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hidePivotFieldList="1"/>
  <mc:AlternateContent xmlns:mc="http://schemas.openxmlformats.org/markup-compatibility/2006">
    <mc:Choice Requires="x15">
      <x15ac:absPath xmlns:x15ac="http://schemas.microsoft.com/office/spreadsheetml/2010/11/ac" url="W:\1-Product list\"/>
    </mc:Choice>
  </mc:AlternateContent>
  <xr:revisionPtr revIDLastSave="0" documentId="13_ncr:1_{EFB4658E-C24B-47DA-AD7D-B4E80DC15E0F}" xr6:coauthVersionLast="47" xr6:coauthVersionMax="47" xr10:uidLastSave="{00000000-0000-0000-0000-000000000000}"/>
  <bookViews>
    <workbookView xWindow="4410" yWindow="435" windowWidth="22710" windowHeight="14385" tabRatio="754" xr2:uid="{00000000-000D-0000-FFFF-FFFF00000000}"/>
  </bookViews>
  <sheets>
    <sheet name="公募基金" sheetId="2" r:id="rId1"/>
    <sheet name="Disclaimer免责声明" sheetId="32" r:id="rId2"/>
    <sheet name="Category" sheetId="30" state="hidden" r:id="rId3"/>
    <sheet name="Sheet3" sheetId="13" state="hidden" r:id="rId4"/>
    <sheet name="分类" sheetId="17" state="hidden" r:id="rId5"/>
    <sheet name="Sheet1" sheetId="18" state="hidden" r:id="rId6"/>
  </sheets>
  <externalReferences>
    <externalReference r:id="rId7"/>
  </externalReferences>
  <definedNames>
    <definedName name="_DefaultCell" localSheetId="1">#REF!</definedName>
    <definedName name="_DefaultCell">#REF!</definedName>
    <definedName name="_xlnm._FilterDatabase" localSheetId="2" hidden="1">Category!$B$2:$E$4682</definedName>
    <definedName name="_xlnm._FilterDatabase" localSheetId="0" hidden="1">公募基金!$A$4:$AH$1404</definedName>
    <definedName name="a" localSheetId="1">#REF!</definedName>
    <definedName name="a">#REF!</definedName>
    <definedName name="d" localSheetId="1">#REF!</definedName>
    <definedName name="d">#REF!</definedName>
    <definedName name="e" localSheetId="1">#REF!</definedName>
    <definedName name="e">#REF!</definedName>
    <definedName name="edf">#REF!</definedName>
    <definedName name="er">#REF!</definedName>
    <definedName name="issac">#REF!</definedName>
    <definedName name="oo">#REF!</definedName>
    <definedName name="qwer">#REF!</definedName>
    <definedName name="Record">#REF!</definedName>
    <definedName name="rt">#REF!</definedName>
    <definedName name="s">#REF!</definedName>
    <definedName name="uu">#REF!</definedName>
    <definedName name="value">#REF!</definedName>
    <definedName name="value062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 i="2" l="1"/>
  <c r="Q2" i="2"/>
  <c r="P2" i="2"/>
  <c r="L2" i="2"/>
  <c r="AA2" i="2" l="1"/>
  <c r="B2" i="2" l="1"/>
  <c r="A2" i="2" l="1"/>
  <c r="Z2" i="2"/>
  <c r="Y2" i="2"/>
  <c r="X2" i="2"/>
  <c r="W2" i="2"/>
  <c r="V2" i="2"/>
  <c r="U2" i="2"/>
  <c r="O2" i="2"/>
  <c r="N2" i="2"/>
  <c r="M2" i="2"/>
  <c r="F2" i="2"/>
  <c r="E2" i="2"/>
  <c r="E147" i="30"/>
  <c r="E145" i="30"/>
  <c r="E146" i="30"/>
  <c r="E144" i="30"/>
  <c r="E148" i="30"/>
  <c r="E150" i="30"/>
  <c r="E149" i="30"/>
  <c r="A1" i="30" a="1"/>
  <c r="A1" i="30" s="1"/>
  <c r="A1" i="18"/>
  <c r="C1" i="18"/>
  <c r="E1" i="18"/>
  <c r="G1" i="18"/>
  <c r="I1" i="18"/>
  <c r="K1" i="18"/>
  <c r="H2" i="2" l="1"/>
  <c r="G2" i="2"/>
</calcChain>
</file>

<file path=xl/sharedStrings.xml><?xml version="1.0" encoding="utf-8"?>
<sst xmlns="http://schemas.openxmlformats.org/spreadsheetml/2006/main" count="55942" uniqueCount="16903">
  <si>
    <t>基金类别</t>
  </si>
  <si>
    <t>科技类</t>
  </si>
  <si>
    <t>健康及生物科技</t>
  </si>
  <si>
    <t>美国股票</t>
  </si>
  <si>
    <t>中国A股</t>
  </si>
  <si>
    <t>中国股票</t>
  </si>
  <si>
    <t>台湾股票</t>
  </si>
  <si>
    <t>日本股票</t>
  </si>
  <si>
    <t>越南股票</t>
  </si>
  <si>
    <t>新兴市场股票</t>
  </si>
  <si>
    <t>拉丁美洲股票</t>
  </si>
  <si>
    <t>亚太股票</t>
  </si>
  <si>
    <t>非洲及中东股票</t>
  </si>
  <si>
    <t>欧洲股票</t>
  </si>
  <si>
    <t>欧洲量化</t>
  </si>
  <si>
    <t>新兴欧洲股票</t>
  </si>
  <si>
    <t>南韩股票</t>
  </si>
  <si>
    <t>贵金属及矿业</t>
  </si>
  <si>
    <t>金融服务</t>
  </si>
  <si>
    <t>印度股票</t>
  </si>
  <si>
    <t>环球地产</t>
  </si>
  <si>
    <t>欧洲地产</t>
  </si>
  <si>
    <t>环球低波幅</t>
  </si>
  <si>
    <t>中港互认基金-南下基金</t>
  </si>
  <si>
    <t>能源</t>
  </si>
  <si>
    <t>能源转型</t>
  </si>
  <si>
    <t>天然资源</t>
  </si>
  <si>
    <t>消费</t>
  </si>
  <si>
    <t>环球多元资产</t>
  </si>
  <si>
    <t>亚洲多元资产</t>
  </si>
  <si>
    <t>港元债</t>
  </si>
  <si>
    <t>中资美元债</t>
  </si>
  <si>
    <t>亚洲债</t>
  </si>
  <si>
    <t>美元复合债券</t>
  </si>
  <si>
    <t>环球高收益债</t>
  </si>
  <si>
    <t>新兴市场债</t>
  </si>
  <si>
    <t>环球债</t>
  </si>
  <si>
    <t>可换股债</t>
  </si>
  <si>
    <t>浮息债</t>
  </si>
  <si>
    <t>欧洲债</t>
  </si>
  <si>
    <t>通胀调整债</t>
  </si>
  <si>
    <t>短债基金</t>
  </si>
  <si>
    <t>美元</t>
  </si>
  <si>
    <t>港元</t>
  </si>
  <si>
    <t>人民币</t>
  </si>
  <si>
    <t>返回首页</t>
  </si>
  <si>
    <t>基金分类</t>
  </si>
  <si>
    <t>收益</t>
  </si>
  <si>
    <t>风险指标</t>
  </si>
  <si>
    <t>其他信息</t>
  </si>
  <si>
    <t>ISIN</t>
  </si>
  <si>
    <t>基金名称 (中文)</t>
  </si>
  <si>
    <t>基金名称 (英文)</t>
  </si>
  <si>
    <t>基金公司</t>
  </si>
  <si>
    <t>二级分类</t>
  </si>
  <si>
    <t>近三年年化收益率[%]</t>
  </si>
  <si>
    <t>近五年年化收益率[%]</t>
  </si>
  <si>
    <t>近三年最大回撤 [%]</t>
  </si>
  <si>
    <t>近三年夏普比率</t>
  </si>
  <si>
    <t>近五年夏普比率</t>
  </si>
  <si>
    <t>基金成立日期</t>
  </si>
  <si>
    <t>基金规模（百万）</t>
  </si>
  <si>
    <t>ALGAATU LX EQUITY</t>
  </si>
  <si>
    <t>安联环球人工智能股票基金 -AT（累积）-USD</t>
  </si>
  <si>
    <t>股票型</t>
  </si>
  <si>
    <t xml:space="preserve"> ALGAATH LX EQUITY</t>
  </si>
  <si>
    <t>安联环球人工智能股票基金 - AT（累积）-HKD</t>
  </si>
  <si>
    <t>TEMTECI LX Equity</t>
  </si>
  <si>
    <t>富兰克林科技基金 - A (累积)-USD</t>
  </si>
  <si>
    <t>TEMAHKD LX Equity</t>
  </si>
  <si>
    <t>富兰克林科技基金 - A (累积)-USD </t>
  </si>
  <si>
    <t>TRGBTEA LX Equity</t>
  </si>
  <si>
    <t>普信环球科技股票基金-A（累积）- USD</t>
  </si>
  <si>
    <t>ALLINTA LX Equity</t>
  </si>
  <si>
    <t>联博国际科技基金 - A（累积）-USD</t>
  </si>
  <si>
    <t>TEMBDAI LX EQUITY</t>
  </si>
  <si>
    <t>富兰克林生物科技新领域基金-A（累积）-USD</t>
  </si>
  <si>
    <t>MERHLTA LX EQUITY</t>
  </si>
  <si>
    <t>贝莱德世界健康科学基金-A2（累积）-USD</t>
  </si>
  <si>
    <t>ACMBAVA LX EQUITY</t>
  </si>
  <si>
    <t>联博美国趋势导向基金-A（累积）-USD</t>
  </si>
  <si>
    <t>ABUEQAU LX EQUITY</t>
  </si>
  <si>
    <t>联博精选美国股票投资组合基金-A（累积）-USD</t>
  </si>
  <si>
    <t>MFSSGA1 LX Equity</t>
  </si>
  <si>
    <t>MFS全盛美国密集成长基金-A1（累积）-USD</t>
  </si>
  <si>
    <t>TRPLGEA LX Equity</t>
  </si>
  <si>
    <t>普信SICAV美国大型增长股票基金-A（累积）-USD</t>
  </si>
  <si>
    <t>TRPGEQA LX Equity</t>
  </si>
  <si>
    <t>普信环球焦点增长股票基金-A（累积）-USD </t>
  </si>
  <si>
    <t>MORUEGI LX Equity</t>
  </si>
  <si>
    <t>摩根美国增长基金-A（累积）-USD</t>
  </si>
  <si>
    <t>MORAMFA LX Equity</t>
  </si>
  <si>
    <t>摩根美国优势基金-A（累积）-USD</t>
  </si>
  <si>
    <t>ALCATUA LX EQUITY</t>
  </si>
  <si>
    <t>安联神州A股基金-AT（累积）-USD</t>
  </si>
  <si>
    <t>HCARSAR HK EQUITY</t>
  </si>
  <si>
    <t>嘉实中国A股研究精选基金-A（累积）-RMB</t>
  </si>
  <si>
    <t>HCARSAU HK EQUITY</t>
  </si>
  <si>
    <t>嘉实中国A股研究精选基金-A（累积）-USD</t>
  </si>
  <si>
    <t>JPCARMB HK EQUITY</t>
  </si>
  <si>
    <t>摩根中国A股机会基金-ACC（累积）-RMB</t>
  </si>
  <si>
    <t>UBCAPA2 LX EQUITY</t>
  </si>
  <si>
    <t>瑞银中国A股机会基金-P（累积）-USD</t>
  </si>
  <si>
    <t>VPCAARM HK EQUITY</t>
  </si>
  <si>
    <t xml:space="preserve">惠理中国A股优选基金-A（累积）-RMB </t>
  </si>
  <si>
    <t>TCEEAUI LX EQUITY</t>
  </si>
  <si>
    <t>普徕仕（卢森堡）系列-中国新视野股票基金-A（累积）-USD</t>
  </si>
  <si>
    <t>BOAWCA1 HK Equity</t>
  </si>
  <si>
    <t>中银香港全天候在岸人民币股票基金-A1（累积）-USD</t>
  </si>
  <si>
    <t>CUISCHA HK EQUITY</t>
  </si>
  <si>
    <t>汇添富中港策略基金-A（分派）-HKD</t>
  </si>
  <si>
    <t>CUISCHI HK EQUITY</t>
  </si>
  <si>
    <t>汇添富中港策略基金-I（分派）-HKD</t>
  </si>
  <si>
    <t>CUCHKAU HK EQUITY</t>
  </si>
  <si>
    <t>汇添富中港策略基金 A（美元）</t>
  </si>
  <si>
    <t>CUCHKIU HK EQUITY</t>
  </si>
  <si>
    <t>汇添富中港策略基金 I（美元）</t>
  </si>
  <si>
    <t>CUIARMB HK EQUITY</t>
  </si>
  <si>
    <t>汇添富中港策略基金 A(人民币)</t>
  </si>
  <si>
    <t>CUCHKIR HK EQUITY</t>
  </si>
  <si>
    <t>汇添富中港策略基金 I(人民币)</t>
  </si>
  <si>
    <t>BLKCHA2 LX EQUITY</t>
  </si>
  <si>
    <t>贝莱德中国基金</t>
  </si>
  <si>
    <t>ALACEAT LX EQUITY</t>
  </si>
  <si>
    <t>安联全方位中国股票基金美元累积</t>
  </si>
  <si>
    <t>AAATH2R LX EQUITY</t>
  </si>
  <si>
    <t>安联全方位中国股票基金人民币累积</t>
  </si>
  <si>
    <t>EFEDFAA HK Equity</t>
  </si>
  <si>
    <t>易方达中国股票股息基金 A类累积</t>
  </si>
  <si>
    <t>EFEDFAD HK EQUITY</t>
  </si>
  <si>
    <t>易方达中国股票股息基金 A类分派</t>
  </si>
  <si>
    <t>EFEDFIA HK EQUITY</t>
  </si>
  <si>
    <t>易方达中国股票股息基金 I类累积</t>
  </si>
  <si>
    <t>EFEDFID HK Equity</t>
  </si>
  <si>
    <t>易方达中国股票股息基金 I类分派</t>
  </si>
  <si>
    <t>EFEDAAU HK Equity</t>
  </si>
  <si>
    <t>易方达中国股票股息基金 A类美元累积</t>
  </si>
  <si>
    <t>FULCHOP KY EQUITY</t>
  </si>
  <si>
    <t>富国中国机会基金 A类</t>
  </si>
  <si>
    <t>FULCA1U LX EQUITY</t>
  </si>
  <si>
    <t>富国中国中小盘成长基金 A类美元</t>
  </si>
  <si>
    <t>FULCI1U LX EQUITY</t>
  </si>
  <si>
    <t>富国中国中小盘成长基金  I类美元</t>
  </si>
  <si>
    <t>VPCHIGC KY Equity</t>
  </si>
  <si>
    <t>惠理中华新星基金 A类港元</t>
  </si>
  <si>
    <t>VALASHY HK Equity</t>
  </si>
  <si>
    <t>惠理中高息股票基金 A1类美元</t>
  </si>
  <si>
    <t>MACSMCA LX Equity</t>
  </si>
  <si>
    <t>铭基中国小型企业基金 A类美元</t>
  </si>
  <si>
    <t>MATACDF LX EQUITY</t>
  </si>
  <si>
    <t>铭基亚洲基金 - 中国股息基金 A类美元</t>
  </si>
  <si>
    <t>MATACNA LX EQUITY</t>
  </si>
  <si>
    <t>铭基亚洲基金 - 中国基金 A类美元</t>
  </si>
  <si>
    <t>MACSMCA LX EQUITY</t>
  </si>
  <si>
    <t>铭基亚洲基金 - 中国小型企业基金 A类美元</t>
  </si>
  <si>
    <t>TKCNAUD HK EQUITY</t>
  </si>
  <si>
    <t>泰康开泰中国新机会基金 A类美元分派</t>
  </si>
  <si>
    <t>TKCNAUA HK EQUITY</t>
  </si>
  <si>
    <t>泰康开泰中国新机会基金 A类美元累积</t>
  </si>
  <si>
    <t>TKCNAHD HK EQUITY</t>
  </si>
  <si>
    <t>泰康开泰中国新机会基金 A类港元分派</t>
  </si>
  <si>
    <t>TKCNAHA HK EQUITY</t>
  </si>
  <si>
    <t>泰康开泰中国新机会基金 A类港元累积</t>
  </si>
  <si>
    <t>TKCNIUA HK EQUITY</t>
  </si>
  <si>
    <t>泰康开泰中国新机会基金 I类美元累积</t>
  </si>
  <si>
    <t>TKCNIHA HK EQUITY</t>
  </si>
  <si>
    <t>泰康开泰中国新机会基金 I类港元累积</t>
  </si>
  <si>
    <t>BOCCIA2 HK Equity</t>
  </si>
  <si>
    <t>中银香港全天候中国收益基金</t>
  </si>
  <si>
    <t>BOCHKCA HK Equity</t>
  </si>
  <si>
    <t>中银香港全天候香港股票基金</t>
  </si>
  <si>
    <t>CHNEBUA LX Equity</t>
  </si>
  <si>
    <t>南方龙腾基金-中国新平衡机会基金 Class A USD-Acc</t>
  </si>
  <si>
    <t>CHNEBHA LX Equity</t>
  </si>
  <si>
    <t>南方龙腾基金-中国新平衡机会基金 Class A HKD-Acc</t>
  </si>
  <si>
    <t>CHNEBAO LX Equity</t>
  </si>
  <si>
    <t>南方龙腾基金-中国新平衡机会基金  Class I USD-Acc</t>
  </si>
  <si>
    <t>DCOCCHA HK Equity</t>
  </si>
  <si>
    <t>大成中国海外概念基金</t>
  </si>
  <si>
    <t>FOCEAHA HK Equity</t>
  </si>
  <si>
    <t>邦德中国基石基金 HKD A class</t>
  </si>
  <si>
    <t>FOCEQAU HK Equity</t>
  </si>
  <si>
    <t>邦德中国基石基金 USD A class</t>
  </si>
  <si>
    <t>ATLCHNA ID EQUITY</t>
  </si>
  <si>
    <t>西泽中国基金</t>
  </si>
  <si>
    <t>ATCHLTH ID EQUITY</t>
  </si>
  <si>
    <t>西泽中国健康医疗基金</t>
  </si>
  <si>
    <t>VTAIWAN KY Equity</t>
  </si>
  <si>
    <t>惠理台湾基金</t>
  </si>
  <si>
    <t>AJSACJY LX EQUITY</t>
  </si>
  <si>
    <t>安本环球-日本小型企业基金 A类累积</t>
  </si>
  <si>
    <t>AETJAEI LX EQUITY</t>
  </si>
  <si>
    <t>安本环球-日本股票基金 日元累积</t>
  </si>
  <si>
    <t>MAFJFAA LX EQUITY</t>
  </si>
  <si>
    <t>铭基亚洲基金 - 日本基金 A类美元</t>
  </si>
  <si>
    <t>JFVNOPP HK  EQUITY</t>
  </si>
  <si>
    <t>摩根越南机会基金</t>
  </si>
  <si>
    <t>SCHIMAA LX EQUITY</t>
  </si>
  <si>
    <t>施罗德新兴市场基金 累积</t>
  </si>
  <si>
    <t>ALAMEA2 LX EQUITY</t>
  </si>
  <si>
    <t>安本环球-拉丁美洲股票基金 累积</t>
  </si>
  <si>
    <t>JFASEAI HK EQUITY</t>
  </si>
  <si>
    <t>摩根东协基金美元累积</t>
  </si>
  <si>
    <t>AGASMA2 LX EQUITY</t>
  </si>
  <si>
    <t>安本环球亚洲小型公司基金Class A 美元累积</t>
  </si>
  <si>
    <t>VLPARAI HK EQUITY</t>
  </si>
  <si>
    <t>惠理价值基金</t>
  </si>
  <si>
    <t>MATASCA LX EQUITY</t>
  </si>
  <si>
    <t>铭基亚洲基金 - 亚洲小型企业基金 A类美元</t>
  </si>
  <si>
    <t>MATAADA LX EQUITY</t>
  </si>
  <si>
    <t>铭基亚洲基金 - 亚洲股息基金  A类美元</t>
  </si>
  <si>
    <t>MAAEAAU LX EQUITY</t>
  </si>
  <si>
    <t>铭基亚洲基金 - 亚洲(日本除外)股息基金 A类美元</t>
  </si>
  <si>
    <t>MATAPTA LX EQUITY</t>
  </si>
  <si>
    <t>铭基亚洲基金 - 太平洋老虎基金  A类美元</t>
  </si>
  <si>
    <t>惠理高息股票基金 A1类别 美元</t>
  </si>
  <si>
    <t>VALHAHR HK EQUITY</t>
  </si>
  <si>
    <t>惠理高息股票基金 A类别 人民币对冲 累积</t>
  </si>
  <si>
    <t>VALHAUR HK EQUITY</t>
  </si>
  <si>
    <t>惠理高息股票基金 A类别 人民币 累积</t>
  </si>
  <si>
    <t>VALHYA2 HK EQUITY</t>
  </si>
  <si>
    <t>惠理高息股票基金 A2 MDIS类别 美元</t>
  </si>
  <si>
    <t>VALHA2H HK EQUITY</t>
  </si>
  <si>
    <t>惠理高息股票基金 A2 MDIS类别 港元</t>
  </si>
  <si>
    <t>VALHA2A HK EQUITY</t>
  </si>
  <si>
    <t>惠理高息股票基金 A2 MDIS类别 澳元对冲</t>
  </si>
  <si>
    <t>VALHRMB HK EQUITY</t>
  </si>
  <si>
    <t>惠理高息股票基金 A2 MDIS类别 人民币对冲</t>
  </si>
  <si>
    <t>VAHYRMB HK EQUITY</t>
  </si>
  <si>
    <t>惠理高息股票基金 A2 MDIS类别 人民币</t>
  </si>
  <si>
    <t>ATLASUD ID EQUITY</t>
  </si>
  <si>
    <t>西泽亚洲基金</t>
  </si>
  <si>
    <t>EFGCLAA HK Equity</t>
  </si>
  <si>
    <t>易方达(香港)大中华领先基金 A USD Acc</t>
  </si>
  <si>
    <t>BOAEJA1 HK Equity</t>
  </si>
  <si>
    <t>中银香港全天候亚洲(日本除外)股票基金</t>
  </si>
  <si>
    <t>GFIGFOF KY Equity</t>
  </si>
  <si>
    <t>广发国际金色财富机会基金</t>
  </si>
  <si>
    <t>FTMNAUS LX EQUITY</t>
  </si>
  <si>
    <t>富兰克林中东北非基金累积</t>
  </si>
  <si>
    <t>RCMEEAT LX EQUITY</t>
  </si>
  <si>
    <t>安联欧陆成长基金 AT类 (欧元累积)</t>
  </si>
  <si>
    <t>ALELATU LX EQUITY</t>
  </si>
  <si>
    <t>安联欧陆成长基金 AT类 (美元对冲累积)</t>
  </si>
  <si>
    <t>PREURCC LX EQUITY</t>
  </si>
  <si>
    <t>法巴欧洲小型企业股票基金 CLASS CC</t>
  </si>
  <si>
    <t>ARCMEAT LX EQUITY</t>
  </si>
  <si>
    <t>安联欧洲股票股利基金 AT类(欧元累积)</t>
  </si>
  <si>
    <t>RCMEGAT LX EQUITY</t>
  </si>
  <si>
    <t>安联欧洲成长基金 AT类 (欧元)</t>
  </si>
  <si>
    <t>IPEAAAU LX EQUITY</t>
  </si>
  <si>
    <t>景顺永续性欧洲量化基金 AUD</t>
  </si>
  <si>
    <t>INPEAUH LX EQUITY</t>
  </si>
  <si>
    <t>景顺永续性欧洲量化基金 USD-ACC</t>
  </si>
  <si>
    <t>IPEAMUS LX EQUITY</t>
  </si>
  <si>
    <t>景顺永续性欧洲量化基金 USD-INC</t>
  </si>
  <si>
    <t>INVELND LX EQUITY</t>
  </si>
  <si>
    <t>景顺永续性欧洲量化基金 EUR-ACC</t>
  </si>
  <si>
    <t>INPESAI LX EQUITY</t>
  </si>
  <si>
    <t>景顺永续性欧洲量化基金 EUR-INC</t>
  </si>
  <si>
    <t>SCHEMAA LX EQUITY</t>
  </si>
  <si>
    <t>施罗德国际精选基金——新兴欧洲欧元累积类别</t>
  </si>
  <si>
    <t>JFKORTI HK EQUITY</t>
  </si>
  <si>
    <t>摩根南韩基金</t>
  </si>
  <si>
    <t>OMGSAAU ID EQUITY</t>
  </si>
  <si>
    <t>先机黄金白银基金</t>
  </si>
  <si>
    <t>FGPMAAU LX EQUITY</t>
  </si>
  <si>
    <t>富兰克林黄金及贵金属基金</t>
  </si>
  <si>
    <t>MIGGMFI LX EQUITY</t>
  </si>
  <si>
    <t>贝莱德世界黄金基金</t>
  </si>
  <si>
    <t>MIGWMFA LX EQUITY</t>
  </si>
  <si>
    <t>贝莱德世界矿业基金</t>
  </si>
  <si>
    <t>INGSGGA LX Equity</t>
  </si>
  <si>
    <t>晋达环球黄金基金(美元)</t>
  </si>
  <si>
    <t>MERFSPA LX EQUITY</t>
  </si>
  <si>
    <t>贝莱德世界金融基金</t>
  </si>
  <si>
    <t>FIDFSFE LX Equity</t>
  </si>
  <si>
    <t>富达基金-环球金融服务基金</t>
  </si>
  <si>
    <t>PBIINEA ID EQUITY</t>
  </si>
  <si>
    <t>柏瑞印度股票基金(年派息)</t>
  </si>
  <si>
    <t>MAINDAU LX EQUITY</t>
  </si>
  <si>
    <t>铭基亚洲基金 - 印度基金 A类美元</t>
  </si>
  <si>
    <t>HHGPEA2 LX EQUITY</t>
  </si>
  <si>
    <t>亨德森远见环球地产股票基金A2 USD (累积)</t>
  </si>
  <si>
    <t>HHGPEA1 LX EQUITY</t>
  </si>
  <si>
    <t>亨德森远见全球地产股票基金A1 USD(年派息)</t>
  </si>
  <si>
    <t>HHGFUSE LX EQUITY</t>
  </si>
  <si>
    <t>亨德森远见全球地产股票基金A2 (欧元对冲)(累积)</t>
  </si>
  <si>
    <t>HENEPSI LX EQUITY</t>
  </si>
  <si>
    <t>骏利亨德森远见基金-泛欧地产股票基金A2欧元</t>
  </si>
  <si>
    <t>INT4868 LX EQUITY</t>
  </si>
  <si>
    <t>法巴全球低波动股票基金(欧元)(累积)</t>
  </si>
  <si>
    <t>INT4869 LX EQUITY</t>
  </si>
  <si>
    <t>法巴全球低波动股票基金(欧元)(年派息)</t>
  </si>
  <si>
    <t>INTECUS LX EQUITY</t>
  </si>
  <si>
    <t>法巴全球低波动股票基金(美元)(累积)</t>
  </si>
  <si>
    <t>BNPWLCU LX EQUITY</t>
  </si>
  <si>
    <t>法巴全球低波动股票基金(美元)(年派息)</t>
  </si>
  <si>
    <t>ABELVAD  LX EQUITY</t>
  </si>
  <si>
    <t>联博低波幅策略股票基金(美元)A类</t>
  </si>
  <si>
    <t>CHARETH CH EQUITY</t>
  </si>
  <si>
    <t>华夏回报证券投资基金(H)</t>
  </si>
  <si>
    <t>CHARETU CH EQUITY</t>
  </si>
  <si>
    <t>华夏回报证券投资基金(A)</t>
  </si>
  <si>
    <t>GUANFTH CH EQUITY</t>
  </si>
  <si>
    <t>广发行业领先混合型证券投资基金</t>
  </si>
  <si>
    <t>SOUADVH CH Equity</t>
  </si>
  <si>
    <t>南方优选价值混合型证券投资基金</t>
  </si>
  <si>
    <t>MERENER LX EQUITY</t>
  </si>
  <si>
    <t>贝莱德世界能源基金</t>
  </si>
  <si>
    <t>GEQ4426 LX EQUITY</t>
  </si>
  <si>
    <t>法巴能源转型基金</t>
  </si>
  <si>
    <t>GEQ4427 LX EQUITY</t>
  </si>
  <si>
    <t>PARWECU LX EQUITY</t>
  </si>
  <si>
    <t>BNPEWEU LX EQUITY</t>
  </si>
  <si>
    <t>MGFGRAA LX EQUITY</t>
  </si>
  <si>
    <t>宏利环球基金 - 环球资源基金</t>
  </si>
  <si>
    <t>INGGDAA LX EQUITY</t>
  </si>
  <si>
    <t>晋达环球策略基金 - 环球天然资源基金 (港元) (累积)</t>
  </si>
  <si>
    <t>INGDRAA LX EQUITY</t>
  </si>
  <si>
    <t>晋达环球策略基金 - 环球天然资源基金 (美元) (累积)</t>
  </si>
  <si>
    <t>INGDRAI LX EQUITY</t>
  </si>
  <si>
    <t>晋达环球策略基金 - 环球天然资源基金 (美元) (年派息)</t>
  </si>
  <si>
    <t>TRPGNRA LX EQUITY</t>
  </si>
  <si>
    <t>普徕仕(卢森堡)系列 - 环球天然资源股票基金</t>
  </si>
  <si>
    <t>INVPGLI  LX EQUITY</t>
  </si>
  <si>
    <t>景顺消闲基金美元A类</t>
  </si>
  <si>
    <t>ALLIGAT LX EQUITY</t>
  </si>
  <si>
    <t>混合型</t>
  </si>
  <si>
    <t>ALLIGAM LX EQUITY</t>
  </si>
  <si>
    <t>安联收益及增长基金（美元）（月派息）</t>
  </si>
  <si>
    <t>ALLGAME LX EQUITY</t>
  </si>
  <si>
    <t>安联收益及增长基金（港元）（月派息）</t>
  </si>
  <si>
    <t>ALLIGAH LX EQUITY</t>
  </si>
  <si>
    <t>安联收益及增长基金（澳元对冲）（月派息）</t>
  </si>
  <si>
    <t>ALZAH2E LX EQUITY</t>
  </si>
  <si>
    <t>安联收益及增长基金（欧元对冲）（月派息）</t>
  </si>
  <si>
    <t>ALZAH2G LX EQUITY</t>
  </si>
  <si>
    <t>安联收益及增长基金（英镑对冲）（月派息）</t>
  </si>
  <si>
    <t>ALZAH2R LX EQUITY</t>
  </si>
  <si>
    <t>安联收益及增长基金(人民币对冲)</t>
  </si>
  <si>
    <t>BMAICRA LX EQUITY</t>
  </si>
  <si>
    <t>法巴L1系列－多元资产入息基金(欧元)(累积)</t>
  </si>
  <si>
    <t>BMAICRI LX EQUITY</t>
  </si>
  <si>
    <t>法巴L1系列－多元资产入息基金(欧元)(年派息)</t>
  </si>
  <si>
    <t>BMAICMD LX EQUITY</t>
  </si>
  <si>
    <t>法巴L1系列－多元资产入息基金(欧元)(月派息)</t>
  </si>
  <si>
    <t>BNPCRUA LX EQUITY</t>
  </si>
  <si>
    <t>法巴L1系列－多元资产入息基金(美元对冲)(累积)</t>
  </si>
  <si>
    <t>BNPMCRU LX EQUITY</t>
  </si>
  <si>
    <t>法巴L1系列－多元资产入息基金(美元对冲)(年派息)</t>
  </si>
  <si>
    <t>BNPMRHU LX EQUITY</t>
  </si>
  <si>
    <t>法巴L1系列－多元资产入息基金 (美元对冲)(月派息)</t>
  </si>
  <si>
    <t>BNPMRHH LX EQUITY</t>
  </si>
  <si>
    <t>法巴L1系列－多元资产入息基金 (港币对冲)(月派息)</t>
  </si>
  <si>
    <t>SCAAHAA HK EQUITY</t>
  </si>
  <si>
    <t>ALASMIP LX EQUITY</t>
  </si>
  <si>
    <t>安联亚洲多元入息基金</t>
  </si>
  <si>
    <t>JPMIUSD HK EQUITY</t>
  </si>
  <si>
    <t>摩根全方位入息基金 USD</t>
  </si>
  <si>
    <t>BGFMAA6 LX EQUITY</t>
  </si>
  <si>
    <t>贝莱德环球多元资产入息基金</t>
  </si>
  <si>
    <t>FGIGAHI HK Equity</t>
  </si>
  <si>
    <t>邦德环球收益成长基金</t>
  </si>
  <si>
    <t>FGIGAUA HK Equity</t>
  </si>
  <si>
    <t>BOCAWGA HK Equity</t>
  </si>
  <si>
    <t>中银香港全天候环球投资基金</t>
  </si>
  <si>
    <t>CUIHKBI HK EQUITY</t>
  </si>
  <si>
    <t>汇添富港币债券基金 Class I（港元）</t>
  </si>
  <si>
    <t>债券型</t>
  </si>
  <si>
    <t>CUIHKBA HK EQUITY</t>
  </si>
  <si>
    <t>汇添富港币债券基金 Class A（港元）</t>
  </si>
  <si>
    <t>CUHKBAA HK EQUITY</t>
  </si>
  <si>
    <t>汇添富港币债券基金 Class A(人民币)</t>
  </si>
  <si>
    <t>CUHKBIC HK EQUITY</t>
  </si>
  <si>
    <t>汇添富港币债券基金 Class I(人民币)</t>
  </si>
  <si>
    <t>CUHKBAU HK EQUITY</t>
  </si>
  <si>
    <t>汇添富港币债券基金 Class A（美元）</t>
  </si>
  <si>
    <t>CUHKBIU HK EQUITY</t>
  </si>
  <si>
    <t>汇添富港币债券基金 Class I（美元）</t>
  </si>
  <si>
    <t>BEACAPI  HK EQUITY</t>
  </si>
  <si>
    <t>东亚联丰港元债券基金</t>
  </si>
  <si>
    <t>AHKDIAT LX EQUITY</t>
  </si>
  <si>
    <t>安联环球投资者系列港元收益基金AT类</t>
  </si>
  <si>
    <t>ORISUNV KY EQUITY</t>
  </si>
  <si>
    <t>东方红银海价值基金（港元）</t>
  </si>
  <si>
    <t>ORISUA2 KY EQUITY</t>
  </si>
  <si>
    <t>东方红银海价值基金（美元）</t>
  </si>
  <si>
    <t>ORSRACA KY EQUITY</t>
  </si>
  <si>
    <t>东方红亚洲信用机会基金</t>
  </si>
  <si>
    <t>BOSRGIU HK EQUITY</t>
  </si>
  <si>
    <t>博时大中华债券基金 Class I（美元）</t>
  </si>
  <si>
    <t>BOSRGAU HK EQUITY</t>
  </si>
  <si>
    <t>博时大中华债券基金 Class A（美元）</t>
  </si>
  <si>
    <t>BOSRGAR HK EQUITY</t>
  </si>
  <si>
    <t>博时大中华债券基金 Class A（RMB）</t>
  </si>
  <si>
    <t>BOSRGIR HK EQUITY</t>
  </si>
  <si>
    <t>博时大中华债券基金 Class I（RMB）</t>
  </si>
  <si>
    <t>BOSRARH HK EQUITY</t>
  </si>
  <si>
    <t>博时大中华债券基金 Class A（RMB）(Hedged)</t>
  </si>
  <si>
    <t>BOSRIRH HK EQUITY</t>
  </si>
  <si>
    <t>博时大中华债券基金 Class I（RMB）(Hedged)</t>
  </si>
  <si>
    <t>BOSRGIH HK Equity</t>
  </si>
  <si>
    <t>博时大中华债券基金 Class I（港元）</t>
  </si>
  <si>
    <t>BOSRGAH HK Equity</t>
  </si>
  <si>
    <t>博时大中华债券基金 Class A（港元）</t>
  </si>
  <si>
    <t>CHCSURA HK EQUITY</t>
  </si>
  <si>
    <t>汇添富美元精选债券基金 Class A（美元）</t>
  </si>
  <si>
    <t>CHCSUIA HK EQUITY</t>
  </si>
  <si>
    <t>汇添富美元精选债券基金 Class I（美元）</t>
  </si>
  <si>
    <t>CHCSHRA HK EQUITY</t>
  </si>
  <si>
    <t>汇添富美元精选债券基金 Class A（港元）</t>
  </si>
  <si>
    <t>CHCSHIA HK EQUITY</t>
  </si>
  <si>
    <t>汇添富美元精选债券基金 Class I（港元）</t>
  </si>
  <si>
    <t>CHCSCRA HK EQUITY</t>
  </si>
  <si>
    <t>汇添富美元精选债券基金 Class A（人民币）</t>
  </si>
  <si>
    <t>CHCSCIA HK EQUITY</t>
  </si>
  <si>
    <t>汇添富美元精选债券基金 Class I（人民币）</t>
  </si>
  <si>
    <t>VPGCPHA KY EQUITY</t>
  </si>
  <si>
    <t>惠理大中华高收益债券基金P类港币Acc</t>
  </si>
  <si>
    <t>VPGCPUA KY EQUITY</t>
  </si>
  <si>
    <t>惠理大中华高收益债券基金P类美元Acc</t>
  </si>
  <si>
    <t>VPGCAHR KY EQUITY</t>
  </si>
  <si>
    <t>惠理大中华高收益债券基金P类人民币对冲Acc</t>
  </si>
  <si>
    <t>VPGPHMD KY EQUITY</t>
  </si>
  <si>
    <t>惠理大中华高收益债券基金P类港币(月派息)</t>
  </si>
  <si>
    <t>VPGPUMD KY EQUITY</t>
  </si>
  <si>
    <t>惠理大中华高收益债券基金P类美元(月派息)</t>
  </si>
  <si>
    <t>VPGCRMB KY EQUITY</t>
  </si>
  <si>
    <t>惠理大中华高收益债券基金P类人民币对冲(月派息)</t>
  </si>
  <si>
    <t>VCHAMEH KY EQUITY</t>
  </si>
  <si>
    <t>惠理大中华高收益债券基金A类欧元对冲(月派息)</t>
  </si>
  <si>
    <t>VPGCZUA KY EQUITY</t>
  </si>
  <si>
    <t>惠理大中华高收益债券基金Z类美元Acc</t>
  </si>
  <si>
    <t>FLBAJCC LX EQUITY</t>
  </si>
  <si>
    <t>法巴 亚洲(日本除外)债券基金 (累积)</t>
  </si>
  <si>
    <t>FLBAJCD  LX EQUITY</t>
  </si>
  <si>
    <t>法巴 亚洲(日本除外)债券基金 (年派息)</t>
  </si>
  <si>
    <t>FLBCCMD LX EQUITY</t>
  </si>
  <si>
    <t>法巴 亚洲(日本除外)债券基金 (月派息)</t>
  </si>
  <si>
    <t>ALDAHAT LX EQUITY</t>
  </si>
  <si>
    <t>安联动力亚洲高收益债券基金(美元累积)</t>
  </si>
  <si>
    <t>ADAAMUS LX EQUITY</t>
  </si>
  <si>
    <t>安联动力亚洲高收益债券基金(美元月派息)</t>
  </si>
  <si>
    <t>ADAAMHK LX EQUITY</t>
  </si>
  <si>
    <t>安联动力亚洲高收益债券基金(港元月派息)</t>
  </si>
  <si>
    <t>BEABCAA HK EQUITY</t>
  </si>
  <si>
    <t>东亚联丰亚洲债券及货币基金A类美元（累积）</t>
  </si>
  <si>
    <t>BEABCAI HK EQUITY</t>
  </si>
  <si>
    <t>东亚联丰亚洲债券及货币基金A类美元（月派息）</t>
  </si>
  <si>
    <t>BEABCHD HK EQUITY</t>
  </si>
  <si>
    <t>东亚联丰亚洲债券及货币基金H类港元（月派息）</t>
  </si>
  <si>
    <t>BEAAUHD HK EQUITY</t>
  </si>
  <si>
    <t>东亚联丰亚洲债券及货币基金A类澳元对冲（月派息）</t>
  </si>
  <si>
    <t>BEARMHD HK EQUITY</t>
  </si>
  <si>
    <t>东亚联丰亚洲债券及货币基金A类人民币对冲（月派息）</t>
  </si>
  <si>
    <t>ORGCHKA HK EQUITY</t>
  </si>
  <si>
    <t>东方红大中华债券基金A累  (累积)</t>
  </si>
  <si>
    <t>ORGCBIH HK EQUITY</t>
  </si>
  <si>
    <t>东方红大中华债券基金I累  (累积)</t>
  </si>
  <si>
    <t>ORGCBAR HK EQUITY</t>
  </si>
  <si>
    <t>ORGCIRM HK EQUITY</t>
  </si>
  <si>
    <t>ORGCBAU HK EQUITY</t>
  </si>
  <si>
    <t>ORGCBIU HK EQUITY</t>
  </si>
  <si>
    <t>HCHIAUS HK EQUITY</t>
  </si>
  <si>
    <t>嘉实中国收益基金-A USD</t>
  </si>
  <si>
    <t>HARCIAH HK EQUITY</t>
  </si>
  <si>
    <t>嘉实中国收益基金-A HKD</t>
  </si>
  <si>
    <t>BEARCAR HK equity</t>
  </si>
  <si>
    <t>东亚联丰人民币核心债券基金A CNY</t>
  </si>
  <si>
    <t>BEARCAH HK equity</t>
  </si>
  <si>
    <t>东亚联丰人民币核心债券基金A HKD</t>
  </si>
  <si>
    <t>BEARCAU HK Equity</t>
  </si>
  <si>
    <t>东亚联丰人民币核心债券基金A USD</t>
  </si>
  <si>
    <t>FCHYIAU HK Equity</t>
  </si>
  <si>
    <t>邦德中国高收益债券基金 I类 USD 派息</t>
  </si>
  <si>
    <t>FCHIAHD HK Equity</t>
  </si>
  <si>
    <t>邦德中国高收益债券基金 A类 USD</t>
  </si>
  <si>
    <t>GAAHYIU ID Equity</t>
  </si>
  <si>
    <t>GAAHYBD ID Equity</t>
  </si>
  <si>
    <t>GTPAHIR ID Equity</t>
  </si>
  <si>
    <t>GAAHYAA ID Equity</t>
  </si>
  <si>
    <t>GTWEAAU HK Equity</t>
  </si>
  <si>
    <t>高腾亚洲收益基金A(美元)-累积</t>
  </si>
  <si>
    <t>GTWEADU HK Equity</t>
  </si>
  <si>
    <t>高腾亚洲收益基金A(美元)-派息</t>
  </si>
  <si>
    <t>GTWEAAH HK Equity</t>
  </si>
  <si>
    <t>高腾亚洲收益基金A(港元对冲)-累积</t>
  </si>
  <si>
    <t>GTWEADH HK Equity</t>
  </si>
  <si>
    <t>高腾亚洲收益基金A(港元对冲)-派息</t>
  </si>
  <si>
    <t>GTWEIDU HK Equity</t>
  </si>
  <si>
    <t>高腾亚洲收益基金I(美元)-派息</t>
  </si>
  <si>
    <t>CEHKBUA HK Equity</t>
  </si>
  <si>
    <t>南方东英精选美元债券基金</t>
  </si>
  <si>
    <t>BOAWAA1 HK Equity</t>
  </si>
  <si>
    <t>中银香港全天候亚太高收益基金</t>
  </si>
  <si>
    <t>BOWABAU HK Equity</t>
  </si>
  <si>
    <t>中银香港全天候亚洲债券基金</t>
  </si>
  <si>
    <t>BOAHYA1 HK Equity</t>
  </si>
  <si>
    <t>中银香港全天候亚洲高息债券基金</t>
  </si>
  <si>
    <t>BOAWBA1 HK Equity</t>
  </si>
  <si>
    <t>中银香港全天候一带一路债券基金</t>
  </si>
  <si>
    <t>BOCWRBB HK Equity</t>
  </si>
  <si>
    <t>中银香港全天候中国高息债券基金</t>
  </si>
  <si>
    <t>BOAWGA1 HK Equity</t>
  </si>
  <si>
    <t>中银香港全天候大湾区策略基金</t>
  </si>
  <si>
    <t>BOCAWA1 HK Equity</t>
  </si>
  <si>
    <t>ABAAGBH LX EQUITY</t>
  </si>
  <si>
    <t>联博美元收益基金AA(英镑对冲) (每月派息)</t>
  </si>
  <si>
    <t>AAMATSH LX EQUITY</t>
  </si>
  <si>
    <t>联博美元收益基金AT(英镑对冲) (每月派息)</t>
  </si>
  <si>
    <t>ABAAARM LX EQUITY</t>
  </si>
  <si>
    <t>联博美元收益基金AA(人民币对冲) (每月派息)</t>
  </si>
  <si>
    <t>ABAATRH LX EQUITY</t>
  </si>
  <si>
    <t>联博美元收益基金AT(人民币对冲) (每月派息)</t>
  </si>
  <si>
    <t>FLEUDBI  LX EQUITY</t>
  </si>
  <si>
    <t>摩根美国复合收益债券基金 A USD</t>
  </si>
  <si>
    <t>FIDDLBI LX EQUITY</t>
  </si>
  <si>
    <t>富达基金 - 美元债券基金 - A 类别股份 - 美元</t>
  </si>
  <si>
    <t>FFUSDBA LX EQUITY</t>
  </si>
  <si>
    <t>富达基金 - 美元债券基金 - A 类别股份 - 每月派息 - 美元</t>
  </si>
  <si>
    <t>FFUDAUA LX EQUITY</t>
  </si>
  <si>
    <t>富达基金 - 美元债券基金 - A 类别股份 - 累积 - 美元</t>
  </si>
  <si>
    <t>JANFIA2 ID Equity</t>
  </si>
  <si>
    <t>骏利亨德森资产管理基金 - 骏利亨德森灵活入息基金 - A美元累计</t>
  </si>
  <si>
    <t>ACMHYA2 LX EQUITY</t>
  </si>
  <si>
    <t>联博环球高收益基金A2 USD (累积)</t>
  </si>
  <si>
    <t>ACGHYAT LX EQUITY</t>
  </si>
  <si>
    <t>联博环球高收益基金AT USD (每月派息)</t>
  </si>
  <si>
    <t>ACMATAA LX EQUITY</t>
  </si>
  <si>
    <t>联博环球高收益基金AA USD (每月派息)</t>
  </si>
  <si>
    <t>ACMAAUH LX EQUITY</t>
  </si>
  <si>
    <t>联博环球高收益基金AA (澳元对冲) (每月派息)</t>
  </si>
  <si>
    <t>ABGATAH LX EQUITY</t>
  </si>
  <si>
    <t>联博环球高收益基金AT(澳元对冲) (每月派息)</t>
  </si>
  <si>
    <t>ABAEURH LX EQUITY</t>
  </si>
  <si>
    <t>联博环球高收益基金AA(欧元对冲) (每月派息)</t>
  </si>
  <si>
    <t>ABAGBPH LX EQUITY</t>
  </si>
  <si>
    <t>联博环球高收益基金AA (英镑对冲) (每月派息)</t>
  </si>
  <si>
    <t>ABHYATG LX EQUITY</t>
  </si>
  <si>
    <t>联博环球高收益基金AT(英镑对冲) (每月派息)</t>
  </si>
  <si>
    <t>ABGHRMH LX EQUITY</t>
  </si>
  <si>
    <t>联博环球高收益基金AA(人民币对冲) (每月派息)</t>
  </si>
  <si>
    <t>ABHRMBA LX EQUITY</t>
  </si>
  <si>
    <t>联博环球高收益基金AT(人民币对冲) (每月派息)</t>
  </si>
  <si>
    <t>FLBHHUC LX EQUITY</t>
  </si>
  <si>
    <t>法巴全球高收益债券基金(美元对冲)(累积)</t>
  </si>
  <si>
    <t>FLBHHUD LX EQUITY</t>
  </si>
  <si>
    <t>法巴全球高收益债券基金(美元对冲)(年派息)</t>
  </si>
  <si>
    <t>BNPCHUM LX EQUITY</t>
  </si>
  <si>
    <t>法巴全球高收益债券基金(美元对冲)(月派息)</t>
  </si>
  <si>
    <t>FLBHYCC LX EQUITY</t>
  </si>
  <si>
    <t>法巴全球高收益债券基金 (累积)</t>
  </si>
  <si>
    <t>FLBHYCD LX EQUITY</t>
  </si>
  <si>
    <t>法巴全球高收益债券基金 (月派息)</t>
  </si>
  <si>
    <t>RGCGMNA  LX EQUITY</t>
  </si>
  <si>
    <t xml:space="preserve"> 荷宝环球高收益债券基金DH EUR</t>
  </si>
  <si>
    <t>RGCGDHU LX EQUITY</t>
  </si>
  <si>
    <t xml:space="preserve"> 荷宝环球高收益债券基金DH USD</t>
  </si>
  <si>
    <t>RHYBXHU  LX EQUITY</t>
  </si>
  <si>
    <t xml:space="preserve"> 荷宝环球高收益债券基金BXH USD</t>
  </si>
  <si>
    <t>RHYBXHA LX EQUITY</t>
  </si>
  <si>
    <t xml:space="preserve"> 荷宝环球高收益债券基金BXH AUD</t>
  </si>
  <si>
    <t>ROHYDHA  LX EQUITY</t>
  </si>
  <si>
    <t xml:space="preserve"> 荷宝环球高收益债券基金DH AUD</t>
  </si>
  <si>
    <t>ACMEMA2 LX EQUITY</t>
  </si>
  <si>
    <t>联博新兴市场债券基金A2 USD (累积)</t>
  </si>
  <si>
    <t>ACMEMAT LX EQUITY</t>
  </si>
  <si>
    <t>联博新兴市场债券基金AT USD (每月派息)</t>
  </si>
  <si>
    <t>AEMRATH LX EQUITY</t>
  </si>
  <si>
    <t>联博新兴市场债券基金AT HKD (每月派息)</t>
  </si>
  <si>
    <t>ALEMATG LX EQUITY</t>
  </si>
  <si>
    <t>联博新兴市场债券基金 AT (澳元)</t>
  </si>
  <si>
    <t>AEMATRH LX EQUITY</t>
  </si>
  <si>
    <t>联博新兴市场债券基金 AT (人民币对冲)</t>
  </si>
  <si>
    <t>ALLEMDA LX EQUITY</t>
  </si>
  <si>
    <t>联博新兴市场债券基金美元ClassA</t>
  </si>
  <si>
    <t>TEMEAUS LX EQUITY</t>
  </si>
  <si>
    <t>富兰克林邓普顿新兴市场债券基金ClassA （月派息）</t>
  </si>
  <si>
    <t>ABEEMA2  LX EQUITY</t>
  </si>
  <si>
    <t>安本环球-新兴市场公司债券基金 ClassA （累积）</t>
  </si>
  <si>
    <t>PIMELBE ID EQUITY</t>
  </si>
  <si>
    <t>PIMCO基金环球投资者系列-新兴市场地方债券基金Class E</t>
  </si>
  <si>
    <t>FEMCAAU LX EQUITY</t>
  </si>
  <si>
    <t>富达基金 - 新兴市场企业债券基金 A 类别股份 - 累积 - 美元</t>
  </si>
  <si>
    <t>FEMCAMU LX EQUITY</t>
  </si>
  <si>
    <t>富达基金 - 新兴市场企业债券基金 A类别股份 - 每月特色派息(G) - 美元</t>
  </si>
  <si>
    <t>FIEMCAH LX EQUITY</t>
  </si>
  <si>
    <t>富达基金 - 新兴市场企业债券基金</t>
  </si>
  <si>
    <t>PIMINEA ID EQUITY</t>
  </si>
  <si>
    <t>PIMCO基金环球投资者系列-收益基金（美元）(累积)</t>
  </si>
  <si>
    <t>PIMCMEI ID EQUITY</t>
  </si>
  <si>
    <t>PIMCO基金环球投资者系列-收益基金（美元）（月派息）</t>
  </si>
  <si>
    <t>PIMHKDC ID EQUITY</t>
  </si>
  <si>
    <t>PIMCO基金环球投资者系列-收益基金 （港元）（月派息）</t>
  </si>
  <si>
    <t>PIMIECR ID EQUITY</t>
  </si>
  <si>
    <t>PIMCO基金环球投资者系列-收益基金 (人民币对冲)（月派息）</t>
  </si>
  <si>
    <t>PINEEHI ID EQUITY</t>
  </si>
  <si>
    <t>PIMCO基金环球投资者系列-收益基金 (欧元对冲)（月派息）</t>
  </si>
  <si>
    <t>PINEEHA ID EQUITY</t>
  </si>
  <si>
    <t>PIMCO基金环球投资者系列-收益基金 (欧元对冲)（累积）</t>
  </si>
  <si>
    <t>PIMMRII ID EQUITY</t>
  </si>
  <si>
    <t>PIMCO环球投资级别债券基金 M (Inc)</t>
  </si>
  <si>
    <t>PGIGCEA ID EQUITY</t>
  </si>
  <si>
    <t>PIMCO环球投资级别债券基金 E (累积) 股</t>
  </si>
  <si>
    <t>PIMCRED ID EQUITY</t>
  </si>
  <si>
    <t>PIMCO环球投资级别债券基金 E (每季派息) 股</t>
  </si>
  <si>
    <t>PIMGLBA ID Equity</t>
  </si>
  <si>
    <t>PIMCO全球债券基金-E级类别(累积股份)</t>
  </si>
  <si>
    <t>PIMGLBE ID  Equity</t>
  </si>
  <si>
    <t>PIMCO全球债券基金-E级类别(收息股份)</t>
  </si>
  <si>
    <t>TGTRFAD LX EQUITY</t>
  </si>
  <si>
    <t>富兰克林邓普顿环球总收益基金ClassA （月派息）</t>
  </si>
  <si>
    <t>TEMGINI LX EQUITY</t>
  </si>
  <si>
    <t>富兰克林邓普顿环球债券基金ClassA （月派息）</t>
  </si>
  <si>
    <t>FIDITBD LX  EQUITY</t>
  </si>
  <si>
    <t>富达基金 - 环球债券基金 - A类别股份 - 美元</t>
  </si>
  <si>
    <t>FFIBAEA LX EQUITY</t>
  </si>
  <si>
    <t>富达基金 - 环球债券基金 - A类别股份 - 累积 - 美元</t>
  </si>
  <si>
    <t>JGIGAUI ID Equity</t>
  </si>
  <si>
    <t>骏利亨德森资产管理基金 - 骏利亨德森环球投资等级债券基金 - A美元入息</t>
  </si>
  <si>
    <t>IGHBAAG LX Equity</t>
  </si>
  <si>
    <t>晋达环球策略基金-投资评级公司债券基金A累积美元</t>
  </si>
  <si>
    <t>CUAMBPA HK EQUITY</t>
  </si>
  <si>
    <t>汇添富人民币债券基金 A</t>
  </si>
  <si>
    <t>CUAMBPI HK EQUITY</t>
  </si>
  <si>
    <t>汇添富人民币债券基金 I</t>
  </si>
  <si>
    <t>EFFBAAR HK EQUITY</t>
  </si>
  <si>
    <t>易方达人民币固定收益基金 RMB Acc</t>
  </si>
  <si>
    <t>EFFMBFA HK EQUITY</t>
  </si>
  <si>
    <t>易方达人民币固定收益基金 RMB Inc</t>
  </si>
  <si>
    <t>EFFBAAU HK EQUITY</t>
  </si>
  <si>
    <t>易方达人民币固定收益基金 USD Acc</t>
  </si>
  <si>
    <t>CSOPSZI HK Equity</t>
  </si>
  <si>
    <t>南方神州人民币基金</t>
  </si>
  <si>
    <t>FGCSAAU LX Equity</t>
  </si>
  <si>
    <t>富兰克林环球可换股证券基金 - A (累算) 美元</t>
  </si>
  <si>
    <t>FGCSAAH LX Equity</t>
  </si>
  <si>
    <t>富兰克林环球可换股证券基金 - A (累算) 港元</t>
  </si>
  <si>
    <t>MORSCUA LX Equity</t>
  </si>
  <si>
    <t>Morgan Stanley Investment Funds 环球可转换债券基金A</t>
  </si>
  <si>
    <t>FRAFRAC ID EQUITY</t>
  </si>
  <si>
    <t>富兰克林浮动息率基金 A USD (累积)</t>
  </si>
  <si>
    <t>ACMEIAI LX EQUITY</t>
  </si>
  <si>
    <t>MFSIAA1 LX EQUITY</t>
  </si>
  <si>
    <t>ALUSDAM  LX EQUITY</t>
  </si>
  <si>
    <t>安联美国短期高收益债券基金 AM</t>
  </si>
  <si>
    <t>NBSDEAA  ID EQUITY</t>
  </si>
  <si>
    <t>NB路博迈短期新兴市场债券基金Class A （累积）</t>
  </si>
  <si>
    <t>TAIOAUA HK EQUITY</t>
  </si>
  <si>
    <t>泰康开泰海外短期债券基金A类累积</t>
  </si>
  <si>
    <t>TAIOAHA HK EQUITY</t>
  </si>
  <si>
    <t>TAIOSAH HK EQUITY</t>
  </si>
  <si>
    <t>泰康开泰海外短期债券基金A类分派</t>
  </si>
  <si>
    <t>TAIARH HK EQUITY</t>
  </si>
  <si>
    <t>泰康开泰海外短期债券基金I类累积</t>
  </si>
  <si>
    <t>TAIOIAU HK EQUITY</t>
  </si>
  <si>
    <t>TAIOIHA HK EQUITY</t>
  </si>
  <si>
    <t xml:space="preserve"> BOCAWA1 HK EQUITY</t>
  </si>
  <si>
    <t>中银香港全天候短期债券基金A</t>
  </si>
  <si>
    <t>EFHSDAU HK Equity</t>
  </si>
  <si>
    <t>易方达（香港）短期债券基金</t>
  </si>
  <si>
    <t>EFUMAAU HK EQUITY</t>
  </si>
  <si>
    <t>易方达(香港)美元货币市场基金A类累积类别</t>
  </si>
  <si>
    <t>货币型</t>
  </si>
  <si>
    <t>EFUMBAU HK EQUITY</t>
  </si>
  <si>
    <t>易方达(香港)美元货币市场基金B类累积类别</t>
  </si>
  <si>
    <t>EFUMIAU HK EQUITY</t>
  </si>
  <si>
    <t>易方达(香港)美元货币市场基金I类累积类别</t>
  </si>
  <si>
    <t>EFHKDAH HK EQUITY</t>
  </si>
  <si>
    <t>易方达(香港)港元货币市场基金A类累积类别</t>
  </si>
  <si>
    <t>EFHDMBH HK EQUITY</t>
  </si>
  <si>
    <t>易方达(香港)港元货币市场基金B类累积类别</t>
  </si>
  <si>
    <t>EFHDMIH HK EQUITY</t>
  </si>
  <si>
    <t>易方达(香港)港元货币市场基金I类累积类别</t>
  </si>
  <si>
    <t>3053UA HK EQUITY</t>
  </si>
  <si>
    <t>南方东英港元货币市场ETF(非上市类别)</t>
  </si>
  <si>
    <t>9096UA HK Equity</t>
  </si>
  <si>
    <t>南方东英美元货币市场ETF(非上市类别)</t>
  </si>
  <si>
    <t>HAHMMAH HK Equity</t>
  </si>
  <si>
    <t>嘉实港元货币基金A HKD</t>
  </si>
  <si>
    <t>HAHMMCH HK equity</t>
  </si>
  <si>
    <t>嘉实港元货币基金C HKD</t>
  </si>
  <si>
    <t>3071 HK Equity</t>
  </si>
  <si>
    <t>中金港元货币市场基金 HKD(上市类别)</t>
  </si>
  <si>
    <t>3071UA HK Equity</t>
  </si>
  <si>
    <t>中金港元货币市场基金 HKD(非上市类别)</t>
  </si>
  <si>
    <t>3053 HK EQUITY</t>
  </si>
  <si>
    <t>南方东英港元货币市场ETF(上市类别)</t>
  </si>
  <si>
    <t>3053UP HK Equity</t>
  </si>
  <si>
    <t>南方东英港元货币市场ETF(非上市类别) Class P</t>
  </si>
  <si>
    <t>3122 HK EQUITY</t>
  </si>
  <si>
    <t>南方东英人民币货币市场ETF(上市类别)</t>
  </si>
  <si>
    <t>GTWVAUS HK Equity</t>
  </si>
  <si>
    <t>高腾微金美元货币市场基金A(美元)-累积</t>
  </si>
  <si>
    <t>GTWVCUS HK Equity</t>
  </si>
  <si>
    <t>高腾微金美元货币市场基金C(美元)-累积</t>
  </si>
  <si>
    <t>GTWVPUS HK Equity</t>
  </si>
  <si>
    <t>高腾微金美元货币市场基金P(美元)-累积</t>
  </si>
  <si>
    <t>GTWMPHK HK Equity</t>
  </si>
  <si>
    <t>高腾微财货币基金P(港元)-累积</t>
  </si>
  <si>
    <t>GTWMAHK HK Equity</t>
  </si>
  <si>
    <t>高腾微财货币基金A(港元)-累积</t>
  </si>
  <si>
    <t>GTWMIHK HK Equity</t>
  </si>
  <si>
    <t>高腾微财货币基金I(港元)-累积</t>
  </si>
  <si>
    <t>ICBCRCR HK Equity</t>
  </si>
  <si>
    <t>工银瑞信人民币基金 R类(人民币)-累积</t>
  </si>
  <si>
    <t>ICBCRCP HK Equity</t>
  </si>
  <si>
    <t>ICBCRCI HK Equity</t>
  </si>
  <si>
    <t>JPJW TH Equity</t>
  </si>
  <si>
    <t>Aberdeen Standard SICAV I -China A Share Equity Fund</t>
  </si>
  <si>
    <t>JR6R TH Equity</t>
  </si>
  <si>
    <t>摩根大通基金 - 日本股票基金</t>
  </si>
  <si>
    <t>AEF3 TH Equity</t>
  </si>
  <si>
    <t>安本标准SICAV I-日本股票基金</t>
  </si>
  <si>
    <t>AEF4 TH Equity</t>
  </si>
  <si>
    <t>安本标准SICAV I-日本小企业基金</t>
  </si>
  <si>
    <t>AH8X TH Equity</t>
  </si>
  <si>
    <t>安联收益及增长基金</t>
  </si>
  <si>
    <t>ALAMIBE LX Equity</t>
  </si>
  <si>
    <t>ALAMIEUR EU Equity</t>
  </si>
  <si>
    <t>AB FCP I-美洲收益基金</t>
  </si>
  <si>
    <t>MI98 TH Equity</t>
  </si>
  <si>
    <t>Allianz Asia Innovation</t>
  </si>
  <si>
    <t>ABGHYBE LX Equity</t>
  </si>
  <si>
    <t>XAYQ TH Equity</t>
  </si>
  <si>
    <t>贝莱德全球基金-日本中小盘机会基金</t>
  </si>
  <si>
    <t>PBFH SW Equity</t>
  </si>
  <si>
    <t>百达-全球大趋势精选</t>
  </si>
  <si>
    <t>PJAT SW Equity</t>
  </si>
  <si>
    <t>BOCPGBR HK Equity</t>
  </si>
  <si>
    <t>Franklin Templeton Investment Funds - Templeton Emerging Markets Fund</t>
  </si>
  <si>
    <t>BOCPASR HK Equity</t>
  </si>
  <si>
    <t>资本国际基金-资本集团新兴市场全部机会基金</t>
  </si>
  <si>
    <t>PJAE GZ Equity</t>
  </si>
  <si>
    <t>百达-环球环境机会基金</t>
  </si>
  <si>
    <t>PBF0 GR Equity</t>
  </si>
  <si>
    <t>UQ2A QT Equity</t>
  </si>
  <si>
    <t>德盛欧洲成长基金</t>
  </si>
  <si>
    <t>UQ2B TH Equity</t>
  </si>
  <si>
    <t>RCMEGEUR EU Equity</t>
  </si>
  <si>
    <t>ALLAMBE LX Equity</t>
  </si>
  <si>
    <t>AB FCP I-环球高收益基金</t>
  </si>
  <si>
    <t>ACMAGBD LX Equity</t>
  </si>
  <si>
    <t>联博SICAV I-美国成长投资组合</t>
  </si>
  <si>
    <t>FT9M TH Equity</t>
  </si>
  <si>
    <t>富兰克林邓普顿投资基金-邓普顿环球债券基金</t>
  </si>
  <si>
    <t>F7RB TH Equity</t>
  </si>
  <si>
    <t>TEP0 TH Equity</t>
  </si>
  <si>
    <t>富兰克林邓普顿投资基金-邓普顿环球总收益基金</t>
  </si>
  <si>
    <t>FT9N TH Equity</t>
  </si>
  <si>
    <t>PBF1 TH Equity</t>
  </si>
  <si>
    <t>PBF1 SW Equity</t>
  </si>
  <si>
    <t>Pictet - 数字基金</t>
  </si>
  <si>
    <t>P3IB SW Equity</t>
  </si>
  <si>
    <t>百达-清洁能源</t>
  </si>
  <si>
    <t>ABCAE1I LX Equity</t>
  </si>
  <si>
    <t>BOC-Prudential Unit Trust Fund - Global Bond Fund</t>
  </si>
  <si>
    <t>ABCAE2A LX Equity</t>
  </si>
  <si>
    <t>BOC-Prudential Unit Trust Fund - Asia Equity</t>
  </si>
  <si>
    <t>ABCAH1I LX Equity</t>
  </si>
  <si>
    <t>ABCAX1I LX Equity</t>
  </si>
  <si>
    <t>ABCAX2A LX Equity</t>
  </si>
  <si>
    <t>ABCAY1I LX Equity</t>
  </si>
  <si>
    <t>ABCAY2A LX Equity</t>
  </si>
  <si>
    <t>ABCAA1I LX Equity</t>
  </si>
  <si>
    <t>CES8 GZ Equity</t>
  </si>
  <si>
    <t>CES8 SW Equity</t>
  </si>
  <si>
    <t>JR6U TH Equity</t>
  </si>
  <si>
    <t>摩根大通基金-美国价值型基金</t>
  </si>
  <si>
    <t>TEP1 TH Equity</t>
  </si>
  <si>
    <t>FT9A TH Equity</t>
  </si>
  <si>
    <t>富兰克林邓普顿投资基金 - 邓普顿新兴市场债券基金</t>
  </si>
  <si>
    <t>BOCPGER HK Equity</t>
  </si>
  <si>
    <t>AB FCP I-短久期债券投资组合</t>
  </si>
  <si>
    <t>HSGGBZS LX Equity</t>
  </si>
  <si>
    <t>JPJA TH Equity</t>
  </si>
  <si>
    <t>PJAA TH Equity</t>
  </si>
  <si>
    <t>百达-全球新兴市场债务</t>
  </si>
  <si>
    <t>HSAHIM2 HK Equity</t>
  </si>
  <si>
    <t>汇丰亚洲高收益债券</t>
  </si>
  <si>
    <t>HAHYAMS HK Equity</t>
  </si>
  <si>
    <t>JR69 TH Equity</t>
  </si>
  <si>
    <t>摩根大通基金-大中华区基金</t>
  </si>
  <si>
    <t>ABD2 TH Equity</t>
  </si>
  <si>
    <t>Sustainable Global Thematic Portfolio</t>
  </si>
  <si>
    <t>AEF1 TH Equity</t>
  </si>
  <si>
    <t>安本标准SICAV I-亚太股票基金</t>
  </si>
  <si>
    <t>AETASUSD EU Equity</t>
  </si>
  <si>
    <t>ALGBHKD LX Equity</t>
  </si>
  <si>
    <t>ALGCHKD LX Equity</t>
  </si>
  <si>
    <t>BOC-Prudential Unit Trust Fund - Global Equity</t>
  </si>
  <si>
    <t>ALGTRCE LX Equity</t>
  </si>
  <si>
    <t>HSBC Global Investment Funds - Global Government Bond</t>
  </si>
  <si>
    <t>ALGTRCS LX Equity</t>
  </si>
  <si>
    <t>摩根大通基金-美国股票基金</t>
  </si>
  <si>
    <t>ALGTRSE LX Equity</t>
  </si>
  <si>
    <t>ALGTRSS LX Equity</t>
  </si>
  <si>
    <t>ALGTS1S LX Equity</t>
  </si>
  <si>
    <t>ALLATGB LX Equity</t>
  </si>
  <si>
    <t>ALLATGI LX Equity</t>
  </si>
  <si>
    <t>ALLATBE LX Equity</t>
  </si>
  <si>
    <t>IPGA TH Equity</t>
  </si>
  <si>
    <t>MI93 TH Equity</t>
  </si>
  <si>
    <t>FLPI TH Equity</t>
  </si>
  <si>
    <t>UQ2G TH Equity</t>
  </si>
  <si>
    <t>Allianz Hong Kong Equity</t>
  </si>
  <si>
    <t>BYQI TH Equity</t>
  </si>
  <si>
    <t>富达基金-美国基金</t>
  </si>
  <si>
    <t>MI9J TH Equity</t>
  </si>
  <si>
    <t>XRUH TH Equity</t>
  </si>
  <si>
    <t>安盛全球基金-国际通胀债券</t>
  </si>
  <si>
    <t>ABEFRUSD EU Equity</t>
  </si>
  <si>
    <t>安本标准SICAV I -新兴市场股票基金</t>
  </si>
  <si>
    <t>AH8V TH Equity</t>
  </si>
  <si>
    <t>安联欧洲股票股利</t>
  </si>
  <si>
    <t>AH80 TH Equity</t>
  </si>
  <si>
    <t>DJEE TH Equity</t>
  </si>
  <si>
    <t>安联欧洲大陆股票增长基金</t>
  </si>
  <si>
    <t>MLLDENB LX Equity</t>
  </si>
  <si>
    <t>霸菱国际伞子基金-霸菱香港中国基金</t>
  </si>
  <si>
    <t>MLLEBNB LX Equity</t>
  </si>
  <si>
    <t>贝莱德环球基金-环球高收益债券基金</t>
  </si>
  <si>
    <t>MLLEBDA LX Equity</t>
  </si>
  <si>
    <t>贝莱德全球基金-美元短期债券</t>
  </si>
  <si>
    <t>MLLDENA LX Equity</t>
  </si>
  <si>
    <t>MLLDBNB LX Equity</t>
  </si>
  <si>
    <t>MLLDBBA LX Equity</t>
  </si>
  <si>
    <t>MLLEBCA LX Equity</t>
  </si>
  <si>
    <t>MLLEBNC LX Equity</t>
  </si>
  <si>
    <t>MI9A TH Equity</t>
  </si>
  <si>
    <t>贝莱德全球基金-新兴市场基金</t>
  </si>
  <si>
    <t>HSGREAM LX Equity</t>
  </si>
  <si>
    <t>HSBC Global Investment Funds - Global Real Estate Equity</t>
  </si>
  <si>
    <t>CGHA11G LX Equity</t>
  </si>
  <si>
    <t>Capital全球机会高收益机会</t>
  </si>
  <si>
    <t>CAPGHYB LX Equity</t>
  </si>
  <si>
    <t>CAPGHA3 LX Equity</t>
  </si>
  <si>
    <t>CAPGHA4 LX Equity</t>
  </si>
  <si>
    <t>CAPGHA5 LX Equity</t>
  </si>
  <si>
    <t>CAPGHB5 LX Equity</t>
  </si>
  <si>
    <t>CGHYBDJ LX Equity</t>
  </si>
  <si>
    <t>CGHYXHG LX Equity</t>
  </si>
  <si>
    <t>CAPIGHY LX Equity</t>
  </si>
  <si>
    <t>CGHYXDU LX Equity</t>
  </si>
  <si>
    <t>CGHYXDE LX Equity</t>
  </si>
  <si>
    <t>CGHYXDG LX Equity</t>
  </si>
  <si>
    <t>CGHYXDC LX Equity</t>
  </si>
  <si>
    <t>CGHYXDJ LX Equity</t>
  </si>
  <si>
    <t>CAPIGHX LX Equity</t>
  </si>
  <si>
    <t>CAPGHX2 LX Equity</t>
  </si>
  <si>
    <t>CAPGHX3 LX Equity</t>
  </si>
  <si>
    <t>CAPGHX4 LX Equity</t>
  </si>
  <si>
    <t>CAPGHX5 LX Equity</t>
  </si>
  <si>
    <t>CGHYXHE LX Equity</t>
  </si>
  <si>
    <t>CIHXGDC LX Equity</t>
  </si>
  <si>
    <t>CIHXGDE LX Equity</t>
  </si>
  <si>
    <t>CIHXGDG LX Equity</t>
  </si>
  <si>
    <t>CIHXGDJ LX Equity</t>
  </si>
  <si>
    <t>CIHXGDU LX Equity</t>
  </si>
  <si>
    <t>CAPGH11 LX Equity</t>
  </si>
  <si>
    <t>CAPGH12 LX Equity</t>
  </si>
  <si>
    <t>CAPGH13 LX Equity</t>
  </si>
  <si>
    <t>CAPGH14 LX Equity</t>
  </si>
  <si>
    <t>CAPGH15 LX Equity</t>
  </si>
  <si>
    <t>CGHICHE LX Equity</t>
  </si>
  <si>
    <t>CIGHBHC LX Equity</t>
  </si>
  <si>
    <t>CAIOLBE LX Equity</t>
  </si>
  <si>
    <t>CAPGHY7 LX Equity</t>
  </si>
  <si>
    <t>CAPGHY8 LX Equity</t>
  </si>
  <si>
    <t>CAPGHY9 LX Equity</t>
  </si>
  <si>
    <t>CAPA7CH LX Equity</t>
  </si>
  <si>
    <t>CGHXDHG LX Equity</t>
  </si>
  <si>
    <t>富兰克林邓普顿投资基金-富兰克林收益基金</t>
  </si>
  <si>
    <t>CIGBGDC LX Equity</t>
  </si>
  <si>
    <t>AB SICAV I - International Technology Portfolio</t>
  </si>
  <si>
    <t>1762571D LX Equity</t>
  </si>
  <si>
    <t>TESK TH Equity</t>
  </si>
  <si>
    <t>ABITCSG LX Equity</t>
  </si>
  <si>
    <t>ABITISG LX Equity</t>
  </si>
  <si>
    <t>贝莱德全球基金-欧元市场基金</t>
  </si>
  <si>
    <t>ALLITGB LX Equity</t>
  </si>
  <si>
    <t>ALLITBE LX Equity</t>
  </si>
  <si>
    <t>ABITPEA LX Equity</t>
  </si>
  <si>
    <t>HCFIAMH HK Equity</t>
  </si>
  <si>
    <t>资本集团欧洲成长与收益基金</t>
  </si>
  <si>
    <t>BARIUSA LN Equity</t>
  </si>
  <si>
    <t>BNP Paribas Funds China Equity</t>
  </si>
  <si>
    <t>CIPEMDC LX Equity</t>
  </si>
  <si>
    <t>霸菱英国单位信托基金-霸菱欧洲精选信托基金</t>
  </si>
  <si>
    <t>PJAP GZ Equity</t>
  </si>
  <si>
    <t>百达-精选品牌</t>
  </si>
  <si>
    <t>ALSMPCA LX Equity</t>
  </si>
  <si>
    <t>AB SICAV I - All Market Income Portfolio</t>
  </si>
  <si>
    <t>ACMGCBE LX Equity</t>
  </si>
  <si>
    <t>AB FCP I - Mortgage Income Portfolio</t>
  </si>
  <si>
    <t>ACGCBE2 LX Equity</t>
  </si>
  <si>
    <t>FT92 TH Equity</t>
  </si>
  <si>
    <t>富兰克林邓普顿投资基金-富兰克林印度基金</t>
  </si>
  <si>
    <t>XQ1U TH Equity</t>
  </si>
  <si>
    <t>TEPY TH Equity</t>
  </si>
  <si>
    <t>安联-欧洲精选增长股票</t>
  </si>
  <si>
    <t>HSCACHK LX Equity</t>
  </si>
  <si>
    <t>汇丰银行环球投资基金-中国股票</t>
  </si>
  <si>
    <t>HSBCHUSD EU Equity</t>
  </si>
  <si>
    <t>JM5U TH Equity</t>
  </si>
  <si>
    <t>AATHPLN LX Equity</t>
  </si>
  <si>
    <t>ALZPTCH LX Equity</t>
  </si>
  <si>
    <t>ALZEGWH LX Equity</t>
  </si>
  <si>
    <t>ALZATH2 LX Equity</t>
  </si>
  <si>
    <t>HSBC All China Bond Fund</t>
  </si>
  <si>
    <t>PJAR TH Equity</t>
  </si>
  <si>
    <t>百达-营养品基金</t>
  </si>
  <si>
    <t>PJAR SW Equity</t>
  </si>
  <si>
    <t>PINU SW Equity</t>
  </si>
  <si>
    <t>BNPCVCU LX Equity</t>
  </si>
  <si>
    <t>景顺泛欧洲股票基金</t>
  </si>
  <si>
    <t>IUGA TH Equity</t>
  </si>
  <si>
    <t>Capital International Fund - Capital Group Emerging Markets Debt Fund Lux</t>
  </si>
  <si>
    <t>TEP6 TH Equity</t>
  </si>
  <si>
    <t>TESW TH Equity</t>
  </si>
  <si>
    <t>CIEADHG LX Equity</t>
  </si>
  <si>
    <t>CETOPA7 LX Equity</t>
  </si>
  <si>
    <t>CIEMTOV LX Equity</t>
  </si>
  <si>
    <t>CIETA4E LX Equity</t>
  </si>
  <si>
    <t>CIEA4HE LX Equity</t>
  </si>
  <si>
    <t>Allianz Oriental Income</t>
  </si>
  <si>
    <t>CIPA11G LX Equity</t>
  </si>
  <si>
    <t>CIPA11U LX Equity</t>
  </si>
  <si>
    <t>DRORINR BH Equity</t>
  </si>
  <si>
    <t>富兰克林邓普顿投资基金-富兰克林高收益基金</t>
  </si>
  <si>
    <t>DRORINI BH Equity</t>
  </si>
  <si>
    <t>ALORIRG LX Equity</t>
  </si>
  <si>
    <t>DRORINI LX Equity</t>
  </si>
  <si>
    <t>UQ25 TH Equity</t>
  </si>
  <si>
    <t>DJER GZ Equity</t>
  </si>
  <si>
    <t>AH89 GZ Equity</t>
  </si>
  <si>
    <t>AH89 QT Equity</t>
  </si>
  <si>
    <t>AH89 SW Equity</t>
  </si>
  <si>
    <t>TEPX TH Equity</t>
  </si>
  <si>
    <t>1011749D GR Equity</t>
  </si>
  <si>
    <t>HS3ABCH LX Equity</t>
  </si>
  <si>
    <t>HSBC Portfolios - World Selection 3</t>
  </si>
  <si>
    <t>F7RY TH Equity</t>
  </si>
  <si>
    <t>富兰克林邓普顿投资基金-邓普顿亚洲中小企业基金</t>
  </si>
  <si>
    <t>ABD6 TH Equity</t>
  </si>
  <si>
    <t>安本标准SICAV I -精选新兴市场债券基金</t>
  </si>
  <si>
    <t>IPRHY1A HK Equity</t>
  </si>
  <si>
    <t>AB SICAV I - India Growth Portfolio</t>
  </si>
  <si>
    <t>AEFE TH Equity</t>
  </si>
  <si>
    <t>安本标准SICAV I-亚洲小型公司基金</t>
  </si>
  <si>
    <t>AGASMUSD EU Equity</t>
  </si>
  <si>
    <t>AH8A TH Equity</t>
  </si>
  <si>
    <t>Allianz Global Metals and Mining</t>
  </si>
  <si>
    <t>MERLTBI LX Equity</t>
  </si>
  <si>
    <t>法巴百利达股票美国成长基金</t>
  </si>
  <si>
    <t>ERDD TH Equity</t>
  </si>
  <si>
    <t>丰收投资管理波动率高收益债券基金</t>
  </si>
  <si>
    <t>MLETABB LX Equity</t>
  </si>
  <si>
    <t>贝莱德环球基金-拉丁美洲基金</t>
  </si>
  <si>
    <t>MLETACC LX Equity</t>
  </si>
  <si>
    <t>MLRLTBI LX Equity</t>
  </si>
  <si>
    <t>MLATABB LX Equity</t>
  </si>
  <si>
    <t>MLATABA LX Equity</t>
  </si>
  <si>
    <t>TEPD TH Equity</t>
  </si>
  <si>
    <t>汇丰环球投资基金-亚洲（不含日本）小公司股票</t>
  </si>
  <si>
    <t>HSBASJE LX Equity</t>
  </si>
  <si>
    <t>富兰克林邓普顿投资基金-邓普顿环球基金</t>
  </si>
  <si>
    <t>HSBASAC LX Equity</t>
  </si>
  <si>
    <t>HSBASOI LX Equity</t>
  </si>
  <si>
    <t>ABGVLBD LX Equity</t>
  </si>
  <si>
    <t>ABD5 TH Equity</t>
  </si>
  <si>
    <t>安本标准SICAV I-精选欧元高收益债券基金</t>
  </si>
  <si>
    <t>HPWSBCH LX Equity</t>
  </si>
  <si>
    <t>HSBC Portfolios - World Selection 4</t>
  </si>
  <si>
    <t>NIOGSGE LX Equity</t>
  </si>
  <si>
    <t>Ninety One Global Strategy Fund - Global Environment Fund</t>
  </si>
  <si>
    <t>NIOGSAU LX Equity</t>
  </si>
  <si>
    <t>HSAFIXC LX Equity</t>
  </si>
  <si>
    <t>HSBC Global Investment Funds - Managed Solutions - Asia Focused Income</t>
  </si>
  <si>
    <t>TESR TH Equity</t>
  </si>
  <si>
    <t>AB FCP I - Global Value Portfolio</t>
  </si>
  <si>
    <t>JR6P TH Equity</t>
  </si>
  <si>
    <t>富兰克林邓普顿投资基金-富兰克林美国政府基金</t>
  </si>
  <si>
    <t>IUGM TH Equity</t>
  </si>
  <si>
    <t>Invesco Asia Opportunities Equity Fund</t>
  </si>
  <si>
    <t>JPJJ TH Equity</t>
  </si>
  <si>
    <t>JYJW TH Equity</t>
  </si>
  <si>
    <t>摩根大通基金-欧洲小市值基金</t>
  </si>
  <si>
    <t>FLEFEEUR EU Equity</t>
  </si>
  <si>
    <t>ACMBABE LX Equity</t>
  </si>
  <si>
    <t>富兰克林邓普顿投资基金 - 邓普顿拉丁美洲基金</t>
  </si>
  <si>
    <t>UQ24 TH Equity</t>
  </si>
  <si>
    <t>安联中国股票</t>
  </si>
  <si>
    <t>AH82 TH Equity</t>
  </si>
  <si>
    <t>AH81 TH Equity</t>
  </si>
  <si>
    <t>HSW2BCH LX Equity</t>
  </si>
  <si>
    <t>HSBC Portfolios - World Selection 2</t>
  </si>
  <si>
    <t>JYJ2 TH Equity</t>
  </si>
  <si>
    <t>摩根大通基金-欧洲动态基金</t>
  </si>
  <si>
    <t>AEF6 TH Equity</t>
  </si>
  <si>
    <t>安本标准SICAV I -中国股票基金</t>
  </si>
  <si>
    <t>XQ1P TH Equity</t>
  </si>
  <si>
    <t>富兰克林邓普顿投资基金-富兰克林欧洲共同基金</t>
  </si>
  <si>
    <t>DJEN TH Equity</t>
  </si>
  <si>
    <t>Allianz Total Return Asian Equity</t>
  </si>
  <si>
    <t>ZZR6 TH Equity</t>
  </si>
  <si>
    <t>JPJ2 TH Equity</t>
  </si>
  <si>
    <t>Barings Emerging Markets Umbrella - Barings Global Emerging Markets Fund</t>
  </si>
  <si>
    <t>AW4J TH Equity</t>
  </si>
  <si>
    <t>安盛环球基金-泛灵顿欧洲房地产证券</t>
  </si>
  <si>
    <t>TEPC TH Equity</t>
  </si>
  <si>
    <t>BYQS TH Equity</t>
  </si>
  <si>
    <t>AB FCP I - Sustainable US Thematic Portfolio</t>
  </si>
  <si>
    <t>BRGGAEA ID Equity</t>
  </si>
  <si>
    <t>JPMorgan Funds - Global Growth Fund</t>
  </si>
  <si>
    <t>TESL TH Equity</t>
  </si>
  <si>
    <t>富兰克林邓普顿投资基金-邓普顿中国基金</t>
  </si>
  <si>
    <t>ALGLBBE LX Equity</t>
  </si>
  <si>
    <t>富兰克林邓普顿投资基金 - 邓普顿环球均衡基金</t>
  </si>
  <si>
    <t>XQ1V TH Equity</t>
  </si>
  <si>
    <t>富兰克林邓普顿投资基金-富兰克林环球互惠发现基金</t>
  </si>
  <si>
    <t>TESY TH Equity</t>
  </si>
  <si>
    <t>FT98 TH Equity</t>
  </si>
  <si>
    <t>富兰克林邓普顿投资基金-富兰克林黄金和贵金属基金</t>
  </si>
  <si>
    <t>FT97 TH Equity</t>
  </si>
  <si>
    <t>FT97 SW Equity</t>
  </si>
  <si>
    <t>FJ2A TH Equity</t>
  </si>
  <si>
    <t>摩根大通基金-拉丁美洲股票基金</t>
  </si>
  <si>
    <t>MI9H TH Equity</t>
  </si>
  <si>
    <t>法国巴黎银行全球可转债基金</t>
  </si>
  <si>
    <t>HS1ABCH LX Equity</t>
  </si>
  <si>
    <t>HSBC Portfolios - World Selection 1</t>
  </si>
  <si>
    <t>BYQJ TH Equity</t>
  </si>
  <si>
    <t>贝莱德全球基金 - 欧洲价值基金</t>
  </si>
  <si>
    <t>MIGSNNB LX Equity</t>
  </si>
  <si>
    <t>HSBC Portfolios - World Selection 5</t>
  </si>
  <si>
    <t>MI9U TH Equity</t>
  </si>
  <si>
    <t>霸菱英国单位信托基金-霸菱德国增长信托</t>
  </si>
  <si>
    <t>MIGSNOB LX Equity</t>
  </si>
  <si>
    <t>安本标准SICAV I-世界股票基金</t>
  </si>
  <si>
    <t>MNORABA LX Equity</t>
  </si>
  <si>
    <t>Fidelity Funds - Switzerland Fund</t>
  </si>
  <si>
    <t>MLORABA LX Equity</t>
  </si>
  <si>
    <t>联博SICAV I-欧元高收益投资组合</t>
  </si>
  <si>
    <t>MNORACA LX Equity</t>
  </si>
  <si>
    <t>ERDW TH Equity</t>
  </si>
  <si>
    <t>INGEFUSD EU Equity</t>
  </si>
  <si>
    <t>晋达环球策略基金-环球能源基金</t>
  </si>
  <si>
    <t>GUIGLUSD EU Equity</t>
  </si>
  <si>
    <t>HSB5AHS LX Equity</t>
  </si>
  <si>
    <t>霸菱国际伞子基金-霸菱大东协基金</t>
  </si>
  <si>
    <t>HWS5ADE LX Equity</t>
  </si>
  <si>
    <t>BlackRock Global Funds - US Small &amp; Mid Cap Opportunities Fund</t>
  </si>
  <si>
    <t>HSB5BCH LX Equity</t>
  </si>
  <si>
    <t>BAGGACH LN Equity</t>
  </si>
  <si>
    <t>Fidelity Funds - Euro Cash Fund</t>
  </si>
  <si>
    <t>GGV AV Equity</t>
  </si>
  <si>
    <t>GGV9 TH Equity</t>
  </si>
  <si>
    <t>ABD7 TH Equity</t>
  </si>
  <si>
    <t>UQ2C TH Equity</t>
  </si>
  <si>
    <t>Allianz Global Equity Unconstrained</t>
  </si>
  <si>
    <t>DJET TH Equity</t>
  </si>
  <si>
    <t>AEF5 TH Equity</t>
  </si>
  <si>
    <t>安本标准SICAV I-新兴市场本币债券基金</t>
  </si>
  <si>
    <t>AEMSAUSD EU Equity</t>
  </si>
  <si>
    <t>F7RE TH Equity</t>
  </si>
  <si>
    <t>富兰克林邓普顿投资基金-邓普顿前趋市场基金</t>
  </si>
  <si>
    <t>XC45 TH Equity</t>
  </si>
  <si>
    <t>ABEHA2H LX Equity</t>
  </si>
  <si>
    <t>ABEHATH LX Equity</t>
  </si>
  <si>
    <t>ABEHATS LX Equity</t>
  </si>
  <si>
    <t>ABEHB2H LX Equity</t>
  </si>
  <si>
    <t>ABEHC2U LX Equity</t>
  </si>
  <si>
    <t>ABEHS1U LX Equity</t>
  </si>
  <si>
    <t>BlackRock Global Funds - United Kingdom Fund</t>
  </si>
  <si>
    <t>HSMHACU HK Equity</t>
  </si>
  <si>
    <t>HSBC Collective Investment Trust - HSBC Asia Multi-Asset High Income Fund</t>
  </si>
  <si>
    <t>HSMHIAC HK Equity</t>
  </si>
  <si>
    <t>HSMHACA HK Equity</t>
  </si>
  <si>
    <t>HSMHIAG HK Equity</t>
  </si>
  <si>
    <t>HSMHIAE HK Equity</t>
  </si>
  <si>
    <t>HSMHIAA HK Equity</t>
  </si>
  <si>
    <t>HSMHIAU HK Equity</t>
  </si>
  <si>
    <t>HSMHIAH HK Equity</t>
  </si>
  <si>
    <t>CAIBA4E LX Equity</t>
  </si>
  <si>
    <t>Capital International Fund - Capital Group Capital Income Builder Fund LUX</t>
  </si>
  <si>
    <t>CAIBLPI LX Equity</t>
  </si>
  <si>
    <t>HSBRIUSD EU Equity</t>
  </si>
  <si>
    <t>HSBC Global Investment Funds - BRIC Equity</t>
  </si>
  <si>
    <t>FPGL TH Equity</t>
  </si>
  <si>
    <t>ERDL TH Equity</t>
  </si>
  <si>
    <t>AH8M TH Equity</t>
  </si>
  <si>
    <t>安联全球投资者基金-安联欧元高产出债券</t>
  </si>
  <si>
    <t>CGGIA7G LX Equity</t>
  </si>
  <si>
    <t>Capital Group Global Intermediate Bond Fund Lux</t>
  </si>
  <si>
    <t>BYQH TH Equity</t>
  </si>
  <si>
    <t>BYQK TH Equity</t>
  </si>
  <si>
    <t>BYQM TH Equity</t>
  </si>
  <si>
    <t>BYQU TH Equity</t>
  </si>
  <si>
    <t>F7RC TH Equity</t>
  </si>
  <si>
    <t>富兰克林邓普顿投资基金-邓普顿亚洲债券基金</t>
  </si>
  <si>
    <t>CIEIBDC LX Equity</t>
  </si>
  <si>
    <t>CIEIXDU LX Equity</t>
  </si>
  <si>
    <t>CIEIXDE LX Equity</t>
  </si>
  <si>
    <t>富达基金-印尼基金</t>
  </si>
  <si>
    <t>CIEIXDG LX Equity</t>
  </si>
  <si>
    <t>BlackRock Global Funds - Systematic Global SmallCap Fund</t>
  </si>
  <si>
    <t>CIEIXDC LX Equity</t>
  </si>
  <si>
    <t>Barings International Umbrella Fund - Barings Asia Growth Fund</t>
  </si>
  <si>
    <t>CIFEEIJ LX Equity</t>
  </si>
  <si>
    <t>CIFEIB5 LX Equity</t>
  </si>
  <si>
    <t>Barings Emerging Markets Umbrella Fund - Barings Latin America Fund</t>
  </si>
  <si>
    <t>CIEIBDJ LX Equity</t>
  </si>
  <si>
    <t>CIFEIX1 LX Equity</t>
  </si>
  <si>
    <t>CIFEIX2 LX Equity</t>
  </si>
  <si>
    <t>CIFEIX3 LX Equity</t>
  </si>
  <si>
    <t>CIFEIX4 LX Equity</t>
  </si>
  <si>
    <t>CIFEIX5 LX Equity</t>
  </si>
  <si>
    <t>CIEIXDJ LX Equity</t>
  </si>
  <si>
    <t>CIEGA4C LX Equity</t>
  </si>
  <si>
    <t>FH4E TH Equity</t>
  </si>
  <si>
    <t>AXA World Funds - Framlington Euro Opportunities</t>
  </si>
  <si>
    <t>FH4D TH Equity</t>
  </si>
  <si>
    <t>DJEU TH Equity</t>
  </si>
  <si>
    <t>Allianz US Equity Fund</t>
  </si>
  <si>
    <t>THOTIAA LX Equity</t>
  </si>
  <si>
    <t>THOTIIA LX Equity</t>
  </si>
  <si>
    <t>TEP7 TH Equity</t>
  </si>
  <si>
    <t>DJEG TH Equity</t>
  </si>
  <si>
    <t>安联日本股票</t>
  </si>
  <si>
    <t>TEPT TH Equity</t>
  </si>
  <si>
    <t>HSBBRUSD EU Equity</t>
  </si>
  <si>
    <t>汇丰环球投资基金 - 巴西股权</t>
  </si>
  <si>
    <t>HSBB1USD EU Equity</t>
  </si>
  <si>
    <t>BRGETBU LN Equity</t>
  </si>
  <si>
    <t>XU8P TH Equity</t>
  </si>
  <si>
    <t>汇丰环球投资基金-俄罗斯股票</t>
  </si>
  <si>
    <t>ABUSMAH LX Equity</t>
  </si>
  <si>
    <t>富兰克林邓普顿投资基金-邓普顿东欧基金</t>
  </si>
  <si>
    <t>ABUSMAS LX Equity</t>
  </si>
  <si>
    <t>Franklin Templeton投资基金-邓普顿欧元区基金</t>
  </si>
  <si>
    <t>ABUSMCS LX Equity</t>
  </si>
  <si>
    <t>Barings UK Unit Trust Funds - Barings Eastern Trust</t>
  </si>
  <si>
    <t>ABUSMIE LX Equity</t>
  </si>
  <si>
    <t>AB SICAV I - US Small and Mid-Cap Portfolio</t>
  </si>
  <si>
    <t>ABUSMIS LX Equity</t>
  </si>
  <si>
    <t>ABUSMSE LX Equity</t>
  </si>
  <si>
    <t>ABSMS1E LX Equity</t>
  </si>
  <si>
    <t>BNEICRH LX Equity</t>
  </si>
  <si>
    <t>BNP Paribas Funds - Europe Multi-Asset Income</t>
  </si>
  <si>
    <t>ALLIGCE LX Equity</t>
  </si>
  <si>
    <t>ALINBHK LX Equity</t>
  </si>
  <si>
    <t>ALINCHK LX Equity</t>
  </si>
  <si>
    <t>ALINIHK LX Equity</t>
  </si>
  <si>
    <t>XAYM TH Equity</t>
  </si>
  <si>
    <t>ALAFSPT LX Equity</t>
  </si>
  <si>
    <t>Allianz Global Investors Fund-Allianz Food Security</t>
  </si>
  <si>
    <t>ALAFSPU LX Equity</t>
  </si>
  <si>
    <t>MI9W TH Equity</t>
  </si>
  <si>
    <t>BlackRock Global Funds - US Government Mortgage Fund</t>
  </si>
  <si>
    <t>BOCPHDR HK Equity</t>
  </si>
  <si>
    <t>Barings International Umbrella Fund - Barings Europa Fund</t>
  </si>
  <si>
    <t>PARVUSM LX Equity</t>
  </si>
  <si>
    <t>BOC-Prudential Unit Trust Fund - Hong Kong Dollar Bond</t>
  </si>
  <si>
    <t>CADCRMH HK Equity</t>
  </si>
  <si>
    <t>Amundi HK-Defensive Balanced Fund</t>
  </si>
  <si>
    <t>CADEBI1 HK Equity</t>
  </si>
  <si>
    <t>CADCRMA HK Equity</t>
  </si>
  <si>
    <t>AHKDBRD HK Equity</t>
  </si>
  <si>
    <t>XQ18 TH Equity</t>
  </si>
  <si>
    <t>法国巴黎银行基金美国中盘</t>
  </si>
  <si>
    <t>ACGEBEB LX Equity</t>
  </si>
  <si>
    <t>Franklin Templeton Investment Funds - Templeton Global Smaller Companies Fund</t>
  </si>
  <si>
    <t>AZHP TH Equity</t>
  </si>
  <si>
    <t>Allianz Best Styles Euroland Equity</t>
  </si>
  <si>
    <t>AGEURD1 LX Equity</t>
  </si>
  <si>
    <t>Aberdeen Standard SICAV I - European Equity Ex UK Fund</t>
  </si>
  <si>
    <t>AGEURI1 LX Equity</t>
  </si>
  <si>
    <t>AGEURI2 LX Equity</t>
  </si>
  <si>
    <t>AGEURA1 LX Equity</t>
  </si>
  <si>
    <t>JPJ4 TH Equity</t>
  </si>
  <si>
    <t>Allianz High Dividend Asia Pacific</t>
  </si>
  <si>
    <t>RMBREAE LX Equity</t>
  </si>
  <si>
    <t>Allianz GEM Equity High Dividend</t>
  </si>
  <si>
    <t>DJEK TH Equity</t>
  </si>
  <si>
    <t>DJE0 TH Equity</t>
  </si>
  <si>
    <t>AHDAPIT LX Equity</t>
  </si>
  <si>
    <t>摩根大通基金-新兴中东股票基金</t>
  </si>
  <si>
    <t>ALHDPAT LX Equity</t>
  </si>
  <si>
    <t>IUGB TH Equity</t>
  </si>
  <si>
    <t>AB FCP I - Global Equity Blend Portfolio</t>
  </si>
  <si>
    <t>BOCUSDB HK Equity</t>
  </si>
  <si>
    <t>Invesco Pan European Small Cap Equity Fund</t>
  </si>
  <si>
    <t>BEGUF US Equity</t>
  </si>
  <si>
    <t>Barings UK Unit Trust Funds - Barings European Growth Trust</t>
  </si>
  <si>
    <t>GGV2 TH Equity</t>
  </si>
  <si>
    <t>XQ1C TH Equity</t>
  </si>
  <si>
    <t>Franklin Templeton Investment Funds - Templeton Global Equity Income Fund</t>
  </si>
  <si>
    <t>XQ1N TH Equity</t>
  </si>
  <si>
    <t>AH8H TH Equity</t>
  </si>
  <si>
    <t>Allianz Thailand Equity</t>
  </si>
  <si>
    <t>FT9I TH Equity</t>
  </si>
  <si>
    <t>Franklin Templeton Investment Funds - Franklin MENA Fund</t>
  </si>
  <si>
    <t>JSGY TH Equity</t>
  </si>
  <si>
    <t>Capital Group Euro Corporate Bond Fund Lux</t>
  </si>
  <si>
    <t>ACRWCUD HK Equity</t>
  </si>
  <si>
    <t>HSBC Global Investment Funds - Global Bond</t>
  </si>
  <si>
    <t>AMHGRHR HK Equity</t>
  </si>
  <si>
    <t>东方汇理香港组合- 灵活配置增长基金</t>
  </si>
  <si>
    <t>AGCRHDI HK Equity</t>
  </si>
  <si>
    <t>BRGCUSI ID Equity</t>
  </si>
  <si>
    <t>BUCGAHA HK Equity</t>
  </si>
  <si>
    <t>東亞聯豐中國滙通基金</t>
  </si>
  <si>
    <t>BUCGAYA HK Equity</t>
  </si>
  <si>
    <t>BUCGIUA HK Equity</t>
  </si>
  <si>
    <t>BUCGIHA HK Equity</t>
  </si>
  <si>
    <t>BUCGIYA HK Equity</t>
  </si>
  <si>
    <t>BUCGAYD HK Equity</t>
  </si>
  <si>
    <t>ACMBAEB LX Equity</t>
  </si>
  <si>
    <t>Barings Currency Umbrella Fund - Barings US Dollar Reserve Fund</t>
  </si>
  <si>
    <t>AEEDITE HK Equity</t>
  </si>
  <si>
    <t>Allianz Thematic Income Fund</t>
  </si>
  <si>
    <t>UQ28 TH Equity</t>
  </si>
  <si>
    <t>Allianz Indonesia Equity</t>
  </si>
  <si>
    <t>FH7V GR Equity</t>
  </si>
  <si>
    <t>AB FCP I - Dynamic Diversified Portfolio</t>
  </si>
  <si>
    <t>FH7T GR Equity</t>
  </si>
  <si>
    <t>BNY Mellon Global Funds PLC - Opportunities Fund</t>
  </si>
  <si>
    <t>BYQE TH Equity</t>
  </si>
  <si>
    <t>BNY Mellon Global Funds PLC - S&amp;P 500 Index Tracker</t>
  </si>
  <si>
    <t>AGAPX2A LX Equity</t>
  </si>
  <si>
    <t>Aberdeen Standard SICAV I - Asian Property Share Fund</t>
  </si>
  <si>
    <t>ABAPA2U LX Equity</t>
  </si>
  <si>
    <t>ABAPA2E LX Equity</t>
  </si>
  <si>
    <t>ABAPI2I LX Equity</t>
  </si>
  <si>
    <t>ABAPS2U LX Equity</t>
  </si>
  <si>
    <t>BNPACLH LX Equity</t>
  </si>
  <si>
    <t>BNP Paribas A Fund-Dynamic Portfolio</t>
  </si>
  <si>
    <t>BRCSAEU ID Equity</t>
  </si>
  <si>
    <t>Barings Investment Funds PLC - Barings China Select Fund</t>
  </si>
  <si>
    <t>BYQW GR Equity</t>
  </si>
  <si>
    <t>BRCSIEU ID Equity</t>
  </si>
  <si>
    <t>BRCSIUS ID Equity</t>
  </si>
  <si>
    <t>BRCSAUS ID Equity</t>
  </si>
  <si>
    <t>1850954D GR Equity</t>
  </si>
  <si>
    <t>ARUSX2A LX Equity</t>
  </si>
  <si>
    <t>Aberdeen Standard SICAV I - Russian Equity Fund</t>
  </si>
  <si>
    <t>ABRUER2 LX Equity</t>
  </si>
  <si>
    <t>ARUSEI2 LX Equity</t>
  </si>
  <si>
    <t>ARUSEA2 LX Equity</t>
  </si>
  <si>
    <t>BRGUPMD ID Equity</t>
  </si>
  <si>
    <t>Baring Global Umbrella - Baring Global Aggregate Bond Fund</t>
  </si>
  <si>
    <t>MELUGPC ID Equity</t>
  </si>
  <si>
    <t>BNY Mellon Global Funds PLC - Pan European Equity Fund</t>
  </si>
  <si>
    <t>MELUGA1 ID Equity</t>
  </si>
  <si>
    <t>FH7D GR Equity</t>
  </si>
  <si>
    <t>MELUGAE ID Equity</t>
  </si>
  <si>
    <t>MELUGPE ID Equity</t>
  </si>
  <si>
    <t>FH7E GR Equity</t>
  </si>
  <si>
    <t>THEULIH LN Equity</t>
  </si>
  <si>
    <t>Threadneedle Investment Funds ICVC - European Fund</t>
  </si>
  <si>
    <t>ERDS GR Equity</t>
  </si>
  <si>
    <t>贝莱德全球基金-世界能源基金</t>
  </si>
  <si>
    <t>ZZR9 GR Equity</t>
  </si>
  <si>
    <t>ERDS SW Equity</t>
  </si>
  <si>
    <t>ABUSMCE LX Equity</t>
  </si>
  <si>
    <t>TEP7 GR Equity</t>
  </si>
  <si>
    <t>MI9U GR Equity</t>
  </si>
  <si>
    <t>TEMASCA LX Equity</t>
  </si>
  <si>
    <t>MERWEDU LX Equity</t>
  </si>
  <si>
    <t>FT94 GR Equity</t>
  </si>
  <si>
    <t>ESJDAZH LX Equity</t>
  </si>
  <si>
    <t>瀚亚投资-日本动态基金</t>
  </si>
  <si>
    <t>ESJDCEH LX Equity</t>
  </si>
  <si>
    <t>XU8R GR Equity</t>
  </si>
  <si>
    <t>F7RY GR Equity</t>
  </si>
  <si>
    <t>MERENEE LX Equity</t>
  </si>
  <si>
    <t>MLENERC LX Equity</t>
  </si>
  <si>
    <t>JPJ4 GR Equity</t>
  </si>
  <si>
    <t>PBF4 GR Equity</t>
  </si>
  <si>
    <t>Pictet - Emerging Europe</t>
  </si>
  <si>
    <t>ESJDCUH LX Equity</t>
  </si>
  <si>
    <t>ESJDCJJ LX Equity</t>
  </si>
  <si>
    <t>ESJDRUH LX Equity</t>
  </si>
  <si>
    <t>HSBRUEA LX Equity</t>
  </si>
  <si>
    <t>ESJDRJJ LX Equity</t>
  </si>
  <si>
    <t>ABUSMSU LX Equity</t>
  </si>
  <si>
    <t>ESJDRGH LX Equity</t>
  </si>
  <si>
    <t>ESJDAUH LX Equity</t>
  </si>
  <si>
    <t>ERDQ GR Equity</t>
  </si>
  <si>
    <t>贝莱德环球基金-新兴欧洲基金</t>
  </si>
  <si>
    <t>MEMERDE LX Equity</t>
  </si>
  <si>
    <t>ABSMS1U LX Equity</t>
  </si>
  <si>
    <t>ESJDASH LX Equity</t>
  </si>
  <si>
    <t>ESJDYAJ LX Equity</t>
  </si>
  <si>
    <t>JYJ5 GR Equity</t>
  </si>
  <si>
    <t>摩根大通基金-台湾基金</t>
  </si>
  <si>
    <t>MWENADS LX Equity</t>
  </si>
  <si>
    <t>JPJ1 GR Equity</t>
  </si>
  <si>
    <t>FJRJ GR Equity</t>
  </si>
  <si>
    <t>富达基金-法国基金</t>
  </si>
  <si>
    <t>ABUSMIU LX Equity</t>
  </si>
  <si>
    <t>FJRL GR Equity</t>
  </si>
  <si>
    <t>富达基金-意大利基金</t>
  </si>
  <si>
    <t>XQ1V GR Equity</t>
  </si>
  <si>
    <t>ESJDANH LX Equity</t>
  </si>
  <si>
    <t>ESJDAAH LX Equity</t>
  </si>
  <si>
    <t>JPJQ GR Equity</t>
  </si>
  <si>
    <t>摩根大通基金-新兴市场欧洲股票基金</t>
  </si>
  <si>
    <t>JFVNOPP HK Equity</t>
  </si>
  <si>
    <t>JPMorgan Vietnam Opportunities Fund</t>
  </si>
  <si>
    <t>ABUSMAU LX Equity</t>
  </si>
  <si>
    <t>IPGA GR Equity</t>
  </si>
  <si>
    <t>FJ2R GR Equity</t>
  </si>
  <si>
    <t>富达基金-欧洲小型公司基金</t>
  </si>
  <si>
    <t>TESK GR Equity</t>
  </si>
  <si>
    <t>ABUSMCU LX Equity</t>
  </si>
  <si>
    <t>LM54 GR Equity</t>
  </si>
  <si>
    <t>美盛锐思美国小企业基金</t>
  </si>
  <si>
    <t>XU8P GR Equity</t>
  </si>
  <si>
    <t>PEQRUXC LX Equity</t>
  </si>
  <si>
    <t>法国巴黎银行俄罗斯股票基金</t>
  </si>
  <si>
    <t>MERWEDE LX Equity</t>
  </si>
  <si>
    <t>MERENYA LX Equity</t>
  </si>
  <si>
    <t>MERENYE LX Equity</t>
  </si>
  <si>
    <t>CGICACJ LX Equity</t>
  </si>
  <si>
    <t>Capital Group Investment Company of America LUX</t>
  </si>
  <si>
    <t>TEMASIU LX Equity</t>
  </si>
  <si>
    <t>MENERCA LX Equity</t>
  </si>
  <si>
    <t>CGICAZJ LX Equity</t>
  </si>
  <si>
    <t>TEPQ GR Equity</t>
  </si>
  <si>
    <t>MIGSNNI LX Equity</t>
  </si>
  <si>
    <t>10AC GZ Equity</t>
  </si>
  <si>
    <t>Amundi Funds - Equity MENA</t>
  </si>
  <si>
    <t>TEMASAU LX Equity</t>
  </si>
  <si>
    <t>ESJDREH LX Equity</t>
  </si>
  <si>
    <t>MIGSNNE LX Equity</t>
  </si>
  <si>
    <t>ABUSSEH LX Equity</t>
  </si>
  <si>
    <t>MIGSND2 LX Equity</t>
  </si>
  <si>
    <t>ESJDAEH LX Equity</t>
  </si>
  <si>
    <t>ABUS1EH LX Equity</t>
  </si>
  <si>
    <t>TEMEEIA LX Equity</t>
  </si>
  <si>
    <t>ABUSIEH LX Equity</t>
  </si>
  <si>
    <t>TMEEAAU LX Equity</t>
  </si>
  <si>
    <t>MIGSNOE LX Equity</t>
  </si>
  <si>
    <t>GGV5 GR Equity</t>
  </si>
  <si>
    <t>Barings Investment Umbrella Fund - Barings Global Agriculture Fund</t>
  </si>
  <si>
    <t>ABUSAEH LX Equity</t>
  </si>
  <si>
    <t>TEMEAEI LX Equity</t>
  </si>
  <si>
    <t>ABUSCEH LX Equity</t>
  </si>
  <si>
    <t>TEMEABX LX Equity</t>
  </si>
  <si>
    <t>MLORACA LX Equity</t>
  </si>
  <si>
    <t>PIPPTFI LX Equity</t>
  </si>
  <si>
    <t>HSBREZC LX Equity</t>
  </si>
  <si>
    <t>SGVIEOP HK Equity</t>
  </si>
  <si>
    <t>Amundi Harvest Funds - Amundi Vietnam Opportunities Fund</t>
  </si>
  <si>
    <t>ESJDYCE LX Equity</t>
  </si>
  <si>
    <t>ESJDYRE LX Equity</t>
  </si>
  <si>
    <t>ESJDYAE LX Equity</t>
  </si>
  <si>
    <t>HSBRUIU LX Equity</t>
  </si>
  <si>
    <t>MIGSEEE LX Equity</t>
  </si>
  <si>
    <t>JPJ8 GR Equity</t>
  </si>
  <si>
    <t>HSBRUEB LX Equity</t>
  </si>
  <si>
    <t>MEMERBA LX Equity</t>
  </si>
  <si>
    <t>FFFAEUA LX Equity</t>
  </si>
  <si>
    <t>H2ZC GR Equity</t>
  </si>
  <si>
    <t>贝莱德环球基金-美国基本价值基金</t>
  </si>
  <si>
    <t>SGMENAA LX Equity</t>
  </si>
  <si>
    <t>FFESCAE LX Equity</t>
  </si>
  <si>
    <t>H2ZD GR Equity</t>
  </si>
  <si>
    <t>CGICACC LX Equity</t>
  </si>
  <si>
    <t>HSRSEAD LX Equity</t>
  </si>
  <si>
    <t>FK4M GR Equity</t>
  </si>
  <si>
    <t>Janus Henderson US Strategic Value Fund</t>
  </si>
  <si>
    <t>XQ1D GR Equity</t>
  </si>
  <si>
    <t>FPGI GR Equity</t>
  </si>
  <si>
    <t>Fidelity Funds - Global Property Fund</t>
  </si>
  <si>
    <t>CGCAA4C LX Equity</t>
  </si>
  <si>
    <t>HSBRUAI LX Equity</t>
  </si>
  <si>
    <t>AEQACUA LX Equity</t>
  </si>
  <si>
    <t>BL1RRPE LX Equity</t>
  </si>
  <si>
    <t>PARPRIE LX Equity</t>
  </si>
  <si>
    <t>ESJDASU LX Equity</t>
  </si>
  <si>
    <t>CGICAZC LX Equity</t>
  </si>
  <si>
    <t>ALITH2U LX Equity</t>
  </si>
  <si>
    <t>XQ1E GR Equity</t>
  </si>
  <si>
    <t>MI9F TH Equity</t>
  </si>
  <si>
    <t>贝莱德全球基金-欧洲基金</t>
  </si>
  <si>
    <t>HSBRUEU LX Equity</t>
  </si>
  <si>
    <t>BAGRAEA LN Equity</t>
  </si>
  <si>
    <t>SLGRACE LX Equity</t>
  </si>
  <si>
    <t>Aberdeen Standard SICAV II-Global REIT Focus</t>
  </si>
  <si>
    <t>BRGGLRE ID Equity</t>
  </si>
  <si>
    <t>Barings Global Umbrella - Barings Global Resources Fund</t>
  </si>
  <si>
    <t>XAYL GR Equity</t>
  </si>
  <si>
    <t>ALZEGW3 LX Equity</t>
  </si>
  <si>
    <t>FPGH GR Equity</t>
  </si>
  <si>
    <t>ALZEGWT LX Equity</t>
  </si>
  <si>
    <t>ALZEGSW LX Equity</t>
  </si>
  <si>
    <t>CGICABC LX Equity</t>
  </si>
  <si>
    <t>FIDLAMA LX Equity</t>
  </si>
  <si>
    <t>IPG2 GR Equity</t>
  </si>
  <si>
    <t>FORERCC LX Equity</t>
  </si>
  <si>
    <t>FORERCD LX Equity</t>
  </si>
  <si>
    <t>ALZEAH2 LX Equity</t>
  </si>
  <si>
    <t>H2ZA GR Equity</t>
  </si>
  <si>
    <t>STESCAE LX Equity</t>
  </si>
  <si>
    <t>安本标准SICAV II-欧洲小企业基金</t>
  </si>
  <si>
    <t>ALZEAHU LX Equity</t>
  </si>
  <si>
    <t>ALZEGIT LX Equity</t>
  </si>
  <si>
    <t>ALZEGSI LX Equity</t>
  </si>
  <si>
    <t>ALZEGSP LX Equity</t>
  </si>
  <si>
    <t>ALZPTEU LX Equity</t>
  </si>
  <si>
    <t>FH7F GR Equity</t>
  </si>
  <si>
    <t>BNY Mellon Global Funds PLC - Small Cap Euroland Fund</t>
  </si>
  <si>
    <t>PBIIDEY ID Equity</t>
  </si>
  <si>
    <t>柏瑞全球基金-柏瑞印度股票基金</t>
  </si>
  <si>
    <t>ALZEGSR LX Equity</t>
  </si>
  <si>
    <t>ALZEGRT LX Equity</t>
  </si>
  <si>
    <t>CGAMA4C LX Equity</t>
  </si>
  <si>
    <t>Capital Group AMCAP Fund LUX</t>
  </si>
  <si>
    <t>AZHA GR Equity</t>
  </si>
  <si>
    <t>XAYM GR Equity</t>
  </si>
  <si>
    <t>FJR GR Equity</t>
  </si>
  <si>
    <t>Fidelity Funds - Global Industrials Fund</t>
  </si>
  <si>
    <t>ALAH2SG LX Equity</t>
  </si>
  <si>
    <t>CGAMCZC LX Equity</t>
  </si>
  <si>
    <t>CGICACE LX Equity</t>
  </si>
  <si>
    <t>JPJA GR Equity</t>
  </si>
  <si>
    <t>ALZAH2Z LX Equity</t>
  </si>
  <si>
    <t>ALZEATH LX Equity</t>
  </si>
  <si>
    <t>JPMEAAU LX Equity</t>
  </si>
  <si>
    <t>FLEMEFI LX Equity</t>
  </si>
  <si>
    <t>AGEMY2A LX Equity</t>
  </si>
  <si>
    <t>JPJC GR Equity</t>
  </si>
  <si>
    <t>BAGGARH LN Equity</t>
  </si>
  <si>
    <t>ALZEGAT LX Equity</t>
  </si>
  <si>
    <t>ALZEGSA LX Equity</t>
  </si>
  <si>
    <t>XU6M GR Equity</t>
  </si>
  <si>
    <t>MLRBVAA LX Equity</t>
  </si>
  <si>
    <t>MERBVAA LX Equity</t>
  </si>
  <si>
    <t>ERD5 GR Equity</t>
  </si>
  <si>
    <t>贝莱德全球基金-美国灵活股票基金</t>
  </si>
  <si>
    <t>MLUSFDE LX Equity</t>
  </si>
  <si>
    <t>MIGSEDI LX Equity</t>
  </si>
  <si>
    <t>CGICAZE LX Equity</t>
  </si>
  <si>
    <t>H2ZK GR Equity</t>
  </si>
  <si>
    <t>贝莱德环球基金-世界金融基金</t>
  </si>
  <si>
    <t>ERDL GR Equity</t>
  </si>
  <si>
    <t>FFNFAEA LX Equity</t>
  </si>
  <si>
    <t>富达基金-北欧基金</t>
  </si>
  <si>
    <t>JR62 GZ Equity</t>
  </si>
  <si>
    <t>摩根大通基金-韩国股票基金</t>
  </si>
  <si>
    <t>MLSBAEE LX Equity</t>
  </si>
  <si>
    <t>ESJDCUI LX Equity</t>
  </si>
  <si>
    <t>ESJDCDY LX Equity</t>
  </si>
  <si>
    <t>XG42 GR Equity</t>
  </si>
  <si>
    <t>MFS全盛基金-美国价值基金</t>
  </si>
  <si>
    <t>ESJPDRU LX Equity</t>
  </si>
  <si>
    <t>TESV GR Equity</t>
  </si>
  <si>
    <t>DJEU GR Equity</t>
  </si>
  <si>
    <t>XQ1A GR Equity</t>
  </si>
  <si>
    <t>MIGSEDE LX Equity</t>
  </si>
  <si>
    <t>XQ18 GR Equity</t>
  </si>
  <si>
    <t>XQ1U GR Equity</t>
  </si>
  <si>
    <t>ALZEGCT LX Equity</t>
  </si>
  <si>
    <t>MLFEEUA LX Equity</t>
  </si>
  <si>
    <t>CIWHEEH CH Equity</t>
  </si>
  <si>
    <t>上投摩根行业轮动混合型证券投资基金</t>
  </si>
  <si>
    <t>AH83 GR Equity</t>
  </si>
  <si>
    <t>MGBPAAH LX Equity</t>
  </si>
  <si>
    <t>Manulife Global Fund - Global REIT Fund</t>
  </si>
  <si>
    <t>DJEV GR Equity</t>
  </si>
  <si>
    <t>CGCABDE LX Equity</t>
  </si>
  <si>
    <t>TNKSXNI LN Equity</t>
  </si>
  <si>
    <t>Threadneedle Investment Funds ICVC - UK Smaller Companies Fund</t>
  </si>
  <si>
    <t>THUSXAG LN Equity</t>
  </si>
  <si>
    <t>CGICABE LX Equity</t>
  </si>
  <si>
    <t>FJRP GR Equity</t>
  </si>
  <si>
    <t>富达基金-印度焦点基金</t>
  </si>
  <si>
    <t>UQ2A TH Equity</t>
  </si>
  <si>
    <t>FT91 GR Equity</t>
  </si>
  <si>
    <t>IOFJDYA LX Equity</t>
  </si>
  <si>
    <t>MLFEEUE LX Equity</t>
  </si>
  <si>
    <t>HSBRBGA LX Equity</t>
  </si>
  <si>
    <t>ABSUIEA LX Equity</t>
  </si>
  <si>
    <t>联博SICAV I-精选美国股票投资组合基金</t>
  </si>
  <si>
    <t>MAISLRA LX Equity</t>
  </si>
  <si>
    <t>Mirae Asset Global Discovery Fund - Mirae Asset India Sector Leader Equity Fund</t>
  </si>
  <si>
    <t>MEMERCC LX Equity</t>
  </si>
  <si>
    <t>TES7 GR Equity</t>
  </si>
  <si>
    <t>F7RE GR Equity</t>
  </si>
  <si>
    <t>H2ZK SW Equity</t>
  </si>
  <si>
    <t>FPGF GR Equity</t>
  </si>
  <si>
    <t>FIGLORA LX Equity</t>
  </si>
  <si>
    <t>CGAMCZE LX Equity</t>
  </si>
  <si>
    <t>TESU GR Equity</t>
  </si>
  <si>
    <t>GGV3 GR Equity</t>
  </si>
  <si>
    <t>MI97 GR Equity</t>
  </si>
  <si>
    <t>贝莱德全球基金-世界矿业基金</t>
  </si>
  <si>
    <t>FIDGLAC LX Equity</t>
  </si>
  <si>
    <t>JR6U GR Equity</t>
  </si>
  <si>
    <t>MI9T GR Equity</t>
  </si>
  <si>
    <t>FT99 GR Equity</t>
  </si>
  <si>
    <t>PBIESYI ID Equity</t>
  </si>
  <si>
    <t>PineBridge Europe Small Cap Equity Fund</t>
  </si>
  <si>
    <t>MI97 TH Equity</t>
  </si>
  <si>
    <t>JR63 GR Equity</t>
  </si>
  <si>
    <t>THSZNGB LN Equity</t>
  </si>
  <si>
    <t>THSMZNI LN Equity</t>
  </si>
  <si>
    <t>NCBCNRO HK Equity</t>
  </si>
  <si>
    <t>NCB Investment Funds - NCB China Resources Opportunities Fund</t>
  </si>
  <si>
    <t>ACMBGVE LX Equity</t>
  </si>
  <si>
    <t>GGVA QT Equity</t>
  </si>
  <si>
    <t>AEF5 GR Equity</t>
  </si>
  <si>
    <t>MLFEEUC LX Equity</t>
  </si>
  <si>
    <t>TDNUKSA LN Equity</t>
  </si>
  <si>
    <t>IUGJ GR Equity</t>
  </si>
  <si>
    <t>Invesco Funds - Invesco US Structured Equity Fund</t>
  </si>
  <si>
    <t>BAESEIA LN Equity</t>
  </si>
  <si>
    <t>BARIEAC LN Equity</t>
  </si>
  <si>
    <t>ABUEAEA LX Equity</t>
  </si>
  <si>
    <t>BAGGAUH LN Equity</t>
  </si>
  <si>
    <t>BYQA GR Equity</t>
  </si>
  <si>
    <t>Barings Global Umbrella Fund - Barings Eastern Europe Fund</t>
  </si>
  <si>
    <t>HSRSAAG LX Equity</t>
  </si>
  <si>
    <t>HSBRUAD LX Equity</t>
  </si>
  <si>
    <t>JPJJ SW Equity</t>
  </si>
  <si>
    <t>BRGGIEA LN Equity</t>
  </si>
  <si>
    <t>FJ2U GR Equity</t>
  </si>
  <si>
    <t>富达基金-环球卫生保健基金</t>
  </si>
  <si>
    <t>JP5T GR Equity</t>
  </si>
  <si>
    <t>CGAMCBE LX Equity</t>
  </si>
  <si>
    <t>FT92 GR Equity</t>
  </si>
  <si>
    <t>ASRA GR Equity</t>
  </si>
  <si>
    <t>JPJJ GR Equity</t>
  </si>
  <si>
    <t>AEF9 GR Equity</t>
  </si>
  <si>
    <t>XC4Y GR Equity</t>
  </si>
  <si>
    <t>富达基金-太平洋基金</t>
  </si>
  <si>
    <t>IGED SW Equity</t>
  </si>
  <si>
    <t>F7RT GR Equity</t>
  </si>
  <si>
    <t>TDNUKSI LN Equity</t>
  </si>
  <si>
    <t>PBIESAI ID Equity</t>
  </si>
  <si>
    <t>GGVA GR Equity</t>
  </si>
  <si>
    <t>FGREUAD LX Equity</t>
  </si>
  <si>
    <t>富兰克林邓普顿投资基金-富兰克林环球房地产基金</t>
  </si>
  <si>
    <t>THUSZAC LN Equity</t>
  </si>
  <si>
    <t>ACMBGBE LX Equity</t>
  </si>
  <si>
    <t>GGV9 GR Equity</t>
  </si>
  <si>
    <t>FGREUAA LX Equity</t>
  </si>
  <si>
    <t>BARGAEI LN Equity</t>
  </si>
  <si>
    <t>BAREUAC LN Equity</t>
  </si>
  <si>
    <t>BAREUSE LN Equity</t>
  </si>
  <si>
    <t>GGV GR Equity</t>
  </si>
  <si>
    <t>FT9I GR Equity</t>
  </si>
  <si>
    <t>HSAPXCU LX Equity</t>
  </si>
  <si>
    <t>JR6P GR Equity</t>
  </si>
  <si>
    <t>IUGA GR Equity</t>
  </si>
  <si>
    <t>BARGGEA LN Equity</t>
  </si>
  <si>
    <t>HSAPICE LX Equity</t>
  </si>
  <si>
    <t>CAMSEAH HK Equity</t>
  </si>
  <si>
    <t>ChinaAMC Select Greater China Technology Fund</t>
  </si>
  <si>
    <t>INVPEGC LX Equity</t>
  </si>
  <si>
    <t>ALW2 TH Equity</t>
  </si>
  <si>
    <t>INVPQCI LX Equity</t>
  </si>
  <si>
    <t>HSBASOJ LX Equity</t>
  </si>
  <si>
    <t>GGVC GR Equity</t>
  </si>
  <si>
    <t>FFHCAEA LX Equity</t>
  </si>
  <si>
    <t>FT99 GZ Equity</t>
  </si>
  <si>
    <t>IPESCAH LX Equity</t>
  </si>
  <si>
    <t>FH4T GR Equity</t>
  </si>
  <si>
    <t>AXA World Funds - Framlington Europe Opportunities</t>
  </si>
  <si>
    <t>DJEV GZ Equity</t>
  </si>
  <si>
    <t>FH7R GR Equity</t>
  </si>
  <si>
    <t>FT91 SW Equity</t>
  </si>
  <si>
    <t>FTMNAEU LX Equity</t>
  </si>
  <si>
    <t>HSJDYSH CH Equity</t>
  </si>
  <si>
    <t>汇丰晋信动态策略混合型证券投资基金</t>
  </si>
  <si>
    <t>MERGSMA LX Equity</t>
  </si>
  <si>
    <t>TESG GR Equity</t>
  </si>
  <si>
    <t>富兰克林邓普顿投资基金 - 富兰克林科技基金</t>
  </si>
  <si>
    <t>FFEUDAU LX Equity</t>
  </si>
  <si>
    <t>ALLILIE LX Equity</t>
  </si>
  <si>
    <t>INGEFAA LX Equity</t>
  </si>
  <si>
    <t>INVPEGI LX Equity</t>
  </si>
  <si>
    <t>CGAMZSG LX Equity</t>
  </si>
  <si>
    <t>INVPEAI LX Equity</t>
  </si>
  <si>
    <t>ALW2 GR Equity</t>
  </si>
  <si>
    <t>LM52 GR Equity</t>
  </si>
  <si>
    <t>Legg Mason QS MV European Equity Growth and Income Fund</t>
  </si>
  <si>
    <t>GGVC GZ Equity</t>
  </si>
  <si>
    <t>MEEUADS LX Equity</t>
  </si>
  <si>
    <t>FIDJAAJ LX Equity</t>
  </si>
  <si>
    <t>Fidelity Funds - Japan Advantage Fund</t>
  </si>
  <si>
    <t>IUGB GR Equity</t>
  </si>
  <si>
    <t>FH50 GR Equity</t>
  </si>
  <si>
    <t>JPJD TH Equity</t>
  </si>
  <si>
    <t>摩根大通基金-欧洲动态科技基金</t>
  </si>
  <si>
    <t>MGASCEI LX Equity</t>
  </si>
  <si>
    <t>宏利环球基金-亚洲小盘股基金</t>
  </si>
  <si>
    <t>FFUSVAU LX Equity</t>
  </si>
  <si>
    <t>WYQ4 GR Equity</t>
  </si>
  <si>
    <t>AH80 GR Equity</t>
  </si>
  <si>
    <t>INVECAU LX Equity</t>
  </si>
  <si>
    <t>Invesco Euro Equity Fund</t>
  </si>
  <si>
    <t>HSASRAA LX Equity</t>
  </si>
  <si>
    <t>GGV2 GR Equity</t>
  </si>
  <si>
    <t>JFTWAIH LX Equity</t>
  </si>
  <si>
    <t>AXWEOMI LX Equity</t>
  </si>
  <si>
    <t>I5VE GR Equity</t>
  </si>
  <si>
    <t>晋达环球策略基金-欧洲股票基金</t>
  </si>
  <si>
    <t>BAGRIUA LN Equity</t>
  </si>
  <si>
    <t>MGLOSEC LX Equity</t>
  </si>
  <si>
    <t>FGREUBD LX Equity</t>
  </si>
  <si>
    <t>HGREEZQ LX Equity</t>
  </si>
  <si>
    <t>HGREEZC LX Equity</t>
  </si>
  <si>
    <t>FEGUECA LX Equity</t>
  </si>
  <si>
    <t>HGREEZD LX Equity</t>
  </si>
  <si>
    <t>INVPECI LX Equity</t>
  </si>
  <si>
    <t>IPSCAAH LX Equity</t>
  </si>
  <si>
    <t>ESJDCGG LX Equity</t>
  </si>
  <si>
    <t>ALLILAE LX Equity</t>
  </si>
  <si>
    <t>ESJDRGG LX Equity</t>
  </si>
  <si>
    <t>RCEGH2U LX Equity</t>
  </si>
  <si>
    <t>MGASAAH LX Equity</t>
  </si>
  <si>
    <t>MWORLEA LX Equity</t>
  </si>
  <si>
    <t>INVPRAE LX Equity</t>
  </si>
  <si>
    <t>INVPEGE LX Equity</t>
  </si>
  <si>
    <t>AH83 GZ Equity</t>
  </si>
  <si>
    <t>JPTWAAU LX Equity</t>
  </si>
  <si>
    <t>ALLIGAE LX Equity</t>
  </si>
  <si>
    <t>FLEFTWA LX Equity</t>
  </si>
  <si>
    <t>DJE7 GR Equity</t>
  </si>
  <si>
    <t>TDNUSRE LN Equity</t>
  </si>
  <si>
    <t>Threadneedle Investment Funds ICVC - UK Select Fund</t>
  </si>
  <si>
    <t>INVEAAU LX Equity</t>
  </si>
  <si>
    <t>IU13 GR Equity</t>
  </si>
  <si>
    <t>FIDAAAA LX Equity</t>
  </si>
  <si>
    <t>INPEAMD LX Equity</t>
  </si>
  <si>
    <t>景顺泛欧股票收益基金</t>
  </si>
  <si>
    <t>TDEFXAH LN Equity</t>
  </si>
  <si>
    <t>INVECAG LX Equity</t>
  </si>
  <si>
    <t>UQ2A GR Equity</t>
  </si>
  <si>
    <t>UQ2A SW Equity</t>
  </si>
  <si>
    <t>INPEEZD LX Equity</t>
  </si>
  <si>
    <t>INPEAAU LX Equity</t>
  </si>
  <si>
    <t>INVECAC LX Equity</t>
  </si>
  <si>
    <t>INPEAMU LX Equity</t>
  </si>
  <si>
    <t>INVECAE LX Equity</t>
  </si>
  <si>
    <t>JPEDAHE LX Equity</t>
  </si>
  <si>
    <t>J6G3 GR Equity</t>
  </si>
  <si>
    <t>RCMUSAE LX Equity</t>
  </si>
  <si>
    <t>INVPEEI LX Equity</t>
  </si>
  <si>
    <t>INPEEIC LX Equity</t>
  </si>
  <si>
    <t>MLWORLE LX Equity</t>
  </si>
  <si>
    <t>MGLOSCC LX Equity</t>
  </si>
  <si>
    <t>INVCAGE LX Equity</t>
  </si>
  <si>
    <t>RCMEWTE LX Equity</t>
  </si>
  <si>
    <t>RCMEUGW LX Equity</t>
  </si>
  <si>
    <t>BAGRAUA LN Equity</t>
  </si>
  <si>
    <t>MEREUDE LX Equity</t>
  </si>
  <si>
    <t>RCMEP2E LX Equity</t>
  </si>
  <si>
    <t>AXWEOFC LX Equity</t>
  </si>
  <si>
    <t>BGEMEI2 LX Equity</t>
  </si>
  <si>
    <t>JPJD GR Equity</t>
  </si>
  <si>
    <t>JPEDAHH LX Equity</t>
  </si>
  <si>
    <t>HGREEID LX Equity</t>
  </si>
  <si>
    <t>INPEAMN LX Equity</t>
  </si>
  <si>
    <t>RCMEATH LX Equity</t>
  </si>
  <si>
    <t>BYQY GR Equity</t>
  </si>
  <si>
    <t>Barings International Umbrella Fund - Barings Australia Fund</t>
  </si>
  <si>
    <t>IGEF SW Equity</t>
  </si>
  <si>
    <t>FLEFEEI LX Equity</t>
  </si>
  <si>
    <t>RCMEATU LX Equity</t>
  </si>
  <si>
    <t>JPADAHA LX Equity</t>
  </si>
  <si>
    <t>MEREMDE LX Equity</t>
  </si>
  <si>
    <t>RCMEUGI LX Equity</t>
  </si>
  <si>
    <t>RCMEUIT LX Equity</t>
  </si>
  <si>
    <t>ZJPD GR Equity</t>
  </si>
  <si>
    <t>Schroder International Selection Fund - Asian Smaller Companies</t>
  </si>
  <si>
    <t>UQ2B SW Equity</t>
  </si>
  <si>
    <t>RCEPTEU LX Equity</t>
  </si>
  <si>
    <t>RCMEEPE LX Equity</t>
  </si>
  <si>
    <t>XAYN GR Equity</t>
  </si>
  <si>
    <t>AZHQ GR Equity</t>
  </si>
  <si>
    <t>INPEASE LX Equity</t>
  </si>
  <si>
    <t>I5VC GR Equity</t>
  </si>
  <si>
    <t>ALLILBE LX Equity</t>
  </si>
  <si>
    <t>INPEAMA LX Equity</t>
  </si>
  <si>
    <t>BGEMA2S LX Equity</t>
  </si>
  <si>
    <t>INPEEAA LX Equity</t>
  </si>
  <si>
    <t>INEAACH LX Equity</t>
  </si>
  <si>
    <t>INPEAMC LX Equity</t>
  </si>
  <si>
    <t>MFLEXX2 LX Equity</t>
  </si>
  <si>
    <t>INVEADE LX Equity</t>
  </si>
  <si>
    <t>INPEEAD LX Equity</t>
  </si>
  <si>
    <t>JPMETAU LX Equity</t>
  </si>
  <si>
    <t>AEMSZUA LX Equity</t>
  </si>
  <si>
    <t>AZHP GR Equity</t>
  </si>
  <si>
    <t>RCMEH2S LX Equity</t>
  </si>
  <si>
    <t>INVEAAE LX Equity</t>
  </si>
  <si>
    <t>XAYR GR Equity</t>
  </si>
  <si>
    <t>ALLIGBE LX Equity</t>
  </si>
  <si>
    <t>TEMFMAE LX Equity</t>
  </si>
  <si>
    <t>FLEUTEC LX Equity</t>
  </si>
  <si>
    <t>JPETAAE LX Equity</t>
  </si>
  <si>
    <t>ABUEQSU LX Equity</t>
  </si>
  <si>
    <t>MBRWH1U LX Equity</t>
  </si>
  <si>
    <t>MFS Meridian Funds - Blended Research European Equity Fund</t>
  </si>
  <si>
    <t>RCMUSCT LX Equity</t>
  </si>
  <si>
    <t>MERUBVD LX Equity</t>
  </si>
  <si>
    <t>FH4Q GR Equity</t>
  </si>
  <si>
    <t>ACMBEVE LX Equity</t>
  </si>
  <si>
    <t>AB SICAV I - European Equity Portfolio</t>
  </si>
  <si>
    <t>MLWORLC LX Equity</t>
  </si>
  <si>
    <t>INGDRCI LX Equity</t>
  </si>
  <si>
    <t>晋达环球策略基金-环球天然资源基金</t>
  </si>
  <si>
    <t>RCMAMHZ LX Equity</t>
  </si>
  <si>
    <t>UQ2D GR Equity</t>
  </si>
  <si>
    <t>Allianz Global Sustainability</t>
  </si>
  <si>
    <t>RCMEATP LX Equity</t>
  </si>
  <si>
    <t>RCMSTYL LX Equity</t>
  </si>
  <si>
    <t>INVPPBI LX Equity</t>
  </si>
  <si>
    <t>MERSEEI LX Equity</t>
  </si>
  <si>
    <t>AXWEOAD LX Equity</t>
  </si>
  <si>
    <t>AXWEOAC LX Equity</t>
  </si>
  <si>
    <t>UQ2K GR Equity</t>
  </si>
  <si>
    <t>FFAGRRA LX Equity</t>
  </si>
  <si>
    <t>Fidelity Funds - Asia Pacific Opportunities Fund</t>
  </si>
  <si>
    <t>AH8A GR Equity</t>
  </si>
  <si>
    <t>CGICACU LX Equity</t>
  </si>
  <si>
    <t>FMGDIAC LX Equity</t>
  </si>
  <si>
    <t>ABUEQSG LX Equity</t>
  </si>
  <si>
    <t>PFLTPCE LX Equity</t>
  </si>
  <si>
    <t>百达 - 木材</t>
  </si>
  <si>
    <t>FIDINAE LX Equity</t>
  </si>
  <si>
    <t>INPEEIE LX Equity</t>
  </si>
  <si>
    <t>PBF7 GR Equity</t>
  </si>
  <si>
    <t>百达基金-水处理</t>
  </si>
  <si>
    <t>HGREEAC LX Equity</t>
  </si>
  <si>
    <t>MEREMAA LX Equity</t>
  </si>
  <si>
    <t>HGREEAD LX Equity</t>
  </si>
  <si>
    <t>I5VE GZ Equity</t>
  </si>
  <si>
    <t>MEREMAI LX Equity</t>
  </si>
  <si>
    <t>PPGPHPU LX Equity</t>
  </si>
  <si>
    <t>ABUEQFU LX Equity</t>
  </si>
  <si>
    <t>AWREY2A LX Equity</t>
  </si>
  <si>
    <t>Aberdeen Standard SICAV I - World Resources Equity Fund</t>
  </si>
  <si>
    <t>BOCPGEP HK Equity</t>
  </si>
  <si>
    <t>H2ZF GR Equity</t>
  </si>
  <si>
    <t>TDNEUG2 LN Equity</t>
  </si>
  <si>
    <t>CGCAA4U LX Equity</t>
  </si>
  <si>
    <t>RCMEUGA LX Equity</t>
  </si>
  <si>
    <t>TESL GR Equity</t>
  </si>
  <si>
    <t>PBIGEGI ID Equity</t>
  </si>
  <si>
    <t>PineBridge Global Focus Equity Fund</t>
  </si>
  <si>
    <t>MERSEEE LX Equity</t>
  </si>
  <si>
    <t>ABUEQSE LX Equity</t>
  </si>
  <si>
    <t>GUICAAE LX Equity</t>
  </si>
  <si>
    <t>LERSAGA ID Equity</t>
  </si>
  <si>
    <t>XAYF GR Equity</t>
  </si>
  <si>
    <t>JYJW GR Equity</t>
  </si>
  <si>
    <t>XU85 GR Equity</t>
  </si>
  <si>
    <t>HSBC Global Investment Funds - Economic Scale Japan Equity</t>
  </si>
  <si>
    <t>ABUES1U LX Equity</t>
  </si>
  <si>
    <t>AEF5 SW Equity</t>
  </si>
  <si>
    <t>AXBL GR Equity</t>
  </si>
  <si>
    <t>RCMSTAT LX Equity</t>
  </si>
  <si>
    <t>ESINEAS LX Equity</t>
  </si>
  <si>
    <t>Eastspring Investments - India Equity Fund</t>
  </si>
  <si>
    <t>MUSBVAU LX Equity</t>
  </si>
  <si>
    <t>RCMSTAE LX Equity</t>
  </si>
  <si>
    <t>RCEEGAT LX Equity</t>
  </si>
  <si>
    <t>ACMBEBE LX Equity</t>
  </si>
  <si>
    <t>MERWMDE LX Equity</t>
  </si>
  <si>
    <t>AEMINIA LX Equity</t>
  </si>
  <si>
    <t>AGEMG1I LX Equity</t>
  </si>
  <si>
    <t>MLUSFDU LX Equity</t>
  </si>
  <si>
    <t>PBIGEGL ID Equity</t>
  </si>
  <si>
    <t>AXWEOEC LX Equity</t>
  </si>
  <si>
    <t>RCMEAPT LX Equity</t>
  </si>
  <si>
    <t>CGICAZU LX Equity</t>
  </si>
  <si>
    <t>MEREMAE LX Equity</t>
  </si>
  <si>
    <t>AWRDRE2 LX Equity</t>
  </si>
  <si>
    <t>ESWVAZD LX Equity</t>
  </si>
  <si>
    <t>Eastspring Investments - World Value Equity Fund</t>
  </si>
  <si>
    <t>INGESEA LX Equity</t>
  </si>
  <si>
    <t>景顺可持续全球结构股票基金</t>
  </si>
  <si>
    <t>ABUES1G LX Equity</t>
  </si>
  <si>
    <t>PFLWAHP LX Equity</t>
  </si>
  <si>
    <t>AGEMX2A LX Equity</t>
  </si>
  <si>
    <t>FIDSWLI LX Equity</t>
  </si>
  <si>
    <t>FFSFACA LX Equity</t>
  </si>
  <si>
    <t>ESWVAZH LX Equity</t>
  </si>
  <si>
    <t>FK4F GR Equity</t>
  </si>
  <si>
    <t>Janus Henderson US Research Fund</t>
  </si>
  <si>
    <t>ABUEQIU LX Equity</t>
  </si>
  <si>
    <t>ABGCSUS LX Equity</t>
  </si>
  <si>
    <t>联博SICAV I-环球核心股票投资组合</t>
  </si>
  <si>
    <t>TDNEUG1 LN Equity</t>
  </si>
  <si>
    <t>PPGPMBP LX Equity</t>
  </si>
  <si>
    <t>PPGPHRU LX Equity</t>
  </si>
  <si>
    <t>31Q4 GR Equity</t>
  </si>
  <si>
    <t>JPESAAE LX Equity</t>
  </si>
  <si>
    <t>FPI5 GR Equity</t>
  </si>
  <si>
    <t>FLEFESI LX Equity</t>
  </si>
  <si>
    <t>FMGDAAC LX Equity</t>
  </si>
  <si>
    <t>BAEEIEA ID Equity</t>
  </si>
  <si>
    <t>ABUEFEH LX Equity</t>
  </si>
  <si>
    <t>MFGGIE1 LX Equity</t>
  </si>
  <si>
    <t>MFS全盛基金 - 环球集中基金</t>
  </si>
  <si>
    <t>MUSBAEE LX Equity</t>
  </si>
  <si>
    <t>IUGL GR Equity</t>
  </si>
  <si>
    <t>景顺可持续泛欧结构型股票基金</t>
  </si>
  <si>
    <t>MLUBVDD LX Equity</t>
  </si>
  <si>
    <t>ERDZ SW Equity</t>
  </si>
  <si>
    <t>贝莱德全球基金-欧陆灵活股票基金</t>
  </si>
  <si>
    <t>JYJ2 GR Equity</t>
  </si>
  <si>
    <t>RCMSTCT LX Equity</t>
  </si>
  <si>
    <t>ABD7 GR Equity</t>
  </si>
  <si>
    <t>RCMEUCT LX Equity</t>
  </si>
  <si>
    <t>ERDZ GR Equity</t>
  </si>
  <si>
    <t>MI9A GR Equity</t>
  </si>
  <si>
    <t>BYQR GR Equity</t>
  </si>
  <si>
    <t>MEUROCA LX Equity</t>
  </si>
  <si>
    <t>JM5E GR Equity</t>
  </si>
  <si>
    <t>ABUEQIG LX Equity</t>
  </si>
  <si>
    <t>ABUES1E LX Equity</t>
  </si>
  <si>
    <t>BL1RCCU LX Equity</t>
  </si>
  <si>
    <t>PAERCUS LX Equity</t>
  </si>
  <si>
    <t>PBIGEGA ID Equity</t>
  </si>
  <si>
    <t>TDLB GR Equity</t>
  </si>
  <si>
    <t>ABGVLAD LX Equity</t>
  </si>
  <si>
    <t>MAISLKU LX Equity</t>
  </si>
  <si>
    <t>BAGRIXA LN Equity</t>
  </si>
  <si>
    <t>BL1RCDU LX Equity</t>
  </si>
  <si>
    <t>UQ2B GR Equity</t>
  </si>
  <si>
    <t>MAISRUD LX Equity</t>
  </si>
  <si>
    <t>CAPIBCC LX Equity</t>
  </si>
  <si>
    <t>PICWAPA LX Equity</t>
  </si>
  <si>
    <t>TEMFMIA LX Equity</t>
  </si>
  <si>
    <t>CGAMCCU LX Equity</t>
  </si>
  <si>
    <t>MIGWMEA LX Equity</t>
  </si>
  <si>
    <t>AEMSAUA LX Equity</t>
  </si>
  <si>
    <t>CIGCJPY LX Equity</t>
  </si>
  <si>
    <t>Capital Group Global Allocation Fund</t>
  </si>
  <si>
    <t>MFCEAE1 LX Equity</t>
  </si>
  <si>
    <t>MFS Meridian Funds - Continental European Equity Fund</t>
  </si>
  <si>
    <t>ABGCS1U LX Equity</t>
  </si>
  <si>
    <t>MEUMABA LX Equity</t>
  </si>
  <si>
    <t>FTMNIUS LX Equity</t>
  </si>
  <si>
    <t>FIDGLAU LX Equity</t>
  </si>
  <si>
    <t>XG43 GR Equity</t>
  </si>
  <si>
    <t>MFS全盛基金-环球股票基金</t>
  </si>
  <si>
    <t>ABUEQIE LX Equity</t>
  </si>
  <si>
    <t>CGCABDU LX Equity</t>
  </si>
  <si>
    <t>FIDGLAA LX Equity</t>
  </si>
  <si>
    <t>P3IG SW Equity</t>
  </si>
  <si>
    <t>FMGDNAC LX Equity</t>
  </si>
  <si>
    <t>CGICABU LX Equity</t>
  </si>
  <si>
    <t>ABGSEUH LX Equity</t>
  </si>
  <si>
    <t>MLUFDHE LX Equity</t>
  </si>
  <si>
    <t>INVELNC LX Equity</t>
  </si>
  <si>
    <t>ABGISGH LX Equity</t>
  </si>
  <si>
    <t>UQ23 GR Equity</t>
  </si>
  <si>
    <t>ABUEASH LX Equity</t>
  </si>
  <si>
    <t>CGAMCA7 LX Equity</t>
  </si>
  <si>
    <t>HSEIEZD LX Equity</t>
  </si>
  <si>
    <t>MAISLEI LX Equity</t>
  </si>
  <si>
    <t>FTAAUSH LX Equity</t>
  </si>
  <si>
    <t>MLBVEA2 LX Equity</t>
  </si>
  <si>
    <t>ALZGSTP LX Equity</t>
  </si>
  <si>
    <t>CAIBA4C LX Equity</t>
  </si>
  <si>
    <t>MUSBACA LX Equity</t>
  </si>
  <si>
    <t>ABGCIUS LX Equity</t>
  </si>
  <si>
    <t>PBIESMI ID Equity</t>
  </si>
  <si>
    <t>PIFWVED LX Equity</t>
  </si>
  <si>
    <t>ALGLSRT LX Equity</t>
  </si>
  <si>
    <t>MLFLEUE LX Equity</t>
  </si>
  <si>
    <t>IGEIAZE LX Equity</t>
  </si>
  <si>
    <t>Invesco Funds - Invesco Global Equity Income Fund</t>
  </si>
  <si>
    <t>PBF7 TH Equity</t>
  </si>
  <si>
    <t>BRGESEE ID Equity</t>
  </si>
  <si>
    <t>XQ1N GR Equity</t>
  </si>
  <si>
    <t>XQ1Z TH Equity</t>
  </si>
  <si>
    <t>CAIBZLC LX Equity</t>
  </si>
  <si>
    <t>MFGGAE1 LX Equity</t>
  </si>
  <si>
    <t>MIGWMEE LX Equity</t>
  </si>
  <si>
    <t>BAGRIGA LN Equity</t>
  </si>
  <si>
    <t>MIGOEAE LX Equity</t>
  </si>
  <si>
    <t>ALLAMAE LX Equity</t>
  </si>
  <si>
    <t>RCMUSAT LX Equity</t>
  </si>
  <si>
    <t>CGAMCZU LX Equity</t>
  </si>
  <si>
    <t>ABGIAUH LX Equity</t>
  </si>
  <si>
    <t>AH8B GR Equity</t>
  </si>
  <si>
    <t>XG43 SW Equity</t>
  </si>
  <si>
    <t>ABGIGBH LX Equity</t>
  </si>
  <si>
    <t>CAIBLZC LX Equity</t>
  </si>
  <si>
    <t>ABUSECU LX Equity</t>
  </si>
  <si>
    <t>HSIACHS LX Equity</t>
  </si>
  <si>
    <t>HSBJPEI LX Equity</t>
  </si>
  <si>
    <t>MAISLEA LX Equity</t>
  </si>
  <si>
    <t>MLUBVEE LX Equity</t>
  </si>
  <si>
    <t>ABGS1EH LX Equity</t>
  </si>
  <si>
    <t>CIFEEIC LX Equity</t>
  </si>
  <si>
    <t>HSBAJZC LX Equity</t>
  </si>
  <si>
    <t>LMSSCHE ID Equity</t>
  </si>
  <si>
    <t>ABUEQAE LX Equity</t>
  </si>
  <si>
    <t>ACMBGVB LX Equity</t>
  </si>
  <si>
    <t>CAPIBZC LX Equity</t>
  </si>
  <si>
    <t>MLFHEA2 LX Equity</t>
  </si>
  <si>
    <t>IOFIEQD LX Equity</t>
  </si>
  <si>
    <t>TEMFMEE LX Equity</t>
  </si>
  <si>
    <t>FOREEEI LX Equity</t>
  </si>
  <si>
    <t>BNP Paribas Funds Europe Emerging Equity</t>
  </si>
  <si>
    <t>TEPB TH Equity</t>
  </si>
  <si>
    <t>Templeton Global Climate Change Fund</t>
  </si>
  <si>
    <t>HSBJPED LX Equity</t>
  </si>
  <si>
    <t>HSBJPEA LX Equity</t>
  </si>
  <si>
    <t>CAPINZD LX Equity</t>
  </si>
  <si>
    <t>FOREEEA LX Equity</t>
  </si>
  <si>
    <t>XQ1Z GR Equity</t>
  </si>
  <si>
    <t>BYQA SW Equity</t>
  </si>
  <si>
    <t>MIGOEEE LX Equity</t>
  </si>
  <si>
    <t>FFPACIA LX Equity</t>
  </si>
  <si>
    <t>ABGASGD LX Equity</t>
  </si>
  <si>
    <t>GANQ GR Equity</t>
  </si>
  <si>
    <t>东方汇理基金-SBI FM印度股票</t>
  </si>
  <si>
    <t>ABGCAUS LX Equity</t>
  </si>
  <si>
    <t>CGICACG LX Equity</t>
  </si>
  <si>
    <t>GGV4 GR Equity</t>
  </si>
  <si>
    <t>XQ1C GR Equity</t>
  </si>
  <si>
    <t>ABGIEUH LX Equity</t>
  </si>
  <si>
    <t>MWORMCA LX Equity</t>
  </si>
  <si>
    <t>DREGLSU LX Equity</t>
  </si>
  <si>
    <t>IOFIEAJ LX Equity</t>
  </si>
  <si>
    <t>PIFWVEC LX Equity</t>
  </si>
  <si>
    <t>MLFLEUC LX Equity</t>
  </si>
  <si>
    <t>JFAESCI HK Equity</t>
  </si>
  <si>
    <t>JPMorgan Asian Smaller Companies Fund</t>
  </si>
  <si>
    <t>CGAMBHK LX Equity</t>
  </si>
  <si>
    <t>HJPICHE LX Equity</t>
  </si>
  <si>
    <t>BAGRAGA LN Equity</t>
  </si>
  <si>
    <t>BYQD GR Equity</t>
  </si>
  <si>
    <t>CGAMZHG LX Equity</t>
  </si>
  <si>
    <t>HSBJAEC LX Equity</t>
  </si>
  <si>
    <t>CGCABHE LX Equity</t>
  </si>
  <si>
    <t>ABUEWGH LX Equity</t>
  </si>
  <si>
    <t>TESC GR Equity</t>
  </si>
  <si>
    <t>MERGDA2 LX Equity</t>
  </si>
  <si>
    <t>BlackRock Global Funds - Global Dynamic Equity Fund</t>
  </si>
  <si>
    <t>CGCAA4G LX Equity</t>
  </si>
  <si>
    <t>ABGAAUH LX Equity</t>
  </si>
  <si>
    <t>LMEEAAU ID Equity</t>
  </si>
  <si>
    <t>ASR7 GR Equity</t>
  </si>
  <si>
    <t>法国巴黎银行印度股票基金</t>
  </si>
  <si>
    <t>ABGICHH LX Equity</t>
  </si>
  <si>
    <t>MLFEHEE LX Equity</t>
  </si>
  <si>
    <t>MAINDIU LX Equity</t>
  </si>
  <si>
    <t>Matthews Asia Funds - India Fund</t>
  </si>
  <si>
    <t>ABGCNUS LX Equity</t>
  </si>
  <si>
    <t>XQ1P GR Equity</t>
  </si>
  <si>
    <t>HBALU LX Equity</t>
  </si>
  <si>
    <t>HSAPJ1C LX Equity</t>
  </si>
  <si>
    <t>MLBVEC2 LX Equity</t>
  </si>
  <si>
    <t>HSAXJXC LX Equity</t>
  </si>
  <si>
    <t>HJPACHE LX Equity</t>
  </si>
  <si>
    <t>ABGCCUS LX Equity</t>
  </si>
  <si>
    <t>HSAPEXD LX Equity</t>
  </si>
  <si>
    <t>PAREGPR LX Equity</t>
  </si>
  <si>
    <t>BNP Paribas Funds Europe Dividend</t>
  </si>
  <si>
    <t>CGAMCBU LX Equity</t>
  </si>
  <si>
    <t>INVENLB LX Equity</t>
  </si>
  <si>
    <t>TEP5 GR Equity</t>
  </si>
  <si>
    <t>CIEGZDC LX Equity</t>
  </si>
  <si>
    <t>IOFIEQC LX Equity</t>
  </si>
  <si>
    <t>CIEGIZC LX Equity</t>
  </si>
  <si>
    <t>ALLILII LX Equity</t>
  </si>
  <si>
    <t>HSBASIC LX Equity</t>
  </si>
  <si>
    <t>CGICAZG LX Equity</t>
  </si>
  <si>
    <t>HSASBGI LX Equity</t>
  </si>
  <si>
    <t>BYQU GR Equity</t>
  </si>
  <si>
    <t>MIGOEC2 LX Equity</t>
  </si>
  <si>
    <t>CIGBJPY LX Equity</t>
  </si>
  <si>
    <t>UQ2C GR Equity</t>
  </si>
  <si>
    <t>XAYN TH Equity</t>
  </si>
  <si>
    <t>HSASBAU LX Equity</t>
  </si>
  <si>
    <t>HSASBUI LX Equity</t>
  </si>
  <si>
    <t>TEMSCFA LX Equity</t>
  </si>
  <si>
    <t>TEMSCFI LX Equity</t>
  </si>
  <si>
    <t>CGAMZHE LX Equity</t>
  </si>
  <si>
    <t>FTMNNUS LX Equity</t>
  </si>
  <si>
    <t>MERGDEE LX Equity</t>
  </si>
  <si>
    <t>ACGEBEA LX Equity</t>
  </si>
  <si>
    <t>LEEEGAE ID Equity</t>
  </si>
  <si>
    <t>ALGLSCT LX Equity</t>
  </si>
  <si>
    <t>ABGAEUH LX Equity</t>
  </si>
  <si>
    <t>JPMAHKD LX Equity</t>
  </si>
  <si>
    <t>JPESAHA LX Equity</t>
  </si>
  <si>
    <t>PESPRDI LX Equity</t>
  </si>
  <si>
    <t>法国巴黎银行欧洲小盘股基金</t>
  </si>
  <si>
    <t>PREURPC LX Equity</t>
  </si>
  <si>
    <t>BYQE GR Equity</t>
  </si>
  <si>
    <t>LEEEAEA ID Equity</t>
  </si>
  <si>
    <t>TEPZ GR Equity</t>
  </si>
  <si>
    <t>TEP8 GR Equity</t>
  </si>
  <si>
    <t>ALINAHK LX Equity</t>
  </si>
  <si>
    <t>MI9B GR Equity</t>
  </si>
  <si>
    <t>ALZERTG LX Equity</t>
  </si>
  <si>
    <t>CGAMZHC LX Equity</t>
  </si>
  <si>
    <t>ESINERU LX Equity</t>
  </si>
  <si>
    <t>MLFEEC2 LX Equity</t>
  </si>
  <si>
    <t>INGEFAU LX Equity</t>
  </si>
  <si>
    <t>FLEFAMI LX Equity</t>
  </si>
  <si>
    <t>HSAXJAD LX Equity</t>
  </si>
  <si>
    <t>ALLILAI LX Equity</t>
  </si>
  <si>
    <t>JPAEAAU LX Equity</t>
  </si>
  <si>
    <t>GUIGLEI LX Equity</t>
  </si>
  <si>
    <t>LMEEAMU ID Equity</t>
  </si>
  <si>
    <t>MLINA2E LX Equity</t>
  </si>
  <si>
    <t>贝莱德全球基金-印度基金</t>
  </si>
  <si>
    <t>JPMEUSA LX Equity</t>
  </si>
  <si>
    <t>摩根大通投资基金-欧洲精选股票基金</t>
  </si>
  <si>
    <t>BNPWLPE LX Equity</t>
  </si>
  <si>
    <t>法国巴黎银行全球低波动股票基金</t>
  </si>
  <si>
    <t>MFGEIE1 LX Equity</t>
  </si>
  <si>
    <t>CGAMCCG LX Equity</t>
  </si>
  <si>
    <t>ESWADMC LX Equity</t>
  </si>
  <si>
    <t>CIEMTOC LX Equity</t>
  </si>
  <si>
    <t>ASR7 GZ Equity</t>
  </si>
  <si>
    <t>TEMFMIU LX Equity</t>
  </si>
  <si>
    <t>ALW4 GR Equity</t>
  </si>
  <si>
    <t>PAREUGD LX Equity</t>
  </si>
  <si>
    <t>CIPETCJ LX Equity</t>
  </si>
  <si>
    <t>ALW6 GR Equity</t>
  </si>
  <si>
    <t>ALLIGAU LX Equity</t>
  </si>
  <si>
    <t>PAREUGC LX Equity</t>
  </si>
  <si>
    <t>BRGGIAU LN Equity</t>
  </si>
  <si>
    <t>CIFEIB4 LX Equity</t>
  </si>
  <si>
    <t>CGICABG LX Equity</t>
  </si>
  <si>
    <t>XMHZ GZ Equity</t>
  </si>
  <si>
    <t>贝莱德全球基金-全球多资产收益基金</t>
  </si>
  <si>
    <t>PBIAMAI ID Equity</t>
  </si>
  <si>
    <t>PineBridge Global Funds - PineBridge US Research Enhanced Core Equity Fund</t>
  </si>
  <si>
    <t>FFAFAAU LX Equity</t>
  </si>
  <si>
    <t>Fidelity Funds - Australia Fund</t>
  </si>
  <si>
    <t>ALINASH LX Equity</t>
  </si>
  <si>
    <t>ABCAEUH LX Equity</t>
  </si>
  <si>
    <t>联博SICAV I-集中美国股票投资组合</t>
  </si>
  <si>
    <t>TEMSBXA LX Equity</t>
  </si>
  <si>
    <t>F7RE SW Equity</t>
  </si>
  <si>
    <t>CGAMBHE LX Equity</t>
  </si>
  <si>
    <t>ERDZ GZ Equity</t>
  </si>
  <si>
    <t>DJET GR Equity</t>
  </si>
  <si>
    <t>MWOFUSD LX Equity</t>
  </si>
  <si>
    <t>MERGSML LX Equity</t>
  </si>
  <si>
    <t>CGCABDG LX Equity</t>
  </si>
  <si>
    <t>ALRRGWT LX Equity</t>
  </si>
  <si>
    <t>RCMEEGW LX Equity</t>
  </si>
  <si>
    <t>ALEUPT2 LX Equity</t>
  </si>
  <si>
    <t>GNA0 GR Equity</t>
  </si>
  <si>
    <t>东方汇理基金-拉丁美洲股票</t>
  </si>
  <si>
    <t>CAIBLZE LX Equity</t>
  </si>
  <si>
    <t>XAYH GR Equity</t>
  </si>
  <si>
    <t>ESWVASH LX Equity</t>
  </si>
  <si>
    <t>MUBVADS LX Equity</t>
  </si>
  <si>
    <t>MLRBVVA LX Equity</t>
  </si>
  <si>
    <t>LMEEAMA ID Equity</t>
  </si>
  <si>
    <t>UQ2P GZ Equity</t>
  </si>
  <si>
    <t>MLINDEE LX Equity</t>
  </si>
  <si>
    <t>CAPIBZE LX Equity</t>
  </si>
  <si>
    <t>ALEH2CN LX Equity</t>
  </si>
  <si>
    <t>RCMBREI LX Equity</t>
  </si>
  <si>
    <t>LMEEAME ID Equity</t>
  </si>
  <si>
    <t>DJEK GR Equity</t>
  </si>
  <si>
    <t>AGEMR2A LX Equity</t>
  </si>
  <si>
    <t>JPMAHDA LX Equity</t>
  </si>
  <si>
    <t>IOFIEAA LX Equity</t>
  </si>
  <si>
    <t>ALLIGCU LX Equity</t>
  </si>
  <si>
    <t>INVGLSC LX Equity</t>
  </si>
  <si>
    <t>CIFEEIE LX Equity</t>
  </si>
  <si>
    <t>RCMEEGI LX Equity</t>
  </si>
  <si>
    <t>RCMEGIT LX Equity</t>
  </si>
  <si>
    <t>ALEPTEU LX Equity</t>
  </si>
  <si>
    <t>CGAMCZG LX Equity</t>
  </si>
  <si>
    <t>PREURCD LX Equity</t>
  </si>
  <si>
    <t>AGWEY2A LX Equity</t>
  </si>
  <si>
    <t>PAGCRUM LX Equity</t>
  </si>
  <si>
    <t>BNP Paribas Funds Global Environment</t>
  </si>
  <si>
    <t>DJE3 GR Equity</t>
  </si>
  <si>
    <t>ALEREUR LX Equity</t>
  </si>
  <si>
    <t>MGLOSEE LX Equity</t>
  </si>
  <si>
    <t>ALERTEU LX Equity</t>
  </si>
  <si>
    <t>ALW6 GZ Equity</t>
  </si>
  <si>
    <t>PARUSPC LX Equity</t>
  </si>
  <si>
    <t>ALW4 GZ Equity</t>
  </si>
  <si>
    <t>IGSAPHD LX Equity</t>
  </si>
  <si>
    <t>JPJFKAA LX Equity</t>
  </si>
  <si>
    <t>FFGFAEA LX Equity</t>
  </si>
  <si>
    <t>富达基金-德国基金</t>
  </si>
  <si>
    <t>PFLGPCE LX Equity</t>
  </si>
  <si>
    <t>ALLILBI LX Equity</t>
  </si>
  <si>
    <t>MFEGIE1 LX Equity</t>
  </si>
  <si>
    <t>MFS Meridian Funds - European Core Equity Fund</t>
  </si>
  <si>
    <t>PAC4 GR Equity</t>
  </si>
  <si>
    <t>ALELATG LX Equity</t>
  </si>
  <si>
    <t>PBIUSRY ID Equity</t>
  </si>
  <si>
    <t>PineBridge Global Funds - PineBridge US Large Cap Research Enhanced Fund</t>
  </si>
  <si>
    <t>MFSGEA1 LX Equity</t>
  </si>
  <si>
    <t>CREIIAC ID Equity</t>
  </si>
  <si>
    <t>First Sentier Investors Global Umbrella Fund plc - FSSA Indian Subcontinent Fund</t>
  </si>
  <si>
    <t>INVPEEA LX Equity</t>
  </si>
  <si>
    <t>ESWVAND LX Equity</t>
  </si>
  <si>
    <t>ALEPT2H LX Equity</t>
  </si>
  <si>
    <t>AXBI GR Equity</t>
  </si>
  <si>
    <t>联博SICAV I-低波幅股票投资组合</t>
  </si>
  <si>
    <t>ALLIGBU LX Equity</t>
  </si>
  <si>
    <t>PBIAMEA ID Equity</t>
  </si>
  <si>
    <t>CIEGA4E LX Equity</t>
  </si>
  <si>
    <t>AEMSDSA LX Equity</t>
  </si>
  <si>
    <t>MLEUGRA LX Equity</t>
  </si>
  <si>
    <t>贝莱德全球基金-欧洲特别时机基金</t>
  </si>
  <si>
    <t>ACMBEVA LX Equity</t>
  </si>
  <si>
    <t>ALLUSDP LX Equity</t>
  </si>
  <si>
    <t>TEMFMAU LX Equity</t>
  </si>
  <si>
    <t>MUFEADS LX Equity</t>
  </si>
  <si>
    <t>ABDJ GR Equity</t>
  </si>
  <si>
    <t>安本标准SICAV I-印度股票基金</t>
  </si>
  <si>
    <t>BARAUAC LN Equity</t>
  </si>
  <si>
    <t>ABEMCE2 LX Equity</t>
  </si>
  <si>
    <t>ESWVAAD LX Equity</t>
  </si>
  <si>
    <t>HSBPAES LX Equity</t>
  </si>
  <si>
    <t>HSBC Global Investment Funds - Euroland Equity Smaller Companies</t>
  </si>
  <si>
    <t>CAIBBDE LX Equity</t>
  </si>
  <si>
    <t>UQ2Z GR Equity</t>
  </si>
  <si>
    <t>Allianz Little Dragons</t>
  </si>
  <si>
    <t>PARGECD LX Equity</t>
  </si>
  <si>
    <t>PARGECC LX Equity</t>
  </si>
  <si>
    <t>TESS GR Equity</t>
  </si>
  <si>
    <t>富兰克林邓普顿投资基金-邓普顿金砖国家基金</t>
  </si>
  <si>
    <t>ALTDRA2 LX Equity</t>
  </si>
  <si>
    <t>CIEGZDE LX Equity</t>
  </si>
  <si>
    <t>RCMAMHA LX Equity</t>
  </si>
  <si>
    <t>TESV SW Equity</t>
  </si>
  <si>
    <t>TEST GR Equity</t>
  </si>
  <si>
    <t>BRGGAAU LN Equity</t>
  </si>
  <si>
    <t>BRGEUAE ID Equity</t>
  </si>
  <si>
    <t>FRAINIA LX Equity</t>
  </si>
  <si>
    <t>PBIUSRA ID Equity</t>
  </si>
  <si>
    <t>ZZRJ GR Equity</t>
  </si>
  <si>
    <t>RCMBRAT LX Equity</t>
  </si>
  <si>
    <t>MWORLEE LX Equity</t>
  </si>
  <si>
    <t>CIEGIZE LX Equity</t>
  </si>
  <si>
    <t>CAPIBBE LX Equity</t>
  </si>
  <si>
    <t>CREISCI ID Equity</t>
  </si>
  <si>
    <t>FEGUCDE LX Equity</t>
  </si>
  <si>
    <t>FEGUCCE LX Equity</t>
  </si>
  <si>
    <t>ERDI GR Equity</t>
  </si>
  <si>
    <t>BlackRock Global Funds - US Growth Fund</t>
  </si>
  <si>
    <t>RCMEEGA LX Equity</t>
  </si>
  <si>
    <t>MGLOSCA LX Equity</t>
  </si>
  <si>
    <t>AXBI GZ Equity</t>
  </si>
  <si>
    <t>PBIERPI ID Equity</t>
  </si>
  <si>
    <t>PineBridge Global Funds - PineBridge Europe Research Enhanced Equity Fund</t>
  </si>
  <si>
    <t>AEITH2U LX Equity</t>
  </si>
  <si>
    <t>MLEUGRE LX Equity</t>
  </si>
  <si>
    <t>XC45 GR Equity</t>
  </si>
  <si>
    <t>CGAMCBG LX Equity</t>
  </si>
  <si>
    <t>DJEE GR Equity</t>
  </si>
  <si>
    <t>IGFCAEA LX Equity</t>
  </si>
  <si>
    <t>晋达环球策略基金-环球特许品牌基金</t>
  </si>
  <si>
    <t>CREISDI ID Equity</t>
  </si>
  <si>
    <t>DJEC GR Equity</t>
  </si>
  <si>
    <t>CMGISOI ID Equity</t>
  </si>
  <si>
    <t>ALELATC LX Equity</t>
  </si>
  <si>
    <t>BRGAUSE ID Equity</t>
  </si>
  <si>
    <t>BYQM GR Equity</t>
  </si>
  <si>
    <t>INVSLCC LX Equity</t>
  </si>
  <si>
    <t>FIDINAD LX Equity</t>
  </si>
  <si>
    <t>BAREBIN LN Equity</t>
  </si>
  <si>
    <t>JPMEADU LX Equity</t>
  </si>
  <si>
    <t>JPMEOAA LX Equity</t>
  </si>
  <si>
    <t>PARUSMC LX Equity</t>
  </si>
  <si>
    <t>PARUSMD LX Equity</t>
  </si>
  <si>
    <t>ACMBEVB LX Equity</t>
  </si>
  <si>
    <t>INVPESC LX Equity</t>
  </si>
  <si>
    <t>BARGGIS LN Equity</t>
  </si>
  <si>
    <t>XU6P GR Equity</t>
  </si>
  <si>
    <t>法国巴黎银行巴西股票基金</t>
  </si>
  <si>
    <t>RCMUSAD LX Equity</t>
  </si>
  <si>
    <t>HSBELXE LX Equity</t>
  </si>
  <si>
    <t>DJER GR Equity</t>
  </si>
  <si>
    <t>FIDELCA LX Equity</t>
  </si>
  <si>
    <t>富达基金-欧洲大型公司基金</t>
  </si>
  <si>
    <t>ALDRCT2 LX Equity</t>
  </si>
  <si>
    <t>RCMUEAT LX Equity</t>
  </si>
  <si>
    <t>MFSEGA1 LX Equity</t>
  </si>
  <si>
    <t>CN53 GR Equity</t>
  </si>
  <si>
    <t>FRINAAH LX Equity</t>
  </si>
  <si>
    <t>BARGGGI LN Equity</t>
  </si>
  <si>
    <t>AEF2 GR Equity</t>
  </si>
  <si>
    <t>HSBESIC LX Equity</t>
  </si>
  <si>
    <t>HSEUSAC LX Equity</t>
  </si>
  <si>
    <t>FEDWHCE LX Equity</t>
  </si>
  <si>
    <t>JM5M GR Equity</t>
  </si>
  <si>
    <t>HSBC Global Investment Funds - Asia Pacific ex Japan Equity High Dividend</t>
  </si>
  <si>
    <t>HSBESII LX Equity</t>
  </si>
  <si>
    <t>CIEIBDE LX Equity</t>
  </si>
  <si>
    <t>JSGY GR Equity</t>
  </si>
  <si>
    <t>INVSLCA LX Equity</t>
  </si>
  <si>
    <t>ALEEDVW LX Equity</t>
  </si>
  <si>
    <t>HSEUBCA LX Equity</t>
  </si>
  <si>
    <t>RCMBRCT LX Equity</t>
  </si>
  <si>
    <t>ALEEDWT LX Equity</t>
  </si>
  <si>
    <t>AEFD GR Equity</t>
  </si>
  <si>
    <t>CIFEIB2 LX Equity</t>
  </si>
  <si>
    <t>PBIEURL ID Equity</t>
  </si>
  <si>
    <t>MWORLCA LX Equity</t>
  </si>
  <si>
    <t>CIEBFDE LX Equity</t>
  </si>
  <si>
    <t>TEMBREU LX Equity</t>
  </si>
  <si>
    <t>RCMEGCT LX Equity</t>
  </si>
  <si>
    <t>AH8V SW Equity</t>
  </si>
  <si>
    <t>FRAINAA LX Equity</t>
  </si>
  <si>
    <t>JHS7 GR Equity</t>
  </si>
  <si>
    <t>31QF GR Equity</t>
  </si>
  <si>
    <t>MIGSEUI LX Equity</t>
  </si>
  <si>
    <t>PAREICE LX Equity</t>
  </si>
  <si>
    <t>RCEPTEI LX Equity</t>
  </si>
  <si>
    <t>FEINECC LX Equity</t>
  </si>
  <si>
    <t>MLEUGRC LX Equity</t>
  </si>
  <si>
    <t>TGEIAAE LX Equity</t>
  </si>
  <si>
    <t>AEAMH2U LX Equity</t>
  </si>
  <si>
    <t>MEURVDD LX Equity</t>
  </si>
  <si>
    <t>MAINDGI LX Equity</t>
  </si>
  <si>
    <t>PFLTMPC LX Equity</t>
  </si>
  <si>
    <t>ALEAMHS LX Equity</t>
  </si>
  <si>
    <t>ARCMEIT LX Equity</t>
  </si>
  <si>
    <t>AH88 GR Equity</t>
  </si>
  <si>
    <t>ALEEDIE LX Equity</t>
  </si>
  <si>
    <t>PBIEURA ID Equity</t>
  </si>
  <si>
    <t>ALEDPTE LX Equity</t>
  </si>
  <si>
    <t>ALEEDVP LX Equity</t>
  </si>
  <si>
    <t>MI93 GR Equity</t>
  </si>
  <si>
    <t>AEAH2US LX Equity</t>
  </si>
  <si>
    <t>BYQJ GR Equity</t>
  </si>
  <si>
    <t>INVSTRC LX Equity</t>
  </si>
  <si>
    <t>BAREUSI LN Equity</t>
  </si>
  <si>
    <t>XQ1S GR Equity</t>
  </si>
  <si>
    <t>Franklin Templeton Investment Funds - Franklin World Perspectives Fund</t>
  </si>
  <si>
    <t>PARUCHE LX Equity</t>
  </si>
  <si>
    <t>MEREMUI LX Equity</t>
  </si>
  <si>
    <t>BGGEE2E LX Equity</t>
  </si>
  <si>
    <t>贝莱德环球基金-系统性全球股票高收益基金</t>
  </si>
  <si>
    <t>ALTHAIT LX Equity</t>
  </si>
  <si>
    <t>ALEEDRT LX Equity</t>
  </si>
  <si>
    <t>ALEEDIR LX Equity</t>
  </si>
  <si>
    <t>ALEDAMN LX Equity</t>
  </si>
  <si>
    <t>AEAH2HK LX Equity</t>
  </si>
  <si>
    <t>MFRIAE1 LX Equity</t>
  </si>
  <si>
    <t>MFS Meridian Funds - Global Research Focused Fund</t>
  </si>
  <si>
    <t>INGSECI LX Equity</t>
  </si>
  <si>
    <t>ACMEGAI LX Equity</t>
  </si>
  <si>
    <t>联博SICAV I - 欧元区股票投资组合</t>
  </si>
  <si>
    <t>INVAMEI LX Equity</t>
  </si>
  <si>
    <t>Ninety One Global Strategy Fund - American Franchise Fund</t>
  </si>
  <si>
    <t>MLRSUUI LX Equity</t>
  </si>
  <si>
    <t>AGEXZ2E LX Equity</t>
  </si>
  <si>
    <t>BRGGGTA LN Equity</t>
  </si>
  <si>
    <t>BARGASI LN Equity</t>
  </si>
  <si>
    <t>JSGJ GR Equity</t>
  </si>
  <si>
    <t>ARGMFIE LX Equity</t>
  </si>
  <si>
    <t>UQ2P GR Equity</t>
  </si>
  <si>
    <t>FFEUGRC LX Equity</t>
  </si>
  <si>
    <t>富达基金-欧洲成长型基金</t>
  </si>
  <si>
    <t>ERDY GR Equity</t>
  </si>
  <si>
    <t>FSPOTEQ CH Equity</t>
  </si>
  <si>
    <t>富兰克林国海潜力组合混合型证券投资基金</t>
  </si>
  <si>
    <t>PIM3 GR Equity</t>
  </si>
  <si>
    <t>IPG5 GR Equity</t>
  </si>
  <si>
    <t>HSBPEAD LX Equity</t>
  </si>
  <si>
    <t>HSBPAEC LX Equity</t>
  </si>
  <si>
    <t>AEAMH2H LX Equity</t>
  </si>
  <si>
    <t>TEPU GR Equity</t>
  </si>
  <si>
    <t>HSASBGD LX Equity</t>
  </si>
  <si>
    <t>HSASBGA LX Equity</t>
  </si>
  <si>
    <t>XC4B GR Equity</t>
  </si>
  <si>
    <t>AWRDRI2 LX Equity</t>
  </si>
  <si>
    <t>H2ZM GR Equity</t>
  </si>
  <si>
    <t>FSCPMAH CH Equity</t>
  </si>
  <si>
    <t>XAY5 GR Equity</t>
  </si>
  <si>
    <t>MESCIE1 LX Equity</t>
  </si>
  <si>
    <t>MFS全盛基金-欧洲小型公司基金</t>
  </si>
  <si>
    <t>MERSMDU LX Equity</t>
  </si>
  <si>
    <t>AWREX2A LX Equity</t>
  </si>
  <si>
    <t>FRAINNA LX Equity</t>
  </si>
  <si>
    <t>AEAH2CZ LX Equity</t>
  </si>
  <si>
    <t>INVSTRA LX Equity</t>
  </si>
  <si>
    <t>FIEURAE LX Equity</t>
  </si>
  <si>
    <t>Fidelity Funds - Sustainable Eurozone Equity Fund</t>
  </si>
  <si>
    <t>BOCEURO HK Equity</t>
  </si>
  <si>
    <t>BOC-Prudential Unit Trust Fund - BOC-Prudential European Equity Fund</t>
  </si>
  <si>
    <t>ALEDATH LX Equity</t>
  </si>
  <si>
    <t>AZHT GR Equity</t>
  </si>
  <si>
    <t>INGSEAI LX Equity</t>
  </si>
  <si>
    <t>MEREUEI LX Equity</t>
  </si>
  <si>
    <t>AEFE GR Equity</t>
  </si>
  <si>
    <t>MLEUVAE LX Equity</t>
  </si>
  <si>
    <t>BRGLAME ID Equity</t>
  </si>
  <si>
    <t>MLEUVAA LX Equity</t>
  </si>
  <si>
    <t>FJRD GR Equity</t>
  </si>
  <si>
    <t>FJ2L GR Equity</t>
  </si>
  <si>
    <t>BGDYA2C LX Equity</t>
  </si>
  <si>
    <t>INVSLCB LX Equity</t>
  </si>
  <si>
    <t>ABEAOZU LX Equity</t>
  </si>
  <si>
    <t>安本标准SICAV I -北美股票基金</t>
  </si>
  <si>
    <t>MERSUUE LX Equity</t>
  </si>
  <si>
    <t>MAINDAG LX Equity</t>
  </si>
  <si>
    <t>TEPD GR Equity</t>
  </si>
  <si>
    <t>AH8I GR Equity</t>
  </si>
  <si>
    <t>UQ25 GR Equity</t>
  </si>
  <si>
    <t>PFPREMP LX Equity</t>
  </si>
  <si>
    <t>ALRGMMI LX Equity</t>
  </si>
  <si>
    <t>ARGMITE LX Equity</t>
  </si>
  <si>
    <t>PACU GR Equity</t>
  </si>
  <si>
    <t>BNP Paribas Funds Latin America Equity</t>
  </si>
  <si>
    <t>ALEEDAQ LX Equity</t>
  </si>
  <si>
    <t>ALEAZA2 LX Equity</t>
  </si>
  <si>
    <t>ARCMEAE LX Equity</t>
  </si>
  <si>
    <t>BYQG GR Equity</t>
  </si>
  <si>
    <t>XAYC GR Equity</t>
  </si>
  <si>
    <t>NIOGSAH LX Equity</t>
  </si>
  <si>
    <t>HSBESEC LX Equity</t>
  </si>
  <si>
    <t>AGSPT2E LX Equity</t>
  </si>
  <si>
    <t>Allianz Global Small Cap Equity</t>
  </si>
  <si>
    <t>AEAMRIE LX Equity</t>
  </si>
  <si>
    <t>BYQH GR Equity</t>
  </si>
  <si>
    <t>JHS5 GR Equity</t>
  </si>
  <si>
    <t>HSBC Global Investment Funds - Thai Equity</t>
  </si>
  <si>
    <t>THUKXAG LN Equity</t>
  </si>
  <si>
    <t>TDUSXNA LN Equity</t>
  </si>
  <si>
    <t>ERDV GR Equity</t>
  </si>
  <si>
    <t>贝莱德全球基金-世界健康科学基金</t>
  </si>
  <si>
    <t>AWRDRA2 LX Equity</t>
  </si>
  <si>
    <t>ALLITIE LX Equity</t>
  </si>
  <si>
    <t>AH8V GR Equity</t>
  </si>
  <si>
    <t>MLEUCCC LX Equity</t>
  </si>
  <si>
    <t>PBIINEY ID Equity</t>
  </si>
  <si>
    <t>CGEGIZS LX Equity</t>
  </si>
  <si>
    <t>MEURVAE LX Equity</t>
  </si>
  <si>
    <t>INGSAAA LX Equity</t>
  </si>
  <si>
    <t>AGINY2A LX Equity</t>
  </si>
  <si>
    <t>GUIABCI LX Equity</t>
  </si>
  <si>
    <t>MI9H SW Equity</t>
  </si>
  <si>
    <t>MFGGIU1 LX Equity</t>
  </si>
  <si>
    <t>ACMEGBI LX Equity</t>
  </si>
  <si>
    <t>TEMFMEA LX Equity</t>
  </si>
  <si>
    <t>PICWATP LX Equity</t>
  </si>
  <si>
    <t>ABDI GR Equity</t>
  </si>
  <si>
    <t>ABASCA2 LX Equity</t>
  </si>
  <si>
    <t>安本标准SICAV I-北美小型公司基金</t>
  </si>
  <si>
    <t>MFEVIE1 LX Equity</t>
  </si>
  <si>
    <t>MFS全盛基金 - 欧洲价值基金</t>
  </si>
  <si>
    <t>PBF1 GR Equity</t>
  </si>
  <si>
    <t>MEREMCC LX Equity</t>
  </si>
  <si>
    <t>INGSAAE LX Equity</t>
  </si>
  <si>
    <t>CIGEGZU LX Equity</t>
  </si>
  <si>
    <t>HSUEHCH ID Equity</t>
  </si>
  <si>
    <t>HSBC Global Funds ICAV - US Equity Index Fund</t>
  </si>
  <si>
    <t>ABD9 GR Equity</t>
  </si>
  <si>
    <t>PFLTHCE LX Equity</t>
  </si>
  <si>
    <t>ERDV SW Equity</t>
  </si>
  <si>
    <t>ABEAOIA LX Equity</t>
  </si>
  <si>
    <t>ALOIRTE LX Equity</t>
  </si>
  <si>
    <t>AGASY2A LX Equity</t>
  </si>
  <si>
    <t>MUSVIU1 LX Equity</t>
  </si>
  <si>
    <t>MUNIKCA LX Equity</t>
  </si>
  <si>
    <t>MFSESA1 LX Equity</t>
  </si>
  <si>
    <t>FIDEBCA LX Equity</t>
  </si>
  <si>
    <t>富达基金-欧元蓝筹基金</t>
  </si>
  <si>
    <t>BRGPACE ID Equity</t>
  </si>
  <si>
    <t>AGMEX2A LX Equity</t>
  </si>
  <si>
    <t>PJAM SW Equity</t>
  </si>
  <si>
    <t>TESD GR Equity</t>
  </si>
  <si>
    <t>THUKLAG LN Equity</t>
  </si>
  <si>
    <t>ARCMECT LX Equity</t>
  </si>
  <si>
    <t>ERDX GR Equity</t>
  </si>
  <si>
    <t>HSUEHCU ID Equity</t>
  </si>
  <si>
    <t>FK4H GR Equity</t>
  </si>
  <si>
    <t>MEREQAA LX Equity</t>
  </si>
  <si>
    <t>CHIEMOH CH Equity</t>
  </si>
  <si>
    <t>上投摩根新兴动力混合型证券投资基金</t>
  </si>
  <si>
    <t>MEMESDE LX Equity</t>
  </si>
  <si>
    <t>ARGMATE LX Equity</t>
  </si>
  <si>
    <t>SLEEUAU LX Equity</t>
  </si>
  <si>
    <t>Aberdeen Standard SICAV II-European Focused Equity</t>
  </si>
  <si>
    <t>BNPEECA LX Equity</t>
  </si>
  <si>
    <t>MFCEAU1 LX Equity</t>
  </si>
  <si>
    <t>ALLAMBI LX Equity</t>
  </si>
  <si>
    <t>MERWMEI LX Equity</t>
  </si>
  <si>
    <t>TDUSZNI LN Equity</t>
  </si>
  <si>
    <t>THTUSZG LN Equity</t>
  </si>
  <si>
    <t>ALLITAE LX Equity</t>
  </si>
  <si>
    <t>CIGEGZG LX Equity</t>
  </si>
  <si>
    <t>MANVDAA LX Equity</t>
  </si>
  <si>
    <t>Manulife Global Fund - Asia Value Dividend Equity Fund</t>
  </si>
  <si>
    <t>AGINDEE LX Equity</t>
  </si>
  <si>
    <t>AGEURA2 LX Equity</t>
  </si>
  <si>
    <t>ACMBAVE LX Equity</t>
  </si>
  <si>
    <t>XU82 GR Equity</t>
  </si>
  <si>
    <t>HSBC Global Investment Funds - BRIC Markets Equity</t>
  </si>
  <si>
    <t>MEURVCC LX Equity</t>
  </si>
  <si>
    <t>STAEUEA LX Equity</t>
  </si>
  <si>
    <t>Aberdeen Standard SICAV II-SLI European Equities</t>
  </si>
  <si>
    <t>TEMFMBX LX Equity</t>
  </si>
  <si>
    <t>CIGEGZH LX Equity</t>
  </si>
  <si>
    <t>TESS SW Equity</t>
  </si>
  <si>
    <t>GUIPRAA LX Equity</t>
  </si>
  <si>
    <t>晋达环球策略基金-环球策略股票基金</t>
  </si>
  <si>
    <t>ABWSCE2 LX Equity</t>
  </si>
  <si>
    <t>Aberdeen Standard SICAV I - World Smaller Companies Fund</t>
  </si>
  <si>
    <t>GUIGPRI LX Equity</t>
  </si>
  <si>
    <t>TDNUSG2 LN Equity</t>
  </si>
  <si>
    <t>THUKDAG LN Equity</t>
  </si>
  <si>
    <t>FTEAMUH LX Equity</t>
  </si>
  <si>
    <t>Franklin Templeton Investment Funds - Templeton European Dividend Fund</t>
  </si>
  <si>
    <t>AXAFEFH LX Equity</t>
  </si>
  <si>
    <t>IGEIAZU LX Equity</t>
  </si>
  <si>
    <t>AGASE1I LX Equity</t>
  </si>
  <si>
    <t>AH8X GR Equity</t>
  </si>
  <si>
    <t>CIGCCHF LX Equity</t>
  </si>
  <si>
    <t>GUIEURI LX Equity</t>
  </si>
  <si>
    <t>GUIEUAA LX Equity</t>
  </si>
  <si>
    <t>MFMGGAA LX Equity</t>
  </si>
  <si>
    <t>MUSGREC LX Equity</t>
  </si>
  <si>
    <t>THOORAT LX Equity</t>
  </si>
  <si>
    <t>CIGEGBH LX Equity</t>
  </si>
  <si>
    <t>LEEEAGA ID Equity</t>
  </si>
  <si>
    <t>SCHASAA LX Equity</t>
  </si>
  <si>
    <t>LEEEGAU ID Equity</t>
  </si>
  <si>
    <t>CIEBFDU LX Equity</t>
  </si>
  <si>
    <t>JM5J GR Equity</t>
  </si>
  <si>
    <t>MERHLEA LX Equity</t>
  </si>
  <si>
    <t>MFSEVA1 LX Equity</t>
  </si>
  <si>
    <t>ALLITCE LX Equity</t>
  </si>
  <si>
    <t>HSEACHU LX Equity</t>
  </si>
  <si>
    <t>AWRA2EH LX Equity</t>
  </si>
  <si>
    <t>LEEEUAA ID Equity</t>
  </si>
  <si>
    <t>JM5K GR Equity</t>
  </si>
  <si>
    <t>MIGSEII LX Equity</t>
  </si>
  <si>
    <t>MIGWMA2 LX Equity</t>
  </si>
  <si>
    <t>MLWORMC LX Equity</t>
  </si>
  <si>
    <t>TDNUSGI LN Equity</t>
  </si>
  <si>
    <t>AW4J GR Equity</t>
  </si>
  <si>
    <t>MFSCEEI LX Equity</t>
  </si>
  <si>
    <t>INGSAAU LX Equity</t>
  </si>
  <si>
    <t>PFAGRPC LX Equity</t>
  </si>
  <si>
    <t>HSGEHCK ID Equity</t>
  </si>
  <si>
    <t>HSBC Global Funds ICAV - Global Equity Index Fund</t>
  </si>
  <si>
    <t>MFSVAL1 LX Equity</t>
  </si>
  <si>
    <t>HSB5AMH LX Equity</t>
  </si>
  <si>
    <t>CBBFDHC LX Equity</t>
  </si>
  <si>
    <t>FREDAEU LX Equity</t>
  </si>
  <si>
    <t>SCHASA1 LX Equity</t>
  </si>
  <si>
    <t>AMAI3UA HK Equity</t>
  </si>
  <si>
    <t>Amundi HK - Global Ageing Planet Opportunities Fund</t>
  </si>
  <si>
    <t>CGGAA4C LX Equity</t>
  </si>
  <si>
    <t>AWRA2CH LX Equity</t>
  </si>
  <si>
    <t>FFSGYIS LX Equity</t>
  </si>
  <si>
    <t>Fidelity Funds - Singapore Fund</t>
  </si>
  <si>
    <t>RCMEEGP LX Equity</t>
  </si>
  <si>
    <t>FREDAYE LX Equity</t>
  </si>
  <si>
    <t>PEWHCXC LX Equity</t>
  </si>
  <si>
    <t>BNP Paribas Funds Health Care Innovators</t>
  </si>
  <si>
    <t>MERHLEE LX Equity</t>
  </si>
  <si>
    <t>ERDW GR Equity</t>
  </si>
  <si>
    <t>AEFM GR Equity</t>
  </si>
  <si>
    <t>CAGAZLC LX Equity</t>
  </si>
  <si>
    <t>AXAFEAH LX Equity</t>
  </si>
  <si>
    <t>ALORIA2 LX Equity</t>
  </si>
  <si>
    <t>AFLAAUC LX Equity</t>
  </si>
  <si>
    <t>AFLAAUD LX Equity</t>
  </si>
  <si>
    <t>JPJT GR Equity</t>
  </si>
  <si>
    <t>UQ29 TH Equity</t>
  </si>
  <si>
    <t>AFERAHU LX Equity</t>
  </si>
  <si>
    <t>AXAEDIC LX Equity</t>
  </si>
  <si>
    <t>TEMWPAE LX Equity</t>
  </si>
  <si>
    <t>AH89 GR Equity</t>
  </si>
  <si>
    <t>GUIWEUI LX Equity</t>
  </si>
  <si>
    <t>HSGEHCU ID Equity</t>
  </si>
  <si>
    <t>THODUSD LX Equity</t>
  </si>
  <si>
    <t>Allianz Global Hi-Tech Growth</t>
  </si>
  <si>
    <t>DREGSAX LX Equity</t>
  </si>
  <si>
    <t>MFMGVCR LX Equity</t>
  </si>
  <si>
    <t>AWRS2EH LX Equity</t>
  </si>
  <si>
    <t>JR69 GR Equity</t>
  </si>
  <si>
    <t>GUIWGPI LX Equity</t>
  </si>
  <si>
    <t>LATAEDC LX Equity</t>
  </si>
  <si>
    <t>MIGSEIE LX Equity</t>
  </si>
  <si>
    <t>CIGZCHA LX Equity</t>
  </si>
  <si>
    <t>AFERAHH LX Equity</t>
  </si>
  <si>
    <t>BRGHYBE ID Equity</t>
  </si>
  <si>
    <t>霸菱环球伞子基金-霸菱发达和新兴市场高收益债券基金</t>
  </si>
  <si>
    <t>AXAEDFD LX Equity</t>
  </si>
  <si>
    <t>AXAEDFC LX Equity</t>
  </si>
  <si>
    <t>THEUXAG LN Equity</t>
  </si>
  <si>
    <t>MFEEIE1 LX Equity</t>
  </si>
  <si>
    <t>MFS全盛基金 - 欧洲研究基金</t>
  </si>
  <si>
    <t>THEUXNA LN Equity</t>
  </si>
  <si>
    <t>XMHY GR Equity</t>
  </si>
  <si>
    <t>ALGTS1E LX Equity</t>
  </si>
  <si>
    <t>MERGDEU LX Equity</t>
  </si>
  <si>
    <t>JHS1 GR Equity</t>
  </si>
  <si>
    <t>PBF3 GR Equity</t>
  </si>
  <si>
    <t>百达-新兴市场</t>
  </si>
  <si>
    <t>ACMEQBB LX Equity</t>
  </si>
  <si>
    <t>DJEG GR Equity</t>
  </si>
  <si>
    <t>HSBAMCA LN Equity</t>
  </si>
  <si>
    <t>汇丰指数追踪投资基金-美国</t>
  </si>
  <si>
    <t>HSBAMCI LN Equity</t>
  </si>
  <si>
    <t>HSCSUSI HK Equity</t>
  </si>
  <si>
    <t>Hang Seng Corporate Sustainability Index Fund</t>
  </si>
  <si>
    <t>XC4G GR Equity</t>
  </si>
  <si>
    <t>MFSVAC1 LX Equity</t>
  </si>
  <si>
    <t>PEQWTXC LX Equity</t>
  </si>
  <si>
    <t>BNP Paribas Funds Disruptive Technology</t>
  </si>
  <si>
    <t>FFEMAAE LX Equity</t>
  </si>
  <si>
    <t>富达基金-欧洲动态增长基金</t>
  </si>
  <si>
    <t>AEFJ GR Equity</t>
  </si>
  <si>
    <t>Aberdeen Standard SICAV I - Global Innovation Equity Fund</t>
  </si>
  <si>
    <t>ALHDAPI LX Equity</t>
  </si>
  <si>
    <t>HS4AMHR LX Equity</t>
  </si>
  <si>
    <t>ALORAHU LX Equity</t>
  </si>
  <si>
    <t>CAPIBCD LX Equity</t>
  </si>
  <si>
    <t>B3FZ GR Equity</t>
  </si>
  <si>
    <t>BlackRock Global Funds - Japan Flexible Equity Fund</t>
  </si>
  <si>
    <t>MWORHCA LX Equity</t>
  </si>
  <si>
    <t>GUIGEQI LX Equity</t>
  </si>
  <si>
    <t>Ninety One Global Strategy Fund - Global Equity Fund</t>
  </si>
  <si>
    <t>INGEQAA LX Equity</t>
  </si>
  <si>
    <t>CAPIBCU LX Equity</t>
  </si>
  <si>
    <t>IGEIRAU LX Equity</t>
  </si>
  <si>
    <t>RCMESAT LX Equity</t>
  </si>
  <si>
    <t>ALLATIE LX Equity</t>
  </si>
  <si>
    <t>BYQB TH Equity</t>
  </si>
  <si>
    <t>ALHDAME LX Equity</t>
  </si>
  <si>
    <t>XC4G SW Equity</t>
  </si>
  <si>
    <t>FHTA GR Equity</t>
  </si>
  <si>
    <t>IGEIAEH LX Equity</t>
  </si>
  <si>
    <t>TESM GR Equity</t>
  </si>
  <si>
    <t>THEULIG LN Equity</t>
  </si>
  <si>
    <t>BRGEGRI LN Equity</t>
  </si>
  <si>
    <t>THEULAG LN Equity</t>
  </si>
  <si>
    <t>TEPB GR Equity</t>
  </si>
  <si>
    <t>MEMESCA LX Equity</t>
  </si>
  <si>
    <t>PARBRCE LX Equity</t>
  </si>
  <si>
    <t>HS100IS LN Equity</t>
  </si>
  <si>
    <t>HSBC指数追踪投资基金-富时100指数基金</t>
  </si>
  <si>
    <t>MFSCEEA LX Equity</t>
  </si>
  <si>
    <t>ERDI TH Equity</t>
  </si>
  <si>
    <t>ACMBAEA LX Equity</t>
  </si>
  <si>
    <t>ABGZUDA LX Equity</t>
  </si>
  <si>
    <t>MUSVIG2 LX Equity</t>
  </si>
  <si>
    <t>AEFL GR Equity</t>
  </si>
  <si>
    <t>Aberdeen Standard SICAV I - UK Equity Fund</t>
  </si>
  <si>
    <t>AXAEDAD LX Equity</t>
  </si>
  <si>
    <t>AXAEDAC LX Equity</t>
  </si>
  <si>
    <t>HS100AS LN Equity</t>
  </si>
  <si>
    <t>HS100CA LN Equity</t>
  </si>
  <si>
    <t>BAGRIEI ID Equity</t>
  </si>
  <si>
    <t>JYJE GR Equity</t>
  </si>
  <si>
    <t>ALLITGA LX Equity</t>
  </si>
  <si>
    <t>HUFAM3R LX Equity</t>
  </si>
  <si>
    <t>HSBC Global Investment Funds - US Income Focused</t>
  </si>
  <si>
    <t>TEP3 GR Equity</t>
  </si>
  <si>
    <t>HWS5BCU LX Equity</t>
  </si>
  <si>
    <t>MERGDCU LX Equity</t>
  </si>
  <si>
    <t>CAPIZLU LX Equity</t>
  </si>
  <si>
    <t>HS100CI LN Equity</t>
  </si>
  <si>
    <t>THRZNIG LN Equity</t>
  </si>
  <si>
    <t>THEUZNA LN Equity</t>
  </si>
  <si>
    <t>ERDR GR Equity</t>
  </si>
  <si>
    <t>贝莱德全球基金-可持续能源基金</t>
  </si>
  <si>
    <t>PFLDCPE LX Equity</t>
  </si>
  <si>
    <t>TEMBRIA LX Equity</t>
  </si>
  <si>
    <t>TEP6 GR Equity</t>
  </si>
  <si>
    <t>PARWTPR LX Equity</t>
  </si>
  <si>
    <t>PALVCUM LX Equity</t>
  </si>
  <si>
    <t>MFGEIU1 LX Equity</t>
  </si>
  <si>
    <t>XMHY GZ Equity</t>
  </si>
  <si>
    <t>THONKRI LX Equity</t>
  </si>
  <si>
    <t>Allianz Korea Equity</t>
  </si>
  <si>
    <t>CAIBZLD LX Equity</t>
  </si>
  <si>
    <t>IGSGFAP LX Equity</t>
  </si>
  <si>
    <t>TDNEUGA LN Equity</t>
  </si>
  <si>
    <t>THEUDAG LN Equity</t>
  </si>
  <si>
    <t>HSBEICA LN Equity</t>
  </si>
  <si>
    <t>汇丰指数追踪投资基金-欧洲指数基金</t>
  </si>
  <si>
    <t>HSBEICI LN Equity</t>
  </si>
  <si>
    <t>MLINDED LX Equity</t>
  </si>
  <si>
    <t>GUIGEQC LX Equity</t>
  </si>
  <si>
    <t>CAPIBZD LX Equity</t>
  </si>
  <si>
    <t>MFSEEA1 LX Equity</t>
  </si>
  <si>
    <t>XQ1H GR Equity</t>
  </si>
  <si>
    <t>ABELVSD LX Equity</t>
  </si>
  <si>
    <t>CIFEECU LX Equity</t>
  </si>
  <si>
    <t>HWS5AMH LX Equity</t>
  </si>
  <si>
    <t>ALLATAE LX Equity</t>
  </si>
  <si>
    <t>ALLGLAE LX Equity</t>
  </si>
  <si>
    <t>CIGCCEU LX Equity</t>
  </si>
  <si>
    <t>CAPIBZU LX Equity</t>
  </si>
  <si>
    <t>TEBRAAH LX Equity</t>
  </si>
  <si>
    <t>TESR GR Equity</t>
  </si>
  <si>
    <t>GEQ4309 LX Equity</t>
  </si>
  <si>
    <t>GEQ4308 LX Equity</t>
  </si>
  <si>
    <t>HSW4AMH LX Equity</t>
  </si>
  <si>
    <t>AH8T GR Equity</t>
  </si>
  <si>
    <t>HSBRCIE LX Equity</t>
  </si>
  <si>
    <t>TESQ GR Equity</t>
  </si>
  <si>
    <t>ALLHDAT LX Equity</t>
  </si>
  <si>
    <t>PARGECU LX Equity</t>
  </si>
  <si>
    <t>BRGEGTI LN Equity</t>
  </si>
  <si>
    <t>BRGOCPE ID Equity</t>
  </si>
  <si>
    <t>PFEMERP LX Equity</t>
  </si>
  <si>
    <t>CAWSHDZ LX Equity</t>
  </si>
  <si>
    <t>TESW GR Equity</t>
  </si>
  <si>
    <t>CIPETCC LX Equity</t>
  </si>
  <si>
    <t>AXAEDEC LX Equity</t>
  </si>
  <si>
    <t>HSBC5AA LX Equity</t>
  </si>
  <si>
    <t>PBISEAI ID Equity</t>
  </si>
  <si>
    <t>PineBridge Asia ex Japan Small Cap Equity Fund</t>
  </si>
  <si>
    <t>HSWS5AM LX Equity</t>
  </si>
  <si>
    <t>CAIBZHG LX Equity</t>
  </si>
  <si>
    <t>CPBFDHK LX Equity</t>
  </si>
  <si>
    <t>ALZGSWT LX Equity</t>
  </si>
  <si>
    <t>HWS5AMS LX Equity</t>
  </si>
  <si>
    <t>TDNEUGI LN Equity</t>
  </si>
  <si>
    <t>ABELV1D LX Equity</t>
  </si>
  <si>
    <t>ALHDAPA LX Equity</t>
  </si>
  <si>
    <t>HWS5BCH LX Equity</t>
  </si>
  <si>
    <t>AGBWEI2 LX Equity</t>
  </si>
  <si>
    <t>ACMGGCE LX Equity</t>
  </si>
  <si>
    <t>AGWEX2A LX Equity</t>
  </si>
  <si>
    <t>MLEUURA LX Equity</t>
  </si>
  <si>
    <t>IPGC SW Equity</t>
  </si>
  <si>
    <t>ZZRY GR Equity</t>
  </si>
  <si>
    <t>IGFAAHK LX Equity</t>
  </si>
  <si>
    <t>IGFAIN2 LX Equity</t>
  </si>
  <si>
    <t>TEMBRAC LX Equity</t>
  </si>
  <si>
    <t>MLINC2D LX Equity</t>
  </si>
  <si>
    <t>CAGGAZE LX Equity</t>
  </si>
  <si>
    <t>GEQ4287 LX Equity</t>
  </si>
  <si>
    <t>GEQ4286 LX Equity</t>
  </si>
  <si>
    <t>MLWMADS LX Equity</t>
  </si>
  <si>
    <t>AXAIHDG LX Equity</t>
  </si>
  <si>
    <t>ABELVSH LX Equity</t>
  </si>
  <si>
    <t>AH8I TH Equity</t>
  </si>
  <si>
    <t>MFMGEAA LX Equity</t>
  </si>
  <si>
    <t>XU81 GR Equity</t>
  </si>
  <si>
    <t>CAGGAPE LX Equity</t>
  </si>
  <si>
    <t>HSGCADH LX Equity</t>
  </si>
  <si>
    <t>HSBC Global Investment Funds - Global Lower Carbon Equity</t>
  </si>
  <si>
    <t>AGASCL2 LX Equity</t>
  </si>
  <si>
    <t>AGAER2A LX Equity</t>
  </si>
  <si>
    <t>CIEGIZU LX Equity</t>
  </si>
  <si>
    <t>ABADISG LX Equity</t>
  </si>
  <si>
    <t>CIEGZDU LX Equity</t>
  </si>
  <si>
    <t>TGEIADI LX Equity</t>
  </si>
  <si>
    <t>CAIBZHE LX Equity</t>
  </si>
  <si>
    <t>PESMCCU LX Equity</t>
  </si>
  <si>
    <t>CAPIBBU LX Equity</t>
  </si>
  <si>
    <t>ABELVID LX Equity</t>
  </si>
  <si>
    <t>CAPBBFD LX Equity</t>
  </si>
  <si>
    <t>ALJEATU LX Equity</t>
  </si>
  <si>
    <t>CGGAZDE LX Equity</t>
  </si>
  <si>
    <t>IGFCASA LX Equity</t>
  </si>
  <si>
    <t>BRAUIUA ID Equity</t>
  </si>
  <si>
    <t>IGFAIGU LX Equity</t>
  </si>
  <si>
    <t>IGFAIRU LX Equity</t>
  </si>
  <si>
    <t>IGFAAGU LX Equity</t>
  </si>
  <si>
    <t>CAPIBBD LX Equity</t>
  </si>
  <si>
    <t>CIGZGDE LX Equity</t>
  </si>
  <si>
    <t>TGEIAAC LX Equity</t>
  </si>
  <si>
    <t>CIGZEUA LX Equity</t>
  </si>
  <si>
    <t>CCCIBZH LX Equity</t>
  </si>
  <si>
    <t>CPBFDHS LX Equity</t>
  </si>
  <si>
    <t>TEMFIIA LX Equity</t>
  </si>
  <si>
    <t>CPTOLZC LX Equity</t>
  </si>
  <si>
    <t>CIEEPCF LX Equity</t>
  </si>
  <si>
    <t>CIETR7S LX Equity</t>
  </si>
  <si>
    <t>RCMAMGH LX Equity</t>
  </si>
  <si>
    <t>CIEPDCF LX Equity</t>
  </si>
  <si>
    <t>MLEUURE LX Equity</t>
  </si>
  <si>
    <t>CIETZLD LX Equity</t>
  </si>
  <si>
    <t>ALLGLBE LX Equity</t>
  </si>
  <si>
    <t>HSBC5AG LX Equity</t>
  </si>
  <si>
    <t>HSGLCAD LX Equity</t>
  </si>
  <si>
    <t>HSGLCAC LX Equity</t>
  </si>
  <si>
    <t>ACMEGAD LX Equity</t>
  </si>
  <si>
    <t>MFUKAU1 LX Equity</t>
  </si>
  <si>
    <t>MFS Meridian Funds - U.K. Equity Fund</t>
  </si>
  <si>
    <t>HWS5BHE LX Equity</t>
  </si>
  <si>
    <t>PGMTPHK LX Equity</t>
  </si>
  <si>
    <t>IGFCA2D LX Equity</t>
  </si>
  <si>
    <t>HWS5AMG LX Equity</t>
  </si>
  <si>
    <t>PBISEAS ID Equity</t>
  </si>
  <si>
    <t>ABELVS1 LX Equity</t>
  </si>
  <si>
    <t>RMBRATD LX Equity</t>
  </si>
  <si>
    <t>TEMBRNA LX Equity</t>
  </si>
  <si>
    <t>AINFN1A LX Equity</t>
  </si>
  <si>
    <t>安本环球-新兴市场基础设施股票基金</t>
  </si>
  <si>
    <t>FEINCDU LX Equity</t>
  </si>
  <si>
    <t>ALZORAT LX Equity</t>
  </si>
  <si>
    <t>CIEMTCZ LX Equity</t>
  </si>
  <si>
    <t>FEINCCU LX Equity</t>
  </si>
  <si>
    <t>CIEZDIC LX Equity</t>
  </si>
  <si>
    <t>CAIBBHG LX Equity</t>
  </si>
  <si>
    <t>BRGEUAI ID Equity</t>
  </si>
  <si>
    <t>F7R9 GR Equity</t>
  </si>
  <si>
    <t>Templeton Emerging Markets Dynamic Income Fund</t>
  </si>
  <si>
    <t>XU81 QT Equity</t>
  </si>
  <si>
    <t>CPBBFDH LX Equity</t>
  </si>
  <si>
    <t>UQ2L GR Equity</t>
  </si>
  <si>
    <t>Allianz Emerging Asia Equity</t>
  </si>
  <si>
    <t>ALLIGEP LX Equity</t>
  </si>
  <si>
    <t>FJ25 GR Equity</t>
  </si>
  <si>
    <t>AJEITHE LX Equity</t>
  </si>
  <si>
    <t>CAPIBHG LX Equity</t>
  </si>
  <si>
    <t>MFRIIU1 LX Equity</t>
  </si>
  <si>
    <t>UQ29 GR Equity</t>
  </si>
  <si>
    <t>IPGC GR Equity</t>
  </si>
  <si>
    <t>H2Z GZ Equity</t>
  </si>
  <si>
    <t>CBBFDHA LX Equity</t>
  </si>
  <si>
    <t>MGFEUBE LX Equity</t>
  </si>
  <si>
    <t>Momentum Global Funds - Harmony Portfolios Europe Diversified Fund</t>
  </si>
  <si>
    <t>CAPGHC5 LX Equity</t>
  </si>
  <si>
    <t>HUFAM2H LX Equity</t>
  </si>
  <si>
    <t>FTIFAHK LX Equity</t>
  </si>
  <si>
    <t>HWS5AHA LX Equity</t>
  </si>
  <si>
    <t>MFMGECR LX Equity</t>
  </si>
  <si>
    <t>PFLGMPC LX Equity</t>
  </si>
  <si>
    <t>ABELVIH LX Equity</t>
  </si>
  <si>
    <t>ZZRZ GR Equity</t>
  </si>
  <si>
    <t>HWS4BAU LX Equity</t>
  </si>
  <si>
    <t>ABEASGH LX Equity</t>
  </si>
  <si>
    <t>MGFEUBA LX Equity</t>
  </si>
  <si>
    <t>HWS5AMA LX Equity</t>
  </si>
  <si>
    <t>BRGAUSI ID Equity</t>
  </si>
  <si>
    <t>MLGEEAU LX Equity</t>
  </si>
  <si>
    <t>ABEAODA LX Equity</t>
  </si>
  <si>
    <t>ABEMIAE LX Equity</t>
  </si>
  <si>
    <t>联博SICAV I-新兴市场多重资产投资组合</t>
  </si>
  <si>
    <t>ABANZDH LX Equity</t>
  </si>
  <si>
    <t>ABELVAD LX Equity</t>
  </si>
  <si>
    <t>RCMAMGU LX Equity</t>
  </si>
  <si>
    <t>CIFEIB1 LX Equity</t>
  </si>
  <si>
    <t>CIEIBDU LX Equity</t>
  </si>
  <si>
    <t>CIGBEUR LX Equity</t>
  </si>
  <si>
    <t>HSBAEBC LX Equity</t>
  </si>
  <si>
    <t>CIGBDEU LX Equity</t>
  </si>
  <si>
    <t>ABEADUS LX Equity</t>
  </si>
  <si>
    <t>ABADSGH LX Equity</t>
  </si>
  <si>
    <t>ABADNZH LX Equity</t>
  </si>
  <si>
    <t>CAPIBCG LX Equity</t>
  </si>
  <si>
    <t>MLGESA2 LX Equity</t>
  </si>
  <si>
    <t>HSBC5AH LX Equity</t>
  </si>
  <si>
    <t>HUFAM2U LX Equity</t>
  </si>
  <si>
    <t>BRGLAIA ID Equity</t>
  </si>
  <si>
    <t>MGFEUBB LX Equity</t>
  </si>
  <si>
    <t>ABITPS1 LX Equity</t>
  </si>
  <si>
    <t>HWS5AME LX Equity</t>
  </si>
  <si>
    <t>MFEGAU1 LX Equity</t>
  </si>
  <si>
    <t>ABEEZAE LX Equity</t>
  </si>
  <si>
    <t>Aberdeen Standard SICAV I - European Equity Fund</t>
  </si>
  <si>
    <t>HSBRZAC LX Equity</t>
  </si>
  <si>
    <t>MLEUURC LX Equity</t>
  </si>
  <si>
    <t>FIWLAAH LX Equity</t>
  </si>
  <si>
    <t>富达基金-世界基金</t>
  </si>
  <si>
    <t>INGLFCA LX Equity</t>
  </si>
  <si>
    <t>INGLFCI LX Equity</t>
  </si>
  <si>
    <t>BOCPASP HK Equity</t>
  </si>
  <si>
    <t>ABAAUDH LX Equity</t>
  </si>
  <si>
    <t>CAIBLBE LX Equity</t>
  </si>
  <si>
    <t>HWS4AMH LX Equity</t>
  </si>
  <si>
    <t>ABADCAH LX Equity</t>
  </si>
  <si>
    <t>JM5L GR Equity</t>
  </si>
  <si>
    <t>ABADAUH LX Equity</t>
  </si>
  <si>
    <t>HS4AMFH LX Equity</t>
  </si>
  <si>
    <t>TEMFIAI LX Equity</t>
  </si>
  <si>
    <t>IOFAEFF LX Equity</t>
  </si>
  <si>
    <t>Eastspring Investments - Asian Equity Fund</t>
  </si>
  <si>
    <t>AW4G GR Equity</t>
  </si>
  <si>
    <t>AXA World Funds - Framlington Longevity Economy</t>
  </si>
  <si>
    <t>ALLINTI LX Equity</t>
  </si>
  <si>
    <t>CBBFDHE LX Equity</t>
  </si>
  <si>
    <t>CIGCHJP LX Equity</t>
  </si>
  <si>
    <t>CAPIBLD LX Equity</t>
  </si>
  <si>
    <t>XU8E GR Equity</t>
  </si>
  <si>
    <t>HUFAM3C LX Equity</t>
  </si>
  <si>
    <t>MGFEUBC LX Equity</t>
  </si>
  <si>
    <t>ABGWEQC LX Equity</t>
  </si>
  <si>
    <t>HSBAMHK LX Equity</t>
  </si>
  <si>
    <t>HSBC Global Investment Funds - Global Equity Dividend</t>
  </si>
  <si>
    <t>MFGEIG2 LX Equity</t>
  </si>
  <si>
    <t>ASXJPNA LX Equity</t>
  </si>
  <si>
    <t>AB FCP I - Asia Ex-Japan Equity Portfolio</t>
  </si>
  <si>
    <t>AH8H GR Equity</t>
  </si>
  <si>
    <t>IGQEAI2 LX Equity</t>
  </si>
  <si>
    <t>天达环球策略基金-环球优质股票收益型基金</t>
  </si>
  <si>
    <t>ACMGGGA LX Equity</t>
  </si>
  <si>
    <t>CMGHKTI ID Equity</t>
  </si>
  <si>
    <t>First Sentier Investors Global Umbrella Fund plc - FSSA Hong Kong Growth Fund</t>
  </si>
  <si>
    <t>ALLATGA LX Equity</t>
  </si>
  <si>
    <t>INVGQEA LX Equity</t>
  </si>
  <si>
    <t>HUFAM3G LX Equity</t>
  </si>
  <si>
    <t>TFIAUH1 LX Equity</t>
  </si>
  <si>
    <t>IGBOEQA LX Equity</t>
  </si>
  <si>
    <t>FFSIYUI LX Equity</t>
  </si>
  <si>
    <t>HSBC4AA LX Equity</t>
  </si>
  <si>
    <t>IGFSASF LX Equity</t>
  </si>
  <si>
    <t>CAIBLZG LX Equity</t>
  </si>
  <si>
    <t>CIEMTBC LX Equity</t>
  </si>
  <si>
    <t>HS4AMFL LX Equity</t>
  </si>
  <si>
    <t>ACMEGBD LX Equity</t>
  </si>
  <si>
    <t>JPGEAAU LX Equity</t>
  </si>
  <si>
    <t>MLJOPAY LX Equity</t>
  </si>
  <si>
    <t>MERSUUI LX Equity</t>
  </si>
  <si>
    <t>FORGRTC LX Equity</t>
  </si>
  <si>
    <t>BNP Paribas Funds Green Tigers</t>
  </si>
  <si>
    <t>FGRTGCD LX Equity</t>
  </si>
  <si>
    <t>HUFAM3E LX Equity</t>
  </si>
  <si>
    <t>HSWS4AM LX Equity</t>
  </si>
  <si>
    <t>FH4D GR Equity</t>
  </si>
  <si>
    <t>FLEFGCI LX Equity</t>
  </si>
  <si>
    <t>CAINDCD LX Equity</t>
  </si>
  <si>
    <t>JM5C GR Equity</t>
  </si>
  <si>
    <t>THOLIAA LX Equity</t>
  </si>
  <si>
    <t>HWS4BCH LX Equity</t>
  </si>
  <si>
    <t>ABD9 SW Equity</t>
  </si>
  <si>
    <t>HUFAM3A LX Equity</t>
  </si>
  <si>
    <t>HSBGEAM LX Equity</t>
  </si>
  <si>
    <t>HSBGEAC LX Equity</t>
  </si>
  <si>
    <t>CAIBZDG LX Equity</t>
  </si>
  <si>
    <t>TEMFIXI LX Equity</t>
  </si>
  <si>
    <t>MFSUKEI LX Equity</t>
  </si>
  <si>
    <t>MFMRIAA LX Equity</t>
  </si>
  <si>
    <t>AADEURH LX Equity</t>
  </si>
  <si>
    <t>BRLDDCE ID Equity</t>
  </si>
  <si>
    <t>Barings Global Umbrella Fund - Barings Global Leaders Fund</t>
  </si>
  <si>
    <t>AFIAUUA LX Equity</t>
  </si>
  <si>
    <t>AJEATHE LX Equity</t>
  </si>
  <si>
    <t>AH8H QT Equity</t>
  </si>
  <si>
    <t>CIPETCE LX Equity</t>
  </si>
  <si>
    <t>ABEMAAE LX Equity</t>
  </si>
  <si>
    <t>PFLGMSR LX Equity</t>
  </si>
  <si>
    <t>CIFEEIG LX Equity</t>
  </si>
  <si>
    <t>ALGEUIT LX Equity</t>
  </si>
  <si>
    <t>XC4X GR Equity</t>
  </si>
  <si>
    <t>富达基金-中国焦点基金</t>
  </si>
  <si>
    <t>FJRG GR Equity</t>
  </si>
  <si>
    <t>富达基金-亚洲特殊情况基金</t>
  </si>
  <si>
    <t>AXAIMEU LX Equity</t>
  </si>
  <si>
    <t>安盛世界基金-Framlington新兴市场</t>
  </si>
  <si>
    <t>BRGLAMI ID Equity</t>
  </si>
  <si>
    <t>BRGEATU LN Equity</t>
  </si>
  <si>
    <t>AGINDZ1 LX Equity</t>
  </si>
  <si>
    <t>AGINZUS LX Equity</t>
  </si>
  <si>
    <t>STAGLEA LX Equity</t>
  </si>
  <si>
    <t>Aberdeen Standard SICAV II-Global Equities</t>
  </si>
  <si>
    <t>ABEEMIA LX Equity</t>
  </si>
  <si>
    <t>ABEEMX2 LX Equity</t>
  </si>
  <si>
    <t>CAPIBZG LX Equity</t>
  </si>
  <si>
    <t>MLGEEEA LX Equity</t>
  </si>
  <si>
    <t>AGSCITE LX Equity</t>
  </si>
  <si>
    <t>XMHX GR Equity</t>
  </si>
  <si>
    <t>CMGHKII ID Equity</t>
  </si>
  <si>
    <t>ABSCZAC LX Equity</t>
  </si>
  <si>
    <t>PGMSHPA LX Equity</t>
  </si>
  <si>
    <t>ERD9 SW Equity</t>
  </si>
  <si>
    <t>贝莱德环球基金-亚洲巨龙基金</t>
  </si>
  <si>
    <t>TEGAUH1 LX Equity</t>
  </si>
  <si>
    <t>MLJOPEY LX Equity</t>
  </si>
  <si>
    <t>AWFEEME LX Equity</t>
  </si>
  <si>
    <t>JM5K SW Equity</t>
  </si>
  <si>
    <t>MLGEEUC LX Equity</t>
  </si>
  <si>
    <t>MLGEECU LX Equity</t>
  </si>
  <si>
    <t>ABD1 GR Equity</t>
  </si>
  <si>
    <t>PFLGHPE LX Equity</t>
  </si>
  <si>
    <t>F7RJ GR Equity</t>
  </si>
  <si>
    <t>富兰克林邓普顿投资基金-邓普顿环球收益基金</t>
  </si>
  <si>
    <t>AGSCPTE LX Equity</t>
  </si>
  <si>
    <t>HSBC4AG LX Equity</t>
  </si>
  <si>
    <t>MLGEEAE LX Equity</t>
  </si>
  <si>
    <t>TEMWPIU LX Equity</t>
  </si>
  <si>
    <t>ALJPECT LX Equity</t>
  </si>
  <si>
    <t>MERGAAA LX Equity</t>
  </si>
  <si>
    <t>贝莱德全球基金-环球资产配置基金</t>
  </si>
  <si>
    <t>HSW4AMG LX Equity</t>
  </si>
  <si>
    <t>MERLADE LX Equity</t>
  </si>
  <si>
    <t>CIEGA4G LX Equity</t>
  </si>
  <si>
    <t>HWSBCHE LX Equity</t>
  </si>
  <si>
    <t>AGSRTHE LX Equity</t>
  </si>
  <si>
    <t>ZZR6 GR Equity</t>
  </si>
  <si>
    <t>TEMGROA LX Equity</t>
  </si>
  <si>
    <t>HWS4AMG LX Equity</t>
  </si>
  <si>
    <t>MFGEAG2 LX Equity</t>
  </si>
  <si>
    <t>BRGEATI LN Equity</t>
  </si>
  <si>
    <t>MLINADS LX Equity</t>
  </si>
  <si>
    <t>BRGEAIS LN Equity</t>
  </si>
  <si>
    <t>MLGEEEE LX Equity</t>
  </si>
  <si>
    <t>MEURVEE LX Equity</t>
  </si>
  <si>
    <t>CETOZLE LX Equity</t>
  </si>
  <si>
    <t>MIRAPAE LX Equity</t>
  </si>
  <si>
    <t>Mirae Asset Global Discovery Fund - Mirae Asset Asia Pacific Equity Fund</t>
  </si>
  <si>
    <t>CIPA9EU LX Equity</t>
  </si>
  <si>
    <t>CIETEUR LX Equity</t>
  </si>
  <si>
    <t>INVGQEC LX Equity</t>
  </si>
  <si>
    <t>AGMAIH1 LX Equity</t>
  </si>
  <si>
    <t>Aberdeen Standard SICAV I - Diversified Income Fund</t>
  </si>
  <si>
    <t>F7RH GR Equity</t>
  </si>
  <si>
    <t>IGQECI2 LX Equity</t>
  </si>
  <si>
    <t>AGMAIY1 LX Equity</t>
  </si>
  <si>
    <t>MLGEEE5 LX Equity</t>
  </si>
  <si>
    <t>VALHDSZ HK Equity</t>
  </si>
  <si>
    <t>惠理高息股票基金</t>
  </si>
  <si>
    <t>SCHAGRA HK Equity</t>
  </si>
  <si>
    <t>Schroder Growth Fund</t>
  </si>
  <si>
    <t>MFMRICR LX Equity</t>
  </si>
  <si>
    <t>TEMDGGI LX Equity</t>
  </si>
  <si>
    <t>MGFHAGE LX Equity</t>
  </si>
  <si>
    <t>Momentum Global Funds - Harmony Portfolios Australian Dollar Growth Fund</t>
  </si>
  <si>
    <t>FJRG TH Equity</t>
  </si>
  <si>
    <t>MLJOAEH LX Equity</t>
  </si>
  <si>
    <t>ALLINTC LX Equity</t>
  </si>
  <si>
    <t>CIEGZDG LX Equity</t>
  </si>
  <si>
    <t>CIEMTOP LX Equity</t>
  </si>
  <si>
    <t>CIETR7E LX Equity</t>
  </si>
  <si>
    <t>HS4AMHA LX Equity</t>
  </si>
  <si>
    <t>CES4 GR Equity</t>
  </si>
  <si>
    <t>CIEMZGE LX Equity</t>
  </si>
  <si>
    <t>CAIBBDG LX Equity</t>
  </si>
  <si>
    <t>HWS4AHA LX Equity</t>
  </si>
  <si>
    <t>CIEGIZG LX Equity</t>
  </si>
  <si>
    <t>PFLGPDS LX Equity</t>
  </si>
  <si>
    <t>AXAFFEU LX Equity</t>
  </si>
  <si>
    <t>ABEEMAA LX Equity</t>
  </si>
  <si>
    <t>HWS4AMA LX Equity</t>
  </si>
  <si>
    <t>MGFADGA LX Equity</t>
  </si>
  <si>
    <t>DJEN GR Equity</t>
  </si>
  <si>
    <t>MERNEEA LX Equity</t>
  </si>
  <si>
    <t>CIEMTEZ LX Equity</t>
  </si>
  <si>
    <t>CIEZDEU LX Equity</t>
  </si>
  <si>
    <t>MGLOEEE LX Equity</t>
  </si>
  <si>
    <t>SCHGTDI HK Equity</t>
  </si>
  <si>
    <t>MLJOPCY LX Equity</t>
  </si>
  <si>
    <t>ALGTRSU LX Equity</t>
  </si>
  <si>
    <t>MLWORHD LX Equity</t>
  </si>
  <si>
    <t>ALDETAT LX Equity</t>
  </si>
  <si>
    <t>HSBC4AH LX Equity</t>
  </si>
  <si>
    <t>AGINDI2 LX Equity</t>
  </si>
  <si>
    <t>AWFEEFC LX Equity</t>
  </si>
  <si>
    <t>HSW4AHE LX Equity</t>
  </si>
  <si>
    <t>AGINX2A LX Equity</t>
  </si>
  <si>
    <t>HWS4AME LX Equity</t>
  </si>
  <si>
    <t>HS4AMFE LX Equity</t>
  </si>
  <si>
    <t>MEREQGA LX Equity</t>
  </si>
  <si>
    <t>AGSCWTA LX Equity</t>
  </si>
  <si>
    <t>MFSUKEA LX Equity</t>
  </si>
  <si>
    <t>FTEDAMU LX Equity</t>
  </si>
  <si>
    <t>AGASMI2 LX Equity</t>
  </si>
  <si>
    <t>ALTRASP LX Equity</t>
  </si>
  <si>
    <t>XAYA GR Equity</t>
  </si>
  <si>
    <t>MEMESDU LX Equity</t>
  </si>
  <si>
    <t>ABEEMS2 LX Equity</t>
  </si>
  <si>
    <t>MI98 GR Equity</t>
  </si>
  <si>
    <t>PRINASD LX Equity</t>
  </si>
  <si>
    <t>AGMAIE1 LX Equity</t>
  </si>
  <si>
    <t>ALLINTB LX Equity</t>
  </si>
  <si>
    <t>ABWSCI2 LX Equity</t>
  </si>
  <si>
    <t>TEMWPAU LX Equity</t>
  </si>
  <si>
    <t>MLATAEA LX Equity</t>
  </si>
  <si>
    <t>HSBMNGP HK Equity</t>
  </si>
  <si>
    <t>HSBC Managed Growth Fund</t>
  </si>
  <si>
    <t>MGFADGC LX Equity</t>
  </si>
  <si>
    <t>ERD9 GR Equity</t>
  </si>
  <si>
    <t>BRGETBS LN Equity</t>
  </si>
  <si>
    <t>HSEAEAH HK Equity</t>
  </si>
  <si>
    <t>HSBC Collective Investment Trust - HSBC Evolving Asia Equity Fund</t>
  </si>
  <si>
    <t>MESCAU1 LX Equity</t>
  </si>
  <si>
    <t>HANHKMA HK Equity</t>
  </si>
  <si>
    <t>Hang Seng Investment Series - Hang Seng MidCap Index Fund</t>
  </si>
  <si>
    <t>MEURVCA LX Equity</t>
  </si>
  <si>
    <t>AGASX2A LX Equity</t>
  </si>
  <si>
    <t>HANKMAI HK Equity</t>
  </si>
  <si>
    <t>BRGPACI ID Equity</t>
  </si>
  <si>
    <t>BRGEATA LN Equity</t>
  </si>
  <si>
    <t>JP52 GR Equity</t>
  </si>
  <si>
    <t>ACMBAVB LX Equity</t>
  </si>
  <si>
    <t>TEMLAIA LX Equity</t>
  </si>
  <si>
    <t>ALTHAEA LX Equity</t>
  </si>
  <si>
    <t>FH4C GR Equity</t>
  </si>
  <si>
    <t>AGSCEIT LX Equity</t>
  </si>
  <si>
    <t>AGSCATE LX Equity</t>
  </si>
  <si>
    <t>HSEAEAU HK Equity</t>
  </si>
  <si>
    <t>ALHDIHE LX Equity</t>
  </si>
  <si>
    <t>AXAFEEA LX Equity</t>
  </si>
  <si>
    <t>MERNEEE LX Equity</t>
  </si>
  <si>
    <t>JPJ3 GR Equity</t>
  </si>
  <si>
    <t>摩根大通基金-美国科技基金</t>
  </si>
  <si>
    <t>CIFEIB3 LX Equity</t>
  </si>
  <si>
    <t>CIEIBDG LX Equity</t>
  </si>
  <si>
    <t>ABGWR1I LX Equity</t>
  </si>
  <si>
    <t>ABGWR2A LX Equity</t>
  </si>
  <si>
    <t>MUSGREE LX Equity</t>
  </si>
  <si>
    <t>VALHA2N HK Equity</t>
  </si>
  <si>
    <t>ALGIHKD LX Equity</t>
  </si>
  <si>
    <t>VALHA2S HK Equity</t>
  </si>
  <si>
    <t>MGLOACC LX Equity</t>
  </si>
  <si>
    <t>ALGTS1U LX Equity</t>
  </si>
  <si>
    <t>TEPT GR Equity</t>
  </si>
  <si>
    <t>VALHDSF HK Equity</t>
  </si>
  <si>
    <t>XQ1R GR Equity</t>
  </si>
  <si>
    <t>HCARSJP HK Equity</t>
  </si>
  <si>
    <t>Harvest China A Research Select Fund</t>
  </si>
  <si>
    <t>CIEMTBE LX Equity</t>
  </si>
  <si>
    <t>TEPS TH Equity</t>
  </si>
  <si>
    <t>富兰克林邓普顿投资基金-邓普顿亚洲增长基金</t>
  </si>
  <si>
    <t>SCGRUAA HK Equity</t>
  </si>
  <si>
    <t>CIETBDE LX Equity</t>
  </si>
  <si>
    <t>AWFEEAD LX Equity</t>
  </si>
  <si>
    <t>VALHA2C HK Equity</t>
  </si>
  <si>
    <t>CIETOPE LX Equity</t>
  </si>
  <si>
    <t>AGINDA2 LX Equity</t>
  </si>
  <si>
    <t>AWFEEAC LX Equity</t>
  </si>
  <si>
    <t>HSBTHIA LX Equity</t>
  </si>
  <si>
    <t>ALIAMHZ LX Equity</t>
  </si>
  <si>
    <t>MLATEEE LX Equity</t>
  </si>
  <si>
    <t>CIGGAZE LX Equity</t>
  </si>
  <si>
    <t>GUIUKFI LX Equity</t>
  </si>
  <si>
    <t>Ninety One Global Strategy Fund - UK Alpha Fund</t>
  </si>
  <si>
    <t>MGFUSGE LX Equity</t>
  </si>
  <si>
    <t>Momentum Global Funds - Harmony Portfolios US Dollar Growth Fund</t>
  </si>
  <si>
    <t>MIGSEMI LX Equity</t>
  </si>
  <si>
    <t>WYJ8 GR Equity</t>
  </si>
  <si>
    <t>POLMKFI KY Equity</t>
  </si>
  <si>
    <t>Haitong Middle Kingdom Fund</t>
  </si>
  <si>
    <t>BGMA2EU LX Equity</t>
  </si>
  <si>
    <t>MERPEDE LX Equity</t>
  </si>
  <si>
    <t>BlackRock Global Funds - Pacific Equity Fund</t>
  </si>
  <si>
    <t>TGINACE LX Equity</t>
  </si>
  <si>
    <t>ALTRPIN LX Equity</t>
  </si>
  <si>
    <t>INUKAAG LX Equity</t>
  </si>
  <si>
    <t>ALEARTE LX Equity</t>
  </si>
  <si>
    <t>ALLATII LX Equity</t>
  </si>
  <si>
    <t>CGGAZHE LX Equity</t>
  </si>
  <si>
    <t>MLJVA2Y LX Equity</t>
  </si>
  <si>
    <t>HSBMGAI HK Equity</t>
  </si>
  <si>
    <t>JPJ2 GR Equity</t>
  </si>
  <si>
    <t>FH4E GR Equity</t>
  </si>
  <si>
    <t>MEMEEUR LX Equity</t>
  </si>
  <si>
    <t>MFS Meridian Funds - Emerging Markets Equity Fund</t>
  </si>
  <si>
    <t>PIRPUSD LX Equity</t>
  </si>
  <si>
    <t>百达机器人基金</t>
  </si>
  <si>
    <t>BGMAA3E LX Equity</t>
  </si>
  <si>
    <t>MGFUSGA LX Equity</t>
  </si>
  <si>
    <t>AGSCCTE LX Equity</t>
  </si>
  <si>
    <t>PRINASE LX Equity</t>
  </si>
  <si>
    <t>MERNECA LX Equity</t>
  </si>
  <si>
    <t>PFAGPCU LX Equity</t>
  </si>
  <si>
    <t>MFEVAU1 LX Equity</t>
  </si>
  <si>
    <t>ABGWED1 LX Equity</t>
  </si>
  <si>
    <t>ABGWED2 LX Equity</t>
  </si>
  <si>
    <t>ABD1 TH Equity</t>
  </si>
  <si>
    <t>MFGBAE1 LX Equity</t>
  </si>
  <si>
    <t>MFS全盛基金-环球总回报基金</t>
  </si>
  <si>
    <t>TEMGAAH LX Equity</t>
  </si>
  <si>
    <t>INVGDZU LX Equity</t>
  </si>
  <si>
    <t>Ninety One Global Strategy Fund - Global Dynamic Fund</t>
  </si>
  <si>
    <t>TES6 GR Equity</t>
  </si>
  <si>
    <t>FFIFAEA LX Equity</t>
  </si>
  <si>
    <t>富达基金-伊比利亚基金</t>
  </si>
  <si>
    <t>MERHLTE LX Equity</t>
  </si>
  <si>
    <t>FFFOCUA LX Equity</t>
  </si>
  <si>
    <t>MGFUSGB LX Equity</t>
  </si>
  <si>
    <t>AXAFEUA LX Equity</t>
  </si>
  <si>
    <t>MUSGRCA LX Equity</t>
  </si>
  <si>
    <t>HSIJZDU LX Equity</t>
  </si>
  <si>
    <t>TEMLATA LX Equity</t>
  </si>
  <si>
    <t>TEMLAAI LX Equity</t>
  </si>
  <si>
    <t>ALZORIA LX Equity</t>
  </si>
  <si>
    <t>ALZORDI LX Equity</t>
  </si>
  <si>
    <t>MIGSEME LX Equity</t>
  </si>
  <si>
    <t>THOORNI LX Equity</t>
  </si>
  <si>
    <t>FJRK GR Equity</t>
  </si>
  <si>
    <t>ALGAHKD LX Equity</t>
  </si>
  <si>
    <t>ALTRAEA LX Equity</t>
  </si>
  <si>
    <t>TEMGGAA LX Equity</t>
  </si>
  <si>
    <t>TEMGGRI LX Equity</t>
  </si>
  <si>
    <t>AGSCATU LX Equity</t>
  </si>
  <si>
    <t>XMHX GZ Equity</t>
  </si>
  <si>
    <t>AWFEEAE LX Equity</t>
  </si>
  <si>
    <t>CIETOCC LX Equity</t>
  </si>
  <si>
    <t>ERDT GR Equity</t>
  </si>
  <si>
    <t>MGFUSGC LX Equity</t>
  </si>
  <si>
    <t>MLJVE2Y LX Equity</t>
  </si>
  <si>
    <t>ABD0 GR Equity</t>
  </si>
  <si>
    <t>MI9V GR Equity</t>
  </si>
  <si>
    <t>贝莱德全球基金-世界科技基金</t>
  </si>
  <si>
    <t>ABD2 GR Equity</t>
  </si>
  <si>
    <t>MLATACC LX Equity</t>
  </si>
  <si>
    <t>GUIIEQA LX Equity</t>
  </si>
  <si>
    <t>INGLEQI LX Equity</t>
  </si>
  <si>
    <t>INUKEQC LX Equity</t>
  </si>
  <si>
    <t>MLUKGBD LX Equity</t>
  </si>
  <si>
    <t>AEF8 GR Equity</t>
  </si>
  <si>
    <t>MLRPEAI LX Equity</t>
  </si>
  <si>
    <t>HSIJZDI LX Equity</t>
  </si>
  <si>
    <t>HSIICUS LX Equity</t>
  </si>
  <si>
    <t>HSBTHAC LX Equity</t>
  </si>
  <si>
    <t>HSELU LX Equity</t>
  </si>
  <si>
    <t>PARBRAP LX Equity</t>
  </si>
  <si>
    <t>CIGBDHE LX Equity</t>
  </si>
  <si>
    <t>CIGBHEU LX Equity</t>
  </si>
  <si>
    <t>ALTRPAN LX Equity</t>
  </si>
  <si>
    <t>HSJBCUS LX Equity</t>
  </si>
  <si>
    <t>THOTIGI LX Equity</t>
  </si>
  <si>
    <t>MLJVAEH LX Equity</t>
  </si>
  <si>
    <t>XMHA GZ Equity</t>
  </si>
  <si>
    <t>贝莱德全球基金-中国基金</t>
  </si>
  <si>
    <t>MI9E GR Equity</t>
  </si>
  <si>
    <t>JSG2 SW Equity</t>
  </si>
  <si>
    <t>TEMLABI LX Equity</t>
  </si>
  <si>
    <t>MHRGRWE LX Equity</t>
  </si>
  <si>
    <t>Momentum Global Funds - Harmony Portfolios Sterling Growth Fund</t>
  </si>
  <si>
    <t>ALGTASH LX Equity</t>
  </si>
  <si>
    <t>MACSMCI LX Equity</t>
  </si>
  <si>
    <t>Matthews Asia Funds - China Small Companies Fund</t>
  </si>
  <si>
    <t>MLWORHC LX Equity</t>
  </si>
  <si>
    <t>HS3AMHR LX Equity</t>
  </si>
  <si>
    <t>XAYJ GR Equity</t>
  </si>
  <si>
    <t>联博FCP I-新兴市场成长组合</t>
  </si>
  <si>
    <t>AGTRIEH LX Equity</t>
  </si>
  <si>
    <t>HSBWAMH LX Equity</t>
  </si>
  <si>
    <t>XAYQ GR Equity</t>
  </si>
  <si>
    <t>MGFSTGA LX Equity</t>
  </si>
  <si>
    <t>PHSIHPC HK Equity</t>
  </si>
  <si>
    <t>瑞士百达策略收益基金</t>
  </si>
  <si>
    <t>AEFW GR Equity</t>
  </si>
  <si>
    <t>MAAEIDU LX Equity</t>
  </si>
  <si>
    <t>Matthews Asia Funds - Asia ex Japan Dividend Fund</t>
  </si>
  <si>
    <t>AEF0 GR Equity</t>
  </si>
  <si>
    <t>AEF1 GR Equity</t>
  </si>
  <si>
    <t>ERDP GR Equity</t>
  </si>
  <si>
    <t>HSIJPNA LX Equity</t>
  </si>
  <si>
    <t>HSBCADU LX Equity</t>
  </si>
  <si>
    <t>MAAEIAU LX Equity</t>
  </si>
  <si>
    <t>ALGIAAH LX Equity</t>
  </si>
  <si>
    <t>ACMBALB LX Equity</t>
  </si>
  <si>
    <t>HSBTHEC LX Equity</t>
  </si>
  <si>
    <t>TEMGBLA LX Equity</t>
  </si>
  <si>
    <t>MLACEEE LX Equity</t>
  </si>
  <si>
    <t>TEMGBLI LX Equity</t>
  </si>
  <si>
    <t>ABD3 GR Equity</t>
  </si>
  <si>
    <t>MEMESCC LX Equity</t>
  </si>
  <si>
    <t>MGFSTGB LX Equity</t>
  </si>
  <si>
    <t>ACMGGCI LX Equity</t>
  </si>
  <si>
    <t>FAHMDGH LX Equity</t>
  </si>
  <si>
    <t>富达基金-亚太股利基金</t>
  </si>
  <si>
    <t>TEMGGXA LX Equity</t>
  </si>
  <si>
    <t>PRUASIE LX Equity</t>
  </si>
  <si>
    <t>ZPJ4 GR Equity</t>
  </si>
  <si>
    <t>施罗德国际精选基金-香港股票</t>
  </si>
  <si>
    <t>CATOLZC LX Equity</t>
  </si>
  <si>
    <t>ALGTRCU LX Equity</t>
  </si>
  <si>
    <t>BNPWHCR LX Equity</t>
  </si>
  <si>
    <t>MLJMC2Y LX Equity</t>
  </si>
  <si>
    <t>IEMEQYA LX Equity</t>
  </si>
  <si>
    <t>Ninety One Global Strategy Fund - Emerging Markets Equity Fund</t>
  </si>
  <si>
    <t>MLJEHE2 LX Equity</t>
  </si>
  <si>
    <t>BYQI GR Equity</t>
  </si>
  <si>
    <t>ABEMIUS LX Equity</t>
  </si>
  <si>
    <t>DRORINR LX Equity</t>
  </si>
  <si>
    <t>ALORIAA LX Equity</t>
  </si>
  <si>
    <t>ACMGCAE LX Equity</t>
  </si>
  <si>
    <t>MLUKADS LX Equity</t>
  </si>
  <si>
    <t>CGGIBCJ LX Equity</t>
  </si>
  <si>
    <t>ACGCEA2 LX Equity</t>
  </si>
  <si>
    <t>PIRHPEU LX Equity</t>
  </si>
  <si>
    <t>33UQ GR Equity</t>
  </si>
  <si>
    <t>PIPTELP LX Equity</t>
  </si>
  <si>
    <t>CIEMZHC LX Equity</t>
  </si>
  <si>
    <t>HSAM3OR LX Equity</t>
  </si>
  <si>
    <t>ALIRH2R LX Equity</t>
  </si>
  <si>
    <t>THONJPF LX Equity</t>
  </si>
  <si>
    <t>MGFSTGC LX Equity</t>
  </si>
  <si>
    <t>PTGNTXC LX Equity</t>
  </si>
  <si>
    <t>AGEUR2A LX Equity</t>
  </si>
  <si>
    <t>ERD3 GR Equity</t>
  </si>
  <si>
    <t>AGLTEI2 LX Equity</t>
  </si>
  <si>
    <t>ERDD GR Equity</t>
  </si>
  <si>
    <t>AEFG GR Equity</t>
  </si>
  <si>
    <t>AGLTX2A LX Equity</t>
  </si>
  <si>
    <t>FLPI GZ Equity</t>
  </si>
  <si>
    <t>ABEFRY2 LX Equity</t>
  </si>
  <si>
    <t>MGFHEAL LX Equity</t>
  </si>
  <si>
    <t>Manulife Global Fund - Healthcare Fund</t>
  </si>
  <si>
    <t>INVGDYC LX Equity</t>
  </si>
  <si>
    <t>ABD4 GR Equity</t>
  </si>
  <si>
    <t>ZJPF GR Equity</t>
  </si>
  <si>
    <t>BAGIGUA ID Equity</t>
  </si>
  <si>
    <t>TEMEMIA LX Equity</t>
  </si>
  <si>
    <t>PARBRCD LX Equity</t>
  </si>
  <si>
    <t>AGSCWTG LX Equity</t>
  </si>
  <si>
    <t>PARBRCC LX Equity</t>
  </si>
  <si>
    <t>XMHA GR Equity</t>
  </si>
  <si>
    <t>CIGCUSD LX Equity</t>
  </si>
  <si>
    <t>BRGHYBI ID Equity</t>
  </si>
  <si>
    <t>MLEUWAA LX Equity</t>
  </si>
  <si>
    <t>ALLGLBI LX Equity</t>
  </si>
  <si>
    <t>MEVLADS LX Equity</t>
  </si>
  <si>
    <t>ALLATBI LX Equity</t>
  </si>
  <si>
    <t>PARWTCI LX Equity</t>
  </si>
  <si>
    <t>PARWTCA LX Equity</t>
  </si>
  <si>
    <t>GANB GR Equity</t>
  </si>
  <si>
    <t>Amundi Funds - Asia Equity Concentrated</t>
  </si>
  <si>
    <t>AGTRAEH LX Equity</t>
  </si>
  <si>
    <t>GUIASAA LX Equity</t>
  </si>
  <si>
    <t>晋达环球策略基金-亚洲股票基金</t>
  </si>
  <si>
    <t>PIEOHPU LX Equity</t>
  </si>
  <si>
    <t>MIGSUKE LX Equity</t>
  </si>
  <si>
    <t>MERDRBB LX Equity</t>
  </si>
  <si>
    <t>MLACECA LX Equity</t>
  </si>
  <si>
    <t>MAAEADU LX Equity</t>
  </si>
  <si>
    <t>JPJ3 TH Equity</t>
  </si>
  <si>
    <t>MFMEEAA LX Equity</t>
  </si>
  <si>
    <t>PIPUEMI LX Equity</t>
  </si>
  <si>
    <t>AGSCPT2 LX Equity</t>
  </si>
  <si>
    <t>AEFB GR Equity</t>
  </si>
  <si>
    <t>AEFA GR Equity</t>
  </si>
  <si>
    <t>HSBREJ1 LX Equity</t>
  </si>
  <si>
    <t>ABEMUS1 LX Equity</t>
  </si>
  <si>
    <t>HSBRZIA LX Equity</t>
  </si>
  <si>
    <t>JPJ0 GR Equity</t>
  </si>
  <si>
    <t>SCAAAHR HK Equity</t>
  </si>
  <si>
    <t>施羅德傘型基金II - 施羅德亞洲高息股債基金</t>
  </si>
  <si>
    <t>HSBRICL LX Equity</t>
  </si>
  <si>
    <t>BRGHYSH ID Equity</t>
  </si>
  <si>
    <t>HARGINH CH Equity</t>
  </si>
  <si>
    <t>嘉实成长收益证券投资基金</t>
  </si>
  <si>
    <t>CAGGAAU LX Equity</t>
  </si>
  <si>
    <t>TEMKAAH LX Equity</t>
  </si>
  <si>
    <t>HSBRICU LX Equity</t>
  </si>
  <si>
    <t>ABEMIDU LX Equity</t>
  </si>
  <si>
    <t>THODGHI LX Equity</t>
  </si>
  <si>
    <t>CIETZLE LX Equity</t>
  </si>
  <si>
    <t>MWOTEEA LX Equity</t>
  </si>
  <si>
    <t>BCGIIWA LN Equity</t>
  </si>
  <si>
    <t>BNY Mellon Global Infrastructure Income Fund</t>
  </si>
  <si>
    <t>ABEMIUI LX Equity</t>
  </si>
  <si>
    <t>CIEPHEU LX Equity</t>
  </si>
  <si>
    <t>ABAPEY2 LX Equity</t>
  </si>
  <si>
    <t>AEIAEUC LX Equity</t>
  </si>
  <si>
    <t>东方汇理基金-新兴市场股票焦点基金</t>
  </si>
  <si>
    <t>HSBRIJ1 LX Equity</t>
  </si>
  <si>
    <t>HSBRCIB LX Equity</t>
  </si>
  <si>
    <t>AGSPTCA LX Equity</t>
  </si>
  <si>
    <t>AGIEIGW LX Equity</t>
  </si>
  <si>
    <t>Allianz Global Investors Fund - Allianz Europe Income and Growth</t>
  </si>
  <si>
    <t>CAGGAZU LX Equity</t>
  </si>
  <si>
    <t>ABEFRE2 LX Equity</t>
  </si>
  <si>
    <t>HWS3BBU LX Equity</t>
  </si>
  <si>
    <t>AEIGAMU LX Equity</t>
  </si>
  <si>
    <t>BRGOCPI ID Equity</t>
  </si>
  <si>
    <t>ALJPEWT LX Equity</t>
  </si>
  <si>
    <t>HSBRICI LX Equity</t>
  </si>
  <si>
    <t>CIETZHE LX Equity</t>
  </si>
  <si>
    <t>FLPI GR Equity</t>
  </si>
  <si>
    <t>PIEMPDE LX Equity</t>
  </si>
  <si>
    <t>MWO TH Equity</t>
  </si>
  <si>
    <t>PIEMSPE LX Equity</t>
  </si>
  <si>
    <t>AEIGAMS LX Equity</t>
  </si>
  <si>
    <t>MI9E GZ Equity</t>
  </si>
  <si>
    <t>AGIEIAM LX Equity</t>
  </si>
  <si>
    <t>ALJPEAT LX Equity</t>
  </si>
  <si>
    <t>CIGZUSA LX Equity</t>
  </si>
  <si>
    <t>CIGZGDU LX Equity</t>
  </si>
  <si>
    <t>HWS3BCH LX Equity</t>
  </si>
  <si>
    <t>TEMEMKI LX Equity</t>
  </si>
  <si>
    <t>AEIGAMH LX Equity</t>
  </si>
  <si>
    <t>CGGAZDU LX Equity</t>
  </si>
  <si>
    <t>IEMEQYC LX Equity</t>
  </si>
  <si>
    <t>TEMEMAA LX Equity</t>
  </si>
  <si>
    <t>AGINR2A LX Equity</t>
  </si>
  <si>
    <t>AGLTECA LX Equity</t>
  </si>
  <si>
    <t>CIEMBHC LX Equity</t>
  </si>
  <si>
    <t>ABEMIGH LX Equity</t>
  </si>
  <si>
    <t>MLNIKCA LX Equity</t>
  </si>
  <si>
    <t>HSBPICI LN Equity</t>
  </si>
  <si>
    <t>HSBC Index Tracker Investment Funds - Pacific Index Fund</t>
  </si>
  <si>
    <t>HWS3AMH LX Equity</t>
  </si>
  <si>
    <t>HSBPIAS LN Equity</t>
  </si>
  <si>
    <t>HSBPIIS LN Equity</t>
  </si>
  <si>
    <t>HS3AMFH LX Equity</t>
  </si>
  <si>
    <t>MLWOTEE LX Equity</t>
  </si>
  <si>
    <t>AGLTES2 LX Equity</t>
  </si>
  <si>
    <t>HSBRIM2 LX Equity</t>
  </si>
  <si>
    <t>HSBRM2D LX Equity</t>
  </si>
  <si>
    <t>HSGBS3D LX Equity</t>
  </si>
  <si>
    <t>MLAEUA1 LX Equity</t>
  </si>
  <si>
    <t>MFS Meridian Funds - Latin American Equity Fund</t>
  </si>
  <si>
    <t>HSBZIUX LX Equity</t>
  </si>
  <si>
    <t>PHSIPHK HK Equity</t>
  </si>
  <si>
    <t>SCAAAUI HK Equity</t>
  </si>
  <si>
    <t>FUHYAEA LX Equity</t>
  </si>
  <si>
    <t>富达基金-美国高收益基金</t>
  </si>
  <si>
    <t>MFEEIG2 LX Equity</t>
  </si>
  <si>
    <t>INAEAAH LX Equity</t>
  </si>
  <si>
    <t>BRGHYEH ID Equity</t>
  </si>
  <si>
    <t>AGASIAC LX Equity</t>
  </si>
  <si>
    <t>BRGHYMD ID Equity</t>
  </si>
  <si>
    <t>HBRICAC LX Equity</t>
  </si>
  <si>
    <t>JM5C SW Equity</t>
  </si>
  <si>
    <t>AEIGAMG LX Equity</t>
  </si>
  <si>
    <t>HSWS3AM LX Equity</t>
  </si>
  <si>
    <t>JPJ7 GR Equity</t>
  </si>
  <si>
    <t>HSBC3AA LX Equity</t>
  </si>
  <si>
    <t>HS3AMFL LX Equity</t>
  </si>
  <si>
    <t>AAPEE2A LX Equity</t>
  </si>
  <si>
    <t>TEMEMXA LX Equity</t>
  </si>
  <si>
    <t>ZSRD GR Equity</t>
  </si>
  <si>
    <t>HSBRCAC LX Equity</t>
  </si>
  <si>
    <t>HSBRMDA LX Equity</t>
  </si>
  <si>
    <t>HSBBREQ LX Equity</t>
  </si>
  <si>
    <t>GUIASFI LX Equity</t>
  </si>
  <si>
    <t>VLCHCRH HK Equity</t>
  </si>
  <si>
    <t>IGSRGRG KY Equity</t>
  </si>
  <si>
    <t>INVESCO Select Retirement Fund - Growth Fund</t>
  </si>
  <si>
    <t>HSBZIDU LX Equity</t>
  </si>
  <si>
    <t>PHSIPAU HK Equity</t>
  </si>
  <si>
    <t>ABEMAAU LX Equity</t>
  </si>
  <si>
    <t>SCHBAIA HK Equity</t>
  </si>
  <si>
    <t>Schroder Balanced Investment Fund</t>
  </si>
  <si>
    <t>MDRAGCC LX Equity</t>
  </si>
  <si>
    <t>AGIEGAM LX Equity</t>
  </si>
  <si>
    <t>SCHBAII HK Equity</t>
  </si>
  <si>
    <t>ERD3 GZ Equity</t>
  </si>
  <si>
    <t>HSBBZEB LX Equity</t>
  </si>
  <si>
    <t>HSBBEBU LX Equity</t>
  </si>
  <si>
    <t>HSASPAM LX Equity</t>
  </si>
  <si>
    <t>SCAAHCD HK Equity</t>
  </si>
  <si>
    <t>SCAAHCA HK Equity</t>
  </si>
  <si>
    <t>HSBRICA LX Equity</t>
  </si>
  <si>
    <t>HSBRCIA LX Equity</t>
  </si>
  <si>
    <t>FPIH GZ Equity</t>
  </si>
  <si>
    <t>富达基金-欧洲多资产收入基金</t>
  </si>
  <si>
    <t>XU8I GR Equity</t>
  </si>
  <si>
    <t>HSBC Global Investment Funds - Global Emerging Markets Equity</t>
  </si>
  <si>
    <t>VLPARBI HK Equity</t>
  </si>
  <si>
    <t>PIEMKHP LX Equity</t>
  </si>
  <si>
    <t>CIEMBHE LX Equity</t>
  </si>
  <si>
    <t>HSB3AHS LX Equity</t>
  </si>
  <si>
    <t>HWS3AMS LX Equity</t>
  </si>
  <si>
    <t>MI9E SW Equity</t>
  </si>
  <si>
    <t>AGINDD2 LX Equity</t>
  </si>
  <si>
    <t>VLCHCHH HK Equity</t>
  </si>
  <si>
    <t>CIGBDUS LX Equity</t>
  </si>
  <si>
    <t>AEIGAME LX Equity</t>
  </si>
  <si>
    <t>CIGBUSD LX Equity</t>
  </si>
  <si>
    <t>BNPGTUD LX Equity</t>
  </si>
  <si>
    <t>VLPARCI HK Equity</t>
  </si>
  <si>
    <t>IGSRGRS KY Equity</t>
  </si>
  <si>
    <t>ALIRMHK LX Equity</t>
  </si>
  <si>
    <t>ABEMIEH LX Equity</t>
  </si>
  <si>
    <t>BGGAX2J LX Equity</t>
  </si>
  <si>
    <t>MGFASGE LX Equity</t>
  </si>
  <si>
    <t>Momentum Global Funds - Harmony Portfolios Asian Growth Fund</t>
  </si>
  <si>
    <t>ALHDAMU LX Equity</t>
  </si>
  <si>
    <t>AGASMD2 LX Equity</t>
  </si>
  <si>
    <t>ABEMACU LX Equity</t>
  </si>
  <si>
    <t>ABEMAGH LX Equity</t>
  </si>
  <si>
    <t>SCAAUCA HK Equity</t>
  </si>
  <si>
    <t>HSASAMU LX Equity</t>
  </si>
  <si>
    <t>SCAAUCD HK Equity</t>
  </si>
  <si>
    <t>SCHBAUA HK Equity</t>
  </si>
  <si>
    <t>HSBASPH LX Equity</t>
  </si>
  <si>
    <t>HSBASPD LX Equity</t>
  </si>
  <si>
    <t>ALZIGIT LX Equity</t>
  </si>
  <si>
    <t>AGSCRTG LX Equity</t>
  </si>
  <si>
    <t>HSBC3AG LX Equity</t>
  </si>
  <si>
    <t>MGFASGA LX Equity</t>
  </si>
  <si>
    <t>ALLPMIU LX Equity</t>
  </si>
  <si>
    <t>ALZIGRP LX Equity</t>
  </si>
  <si>
    <t>IOFAPFD LX Equity</t>
  </si>
  <si>
    <t>Eastspring Investments - Asian Property Securities Fund</t>
  </si>
  <si>
    <t>MEREGBE LX Equity</t>
  </si>
  <si>
    <t>BlackRock Global Funds - ESG Multi-Asset Fund</t>
  </si>
  <si>
    <t>IOFAPFS LX Equity</t>
  </si>
  <si>
    <t>HS3AMFG LX Equity</t>
  </si>
  <si>
    <t>HWS3AMG LX Equity</t>
  </si>
  <si>
    <t>ALIRTUS LX Equity</t>
  </si>
  <si>
    <t>HSB3BHE LX Equity</t>
  </si>
  <si>
    <t>F7RC GR Equity</t>
  </si>
  <si>
    <t>ABGEX2A LX Equity</t>
  </si>
  <si>
    <t>ABGER1I LX Equity</t>
  </si>
  <si>
    <t>ALIRMUS LX Equity</t>
  </si>
  <si>
    <t>ABEMICH LX Equity</t>
  </si>
  <si>
    <t>IU15 GR Equity</t>
  </si>
  <si>
    <t>Invesco China Focus Equity Fund</t>
  </si>
  <si>
    <t>HSBRZAD LX Equity</t>
  </si>
  <si>
    <t>FTEUAAU LX Equity</t>
  </si>
  <si>
    <t>HSBRICE LX Equity</t>
  </si>
  <si>
    <t>ABGEZ2E LX Equity</t>
  </si>
  <si>
    <t>ALZIGPM LX Equity</t>
  </si>
  <si>
    <t>MGFASGB LX Equity</t>
  </si>
  <si>
    <t>HSDLU LX Equity</t>
  </si>
  <si>
    <t>FFEBAAE LX Equity</t>
  </si>
  <si>
    <t>ALIRH2S LX Equity</t>
  </si>
  <si>
    <t>FTEAYDU LX Equity</t>
  </si>
  <si>
    <t>SCHBACH HK Equity</t>
  </si>
  <si>
    <t>P3IB GR Equity</t>
  </si>
  <si>
    <t>GUIASCI LX Equity</t>
  </si>
  <si>
    <t>ALLDMAE LX Equity</t>
  </si>
  <si>
    <t>ALIRH2C LX Equity</t>
  </si>
  <si>
    <t>IUGH TH Equity</t>
  </si>
  <si>
    <t>景顺大中华股票基金</t>
  </si>
  <si>
    <t>ARMBPA2 LX Equity</t>
  </si>
  <si>
    <t>联博SICAV I-人民币收益加投资组合</t>
  </si>
  <si>
    <t>ALGTRIG LX Equity</t>
  </si>
  <si>
    <t>MGAFUDD LX Equity</t>
  </si>
  <si>
    <t>MIGJODE LX Equity</t>
  </si>
  <si>
    <t>INAPAAU LX Equity</t>
  </si>
  <si>
    <t>Ninety One Global Strategy Fund - Asia Pacific Equity Opportunities Fund</t>
  </si>
  <si>
    <t>HWS3AMA LX Equity</t>
  </si>
  <si>
    <t>CAPGHC4 LX Equity</t>
  </si>
  <si>
    <t>SCAAHAD HK Equity</t>
  </si>
  <si>
    <t>JSGZ GR Equity</t>
  </si>
  <si>
    <t>HS3AMHA LX Equity</t>
  </si>
  <si>
    <t>HWSAHAU LX Equity</t>
  </si>
  <si>
    <t>TEPY GR Equity</t>
  </si>
  <si>
    <t>SCHBACU HK Equity</t>
  </si>
  <si>
    <t>CIPETPC LX Equity</t>
  </si>
  <si>
    <t>HSBBRAZ LX Equity</t>
  </si>
  <si>
    <t>HSBBRAD LX Equity</t>
  </si>
  <si>
    <t>JPEMDAI LX Equity</t>
  </si>
  <si>
    <t>摩根大通新兴市场股利基金</t>
  </si>
  <si>
    <t>MGFASGC LX Equity</t>
  </si>
  <si>
    <t>XQ10 GR Equity</t>
  </si>
  <si>
    <t>VLCHCPR HK Equity</t>
  </si>
  <si>
    <t>CIEMTCJ LX Equity</t>
  </si>
  <si>
    <t>PHSIHPA HK Equity</t>
  </si>
  <si>
    <t>ABEMIBU LX Equity</t>
  </si>
  <si>
    <t>BGMIA8C LX Equity</t>
  </si>
  <si>
    <t>BNPADCL LX Equity</t>
  </si>
  <si>
    <t>F7R4 GR Equity</t>
  </si>
  <si>
    <t>CIGCGBP LX Equity</t>
  </si>
  <si>
    <t>FFEMACE LX Equity</t>
  </si>
  <si>
    <t>富达基金-新兴亚洲基金</t>
  </si>
  <si>
    <t>MEURGCA LX Equity</t>
  </si>
  <si>
    <t>FFUSGAU LX Equity</t>
  </si>
  <si>
    <t>JPMorgan Funds - US Growth Fund</t>
  </si>
  <si>
    <t>SCAAUAA HK Equity</t>
  </si>
  <si>
    <t>SCAAUAD HK Equity</t>
  </si>
  <si>
    <t>FFEMEAE LX Equity</t>
  </si>
  <si>
    <t>TEPR GR Equity</t>
  </si>
  <si>
    <t>JPEMDAD LX Equity</t>
  </si>
  <si>
    <t>HSBC3AH LX Equity</t>
  </si>
  <si>
    <t>ALZIBAU LX Equity</t>
  </si>
  <si>
    <t>MIRAPKU LX Equity</t>
  </si>
  <si>
    <t>XQ1L GR Equity</t>
  </si>
  <si>
    <t>MAAEIAG LX Equity</t>
  </si>
  <si>
    <t>IGSRSGG KY Equity</t>
  </si>
  <si>
    <t>INVESCO Select Retirement Fund - Strategic Growth Fund</t>
  </si>
  <si>
    <t>HS3AMHE LX Equity</t>
  </si>
  <si>
    <t>MAAEIDG LX Equity</t>
  </si>
  <si>
    <t>XQ1Q GR Equity</t>
  </si>
  <si>
    <t>ALIRMHA LX Equity</t>
  </si>
  <si>
    <t>HWS3AME LX Equity</t>
  </si>
  <si>
    <t>TGINIAC LX Equity</t>
  </si>
  <si>
    <t>ALZAH2C LX Equity</t>
  </si>
  <si>
    <t>AETUKEI LX Equity</t>
  </si>
  <si>
    <t>AETUKD1 LX Equity</t>
  </si>
  <si>
    <t>HSB3ADE LX Equity</t>
  </si>
  <si>
    <t>ALIGH2S LX Equity</t>
  </si>
  <si>
    <t>MI9V TH Equity</t>
  </si>
  <si>
    <t>ALLIGIT LX Equity</t>
  </si>
  <si>
    <t>P3IA GR Equity</t>
  </si>
  <si>
    <t>PARLAPV LX Equity</t>
  </si>
  <si>
    <t>MERNEDU LX Equity</t>
  </si>
  <si>
    <t>CAPGCR4 LX Equity</t>
  </si>
  <si>
    <t>CIGGA7G LX Equity</t>
  </si>
  <si>
    <t>AH8Y GR Equity</t>
  </si>
  <si>
    <t>BGMAIX2 LX Equity</t>
  </si>
  <si>
    <t>ABEMACH LX Equity</t>
  </si>
  <si>
    <t>HSBMNBP HK Equity</t>
  </si>
  <si>
    <t>HSBC Managed Balanced Fund</t>
  </si>
  <si>
    <t>ALLPH2E LX Equity</t>
  </si>
  <si>
    <t>BNEURUS LX Equity</t>
  </si>
  <si>
    <t>BNEMCRU LX Equity</t>
  </si>
  <si>
    <t>MLUDEE2 LX Equity</t>
  </si>
  <si>
    <t>贝莱德全球基金-美元高收益债券基金</t>
  </si>
  <si>
    <t>IUGM GR Equity</t>
  </si>
  <si>
    <t>INAPAIU LX Equity</t>
  </si>
  <si>
    <t>HSBZECU LX Equity</t>
  </si>
  <si>
    <t>IGSRSGS KY Equity</t>
  </si>
  <si>
    <t>MGFSTBE LX Equity</t>
  </si>
  <si>
    <t>Momentum Global Funds - Harmony Portfolios Sterling Balanced Fund</t>
  </si>
  <si>
    <t>MLLATJ2 LX Equity</t>
  </si>
  <si>
    <t>ALIGRTE LX Equity</t>
  </si>
  <si>
    <t>VLCHCAD HK Equity</t>
  </si>
  <si>
    <t>HSBZEDU LX Equity</t>
  </si>
  <si>
    <t>TES9 GR Equity</t>
  </si>
  <si>
    <t>CGGA4GB LX Equity</t>
  </si>
  <si>
    <t>CAGGAAG LX Equity</t>
  </si>
  <si>
    <t>CIPA9UA LX Equity</t>
  </si>
  <si>
    <t>ALIRMHE LX Equity</t>
  </si>
  <si>
    <t>ALLIGIE LX Equity</t>
  </si>
  <si>
    <t>MIGSJJI LX Equity</t>
  </si>
  <si>
    <t>ALAMH2N LX Equity</t>
  </si>
  <si>
    <t>BNMICRC LX Equity</t>
  </si>
  <si>
    <t>ALGTRAG LX Equity</t>
  </si>
  <si>
    <t>JFGCAIH LX Equity</t>
  </si>
  <si>
    <t>CIPELDU LX Equity</t>
  </si>
  <si>
    <t>CIGHZDC LX Equity</t>
  </si>
  <si>
    <t>XMHP GZ Equity</t>
  </si>
  <si>
    <t>MGFSTBA LX Equity</t>
  </si>
  <si>
    <t>CAGAZLG LX Equity</t>
  </si>
  <si>
    <t>SCAAIAA HK Equity</t>
  </si>
  <si>
    <t>CIGHIOC LX Equity</t>
  </si>
  <si>
    <t>JPEDAHG LX Equity</t>
  </si>
  <si>
    <t>MGHUSBE LX Equity</t>
  </si>
  <si>
    <t>Momentum Global Funds - Harmony Portfolios US Dollar Balanced Fund</t>
  </si>
  <si>
    <t>CIETLZU LX Equity</t>
  </si>
  <si>
    <t>CAMCXRH CH Equity</t>
  </si>
  <si>
    <t>华夏兴华混合型证券投资基金</t>
  </si>
  <si>
    <t>MIRAPEU LX Equity</t>
  </si>
  <si>
    <t>MI90 GR Equity</t>
  </si>
  <si>
    <t>CICHIZC LX Equity</t>
  </si>
  <si>
    <t>BNMICRA LX Equity</t>
  </si>
  <si>
    <t>BNEMARC LX Equity</t>
  </si>
  <si>
    <t>BNEMICR LX Equity</t>
  </si>
  <si>
    <t>TFGIAQH LX Equity</t>
  </si>
  <si>
    <t>CIETUSD LX Equity</t>
  </si>
  <si>
    <t>AGHYEA2 LX Equity</t>
  </si>
  <si>
    <t>RCMABRI HK Equity</t>
  </si>
  <si>
    <t>Allianz Global Investors Choice Fund - Allianz Choice Flexi Balanced Fund</t>
  </si>
  <si>
    <t>ALLDMBE LX Equity</t>
  </si>
  <si>
    <t>VLCHCRM HK Equity</t>
  </si>
  <si>
    <t>CAEMPUS LX Equity</t>
  </si>
  <si>
    <t>MGFUSBA LX Equity</t>
  </si>
  <si>
    <t>BGMX5GH LX Equity</t>
  </si>
  <si>
    <t>CAGGAZG LX Equity</t>
  </si>
  <si>
    <t>CAEPUSD LX Equity</t>
  </si>
  <si>
    <t>CIETR7U LX Equity</t>
  </si>
  <si>
    <t>JPEMAUD LX Equity</t>
  </si>
  <si>
    <t>MGAFEHD LX Equity</t>
  </si>
  <si>
    <t>MGFSTBB LX Equity</t>
  </si>
  <si>
    <t>BGMAX8A LX Equity</t>
  </si>
  <si>
    <t>UQ24 GR Equity</t>
  </si>
  <si>
    <t>FLEFGCA LX Equity</t>
  </si>
  <si>
    <t>JPGCAAU LX Equity</t>
  </si>
  <si>
    <t>FIDAAAU LX Equity</t>
  </si>
  <si>
    <t>富达基金-东盟基金</t>
  </si>
  <si>
    <t>CIEMZGU LX Equity</t>
  </si>
  <si>
    <t>ESHYAZD LX Equity</t>
  </si>
  <si>
    <t>瀚亚投资-美国高收益债券基金</t>
  </si>
  <si>
    <t>ACMHYAE LX Equity</t>
  </si>
  <si>
    <t>CGGAZDG LX Equity</t>
  </si>
  <si>
    <t>THONTIA LX Equity</t>
  </si>
  <si>
    <t>CIGZGBA LX Equity</t>
  </si>
  <si>
    <t>CIEMTUZ LX Equity</t>
  </si>
  <si>
    <t>FSTASIN ID Equity</t>
  </si>
  <si>
    <t>First Sentier Investors Global Umbrella Fund plc - FSSA Asia Opportunities Fund</t>
  </si>
  <si>
    <t>UQ2G GR Equity</t>
  </si>
  <si>
    <t>CIEZDUS LX Equity</t>
  </si>
  <si>
    <t>MGHUSBB LX Equity</t>
  </si>
  <si>
    <t>FFASPEY LX Equity</t>
  </si>
  <si>
    <t>NCBCHBA HK Equity</t>
  </si>
  <si>
    <t>NCB Investment Funds - NCB China Balanced Fund</t>
  </si>
  <si>
    <t>ESUHAZD LX Equity</t>
  </si>
  <si>
    <t>TEPS GR Equity</t>
  </si>
  <si>
    <t>AGLTR2A LX Equity</t>
  </si>
  <si>
    <t>TGINAAC LX Equity</t>
  </si>
  <si>
    <t>MGLOAEE LX Equity</t>
  </si>
  <si>
    <t>TGINADI LX Equity</t>
  </si>
  <si>
    <t>MIGSJJE LX Equity</t>
  </si>
  <si>
    <t>AXAIAUS LX Equity</t>
  </si>
  <si>
    <t>BGMAI2U LX Equity</t>
  </si>
  <si>
    <t>ALIGAH2 LX Equity</t>
  </si>
  <si>
    <t>BAGIGAG ID Equity</t>
  </si>
  <si>
    <t>MIRAPAU LX Equity</t>
  </si>
  <si>
    <t>AGMAII1 LX Equity</t>
  </si>
  <si>
    <t>MGFSTBC LX Equity</t>
  </si>
  <si>
    <t>ALLIATH LX Equity</t>
  </si>
  <si>
    <t>INAPCIU LX Equity</t>
  </si>
  <si>
    <t>ABEMSAS LX Equity</t>
  </si>
  <si>
    <t>HAFGACH LX Equity</t>
  </si>
  <si>
    <t>HSBC Global Investment Funds - Managed Solutions - Asia Focused Growth</t>
  </si>
  <si>
    <t>AGMAIX1 LX Equity</t>
  </si>
  <si>
    <t>HSBMNGI HK Equity</t>
  </si>
  <si>
    <t>HSBJPEB LX Equity</t>
  </si>
  <si>
    <t>BGMAD2U LX Equity</t>
  </si>
  <si>
    <t>AINSY2A LX Equity</t>
  </si>
  <si>
    <t>BGMAD6U LX Equity</t>
  </si>
  <si>
    <t>VLCHAUD HK Equity</t>
  </si>
  <si>
    <t>JPGHYAH LX Equity</t>
  </si>
  <si>
    <t>摩根大通投资基金-全球高收益债券基金</t>
  </si>
  <si>
    <t>MGFUSBC LX Equity</t>
  </si>
  <si>
    <t>FIEMAAU LX Equity</t>
  </si>
  <si>
    <t>富达基金-新兴市场基金</t>
  </si>
  <si>
    <t>ABEEU2A LX Equity</t>
  </si>
  <si>
    <t>BPEMACC LX Equity</t>
  </si>
  <si>
    <t>BNEMICM LX Equity</t>
  </si>
  <si>
    <t>AXAFEFU LX Equity</t>
  </si>
  <si>
    <t>FSASOIH ID Equity</t>
  </si>
  <si>
    <t>IOFAPSD LX Equity</t>
  </si>
  <si>
    <t>VLCHNZD HK Equity</t>
  </si>
  <si>
    <t>AFRHLFU LX Equity</t>
  </si>
  <si>
    <t>PARLACC LX Equity</t>
  </si>
  <si>
    <t>PARLACD LX Equity</t>
  </si>
  <si>
    <t>IUGH GR Equity</t>
  </si>
  <si>
    <t>ABD2 SW Equity</t>
  </si>
  <si>
    <t>CIEECHS LX Equity</t>
  </si>
  <si>
    <t>AMIAI2A LX Equity</t>
  </si>
  <si>
    <t>CIETCDH LX Equity</t>
  </si>
  <si>
    <t>HSAFGAC LX Equity</t>
  </si>
  <si>
    <t>CAPGHB4 LX Equity</t>
  </si>
  <si>
    <t>JSG3 GR Equity</t>
  </si>
  <si>
    <t>CGHYBDC LX Equity</t>
  </si>
  <si>
    <t>AH8R GR Equity</t>
  </si>
  <si>
    <t>Allianz China Multi Income Plus</t>
  </si>
  <si>
    <t>F7R4 GZ Equity</t>
  </si>
  <si>
    <t>ABD4 SW Equity</t>
  </si>
  <si>
    <t>JM53 GR Equity</t>
  </si>
  <si>
    <t>MGHMLA2 LX Equity</t>
  </si>
  <si>
    <t>CES8 GR Equity</t>
  </si>
  <si>
    <t>MGAHGA1 LX Equity</t>
  </si>
  <si>
    <t>MERNEWE LX Equity</t>
  </si>
  <si>
    <t>MFGBIU1 LX Equity</t>
  </si>
  <si>
    <t>ARMBI2E LX Equity</t>
  </si>
  <si>
    <t>AH81 GR Equity</t>
  </si>
  <si>
    <t>XU8H GR Equity</t>
  </si>
  <si>
    <t>TGINNAC LX Equity</t>
  </si>
  <si>
    <t>ALSMPAA LX Equity</t>
  </si>
  <si>
    <t>FSTAITI ID Equity</t>
  </si>
  <si>
    <t>CIETOPU LX Equity</t>
  </si>
  <si>
    <t>ACDMS1A LX Equity</t>
  </si>
  <si>
    <t>CIPA9DH LX Equity</t>
  </si>
  <si>
    <t>MGLOACA LX Equity</t>
  </si>
  <si>
    <t>MERLADU LX Equity</t>
  </si>
  <si>
    <t>BRGOCPS ID Equity</t>
  </si>
  <si>
    <t>FIDASAA LX Equity</t>
  </si>
  <si>
    <t>ABEMS1A LX Equity</t>
  </si>
  <si>
    <t>THONTHI LX Equity</t>
  </si>
  <si>
    <t>ABGAPL2 LX Equity</t>
  </si>
  <si>
    <t>ABMIA2A LX Equity</t>
  </si>
  <si>
    <t>CIPETPB LX Equity</t>
  </si>
  <si>
    <t>ALLIGCT LX Equity</t>
  </si>
  <si>
    <t>AXAIHRU LX Equity</t>
  </si>
  <si>
    <t>AH82 GR Equity</t>
  </si>
  <si>
    <t>CIETBDU LX Equity</t>
  </si>
  <si>
    <t>BGMI2EH LX Equity</t>
  </si>
  <si>
    <t>AXAGAHU LX Equity</t>
  </si>
  <si>
    <t>CAPGHYD LX Equity</t>
  </si>
  <si>
    <t>ACDMIUA LX Equity</t>
  </si>
  <si>
    <t>CAPGHY6 LX Equity</t>
  </si>
  <si>
    <t>FOREGCE LX Equity</t>
  </si>
  <si>
    <t>FORECEC LX Equity</t>
  </si>
  <si>
    <t>CIPA9HG LX Equity</t>
  </si>
  <si>
    <t>AGLTED2 LX Equity</t>
  </si>
  <si>
    <t>BGMAI5G LX Equity</t>
  </si>
  <si>
    <t>CIEMTGB LX Equity</t>
  </si>
  <si>
    <t>BGMAIA2 LX Equity</t>
  </si>
  <si>
    <t>BGMA4GU LX Equity</t>
  </si>
  <si>
    <t>MERPEDU LX Equity</t>
  </si>
  <si>
    <t>AGMII1E LX Equity</t>
  </si>
  <si>
    <t>AXAFEAU LX Equity</t>
  </si>
  <si>
    <t>TGHAMEU LX Equity</t>
  </si>
  <si>
    <t>Franklin Templeton Investment Funds - Templeton Global High Yield Fund</t>
  </si>
  <si>
    <t>AGMIX1E LX Equity</t>
  </si>
  <si>
    <t>ZZR5 GR Equity</t>
  </si>
  <si>
    <t>ALTRIT2 LX Equity</t>
  </si>
  <si>
    <t>CIPPHGB LX Equity</t>
  </si>
  <si>
    <t>ALZEAWT LX Equity</t>
  </si>
  <si>
    <t>DRDTRAI LX Equity</t>
  </si>
  <si>
    <t>BGMAA5G LX Equity</t>
  </si>
  <si>
    <t>HSBEMAE LX Equity</t>
  </si>
  <si>
    <t>BGMAIA6 LX Equity</t>
  </si>
  <si>
    <t>AFRHLAC LX Equity</t>
  </si>
  <si>
    <t>ARMBA2E LX Equity</t>
  </si>
  <si>
    <t>CIEMA7H LX Equity</t>
  </si>
  <si>
    <t>CAPEMCY LX Equity</t>
  </si>
  <si>
    <t>Capital International Fund - Capital Group Emerging Markets Local Currency Debt</t>
  </si>
  <si>
    <t>BGMAD2E LX Equity</t>
  </si>
  <si>
    <t>CIEMZHG LX Equity</t>
  </si>
  <si>
    <t>BGMAD4E LX Equity</t>
  </si>
  <si>
    <t>ALAMAMR LX Equity</t>
  </si>
  <si>
    <t>Allianz Global Investors Fund - Allianz Asian Multi Income Plus</t>
  </si>
  <si>
    <t>BGMA5SH LX Equity</t>
  </si>
  <si>
    <t>BGMAA8N LX Equity</t>
  </si>
  <si>
    <t>CIEA7GB LX Equity</t>
  </si>
  <si>
    <t>ALSMPAE LX Equity</t>
  </si>
  <si>
    <t>BGMAA6S LX Equity</t>
  </si>
  <si>
    <t>CIPEZHG LX Equity</t>
  </si>
  <si>
    <t>PBILATI ID Equity</t>
  </si>
  <si>
    <t>PineBridge Latin America Equity Fund</t>
  </si>
  <si>
    <t>MLRNECA LX Equity</t>
  </si>
  <si>
    <t>AEF6 GR Equity</t>
  </si>
  <si>
    <t>ACMCONA LX Equity</t>
  </si>
  <si>
    <t>CAPA7EU LX Equity</t>
  </si>
  <si>
    <t>CIEOZDS LX Equity</t>
  </si>
  <si>
    <t>HAFGACA LX Equity</t>
  </si>
  <si>
    <t>AXGIFRD LX Equity</t>
  </si>
  <si>
    <t>BGMD4GC LX Equity</t>
  </si>
  <si>
    <t>ACMCNA2 LX Equity</t>
  </si>
  <si>
    <t>BGMAA5A LX Equity</t>
  </si>
  <si>
    <t>BGMD2CH LX Equity</t>
  </si>
  <si>
    <t>CIPETCG LX Equity</t>
  </si>
  <si>
    <t>BGMAA8G LX Equity</t>
  </si>
  <si>
    <t>AAMAH2R LX Equity</t>
  </si>
  <si>
    <t>MEMEUSD LX Equity</t>
  </si>
  <si>
    <t>CAPGER4 LX Equity</t>
  </si>
  <si>
    <t>BGMAA8C LX Equity</t>
  </si>
  <si>
    <t>AXAFRIE LX Equity</t>
  </si>
  <si>
    <t>ALZEAIT LX Equity</t>
  </si>
  <si>
    <t>IPEAAUH LX Equity</t>
  </si>
  <si>
    <t>景顺泛欧高收益基金</t>
  </si>
  <si>
    <t>MFMGBAA LX Equity</t>
  </si>
  <si>
    <t>ALLCPTE LX Equity</t>
  </si>
  <si>
    <t>CN59 GR Equity</t>
  </si>
  <si>
    <t>MERLTAI LX Equity</t>
  </si>
  <si>
    <t>BGMA8AH LX Equity</t>
  </si>
  <si>
    <t>AXGIFRC LX Equity</t>
  </si>
  <si>
    <t>HAFGACE LX Equity</t>
  </si>
  <si>
    <t>FFOCHNC LX Equity</t>
  </si>
  <si>
    <t>AXAGIRE LX Equity</t>
  </si>
  <si>
    <t>ACDMAUA LX Equity</t>
  </si>
  <si>
    <t>IPEHAMN LX Equity</t>
  </si>
  <si>
    <t>ALSMPBE LX Equity</t>
  </si>
  <si>
    <t>AGMIA1E LX Equity</t>
  </si>
  <si>
    <t>IPAM1UH LX Equity</t>
  </si>
  <si>
    <t>CN58 GR Equity</t>
  </si>
  <si>
    <t>ALTRATH LX Equity</t>
  </si>
  <si>
    <t>MLJVA2E LX Equity</t>
  </si>
  <si>
    <t>CIGHZDE LX Equity</t>
  </si>
  <si>
    <t>BRGEIEA ID Equity</t>
  </si>
  <si>
    <t>CIGHIOE LX Equity</t>
  </si>
  <si>
    <t>ALTRAMH LX Equity</t>
  </si>
  <si>
    <t>CICHIZE LX Equity</t>
  </si>
  <si>
    <t>ALLCHWE LX Equity</t>
  </si>
  <si>
    <t>AXAGIHC LX Equity</t>
  </si>
  <si>
    <t>IPEUHAU LX Equity</t>
  </si>
  <si>
    <t>MFMGBAI LX Equity</t>
  </si>
  <si>
    <t>HBRCGBA LX Equity</t>
  </si>
  <si>
    <t>HBRCGBD LX Equity</t>
  </si>
  <si>
    <t>BGMAA2E LX Equity</t>
  </si>
  <si>
    <t>HANFLXA HK Equity</t>
  </si>
  <si>
    <t>Hang Seng Financial Sector FlexiPower Fund</t>
  </si>
  <si>
    <t>TEPC GR Equity</t>
  </si>
  <si>
    <t>CIPA9DG LX Equity</t>
  </si>
  <si>
    <t>AXAGARE LX Equity</t>
  </si>
  <si>
    <t>IPEHAMC LX Equity</t>
  </si>
  <si>
    <t>BGMAA4G LX Equity</t>
  </si>
  <si>
    <t>CIPA9GB LX Equity</t>
  </si>
  <si>
    <t>FIDIJPN LX Equity</t>
  </si>
  <si>
    <t>Fidelity Funds - Institutional Japan Fund</t>
  </si>
  <si>
    <t>XQ1Y GR Equity</t>
  </si>
  <si>
    <t>AEMCBY2 LX Equity</t>
  </si>
  <si>
    <t>安本标准SICAV I-新兴市场公司债券基金</t>
  </si>
  <si>
    <t>AEMCBY1 LX Equity</t>
  </si>
  <si>
    <t>ALTRAMU LX Equity</t>
  </si>
  <si>
    <t>ABEMZZU LX Equity</t>
  </si>
  <si>
    <t>DRDTRAE LX Equity</t>
  </si>
  <si>
    <t>HSGIA3H LX Equity</t>
  </si>
  <si>
    <t>HSBC Global Investment Funds - US High Yield Bond</t>
  </si>
  <si>
    <t>JPGHBAH LX Equity</t>
  </si>
  <si>
    <t>PBILATA ID Equity</t>
  </si>
  <si>
    <t>AXAGAHC LX Equity</t>
  </si>
  <si>
    <t>DRDTRAA LX Equity</t>
  </si>
  <si>
    <t>MLATAEE LX Equity</t>
  </si>
  <si>
    <t>CIETGBP LX Equity</t>
  </si>
  <si>
    <t>ALRAAMU LX Equity</t>
  </si>
  <si>
    <t>ABUHYS1 LX Equity</t>
  </si>
  <si>
    <t>AB SICAV I - US High Yield Portfolio</t>
  </si>
  <si>
    <t>THONPAT LX Equity</t>
  </si>
  <si>
    <t>CETOZLG LX Equity</t>
  </si>
  <si>
    <t>CIEPGBP LX Equity</t>
  </si>
  <si>
    <t>CIETXR7 LX Equity</t>
  </si>
  <si>
    <t>ABDC GR Equity</t>
  </si>
  <si>
    <t>GUIIBGA LX Equity</t>
  </si>
  <si>
    <t>晋达环球策略基金-环球策略管理基金</t>
  </si>
  <si>
    <t>JPINAMC LX Equity</t>
  </si>
  <si>
    <t>JPMorgan Funds - Income Fund</t>
  </si>
  <si>
    <t>ESGCEDU LX Equity</t>
  </si>
  <si>
    <t>瀚亚投资-大中华股票基金</t>
  </si>
  <si>
    <t>INGEAAE LX Equity</t>
  </si>
  <si>
    <t>GUIGBGI LX Equity</t>
  </si>
  <si>
    <t>HUSSECI CH Equity</t>
  </si>
  <si>
    <t>华安MSCI中国股指数增强型证券投资基金</t>
  </si>
  <si>
    <t>CIEMTGZ LX Equity</t>
  </si>
  <si>
    <t>IPAMD1E LX Equity</t>
  </si>
  <si>
    <t>HSWAMHR LX Equity</t>
  </si>
  <si>
    <t>MPACEEE LX Equity</t>
  </si>
  <si>
    <t>ACMCONB LX Equity</t>
  </si>
  <si>
    <t>INPEAQE LX Equity</t>
  </si>
  <si>
    <t>MLJVEEU LX Equity</t>
  </si>
  <si>
    <t>MEMCUSD LX Equity</t>
  </si>
  <si>
    <t>BGMA4GC LX Equity</t>
  </si>
  <si>
    <t>ACMCNB2 LX Equity</t>
  </si>
  <si>
    <t>BGMAIC2 LX Equity</t>
  </si>
  <si>
    <t>MFMGBCI LX Equity</t>
  </si>
  <si>
    <t>BGMAE2H LX Equity</t>
  </si>
  <si>
    <t>BGMAE5G LX Equity</t>
  </si>
  <si>
    <t>TESA GR Equity</t>
  </si>
  <si>
    <t>ALTRAAM LX Equity</t>
  </si>
  <si>
    <t>CIEZDGB LX Equity</t>
  </si>
  <si>
    <t>JPGHYAU LX Equity</t>
  </si>
  <si>
    <t>MFMGBCR LX Equity</t>
  </si>
  <si>
    <t>JPMGHAU LX Equity</t>
  </si>
  <si>
    <t>BGMA2CH LX Equity</t>
  </si>
  <si>
    <t>BGMAAC6 LX Equity</t>
  </si>
  <si>
    <t>ASEIU1I LX Equity</t>
  </si>
  <si>
    <t>PBIGCEY ID Equity</t>
  </si>
  <si>
    <t>PineBridge Global Funds - PineBridge Greater China Equity Fund</t>
  </si>
  <si>
    <t>CIEMZGG LX Equity</t>
  </si>
  <si>
    <t>JPEHYMR HK Equity</t>
  </si>
  <si>
    <t>JPMorgan Europe High Yield Bond Fund</t>
  </si>
  <si>
    <t>XRU9 GR Equity</t>
  </si>
  <si>
    <t>JPGANZD LX Equity</t>
  </si>
  <si>
    <t>HSBRZBD LX Equity</t>
  </si>
  <si>
    <t>CGHYBDE LX Equity</t>
  </si>
  <si>
    <t>PRUUHYD LX Equity</t>
  </si>
  <si>
    <t>JPGAAUD LX Equity</t>
  </si>
  <si>
    <t>HSBRZBA LX Equity</t>
  </si>
  <si>
    <t>CAPIGB2 LX Equity</t>
  </si>
  <si>
    <t>JPGACAD LX Equity</t>
  </si>
  <si>
    <t>JHS2 GR Equity</t>
  </si>
  <si>
    <t>HSBC Global Investment Funds - US Dollar Bond</t>
  </si>
  <si>
    <t>BGMAE9E LX Equity</t>
  </si>
  <si>
    <t>CIGBGDE LX Equity</t>
  </si>
  <si>
    <t>AAMUITU LX Equity</t>
  </si>
  <si>
    <t>HSBRADS LX Equity</t>
  </si>
  <si>
    <t>HSBRAAS LX Equity</t>
  </si>
  <si>
    <t>IGFAIAG LX Equity</t>
  </si>
  <si>
    <t>MLULDEA LX Equity</t>
  </si>
  <si>
    <t>SCHSGUA HK Equity</t>
  </si>
  <si>
    <t>Schroder Stable Growth Fund</t>
  </si>
  <si>
    <t>VOYZECH HK Equity</t>
  </si>
  <si>
    <t>行健宏扬中国基金</t>
  </si>
  <si>
    <t>ABEAPZ2 LX Equity</t>
  </si>
  <si>
    <t>PBISOUI ID Equity</t>
  </si>
  <si>
    <t>PineBridge Asia ex Japan Equity Fund</t>
  </si>
  <si>
    <t>MAPEAE1 LX Equity</t>
  </si>
  <si>
    <t>MFS Meridian Funds - Asia Ex-Japan Fund</t>
  </si>
  <si>
    <t>SCHSTGA HK Equity</t>
  </si>
  <si>
    <t>BRGGEME ID Equity</t>
  </si>
  <si>
    <t>AH8M GR Equity</t>
  </si>
  <si>
    <t>ACDMBUA LX Equity</t>
  </si>
  <si>
    <t>AEMCE1I LX Equity</t>
  </si>
  <si>
    <t>BYQZ GR Equity</t>
  </si>
  <si>
    <t>FFEUHYA LX Equity</t>
  </si>
  <si>
    <t>富达基金-欧洲高收益基金</t>
  </si>
  <si>
    <t>CIHIOTE LX Equity</t>
  </si>
  <si>
    <t>INVCFEE LX Equity</t>
  </si>
  <si>
    <t>CGHIOTE LX Equity</t>
  </si>
  <si>
    <t>JPUHAHK LX Equity</t>
  </si>
  <si>
    <t>JPMorgan Funds - US High Yield Plus Bond Fund</t>
  </si>
  <si>
    <t>CGHOTDE LX Equity</t>
  </si>
  <si>
    <t>BRLDDCS ID Equity</t>
  </si>
  <si>
    <t>ALUDHWT LX Equity</t>
  </si>
  <si>
    <t>安联环球投资基金-安联美国短期高收益债券</t>
  </si>
  <si>
    <t>MFGBIG2 LX Equity</t>
  </si>
  <si>
    <t>MGFASBE LX Equity</t>
  </si>
  <si>
    <t>Momentum Global Funds - Harmony Portfolios Asian Balanced Fund</t>
  </si>
  <si>
    <t>BRGHKGE ID Equity</t>
  </si>
  <si>
    <t>ALLCHAE LX Equity</t>
  </si>
  <si>
    <t>FLEFLAI LX Equity</t>
  </si>
  <si>
    <t>MLATACA LX Equity</t>
  </si>
  <si>
    <t>JPLAAAU LX Equity</t>
  </si>
  <si>
    <t>FIDEHYA LX Equity</t>
  </si>
  <si>
    <t>GUIWBGI LX Equity</t>
  </si>
  <si>
    <t>FFLXF US Equity</t>
  </si>
  <si>
    <t>ALAMAMH LX Equity</t>
  </si>
  <si>
    <t>ALTRAMA LX Equity</t>
  </si>
  <si>
    <t>MIR30IK LX Equity</t>
  </si>
  <si>
    <t>Mirae Asset GEM Sector Leader Equity Fund</t>
  </si>
  <si>
    <t>PBISOUL ID Equity</t>
  </si>
  <si>
    <t>MIRAPIB LX Equity</t>
  </si>
  <si>
    <t>PRUGRCH LX Equity</t>
  </si>
  <si>
    <t>MPACECA LX Equity</t>
  </si>
  <si>
    <t>MLLEBNE LX Equity</t>
  </si>
  <si>
    <t>MLEMEA2 LX Equity</t>
  </si>
  <si>
    <t>贝莱德环球基金-新兴市场债券基金</t>
  </si>
  <si>
    <t>IGSRBLG KY Equity</t>
  </si>
  <si>
    <t>INVESCO Select Retirement Fund - Balanced Fund</t>
  </si>
  <si>
    <t>MGFASBA LX Equity</t>
  </si>
  <si>
    <t>ABUHYA2 LX Equity</t>
  </si>
  <si>
    <t>MLEMEA3 LX Equity</t>
  </si>
  <si>
    <t>ABEA1UI LX Equity</t>
  </si>
  <si>
    <t>FRNBAAH LX Equity</t>
  </si>
  <si>
    <t>Franklin NextStep Balanced Growth Fund</t>
  </si>
  <si>
    <t>FRNBAMH LX Equity</t>
  </si>
  <si>
    <t>ABEFRIA LX Equity</t>
  </si>
  <si>
    <t>ABEMG2A LX Equity</t>
  </si>
  <si>
    <t>ABEFRID LX Equity</t>
  </si>
  <si>
    <t>ABSHA3U LX Equity</t>
  </si>
  <si>
    <t>ALUSDIT LX Equity</t>
  </si>
  <si>
    <t>ABEACHE LX Equity</t>
  </si>
  <si>
    <t>ABEFRX1 LX Equity</t>
  </si>
  <si>
    <t>ABEFRX2 LX Equity</t>
  </si>
  <si>
    <t>TEMAAAE LX Equity</t>
  </si>
  <si>
    <t>ALUSDHP LX Equity</t>
  </si>
  <si>
    <t>ALUSDPM LX Equity</t>
  </si>
  <si>
    <t>ALASMAM LX Equity</t>
  </si>
  <si>
    <t>PCMCRHU LX Equity</t>
  </si>
  <si>
    <t>VOYZECU HK Equity</t>
  </si>
  <si>
    <t>ARMBSA2 LX Equity</t>
  </si>
  <si>
    <t>BNPCWUA LX Equity</t>
  </si>
  <si>
    <t>FH7A GR Equity</t>
  </si>
  <si>
    <t>BNY Mellon Global Funds PLC - Asian Equity Fund</t>
  </si>
  <si>
    <t>ABRMBPS LX Equity</t>
  </si>
  <si>
    <t>FFEUBAM LX Equity</t>
  </si>
  <si>
    <t>THONCCT LX Equity</t>
  </si>
  <si>
    <t>JPUHAUI LX Equity</t>
  </si>
  <si>
    <t>MLJVC2E LX Equity</t>
  </si>
  <si>
    <t>ABHYAA2 LX Equity</t>
  </si>
  <si>
    <t>JPUHYAA LX Equity</t>
  </si>
  <si>
    <t>CGGIBCC LX Equity</t>
  </si>
  <si>
    <t>HSGBAMH LX Equity</t>
  </si>
  <si>
    <t>VOYZECR HK Equity</t>
  </si>
  <si>
    <t>BYQS GR Equity</t>
  </si>
  <si>
    <t>CIEMTBG LX Equity</t>
  </si>
  <si>
    <t>ABEEHIA LX Equity</t>
  </si>
  <si>
    <t>PRUUHYB LX Equity</t>
  </si>
  <si>
    <t>MGFASBB LX Equity</t>
  </si>
  <si>
    <t>CIETBDG LX Equity</t>
  </si>
  <si>
    <t>ABEEHX2 LX Equity</t>
  </si>
  <si>
    <t>ABEEHX1 LX Equity</t>
  </si>
  <si>
    <t>PFLCLEN LX Equity</t>
  </si>
  <si>
    <t>PBIGCEA ID Equity</t>
  </si>
  <si>
    <t>ABHYIA1 LX Equity</t>
  </si>
  <si>
    <t>SCSGUAA HK Equity</t>
  </si>
  <si>
    <t>ESUHYBU LX Equity</t>
  </si>
  <si>
    <t>MERTEPI LX Equity</t>
  </si>
  <si>
    <t>ABUHYIE LX Equity</t>
  </si>
  <si>
    <t>ALAMIAM LX Equity</t>
  </si>
  <si>
    <t>ALASMAU LX Equity</t>
  </si>
  <si>
    <t>AUSHRAM LX Equity</t>
  </si>
  <si>
    <t>德盛全球投资基金-德盛美元高收益基金</t>
  </si>
  <si>
    <t>FRNBAAU LX Equity</t>
  </si>
  <si>
    <t>FRNBAMU LX Equity</t>
  </si>
  <si>
    <t>MLRLTAA LX Equity</t>
  </si>
  <si>
    <t>MLAMADS LX Equity</t>
  </si>
  <si>
    <t>IGSRBLS KY Equity</t>
  </si>
  <si>
    <t>MLEMEA1 LX Equity</t>
  </si>
  <si>
    <t>ESCECEH LX Equity</t>
  </si>
  <si>
    <t>瀚亚投资-中国股票基金</t>
  </si>
  <si>
    <t>FRNBAAS LX Equity</t>
  </si>
  <si>
    <t>ABEHYSE LX Equity</t>
  </si>
  <si>
    <t>THONJIA LX Equity</t>
  </si>
  <si>
    <t>ABCAH2A LX Equity</t>
  </si>
  <si>
    <t>ESUSHRU LX Equity</t>
  </si>
  <si>
    <t>FRNBAMS LX Equity</t>
  </si>
  <si>
    <t>HSBRZAG LX Equity</t>
  </si>
  <si>
    <t>ALAMAMS LX Equity</t>
  </si>
  <si>
    <t>MLEMBEE LX Equity</t>
  </si>
  <si>
    <t>HSGBAM2 LX Equity</t>
  </si>
  <si>
    <t>MDRAGEE LX Equity</t>
  </si>
  <si>
    <t>CGGIA4C LX Equity</t>
  </si>
  <si>
    <t>HSBZADG LX Equity</t>
  </si>
  <si>
    <t>ALQAFRI LX Equity</t>
  </si>
  <si>
    <t>Alquity SICAV - Alquity Africa Fund</t>
  </si>
  <si>
    <t>MGFASBC LX Equity</t>
  </si>
  <si>
    <t>JSGT GR Equity</t>
  </si>
  <si>
    <t>PBISOUA ID Equity</t>
  </si>
  <si>
    <t>JFPACSI HK Equity</t>
  </si>
  <si>
    <t>摩根太平洋证券基金</t>
  </si>
  <si>
    <t>TEBAMDH LX Equity</t>
  </si>
  <si>
    <t>PIEMPDU LX Equity</t>
  </si>
  <si>
    <t>PIEMSPU LX Equity</t>
  </si>
  <si>
    <t>SCHUSAA LX Equity</t>
  </si>
  <si>
    <t>Schroder International Selection Fund - US Dollar Liquidity</t>
  </si>
  <si>
    <t>CAASGAI LX Equity</t>
  </si>
  <si>
    <t>ALUP2HE LX Equity</t>
  </si>
  <si>
    <t>ALUSDAM LX Equity</t>
  </si>
  <si>
    <t>ALAMAMC LX Equity</t>
  </si>
  <si>
    <t>JFAAUTI HK Equity</t>
  </si>
  <si>
    <t>JPMorgan Australia Fund</t>
  </si>
  <si>
    <t>FSTAE3U ID Equity</t>
  </si>
  <si>
    <t>首域投资公共有限公司-亚洲股本优点基金</t>
  </si>
  <si>
    <t>FSA3AUS ID Equity</t>
  </si>
  <si>
    <t>ABEAPIA LX Equity</t>
  </si>
  <si>
    <t>ABEAPID LX Equity</t>
  </si>
  <si>
    <t>MERNADS LX Equity</t>
  </si>
  <si>
    <t>HSCGLHC ID Equity</t>
  </si>
  <si>
    <t>HSBC Global Funds ICAV - China Government Local Bond Index Fund</t>
  </si>
  <si>
    <t>ALUSDAT LX Equity</t>
  </si>
  <si>
    <t>MIR30AU LX Equity</t>
  </si>
  <si>
    <t>ABAPEX1 LX Equity</t>
  </si>
  <si>
    <t>ABAPEX2 LX Equity</t>
  </si>
  <si>
    <t>XC4E GR Equity</t>
  </si>
  <si>
    <t>富达基金-美元现金基金</t>
  </si>
  <si>
    <t>HSGAMHM LX Equity</t>
  </si>
  <si>
    <t>汇丰环球投资基金-环球高收益债券</t>
  </si>
  <si>
    <t>ALUDRHE LX Equity</t>
  </si>
  <si>
    <t>JFTHAII HK Equity</t>
  </si>
  <si>
    <t>JPMorgan Thailand Fund</t>
  </si>
  <si>
    <t>MWOTEEE LX Equity</t>
  </si>
  <si>
    <t>ABEEHYB LX Equity</t>
  </si>
  <si>
    <t>ABEEHYA LX Equity</t>
  </si>
  <si>
    <t>ABSEHA3 LX Equity</t>
  </si>
  <si>
    <t>BGUSBX2 LX Equity</t>
  </si>
  <si>
    <t>TEMAQDU LX Equity</t>
  </si>
  <si>
    <t>ABUHYAE LX Equity</t>
  </si>
  <si>
    <t>ABEFRAD LX Equity</t>
  </si>
  <si>
    <t>ABEFROA LX Equity</t>
  </si>
  <si>
    <t>CRECHGI ID Equity</t>
  </si>
  <si>
    <t>首域环球伞子基金公共有限公司-FSSA中国成长基金</t>
  </si>
  <si>
    <t>TEMBAMU LX Equity</t>
  </si>
  <si>
    <t>BRGHKU4 ID Equity</t>
  </si>
  <si>
    <t>CGGIBZC LX Equity</t>
  </si>
  <si>
    <t>IOGCAHH LX Equity</t>
  </si>
  <si>
    <t>JPUTAAH LX Equity</t>
  </si>
  <si>
    <t>MFGBAG2 LX Equity</t>
  </si>
  <si>
    <t>FIAEPIH ID Equity</t>
  </si>
  <si>
    <t>HWS2BAU LX Equity</t>
  </si>
  <si>
    <t>MEATAEE LX Equity</t>
  </si>
  <si>
    <t>ALAMAMG LX Equity</t>
  </si>
  <si>
    <t>TEMBAAU LX Equity</t>
  </si>
  <si>
    <t>HSBC2ZH LX Equity</t>
  </si>
  <si>
    <t>ALLDMAI LX Equity</t>
  </si>
  <si>
    <t>AMIAARH LX Equity</t>
  </si>
  <si>
    <t>ALUDRTH LX Equity</t>
  </si>
  <si>
    <t>HCCGHCU ID Equity</t>
  </si>
  <si>
    <t>FORBCWC LX Equity</t>
  </si>
  <si>
    <t>ABEHS1E LX Equity</t>
  </si>
  <si>
    <t>BUCGAHD HK Equity</t>
  </si>
  <si>
    <t>ABEFRS2 LX Equity</t>
  </si>
  <si>
    <t>ALQAFMI LX Equity</t>
  </si>
  <si>
    <t>PARCBWC LX Equity</t>
  </si>
  <si>
    <t>ALQAFZU LX Equity</t>
  </si>
  <si>
    <t>HWS2ZDH LX Equity</t>
  </si>
  <si>
    <t>ALQAFRA LX Equity</t>
  </si>
  <si>
    <t>ALAMAMA LX Equity</t>
  </si>
  <si>
    <t>INEMAUA LX Equity</t>
  </si>
  <si>
    <t>Ninety One Global Strategy Fund - Emerging Markets Multi-Asset Fund</t>
  </si>
  <si>
    <t>ALAMAMN LX Equity</t>
  </si>
  <si>
    <t>HWS2AMH LX Equity</t>
  </si>
  <si>
    <t>ESHYADM LX Equity</t>
  </si>
  <si>
    <t>PRUHYBA LX Equity</t>
  </si>
  <si>
    <t>PAMACED LX Equity</t>
  </si>
  <si>
    <t>BNP Paribas Funds Emerging Multi-Asset Income</t>
  </si>
  <si>
    <t>IOHYADM LX Equity</t>
  </si>
  <si>
    <t>VOYZCHD HK Equity</t>
  </si>
  <si>
    <t>FLEUSTI LX Equity</t>
  </si>
  <si>
    <t>ABHYHAT LX Equity</t>
  </si>
  <si>
    <t>ABEHI2E LX Equity</t>
  </si>
  <si>
    <t>ABSDHYS LX Equity</t>
  </si>
  <si>
    <t>联博短期高收益投资组合</t>
  </si>
  <si>
    <t>ESHYAND LX Equity</t>
  </si>
  <si>
    <t>AAMIPAM LX Equity</t>
  </si>
  <si>
    <t>ESUHAND LX Equity</t>
  </si>
  <si>
    <t>ABEHYIE LX Equity</t>
  </si>
  <si>
    <t>FSTAEPI ID Equity</t>
  </si>
  <si>
    <t>MDRAGCA LX Equity</t>
  </si>
  <si>
    <t>INUHMDU LX Equity</t>
  </si>
  <si>
    <t>Invesco US High Yield Bond Fund</t>
  </si>
  <si>
    <t>FSTAEPA ID Equity</t>
  </si>
  <si>
    <t>PRUGRCA LX Equity</t>
  </si>
  <si>
    <t>AGHI2SH LX Equity</t>
  </si>
  <si>
    <t>MANRMBI KY Equity</t>
  </si>
  <si>
    <t>Manulife Advanced Fund SPC - Renminbi Bond Segregated Portfolio</t>
  </si>
  <si>
    <t>XC4E GZ Equity</t>
  </si>
  <si>
    <t>THONJPI LX Equity</t>
  </si>
  <si>
    <t>JPIFAIH LX Equity</t>
  </si>
  <si>
    <t>ABEAUDI LX Equity</t>
  </si>
  <si>
    <t>BUCGAUD HK Equity</t>
  </si>
  <si>
    <t>THONHAT LX Equity</t>
  </si>
  <si>
    <t>CRECHOI ID Equity</t>
  </si>
  <si>
    <t>CRECHID ID Equity</t>
  </si>
  <si>
    <t>ESHYAAD LX Equity</t>
  </si>
  <si>
    <t>HWS2BCH LX Equity</t>
  </si>
  <si>
    <t>HSWS2AM LX Equity</t>
  </si>
  <si>
    <t>HSBC2AA LX Equity</t>
  </si>
  <si>
    <t>ALAMAME LX Equity</t>
  </si>
  <si>
    <t>ALUSAME LX Equity</t>
  </si>
  <si>
    <t>BUCGAUA HK Equity</t>
  </si>
  <si>
    <t>I5VD GR Equity</t>
  </si>
  <si>
    <t>Ninety One Global Strategy Fund - US Dollar Money Fund</t>
  </si>
  <si>
    <t>ESUHADM LX Equity</t>
  </si>
  <si>
    <t>AUSSDAM LX Equity</t>
  </si>
  <si>
    <t>ABEAPAD LX Equity</t>
  </si>
  <si>
    <t>MAREBAA KY Equity</t>
  </si>
  <si>
    <t>AETASEI LX Equity</t>
  </si>
  <si>
    <t>JFASDOM HK Equity</t>
  </si>
  <si>
    <t>摩根亚洲增长基金</t>
  </si>
  <si>
    <t>ALQAFRB LX Equity</t>
  </si>
  <si>
    <t>HWS2XCH LX Equity</t>
  </si>
  <si>
    <t>ALUDAH2 LX Equity</t>
  </si>
  <si>
    <t>TEP1 GR Equity</t>
  </si>
  <si>
    <t>JPINASD LX Equity</t>
  </si>
  <si>
    <t>MWOTECA LX Equity</t>
  </si>
  <si>
    <t>PBIASBI ID Equity</t>
  </si>
  <si>
    <t>PineBridge Global Funds - PineBridge Asia Dynamic Asset Allocation Fund</t>
  </si>
  <si>
    <t>CHCOAAE LX Equity</t>
  </si>
  <si>
    <t>华夏中国机会基金</t>
  </si>
  <si>
    <t>JPINCAA LX Equity</t>
  </si>
  <si>
    <t>MATACNI LX Equity</t>
  </si>
  <si>
    <t>Matthews Asia Funds - China Fund</t>
  </si>
  <si>
    <t>SCHHEAA LX Equity</t>
  </si>
  <si>
    <t>FIAEPIS ID Equity</t>
  </si>
  <si>
    <t>ABEHATE LX Equity</t>
  </si>
  <si>
    <t>ABEHA2E LX Equity</t>
  </si>
  <si>
    <t>INVPNEC LX Equity</t>
  </si>
  <si>
    <t>Invesco Nippon Small/Mid Cap Equity Fund</t>
  </si>
  <si>
    <t>ABEAPS2 LX Equity</t>
  </si>
  <si>
    <t>ABSDHS1 LX Equity</t>
  </si>
  <si>
    <t>INUHCAD LX Equity</t>
  </si>
  <si>
    <t>CMGAGTI ID Equity</t>
  </si>
  <si>
    <t>首域环球伞子基金公共有限公司 - FSSA亚洲成长基金</t>
  </si>
  <si>
    <t>JPTEAHK LX Equity</t>
  </si>
  <si>
    <t>JPMorgan Funds - Total Emerging Markets Income Fund</t>
  </si>
  <si>
    <t>INUHYCA LX Equity</t>
  </si>
  <si>
    <t>ESCEAEH LX Equity</t>
  </si>
  <si>
    <t>JPINCUA LX Equity</t>
  </si>
  <si>
    <t>FFEMEAC LX Equity</t>
  </si>
  <si>
    <t>ABAPI2E LX Equity</t>
  </si>
  <si>
    <t>HSDBBZQ LX Equity</t>
  </si>
  <si>
    <t>HSGBHAU LX Equity</t>
  </si>
  <si>
    <t>HGIGHZC LX Equity</t>
  </si>
  <si>
    <t>HSACIM2 HK Equity</t>
  </si>
  <si>
    <t>ABEEHAD LX Equity</t>
  </si>
  <si>
    <t>HAMAINA HK Equity</t>
  </si>
  <si>
    <t>恒生中國內地債券基金</t>
  </si>
  <si>
    <t>ABSDHI2 LX Equity</t>
  </si>
  <si>
    <t>HSBUHZD LX Equity</t>
  </si>
  <si>
    <t>JPINAGD LX Equity</t>
  </si>
  <si>
    <t>ABEEMEC LX Equity</t>
  </si>
  <si>
    <t>MI9V SW Equity</t>
  </si>
  <si>
    <t>INEMCUA LX Equity</t>
  </si>
  <si>
    <t>ABSBGIT LX Equity</t>
  </si>
  <si>
    <t>HAMACHB HK Equity</t>
  </si>
  <si>
    <t>VOYZECA HK Equity</t>
  </si>
  <si>
    <t>I5VD GZ Equity</t>
  </si>
  <si>
    <t>ALLDMBI LX Equity</t>
  </si>
  <si>
    <t>ACMHYAI LX Equity</t>
  </si>
  <si>
    <t>INUHMDH LX Equity</t>
  </si>
  <si>
    <t>SCKUAAU LX Equity</t>
  </si>
  <si>
    <t>HWS2ADH LX Equity</t>
  </si>
  <si>
    <t>NATHIAA LX Equity</t>
  </si>
  <si>
    <t>Ostrum Euro High Income Fund</t>
  </si>
  <si>
    <t>HSDZQSG LX Equity</t>
  </si>
  <si>
    <t>HSBC2AG LX Equity</t>
  </si>
  <si>
    <t>AAXJA2D LX Equity</t>
  </si>
  <si>
    <t>JPINAAD LX Equity</t>
  </si>
  <si>
    <t>AAXJA2C LX Equity</t>
  </si>
  <si>
    <t>MFSGLIU LX Equity</t>
  </si>
  <si>
    <t>MFS全盛基金 - 稳健财富基金</t>
  </si>
  <si>
    <t>HSHIAME HK Equity</t>
  </si>
  <si>
    <t>汇丰亚洲高入息债券基金</t>
  </si>
  <si>
    <t>JPTEMAU LX Equity</t>
  </si>
  <si>
    <t>HSBZQHG LX Equity</t>
  </si>
  <si>
    <t>AUSHWTU LX Equity</t>
  </si>
  <si>
    <t>JPTAUSI LX Equity</t>
  </si>
  <si>
    <t>ABEMY2A LX Equity</t>
  </si>
  <si>
    <t>ABEMY1I LX Equity</t>
  </si>
  <si>
    <t>CAASGAS LX Equity</t>
  </si>
  <si>
    <t>CAASGDC LX Equity</t>
  </si>
  <si>
    <t>FT9T TH Equity</t>
  </si>
  <si>
    <t>HWS2AMG LX Equity</t>
  </si>
  <si>
    <t>ABSI2SH LX Equity</t>
  </si>
  <si>
    <t>SODUOLA CH Equity</t>
  </si>
  <si>
    <t>南方多利增强债券型证券投资基金</t>
  </si>
  <si>
    <t>SCHHEHC LX Equity</t>
  </si>
  <si>
    <t>HSGHYZD LX Equity</t>
  </si>
  <si>
    <t>ARMBISU LX Equity</t>
  </si>
  <si>
    <t>SCHHEA1 LX Equity</t>
  </si>
  <si>
    <t>JPEHYMA HK Equity</t>
  </si>
  <si>
    <t>ABD6 GR Equity</t>
  </si>
  <si>
    <t>ABEHC2E LX Equity</t>
  </si>
  <si>
    <t>ABEHYCE LX Equity</t>
  </si>
  <si>
    <t>HSW2BCE LX Equity</t>
  </si>
  <si>
    <t>HSZM1HJ LX Equity</t>
  </si>
  <si>
    <t>HSDZQAU LX Equity</t>
  </si>
  <si>
    <t>HSHZQ1J LX Equity</t>
  </si>
  <si>
    <t>ABEFA2A LX Equity</t>
  </si>
  <si>
    <t>CGGIBCE LX Equity</t>
  </si>
  <si>
    <t>MLUSHYA LX Equity</t>
  </si>
  <si>
    <t>JYJF GR Equity</t>
  </si>
  <si>
    <t>摩根大通基金-新兴市场债务基金</t>
  </si>
  <si>
    <t>INUHAAU LX Equity</t>
  </si>
  <si>
    <t>AUSHYIT LX Equity</t>
  </si>
  <si>
    <t>CGGHBFC LX Equity</t>
  </si>
  <si>
    <t>HSACID2 HK Equity</t>
  </si>
  <si>
    <t>MLYGHYU LX Equity</t>
  </si>
  <si>
    <t>NIFLEIG LX Equity</t>
  </si>
  <si>
    <t>HWS2AMA LX Equity</t>
  </si>
  <si>
    <t>JPEHYMH HK Equity</t>
  </si>
  <si>
    <t>ALAMITE LX Equity</t>
  </si>
  <si>
    <t>HSGHBXC LX Equity</t>
  </si>
  <si>
    <t>MEREHUI LX Equity</t>
  </si>
  <si>
    <t>ABSHAAH LX Equity</t>
  </si>
  <si>
    <t>HGSDACS LX Equity</t>
  </si>
  <si>
    <t>HSBC Global Investment Funds - Global Short Duration Bond</t>
  </si>
  <si>
    <t>ABD5 GR Equity</t>
  </si>
  <si>
    <t>ALQASU2 LX Equity</t>
  </si>
  <si>
    <t>ABSATGH LX Equity</t>
  </si>
  <si>
    <t>AUSHIAM LX Equity</t>
  </si>
  <si>
    <t>INVPNEI LX Equity</t>
  </si>
  <si>
    <t>ABSDHAT LX Equity</t>
  </si>
  <si>
    <t>ACMAIAE LX Equity</t>
  </si>
  <si>
    <t>CMGAGOI ID Equity</t>
  </si>
  <si>
    <t>HSGHYID LX Equity</t>
  </si>
  <si>
    <t>CMGAGID ID Equity</t>
  </si>
  <si>
    <t>HSGHYIC LX Equity</t>
  </si>
  <si>
    <t>FT9T GR Equity</t>
  </si>
  <si>
    <t>JPINAED LX Equity</t>
  </si>
  <si>
    <t>AUSHATH LX Equity</t>
  </si>
  <si>
    <t>MLRPEAA LX Equity</t>
  </si>
  <si>
    <t>SCKUAA1 LX Equity</t>
  </si>
  <si>
    <t>TEHYAIU LX Equity</t>
  </si>
  <si>
    <t>AETASBI LX Equity</t>
  </si>
  <si>
    <t>ABEAPEC LX Equity</t>
  </si>
  <si>
    <t>MI9W GR Equity</t>
  </si>
  <si>
    <t>TEPR SW Equity</t>
  </si>
  <si>
    <t>MERCAOI LX Equity</t>
  </si>
  <si>
    <t>HSHIAMA HK Equity</t>
  </si>
  <si>
    <t>ABSATCH LX Equity</t>
  </si>
  <si>
    <t>MI9J GR Equity</t>
  </si>
  <si>
    <t>ABSATSH LX Equity</t>
  </si>
  <si>
    <t>2UJ GR Equity</t>
  </si>
  <si>
    <t>AAPAE2A LX Equity</t>
  </si>
  <si>
    <t>ABSATUH LX Equity</t>
  </si>
  <si>
    <t>ALQAFIG LX Equity</t>
  </si>
  <si>
    <t>HSBC2AH LX Equity</t>
  </si>
  <si>
    <t>ABSI2EH LX Equity</t>
  </si>
  <si>
    <t>ABSA2SH LX Equity</t>
  </si>
  <si>
    <t>SCHHKAD LX Equity</t>
  </si>
  <si>
    <t>THONCAT LX Equity</t>
  </si>
  <si>
    <t>JPEHYMU HK Equity</t>
  </si>
  <si>
    <t>PARAHKD HK Equity</t>
  </si>
  <si>
    <t>Ping An of China SIF - RMB Bond Fund</t>
  </si>
  <si>
    <t>MUSHYEE LX Equity</t>
  </si>
  <si>
    <t>HSGHZHE LX Equity</t>
  </si>
  <si>
    <t>HSDZQEU LX Equity</t>
  </si>
  <si>
    <t>NATEHIA LX Equity</t>
  </si>
  <si>
    <t>ABEHB2E LX Equity</t>
  </si>
  <si>
    <t>HSDUAMH LX Equity</t>
  </si>
  <si>
    <t>JPTEMAH LX Equity</t>
  </si>
  <si>
    <t>MFSJEAE LX Equity</t>
  </si>
  <si>
    <t>MFS Meridian Funds - Japan Equity Fund</t>
  </si>
  <si>
    <t>JPEHYME HK Equity</t>
  </si>
  <si>
    <t>ARMBS1U LX Equity</t>
  </si>
  <si>
    <t>ARMBITU LX Equity</t>
  </si>
  <si>
    <t>HWS2AME LX Equity</t>
  </si>
  <si>
    <t>HSB2ADH LX Equity</t>
  </si>
  <si>
    <t>AUSHATU LX Equity</t>
  </si>
  <si>
    <t>HS22P3R LX Equity</t>
  </si>
  <si>
    <t>HSBC Global Investment Funds - Global Corporate Fixed Term Bond 2022</t>
  </si>
  <si>
    <t>ACMHYTI LX Equity</t>
  </si>
  <si>
    <t>ACMBATE LX Equity</t>
  </si>
  <si>
    <t>MIGSJOI LX Equity</t>
  </si>
  <si>
    <t>BRGAST2 ID Equity</t>
  </si>
  <si>
    <t>Barings Global Opportunities Umbrella Fund - Barings Asia Balanced Fund</t>
  </si>
  <si>
    <t>MERHYAD LX Equity</t>
  </si>
  <si>
    <t>ABEMCDS LX Equity</t>
  </si>
  <si>
    <t>AB SICAV I - Emerging Market Corporate Debt Portfolio</t>
  </si>
  <si>
    <t>MEREYEI LX Equity</t>
  </si>
  <si>
    <t>FT9K GR Equity</t>
  </si>
  <si>
    <t>BRGASTI ID Equity</t>
  </si>
  <si>
    <t>ABRMBI2 LX Equity</t>
  </si>
  <si>
    <t>FFASIAU LX Equity</t>
  </si>
  <si>
    <t>富达基金-亚洲高收益基金</t>
  </si>
  <si>
    <t>AINI2UA LX Equity</t>
  </si>
  <si>
    <t>MEMDAE1 LX Equity</t>
  </si>
  <si>
    <t>MFS全盛基金-新兴市场债务基金</t>
  </si>
  <si>
    <t>FFASIAM LX Equity</t>
  </si>
  <si>
    <t>CHIYIAI LX Equity</t>
  </si>
  <si>
    <t>东方汇理基金-欧元高收益债券</t>
  </si>
  <si>
    <t>ABSDHC2 LX Equity</t>
  </si>
  <si>
    <t>MERAEE2 LX Equity</t>
  </si>
  <si>
    <t>贝莱德全球基金-亚洲老虎债券基金</t>
  </si>
  <si>
    <t>ACMGHYP LX Equity</t>
  </si>
  <si>
    <t>AUAMH2N LX Equity</t>
  </si>
  <si>
    <t>FIAEPIA ID Equity</t>
  </si>
  <si>
    <t>ACMHYBI LX Equity</t>
  </si>
  <si>
    <t>ALSMPAU LX Equity</t>
  </si>
  <si>
    <t>AUSHGAM LX Equity</t>
  </si>
  <si>
    <t>AUSHAAM LX Equity</t>
  </si>
  <si>
    <t>FT9K SW Equity</t>
  </si>
  <si>
    <t>HSDZQCH LX Equity</t>
  </si>
  <si>
    <t>AUSHCAM LX Equity</t>
  </si>
  <si>
    <t>INBAIAI LX Equity</t>
  </si>
  <si>
    <t>景顺亚洲资产分配基金</t>
  </si>
  <si>
    <t>AXWHACU LX Equity</t>
  </si>
  <si>
    <t>安盛世界基金 - 全球高收益债券</t>
  </si>
  <si>
    <t>ACMAMBE LX Equity</t>
  </si>
  <si>
    <t>AXGHYBA LX Equity</t>
  </si>
  <si>
    <t>XQ12 GR Equity</t>
  </si>
  <si>
    <t>HSGHYAC LX Equity</t>
  </si>
  <si>
    <t>ARMBHAT LX Equity</t>
  </si>
  <si>
    <t>AUAMH2S LX Equity</t>
  </si>
  <si>
    <t>HSBMSGP HK Equity</t>
  </si>
  <si>
    <t>HSBC Managed Stable Growth Fund</t>
  </si>
  <si>
    <t>ABSBTCH LX Equity</t>
  </si>
  <si>
    <t>ARMBHA2 LX Equity</t>
  </si>
  <si>
    <t>HSGHYAD LX Equity</t>
  </si>
  <si>
    <t>PARAUSD HK Equity</t>
  </si>
  <si>
    <t>TGHYACU LX Equity</t>
  </si>
  <si>
    <t>HCFIAMU HK Equity</t>
  </si>
  <si>
    <t>ALAMEWT LX Equity</t>
  </si>
  <si>
    <t>MERCAA2 LX Equity</t>
  </si>
  <si>
    <t>ALGLBAE LX Equity</t>
  </si>
  <si>
    <t>TEMFHYI LX Equity</t>
  </si>
  <si>
    <t>ABSHYAE LX Equity</t>
  </si>
  <si>
    <t>TGHYAMU LX Equity</t>
  </si>
  <si>
    <t>MFGCAUS LX Equity</t>
  </si>
  <si>
    <t>FT9A GR Equity</t>
  </si>
  <si>
    <t>AXWHYAH LX Equity</t>
  </si>
  <si>
    <t>TEMFHAC LX Equity</t>
  </si>
  <si>
    <t>AUSIH2E LX Equity</t>
  </si>
  <si>
    <t>ALAMH2U LX Equity</t>
  </si>
  <si>
    <t>INUHAAE LX Equity</t>
  </si>
  <si>
    <t>INUHADE LX Equity</t>
  </si>
  <si>
    <t>ALQAFAG LX Equity</t>
  </si>
  <si>
    <t>HSGYACC LX Equity</t>
  </si>
  <si>
    <t>AUSHYAT LX Equity</t>
  </si>
  <si>
    <t>MEREHYI LX Equity</t>
  </si>
  <si>
    <t>ABSATEH LX Equity</t>
  </si>
  <si>
    <t>ABRMBIS LX Equity</t>
  </si>
  <si>
    <t>HSBGCUS LX Equity</t>
  </si>
  <si>
    <t>ABSA2EH LX Equity</t>
  </si>
  <si>
    <t>ABSDHB2 LX Equity</t>
  </si>
  <si>
    <t>HSGYACG LX Equity</t>
  </si>
  <si>
    <t>MLYGHYE LX Equity</t>
  </si>
  <si>
    <t>ABSDHBT LX Equity</t>
  </si>
  <si>
    <t>MIGSJOE LX Equity</t>
  </si>
  <si>
    <t>HSGICHE LX Equity</t>
  </si>
  <si>
    <t>ALQAFBG LX Equity</t>
  </si>
  <si>
    <t>HSDUECA LX Equity</t>
  </si>
  <si>
    <t>ALEHYIT LX Equity</t>
  </si>
  <si>
    <t>IPRHY2C HK Equity</t>
  </si>
  <si>
    <t>IRHY2AA HK Equity</t>
  </si>
  <si>
    <t>ALEHYPI LX Equity</t>
  </si>
  <si>
    <t>IPRHY2A HK Equity</t>
  </si>
  <si>
    <t>DADOCGH CH Equity</t>
  </si>
  <si>
    <t>大成内需增长混合型证券投资基金</t>
  </si>
  <si>
    <t>BUSSCEA LX Equity</t>
  </si>
  <si>
    <t>BNP Paribas Funds US Short Duration Bond</t>
  </si>
  <si>
    <t>ARMBUAT LX Equity</t>
  </si>
  <si>
    <t>AUSHEAM LX Equity</t>
  </si>
  <si>
    <t>ALEHYBR LX Equity</t>
  </si>
  <si>
    <t>HSDBAMA LX Equity</t>
  </si>
  <si>
    <t>CIFDBAH CH Equity</t>
  </si>
  <si>
    <t>上投摩根双息平衡混合型证券投资基金</t>
  </si>
  <si>
    <t>NATEHRA LX Equity</t>
  </si>
  <si>
    <t>INABAIH LX Equity</t>
  </si>
  <si>
    <t>景顺亚洲灵活债券基金</t>
  </si>
  <si>
    <t>ALEHYRT LX Equity</t>
  </si>
  <si>
    <t>TEP0 GR Equity</t>
  </si>
  <si>
    <t>THAMAH1 LX Equity</t>
  </si>
  <si>
    <t>INABCAU LX Equity</t>
  </si>
  <si>
    <t>MUSHYCA LX Equity</t>
  </si>
  <si>
    <t>AUHYAHE LX Equity</t>
  </si>
  <si>
    <t>ALEHATP LX Equity</t>
  </si>
  <si>
    <t>ACMSMBI LX Equity</t>
  </si>
  <si>
    <t>MEUHYCC LX Equity</t>
  </si>
  <si>
    <t>IGACA3H LX Equity</t>
  </si>
  <si>
    <t>Ninety One Global Strategy Fund - All China Bond Fund</t>
  </si>
  <si>
    <t>JHSK GR Equity</t>
  </si>
  <si>
    <t>ASRJ GR Equity</t>
  </si>
  <si>
    <t>BNP Paribas Funds Emerging Equity</t>
  </si>
  <si>
    <t>MEREHYE LX Equity</t>
  </si>
  <si>
    <t>INASBEA LX Equity</t>
  </si>
  <si>
    <t>AINSA1I LX Equity</t>
  </si>
  <si>
    <t>MERDRAA LX Equity</t>
  </si>
  <si>
    <t>AINA2UA LX Equity</t>
  </si>
  <si>
    <t>ABEFRR2 LX Equity</t>
  </si>
  <si>
    <t>MDRGADS LX Equity</t>
  </si>
  <si>
    <t>TEMFHXA LX Equity</t>
  </si>
  <si>
    <t>CIZDCHF LX Equity</t>
  </si>
  <si>
    <t>MUSHYCD LX Equity</t>
  </si>
  <si>
    <t>MERHYID LX Equity</t>
  </si>
  <si>
    <t>MLUGEE2 LX Equity</t>
  </si>
  <si>
    <t>CIPEMZC LX Equity</t>
  </si>
  <si>
    <t>HCFIAMR HK Equity</t>
  </si>
  <si>
    <t>HCFIACR HK Equity</t>
  </si>
  <si>
    <t>CHIYICD LX Equity</t>
  </si>
  <si>
    <t>FSAE3GI ID Equity</t>
  </si>
  <si>
    <t>INABAIU LX Equity</t>
  </si>
  <si>
    <t>MFGCUSD LX Equity</t>
  </si>
  <si>
    <t>INABAAU LX Equity</t>
  </si>
  <si>
    <t>TEPX GR Equity</t>
  </si>
  <si>
    <t>IGACA3U LX Equity</t>
  </si>
  <si>
    <t>ABRMBS1 LX Equity</t>
  </si>
  <si>
    <t>CEHKBRA HK Equity</t>
  </si>
  <si>
    <t>CSOP Shen Zhou Fund - CSOP Select US Dollar Bond Fund</t>
  </si>
  <si>
    <t>ARMBCTU LX Equity</t>
  </si>
  <si>
    <t>AINFS2A LX Equity</t>
  </si>
  <si>
    <t>ABEMCI2 LX Equity</t>
  </si>
  <si>
    <t>IGSRBFA LX Equity</t>
  </si>
  <si>
    <t>HSAM3HR LX Equity</t>
  </si>
  <si>
    <t>PJAA GR Equity</t>
  </si>
  <si>
    <t>BEHA2EC LX Equity</t>
  </si>
  <si>
    <t>ARMBC2U LX Equity</t>
  </si>
  <si>
    <t>FIAEP3G ID Equity</t>
  </si>
  <si>
    <t>CGGCZAE LX Equity</t>
  </si>
  <si>
    <t>Capital Group Global Corporate Bond Fund LUX</t>
  </si>
  <si>
    <t>HSDBAME LX Equity</t>
  </si>
  <si>
    <t>AXWHYAC LX Equity</t>
  </si>
  <si>
    <t>ARMBIIT LX Equity</t>
  </si>
  <si>
    <t>MEUHCCC LX Equity</t>
  </si>
  <si>
    <t>IIBAEAD LX Equity</t>
  </si>
  <si>
    <t>景顺印度债券基金</t>
  </si>
  <si>
    <t>ABRMGI2 LX Equity</t>
  </si>
  <si>
    <t>HSBSIUD LX Equity</t>
  </si>
  <si>
    <t>ALEHYAT LX Equity</t>
  </si>
  <si>
    <t>ACMGBTE LX Equity</t>
  </si>
  <si>
    <t>HSGEEXC LX Equity</t>
  </si>
  <si>
    <t>MLERTEA LX Equity</t>
  </si>
  <si>
    <t>ALAMEUR LX Equity</t>
  </si>
  <si>
    <t>CHIYIAS LX Equity</t>
  </si>
  <si>
    <t>MLAPOCA LX Equity</t>
  </si>
  <si>
    <t>IEMCCAU LX Equity</t>
  </si>
  <si>
    <t>Invesco新兴市场公司债券基金</t>
  </si>
  <si>
    <t>MERWEE2 LX Equity</t>
  </si>
  <si>
    <t>BlackRock Global Funds - World Bond Fund</t>
  </si>
  <si>
    <t>AEIXE2A LX Equity</t>
  </si>
  <si>
    <t>NSTHIAU LX Equity</t>
  </si>
  <si>
    <t>Ostrum Short Term Global High Income Fund</t>
  </si>
  <si>
    <t>AINI2EA LX Equity</t>
  </si>
  <si>
    <t>THONHAI LX Equity</t>
  </si>
  <si>
    <t>CAECBAI LX Equity</t>
  </si>
  <si>
    <t>Amundi Funds - Global Convertible Bond</t>
  </si>
  <si>
    <t>INGTAAU LX Equity</t>
  </si>
  <si>
    <t>Ninety One Global Strategy Fund - Global Total Return Credit Fund</t>
  </si>
  <si>
    <t>HSBGEIC LX Equity</t>
  </si>
  <si>
    <t>CGGZGDE LX Equity</t>
  </si>
  <si>
    <t>CAPGHYC LX Equity</t>
  </si>
  <si>
    <t>JFPTECI HK Equity</t>
  </si>
  <si>
    <t>摩根太平洋科技基金</t>
  </si>
  <si>
    <t>FSAPIII ID Equity</t>
  </si>
  <si>
    <t>First Sentier Investors Global Umbrella Fund plc - FSSA Asia Focus Fund</t>
  </si>
  <si>
    <t>CAPGH10 LX Equity</t>
  </si>
  <si>
    <t>HSGYECH LX Equity</t>
  </si>
  <si>
    <t>CGGCZDE LX Equity</t>
  </si>
  <si>
    <t>HSBGMBC LX Equity</t>
  </si>
  <si>
    <t>AEMDEA2 LX Equity</t>
  </si>
  <si>
    <t>联博FCP I - 新兴市场债务投资组合</t>
  </si>
  <si>
    <t>IGAAI3A LX Equity</t>
  </si>
  <si>
    <t>NEFMBRH HK Equity</t>
  </si>
  <si>
    <t>New Capital Wealthy Nations Fixed Maturity Bond Fund 2024</t>
  </si>
  <si>
    <t>FSAEIAG ID Equity</t>
  </si>
  <si>
    <t>TEMFAIA LX Equity</t>
  </si>
  <si>
    <t>ZSRP GR Equity</t>
  </si>
  <si>
    <t>ABEATSH LX Equity</t>
  </si>
  <si>
    <t>ABAPER2 LX Equity</t>
  </si>
  <si>
    <t>ABEA2SH LX Equity</t>
  </si>
  <si>
    <t>ABEMCA2 LX Equity</t>
  </si>
  <si>
    <t>CAPEMCC LX Equity</t>
  </si>
  <si>
    <t>ABEAASH LX Equity</t>
  </si>
  <si>
    <t>MEUHYCA LX Equity</t>
  </si>
  <si>
    <t>HSBAMHR LX Equity</t>
  </si>
  <si>
    <t>PARRMBA HK Equity</t>
  </si>
  <si>
    <t>ABEFRDA LX Equity</t>
  </si>
  <si>
    <t>AGEMDEA LX Equity</t>
  </si>
  <si>
    <t>FIATRYU LX Equity</t>
  </si>
  <si>
    <t>Fidelity Funds - Asia Pacific Strategic Income Fund</t>
  </si>
  <si>
    <t>ABRMBAT LX Equity</t>
  </si>
  <si>
    <t>ABEATNH LX Equity</t>
  </si>
  <si>
    <t>ABRMBA2 LX Equity</t>
  </si>
  <si>
    <t>HSBIEUP LX Equity</t>
  </si>
  <si>
    <t>AFASBIE LX Equity</t>
  </si>
  <si>
    <t>安联灵活亚洲债券</t>
  </si>
  <si>
    <t>JHSB GR Equity</t>
  </si>
  <si>
    <t>ASRJ GZ Equity</t>
  </si>
  <si>
    <t>HSBIEMP LX Equity</t>
  </si>
  <si>
    <t>CIEMDBC LX Equity</t>
  </si>
  <si>
    <t>PEQWEXC LX Equity</t>
  </si>
  <si>
    <t>法国巴黎银行能源转型基金</t>
  </si>
  <si>
    <t>INAAI3R LX Equity</t>
  </si>
  <si>
    <t>CAPA7US LX Equity</t>
  </si>
  <si>
    <t>ABEA2CH LX Equity</t>
  </si>
  <si>
    <t>FDHGIAA LX Equity</t>
  </si>
  <si>
    <t>Fidelity Funds - Global Short Duration Income Fund</t>
  </si>
  <si>
    <t>ABEATCH LX Equity</t>
  </si>
  <si>
    <t>ABEA2GH LX Equity</t>
  </si>
  <si>
    <t>ABEA2AH LX Equity</t>
  </si>
  <si>
    <t>FDHGIAI LX Equity</t>
  </si>
  <si>
    <t>SCHCAPA HK Equity</t>
  </si>
  <si>
    <t>Schroder Capital Stable Fund</t>
  </si>
  <si>
    <t>IACE SW Equity</t>
  </si>
  <si>
    <t>Ninety One Global Strategy Fund - All China Equity Fund</t>
  </si>
  <si>
    <t>CAPGUR4 LX Equity</t>
  </si>
  <si>
    <t>INVSSGA KY Equity</t>
  </si>
  <si>
    <t>INVESCO Select Retirement Fund - Stable Growth Fund</t>
  </si>
  <si>
    <t>CGGCBEA LX Equity</t>
  </si>
  <si>
    <t>IEMCZAD LX Equity</t>
  </si>
  <si>
    <t>CAPGCHJ LX Equity</t>
  </si>
  <si>
    <t>THONHAH LX Equity</t>
  </si>
  <si>
    <t>ABEI2EH LX Equity</t>
  </si>
  <si>
    <t>ABEATAU LX Equity</t>
  </si>
  <si>
    <t>ABEATGH LX Equity</t>
  </si>
  <si>
    <t>IGSGAI3 LX Equity</t>
  </si>
  <si>
    <t>天达环球策略基金有限公司-环球多元资产收益基金</t>
  </si>
  <si>
    <t>NSTHRAU LX Equity</t>
  </si>
  <si>
    <t>MEUHYCD LX Equity</t>
  </si>
  <si>
    <t>RCFMMFH HK Equity</t>
  </si>
  <si>
    <t>Allianz Global Investors Choice Fund - Allianz RMB Money Market Fund</t>
  </si>
  <si>
    <t>AINA2EA LX Equity</t>
  </si>
  <si>
    <t>THONATH LX Equity</t>
  </si>
  <si>
    <t>ASR9 GR Equity</t>
  </si>
  <si>
    <t>FSAFIUD ID Equity</t>
  </si>
  <si>
    <t>JM5U GR Equity</t>
  </si>
  <si>
    <t>TGTRADD LX Equity</t>
  </si>
  <si>
    <t>NEFMBDU HK Equity</t>
  </si>
  <si>
    <t>NEFMBHO HK Equity</t>
  </si>
  <si>
    <t>CAECBDC LX Equity</t>
  </si>
  <si>
    <t>ARMBICT LX Equity</t>
  </si>
  <si>
    <t>PPSCHAI ID Equity</t>
  </si>
  <si>
    <t>信安环球投资-优先证券基金</t>
  </si>
  <si>
    <t>HSHAMHR LX Equity</t>
  </si>
  <si>
    <t>汇丰环球投资基金 - 环球高收益债券</t>
  </si>
  <si>
    <t>INT4279 LX Equity</t>
  </si>
  <si>
    <t>INT4280 LX Equity</t>
  </si>
  <si>
    <t>AEFZ GR Equity</t>
  </si>
  <si>
    <t>ARMBIC2 LX Equity</t>
  </si>
  <si>
    <t>ALLCHWT LX Equity</t>
  </si>
  <si>
    <t>IOCHASS LX Equity</t>
  </si>
  <si>
    <t>IEMCCEH LX Equity</t>
  </si>
  <si>
    <t>MATACGI LX Equity</t>
  </si>
  <si>
    <t>TGTAACE LX Equity</t>
  </si>
  <si>
    <t>CAECBAS LX Equity</t>
  </si>
  <si>
    <t>CAECBAC LX Equity</t>
  </si>
  <si>
    <t>TEAGAAH LX Equity</t>
  </si>
  <si>
    <t>HSBIEMI LX Equity</t>
  </si>
  <si>
    <t>HSBIEMA LX Equity</t>
  </si>
  <si>
    <t>IGAAI3U LX Equity</t>
  </si>
  <si>
    <t>CICHIZU LX Equity</t>
  </si>
  <si>
    <t>ALLCHAT LX Equity</t>
  </si>
  <si>
    <t>IGSGDAG LX Equity</t>
  </si>
  <si>
    <t>AINS2EA LX Equity</t>
  </si>
  <si>
    <t>HSMLU LX Equity</t>
  </si>
  <si>
    <t>IGSAISH LX Equity</t>
  </si>
  <si>
    <t>XQ11 GR Equity</t>
  </si>
  <si>
    <t>CIGHIOU LX Equity</t>
  </si>
  <si>
    <t>CIGHZDU LX Equity</t>
  </si>
  <si>
    <t>IGSGDAA LX Equity</t>
  </si>
  <si>
    <t>CAEMA4C LX Equity</t>
  </si>
  <si>
    <t>NOGSAHA LX Equity</t>
  </si>
  <si>
    <t>ABEAPDA LX Equity</t>
  </si>
  <si>
    <t>INLACAA LX Equity</t>
  </si>
  <si>
    <t>晋达环球策略基金-拉丁美洲公司债基金</t>
  </si>
  <si>
    <t>TEMEFAI LX Equity</t>
  </si>
  <si>
    <t>AINA2SA LX Equity</t>
  </si>
  <si>
    <t>MLJVA2U LX Equity</t>
  </si>
  <si>
    <t>CGBFDHA LX Equity</t>
  </si>
  <si>
    <t>CGGHIZS LX Equity</t>
  </si>
  <si>
    <t>THONHKI LX Equity</t>
  </si>
  <si>
    <t>NEFMBAH HK Equity</t>
  </si>
  <si>
    <t>IEMCASH LX Equity</t>
  </si>
  <si>
    <t>INLACAI LX Equity</t>
  </si>
  <si>
    <t>SCHCAUA HK Equity</t>
  </si>
  <si>
    <t>BLKA2HK LX Equity</t>
  </si>
  <si>
    <t>HSAAM30 LX Equity</t>
  </si>
  <si>
    <t>ESCEAZD LX Equity</t>
  </si>
  <si>
    <t>ABEATEH LX Equity</t>
  </si>
  <si>
    <t>MAPEIU1 LX Equity</t>
  </si>
  <si>
    <t>INGEAAU LX Equity</t>
  </si>
  <si>
    <t>CAPEMZC LX Equity</t>
  </si>
  <si>
    <t>SCHCACC HK Equity</t>
  </si>
  <si>
    <t>ICBCFXI HK Equity</t>
  </si>
  <si>
    <t>ICBC Asset Management RMB Fixed Income Fund</t>
  </si>
  <si>
    <t>CIHIZHS LX Equity</t>
  </si>
  <si>
    <t>IGMAI3G LX Equity</t>
  </si>
  <si>
    <t>ABEA2EH LX Equity</t>
  </si>
  <si>
    <t>CHIZDHS LX Equity</t>
  </si>
  <si>
    <t>IEMCRMU LX Equity</t>
  </si>
  <si>
    <t>TEMFRBI LX Equity</t>
  </si>
  <si>
    <t>THONCHN LX Equity</t>
  </si>
  <si>
    <t>BOCCONS HK Equity</t>
  </si>
  <si>
    <t>BOCHK Investment Funds - BOCHK Conservative Growth Fund</t>
  </si>
  <si>
    <t>IGSAIAH LX Equity</t>
  </si>
  <si>
    <t>TEMFREI LX Equity</t>
  </si>
  <si>
    <t>INVCFEC LX Equity</t>
  </si>
  <si>
    <t>AEMDEB2 LX Equity</t>
  </si>
  <si>
    <t>HGSHZQI LX Equity</t>
  </si>
  <si>
    <t>XQ1I GR Equity</t>
  </si>
  <si>
    <t>CIGHIHG LX Equity</t>
  </si>
  <si>
    <t>HSGSZCU LX Equity</t>
  </si>
  <si>
    <t>IPRHY2B HK Equity</t>
  </si>
  <si>
    <t>ABEAARH LX Equity</t>
  </si>
  <si>
    <t>AB FCP I-欧洲收益基金</t>
  </si>
  <si>
    <t>IRHY2BA HK Equity</t>
  </si>
  <si>
    <t>CGGHIBH LX Equity</t>
  </si>
  <si>
    <t>HSBIEME LX Equity</t>
  </si>
  <si>
    <t>HTGRMBF HK Equity</t>
  </si>
  <si>
    <t>Haitong Global RMB Fixed Income Fund</t>
  </si>
  <si>
    <t>HSBIEEC LX Equity</t>
  </si>
  <si>
    <t>CGHICHC LX Equity</t>
  </si>
  <si>
    <t>FT9B GR Equity</t>
  </si>
  <si>
    <t>ABDB GR Equity</t>
  </si>
  <si>
    <t>ABEHYSU LX Equity</t>
  </si>
  <si>
    <t>HANCHEA HK Equity</t>
  </si>
  <si>
    <t>Hang Seng China Equity Fund</t>
  </si>
  <si>
    <t>HSGXCUS LX Equity</t>
  </si>
  <si>
    <t>AGGDYAT LX Equity</t>
  </si>
  <si>
    <t>THONCIT LX Equity</t>
  </si>
  <si>
    <t>ABEEMI2 LX Equity</t>
  </si>
  <si>
    <t>ALCEPDI LX Equity</t>
  </si>
  <si>
    <t>HSHIAOR HK Equity</t>
  </si>
  <si>
    <t>AEMCBX2 LX Equity</t>
  </si>
  <si>
    <t>MLJVEUS LX Equity</t>
  </si>
  <si>
    <t>AEMCBX1 LX Equity</t>
  </si>
  <si>
    <t>MATACGA LX Equity</t>
  </si>
  <si>
    <t>FPI7 GR Equity</t>
  </si>
  <si>
    <t>富达基金-美元债券基金</t>
  </si>
  <si>
    <t>HGSAM2H LX Equity</t>
  </si>
  <si>
    <t>HSGICAU LX Equity</t>
  </si>
  <si>
    <t>ALCERTU LX Equity</t>
  </si>
  <si>
    <t>ASR9 GZ Equity</t>
  </si>
  <si>
    <t>CGHYBDU LX Equity</t>
  </si>
  <si>
    <t>INLACCA LX Equity</t>
  </si>
  <si>
    <t>FT9Y GR Equity</t>
  </si>
  <si>
    <t>BRGEMIF ID Equity</t>
  </si>
  <si>
    <t>CGGHIBU LX Equity</t>
  </si>
  <si>
    <t>CAPIGB1 LX Equity</t>
  </si>
  <si>
    <t>HS22PMH LX Equity</t>
  </si>
  <si>
    <t>ALDAAMR LX Equity</t>
  </si>
  <si>
    <t>安联环球投资者基金-安联动态亚洲高收益债券</t>
  </si>
  <si>
    <t>BAHKCIU ID Equity</t>
  </si>
  <si>
    <t>HSGHEZQ LX Equity</t>
  </si>
  <si>
    <t>CIGBGDU LX Equity</t>
  </si>
  <si>
    <t>IGSGDCG LX Equity</t>
  </si>
  <si>
    <t>TEMFRBX LX Equity</t>
  </si>
  <si>
    <t>IGMAI3E LX Equity</t>
  </si>
  <si>
    <t>INLACCI LX Equity</t>
  </si>
  <si>
    <t>HAHYACS HK Equity</t>
  </si>
  <si>
    <t>IGSGCUA LX Equity</t>
  </si>
  <si>
    <t>BGIGD4C LX Equity</t>
  </si>
  <si>
    <t>贝莱德全球基金-固定收益全球机会基金</t>
  </si>
  <si>
    <t>CGHYBHS LX Equity</t>
  </si>
  <si>
    <t>BGFII3C LX Equity</t>
  </si>
  <si>
    <t>CIPEMZE LX Equity</t>
  </si>
  <si>
    <t>CABFDHS LX Equity</t>
  </si>
  <si>
    <t>RCMGCHN LX Equity</t>
  </si>
  <si>
    <t>CIHZHEA LX Equity</t>
  </si>
  <si>
    <t>AHKDIAR LX Equity</t>
  </si>
  <si>
    <t>Allianz HKD Income</t>
  </si>
  <si>
    <t>HGSDAM2 LX Equity</t>
  </si>
  <si>
    <t>HSGSDBA LX Equity</t>
  </si>
  <si>
    <t>CGHZDHE LX Equity</t>
  </si>
  <si>
    <t>IEMCEEE LX Equity</t>
  </si>
  <si>
    <t>CGHBDHG LX Equity</t>
  </si>
  <si>
    <t>IEEIMDE LX Equity</t>
  </si>
  <si>
    <t>MAFJIHU LX Equity</t>
  </si>
  <si>
    <t>Matthews Asia Funds - Japan Fund</t>
  </si>
  <si>
    <t>ABGCOZU LX Equity</t>
  </si>
  <si>
    <t>CGHIOTU LX Equity</t>
  </si>
  <si>
    <t>XQ11 TH Equity</t>
  </si>
  <si>
    <t>CIHIOTU LX Equity</t>
  </si>
  <si>
    <t>TEPJ GR Equity</t>
  </si>
  <si>
    <t>HWS1BCA LX Equity</t>
  </si>
  <si>
    <t>HSDBBGD LX Equity</t>
  </si>
  <si>
    <t>INECAUD LX Equity</t>
  </si>
  <si>
    <t>Ninety One Global Strategy Fund - Emerging Markets Corporate Debt Fund</t>
  </si>
  <si>
    <t>MLEMUA3 LX Equity</t>
  </si>
  <si>
    <t>HS22PM2 LX Equity</t>
  </si>
  <si>
    <t>HGSDACH LX Equity</t>
  </si>
  <si>
    <t>FIDGILA LX Equity</t>
  </si>
  <si>
    <t>富达基金-环球通胀挂钩债券基金</t>
  </si>
  <si>
    <t>CAPGBHG LX Equity</t>
  </si>
  <si>
    <t>INEMCBA LX Equity</t>
  </si>
  <si>
    <t>CGBFDHG LX Equity</t>
  </si>
  <si>
    <t>CGHOTDU LX Equity</t>
  </si>
  <si>
    <t>CAPEMCE LX Equity</t>
  </si>
  <si>
    <t>HWS1AMH LX Equity</t>
  </si>
  <si>
    <t>BOCPHDP HK Equity</t>
  </si>
  <si>
    <t>CGHYBGG LX Equity</t>
  </si>
  <si>
    <t>ALACEWI LX Equity</t>
  </si>
  <si>
    <t>Allianz Global Investors Fund - Allianz All China Equity</t>
  </si>
  <si>
    <t>MLIHEA5 LX Equity</t>
  </si>
  <si>
    <t>NEFMBIU HK Equity</t>
  </si>
  <si>
    <t>HCARSAH HK Equity</t>
  </si>
  <si>
    <t>CGHIZHC LX Equity</t>
  </si>
  <si>
    <t>HSB22A2 LX Equity</t>
  </si>
  <si>
    <t>MLJVC2U LX Equity</t>
  </si>
  <si>
    <t>HGAM3HA LX Equity</t>
  </si>
  <si>
    <t>ALLCHAH LX Equity</t>
  </si>
  <si>
    <t>MLFIUA5 LX Equity</t>
  </si>
  <si>
    <t>AHKDIAI LX Equity</t>
  </si>
  <si>
    <t>ABEEMA2 LX Equity</t>
  </si>
  <si>
    <t>MFMADAA LX Equity</t>
  </si>
  <si>
    <t>HGHINCI LX Equity</t>
  </si>
  <si>
    <t>ABEEMA1 LX Equity</t>
  </si>
  <si>
    <t>ABEMCA3 LX Equity</t>
  </si>
  <si>
    <t>NEFMBOU HK Equity</t>
  </si>
  <si>
    <t>HGHINIU LX Equity</t>
  </si>
  <si>
    <t>ABEHI2U LX Equity</t>
  </si>
  <si>
    <t>ABEHYIU LX Equity</t>
  </si>
  <si>
    <t>PBISTYD ID Equity</t>
  </si>
  <si>
    <t>PineBridge Global Funds - PineBridge Global Strategic Income Fund</t>
  </si>
  <si>
    <t>TEPC SW Equity</t>
  </si>
  <si>
    <t>HSGHBDU LX Equity</t>
  </si>
  <si>
    <t>HWS1BCH LX Equity</t>
  </si>
  <si>
    <t>HSGHBCU LX Equity</t>
  </si>
  <si>
    <t>AINSR2A LX Equity</t>
  </si>
  <si>
    <t>IOFCHEJ LX Equity</t>
  </si>
  <si>
    <t>CAPEMA4 LX Equity</t>
  </si>
  <si>
    <t>BRGHKGI ID Equity</t>
  </si>
  <si>
    <t>HSWS1AM LX Equity</t>
  </si>
  <si>
    <t>PFLCLNP LX Equity</t>
  </si>
  <si>
    <t>HSMAM3R LX Equity</t>
  </si>
  <si>
    <t>HSBC Global Investment Funds - Managed Solutions - Asia Focused Conservative</t>
  </si>
  <si>
    <t>ABEEM2U LX Equity</t>
  </si>
  <si>
    <t>HSBC1AU LX Equity</t>
  </si>
  <si>
    <t>PAMCHMD LX Equity</t>
  </si>
  <si>
    <t>3096 HK Equity</t>
  </si>
  <si>
    <t>CSOP US Dollar Money Market ETF</t>
  </si>
  <si>
    <t>INVCFER LX Equity</t>
  </si>
  <si>
    <t>ARCHATU LX Equity</t>
  </si>
  <si>
    <t>THONCHI LX Equity</t>
  </si>
  <si>
    <t>CAPGHC3 LX Equity</t>
  </si>
  <si>
    <t>MLEMBUE LX Equity</t>
  </si>
  <si>
    <t>CGBFDHE LX Equity</t>
  </si>
  <si>
    <t>3011 HK Equity</t>
  </si>
  <si>
    <t>ICBC CICC USD Money Market ETF</t>
  </si>
  <si>
    <t>CIEMDBE LX Equity</t>
  </si>
  <si>
    <t>MAFJIHE LX Equity</t>
  </si>
  <si>
    <t>NCW3UIA HK Equity</t>
  </si>
  <si>
    <t>New Capital Wealthy Nations Fixed Maturity Bond Fund 2023</t>
  </si>
  <si>
    <t>HSBCAHS LX Equity</t>
  </si>
  <si>
    <t>MLEMUA1 LX Equity</t>
  </si>
  <si>
    <t>PECPDMU LX Equity</t>
  </si>
  <si>
    <t>百达 - 新兴企业债券</t>
  </si>
  <si>
    <t>ABEHATU LX Equity</t>
  </si>
  <si>
    <t>PAMAICC LX Equity</t>
  </si>
  <si>
    <t>PAMCRSM LX Equity</t>
  </si>
  <si>
    <t>CGHYBHE LX Equity</t>
  </si>
  <si>
    <t>BGIGI2C LX Equity</t>
  </si>
  <si>
    <t>PBHKDPV HK Equity</t>
  </si>
  <si>
    <t>PineBridge Hong Kong Dollar Fixed Income Fund</t>
  </si>
  <si>
    <t>FT97 GR Equity</t>
  </si>
  <si>
    <t>PAMACMD LX Equity</t>
  </si>
  <si>
    <t>HWS1AMS LX Equity</t>
  </si>
  <si>
    <t>PECBDPU LX Equity</t>
  </si>
  <si>
    <t>FT9X GR Equity</t>
  </si>
  <si>
    <t>NCW3UOA HK Equity</t>
  </si>
  <si>
    <t>CGHBDHE LX Equity</t>
  </si>
  <si>
    <t>HSAYBAC HK Equity</t>
  </si>
  <si>
    <t>ABEHA2U LX Equity</t>
  </si>
  <si>
    <t>9011 HK Equity</t>
  </si>
  <si>
    <t>CAPEMZE LX Equity</t>
  </si>
  <si>
    <t>MFLMIU1 LX Equity</t>
  </si>
  <si>
    <t>MFS全盛基金-有限期限基金</t>
  </si>
  <si>
    <t>FRNSAMH LX Equity</t>
  </si>
  <si>
    <t>Franklin NextStep Stable Growth Fund</t>
  </si>
  <si>
    <t>CAHIOA9 LX Equity</t>
  </si>
  <si>
    <t>ABGBPAA LX Equity</t>
  </si>
  <si>
    <t>MLLDBNA LX Equity</t>
  </si>
  <si>
    <t>MLULDUA LX Equity</t>
  </si>
  <si>
    <t>ABEHYAU LX Equity</t>
  </si>
  <si>
    <t>FIDILAU LX Equity</t>
  </si>
  <si>
    <t>INEMCCI LX Equity</t>
  </si>
  <si>
    <t>HSBAFAM LX Equity</t>
  </si>
  <si>
    <t>ALDAAWM LX Equity</t>
  </si>
  <si>
    <t>ABAMIAA LX Equity</t>
  </si>
  <si>
    <t>FRNSAAH LX Equity</t>
  </si>
  <si>
    <t>HSBC1AG LX Equity</t>
  </si>
  <si>
    <t>CAPA7GB LX Equity</t>
  </si>
  <si>
    <t>CIHITHE LX Equity</t>
  </si>
  <si>
    <t>ADASHYW LX Equity</t>
  </si>
  <si>
    <t>ABGCHI2 LX Equity</t>
  </si>
  <si>
    <t>IGCCADU LX Equity</t>
  </si>
  <si>
    <t>HWS1AMG LX Equity</t>
  </si>
  <si>
    <t>INEMCBC LX Equity</t>
  </si>
  <si>
    <t>CIHIOTH LX Equity</t>
  </si>
  <si>
    <t>PBHKMMP HK Equity</t>
  </si>
  <si>
    <t>PineBridge Hong Kong Dollar Money Market Fund</t>
  </si>
  <si>
    <t>PBISTRA ID Equity</t>
  </si>
  <si>
    <t>ABGCHX2 LX Equity</t>
  </si>
  <si>
    <t>CGGHA7D LX Equity</t>
  </si>
  <si>
    <t>ABAIHAT LX Equity</t>
  </si>
  <si>
    <t>HGHIBDA LX Equity</t>
  </si>
  <si>
    <t>HGHIBAD LX Equity</t>
  </si>
  <si>
    <t>HGHIBAM LX Equity</t>
  </si>
  <si>
    <t>CAPGGR4 LX Equity</t>
  </si>
  <si>
    <t>BGSDA3S LX Equity</t>
  </si>
  <si>
    <t>PAMCRAM LX Equity</t>
  </si>
  <si>
    <t>MLIHEA2 LX Equity</t>
  </si>
  <si>
    <t>MFMADCR LX Equity</t>
  </si>
  <si>
    <t>PFNLU LX Equity</t>
  </si>
  <si>
    <t>ABCAZ1I LX Equity</t>
  </si>
  <si>
    <t>PBIJSMY ID Equity</t>
  </si>
  <si>
    <t>PineBridge Global Funds - PineBridge Japan Equity Fund</t>
  </si>
  <si>
    <t>SOGMUBC LX Equity</t>
  </si>
  <si>
    <t>Amundi Funds - Cash USD</t>
  </si>
  <si>
    <t>SOGMUSD LX Equity</t>
  </si>
  <si>
    <t>JHSP GR Equity</t>
  </si>
  <si>
    <t>ABCAZ2A LX Equity</t>
  </si>
  <si>
    <t>PFLCLRU LX Equity</t>
  </si>
  <si>
    <t>INECBSA LX Equity</t>
  </si>
  <si>
    <t>景顺欧元公司债基金</t>
  </si>
  <si>
    <t>JFCHPNA HK Equity</t>
  </si>
  <si>
    <t>JPMorgan China Pioneer A-Share Fund</t>
  </si>
  <si>
    <t>HS1BCHE LX Equity</t>
  </si>
  <si>
    <t>HSHACHC LX Equity</t>
  </si>
  <si>
    <t>HSGBHYA HK Equity</t>
  </si>
  <si>
    <t>Hang Seng Global High Yield Bond Fund</t>
  </si>
  <si>
    <t>HWS1AMA LX Equity</t>
  </si>
  <si>
    <t>FRNSAMS LX Equity</t>
  </si>
  <si>
    <t>AEMAE2A LX Equity</t>
  </si>
  <si>
    <t>HSMSAFI LX Equity</t>
  </si>
  <si>
    <t>HSMSAAM LX Equity</t>
  </si>
  <si>
    <t>HGHIBSA LX Equity</t>
  </si>
  <si>
    <t>LUMMUAA ID Equity</t>
  </si>
  <si>
    <t>Legg Mason Western Asset US Government Liquidity Fund</t>
  </si>
  <si>
    <t>HGHISAM LX Equity</t>
  </si>
  <si>
    <t>PBIHKMI HK Equity</t>
  </si>
  <si>
    <t>工银瑞信稳健成长混合型证券投资基金</t>
  </si>
  <si>
    <t>ICBCCOH CH Equity</t>
  </si>
  <si>
    <t>ICBCSTH CH Equity</t>
  </si>
  <si>
    <t>Schroder US Dollar Money Fund</t>
  </si>
  <si>
    <t>LUMMAGD ID Equity</t>
  </si>
  <si>
    <t>LEGUSMA ID Equity</t>
  </si>
  <si>
    <t>工银瑞信核心价值混合型证券投资基金</t>
  </si>
  <si>
    <t>SCHMUSI HK Equity</t>
  </si>
  <si>
    <t>XQ1F SW Equity</t>
  </si>
  <si>
    <t>FRNSAAU LX Equity</t>
  </si>
  <si>
    <t>FRNSAAS LX Equity</t>
  </si>
  <si>
    <t>MIGSDCA LX Equity</t>
  </si>
  <si>
    <t>BlackRock Global Funds - US Dollar Reserve Fund</t>
  </si>
  <si>
    <t>SCHHKMI HK Equity</t>
  </si>
  <si>
    <t>Schroder Hong Kong Money Market Fund</t>
  </si>
  <si>
    <t>HHIICHE LX Equity</t>
  </si>
  <si>
    <t>HSHACHG LX Equity</t>
  </si>
  <si>
    <t>ABEHYCU LX Equity</t>
  </si>
  <si>
    <t>FRNSAMU LX Equity</t>
  </si>
  <si>
    <t>HSHBCHE LX Equity</t>
  </si>
  <si>
    <t>FPIV GZ Equity</t>
  </si>
  <si>
    <t>MAPEIG2 LX Equity</t>
  </si>
  <si>
    <t>CHCOIAU LX Equity</t>
  </si>
  <si>
    <t>HGHINBE LX Equity</t>
  </si>
  <si>
    <t>CIGHZDG LX Equity</t>
  </si>
  <si>
    <t>AWEMSAU LX Equity</t>
  </si>
  <si>
    <t>安盛环球基金-新兴市场短久期债券</t>
  </si>
  <si>
    <t>AWEMAUA LX Equity</t>
  </si>
  <si>
    <t>IOFCHEC LX Equity</t>
  </si>
  <si>
    <t>HSCH50I HK Equity</t>
  </si>
  <si>
    <t>恒生神州50指數基金</t>
  </si>
  <si>
    <t>ALAMITI LX Equity</t>
  </si>
  <si>
    <t>ABRIPA2 LX Equity</t>
  </si>
  <si>
    <t>MFMLMAA LX Equity</t>
  </si>
  <si>
    <t>AWEMAHS LX Equity</t>
  </si>
  <si>
    <t>HGHAMHA LX Equity</t>
  </si>
  <si>
    <t>CIGHIOG LX Equity</t>
  </si>
  <si>
    <t>SISULA1 LX Equity</t>
  </si>
  <si>
    <t>SISFULA LX Equity</t>
  </si>
  <si>
    <t>AEMSDAH LX Equity</t>
  </si>
  <si>
    <t>MLFIUC5 LX Equity</t>
  </si>
  <si>
    <t>CICHIZS LX Equity</t>
  </si>
  <si>
    <t>IGSRHKS KY Equity</t>
  </si>
  <si>
    <t>INVESCO Select Retirement Fund - HK$ Money Market Fund</t>
  </si>
  <si>
    <t>ESCEQRU LX Equity</t>
  </si>
  <si>
    <t>BRGHKU3 ID Equity</t>
  </si>
  <si>
    <t>PBIHKFI HK Equity</t>
  </si>
  <si>
    <t>MIGSDAG LX Equity</t>
  </si>
  <si>
    <t>AWEMAHH LX Equity</t>
  </si>
  <si>
    <t>MIGHGD2 LX Equity</t>
  </si>
  <si>
    <t>CAPEMBE LX Equity</t>
  </si>
  <si>
    <t>FEWEECA LX Equity</t>
  </si>
  <si>
    <t>FEWEECD LX Equity</t>
  </si>
  <si>
    <t>BRGGAUA ID Equity</t>
  </si>
  <si>
    <t>MLEMUC2 LX Equity</t>
  </si>
  <si>
    <t>MIGSDRE LX Equity</t>
  </si>
  <si>
    <t>PBSWECM LX Equity</t>
  </si>
  <si>
    <t>法国巴黎银行全球新兴市场债券机会基金</t>
  </si>
  <si>
    <t>FUDCAUA LX Equity</t>
  </si>
  <si>
    <t>BRGGEMI ID Equity</t>
  </si>
  <si>
    <t>ACGBPAT LX Equity</t>
  </si>
  <si>
    <t>JFGARMH HK Equity</t>
  </si>
  <si>
    <t>摩根国际债券基金</t>
  </si>
  <si>
    <t>F7RB GR Equity</t>
  </si>
  <si>
    <t>HSBC1AH LX Equity</t>
  </si>
  <si>
    <t>MLLDBNE LX Equity</t>
  </si>
  <si>
    <t>CAPEBDE LX Equity</t>
  </si>
  <si>
    <t>MFMLMAI LX Equity</t>
  </si>
  <si>
    <t>AWEMEAH LX Equity</t>
  </si>
  <si>
    <t>AWEMADA LX Equity</t>
  </si>
  <si>
    <t>FFADWAU LX Equity</t>
  </si>
  <si>
    <t>Fidelity Funds - Australian Dollar Cash Fund</t>
  </si>
  <si>
    <t>MNRIHKA LX Equity</t>
  </si>
  <si>
    <t>Manulife Global Fund - Dragon Growth Fund</t>
  </si>
  <si>
    <t>AXAGIHU LX Equity</t>
  </si>
  <si>
    <t>HSBMSTP HK Equity</t>
  </si>
  <si>
    <t>HSBC Managed Stable Fund</t>
  </si>
  <si>
    <t>AXAGIHA LX Equity</t>
  </si>
  <si>
    <t>HSHIAMH HK Equity</t>
  </si>
  <si>
    <t>AXAGIFH LX Equity</t>
  </si>
  <si>
    <t>HWS1AME LX Equity</t>
  </si>
  <si>
    <t>FT98 GR Equity</t>
  </si>
  <si>
    <t>GUIFDLA LX Equity</t>
  </si>
  <si>
    <t>GUISUSI LX Equity</t>
  </si>
  <si>
    <t>MIGSGEG LX Equity</t>
  </si>
  <si>
    <t>TEMGIAE LX Equity</t>
  </si>
  <si>
    <t>SLGILKA LX Equity</t>
  </si>
  <si>
    <t>Aberdeen Standard SICAV II-Global Inflation-Linked Government Bond</t>
  </si>
  <si>
    <t>JFGMRMH HK Equity</t>
  </si>
  <si>
    <t>CAEUCAI LX Equity</t>
  </si>
  <si>
    <t>东方汇理基金-欧洲企业债券</t>
  </si>
  <si>
    <t>MLEMUC1 LX Equity</t>
  </si>
  <si>
    <t>AXAGIHI LX Equity</t>
  </si>
  <si>
    <t>AXAGLIH LX Equity</t>
  </si>
  <si>
    <t>ABEHB2U LX Equity</t>
  </si>
  <si>
    <t>ALDAAMS LX Equity</t>
  </si>
  <si>
    <t>ABEMKZA LX Equity</t>
  </si>
  <si>
    <t>HSBAMHA LX Equity</t>
  </si>
  <si>
    <t>IOCEAHH LX Equity</t>
  </si>
  <si>
    <t>GUIFSTA LX Equity</t>
  </si>
  <si>
    <t>Ninety One Global Strategy Fund - Sterling Money Fund</t>
  </si>
  <si>
    <t>GUISSTI LX Equity</t>
  </si>
  <si>
    <t>IGSRHKG KY Equity</t>
  </si>
  <si>
    <t>FFADAAU LX Equity</t>
  </si>
  <si>
    <t>BRGGEMG ID Equity</t>
  </si>
  <si>
    <t>ASR0 GR Equity</t>
  </si>
  <si>
    <t>AJSIJPY LX Equity</t>
  </si>
  <si>
    <t>AJSIAJP LX Equity</t>
  </si>
  <si>
    <t>ABGCHS2 LX Equity</t>
  </si>
  <si>
    <t>HGHAMHE LX Equity</t>
  </si>
  <si>
    <t>PBIJSMA ID Equity</t>
  </si>
  <si>
    <t>PSHKBDR HK Equity</t>
  </si>
  <si>
    <t>Principal Life Style Fund - Principal Hong Kong Bond Fund</t>
  </si>
  <si>
    <t>TECHAAH LX Equity</t>
  </si>
  <si>
    <t>HGHADHE LX Equity</t>
  </si>
  <si>
    <t>AGIAIBT LX Equity</t>
  </si>
  <si>
    <t>AJSAX2A LX Equity</t>
  </si>
  <si>
    <t>XAYE GR Equity</t>
  </si>
  <si>
    <t>IGSACEA LX Equity</t>
  </si>
  <si>
    <t>HHIACHE LX Equity</t>
  </si>
  <si>
    <t>FT9T SW Equity</t>
  </si>
  <si>
    <t>ACMBATI LX Equity</t>
  </si>
  <si>
    <t>INUSDMC LX Equity</t>
  </si>
  <si>
    <t>SOGMEBC LX Equity</t>
  </si>
  <si>
    <t>东方汇理基金-欧元现金</t>
  </si>
  <si>
    <t>INABAMR LX Equity</t>
  </si>
  <si>
    <t>AXAGIFG LX Equity</t>
  </si>
  <si>
    <t>ALDAAMN LX Equity</t>
  </si>
  <si>
    <t>HSHIAMU HK Equity</t>
  </si>
  <si>
    <t>HSHIACU HK Equity</t>
  </si>
  <si>
    <t>HSHIAOS HK Equity</t>
  </si>
  <si>
    <t>AXAGIAA LX Equity</t>
  </si>
  <si>
    <t>SOGMEUR LX Equity</t>
  </si>
  <si>
    <t>SLCHNEA LX Equity</t>
  </si>
  <si>
    <t>Aberdeen Standard SICAV II-SLI China Equities</t>
  </si>
  <si>
    <t>ACMEIAT LX Equity</t>
  </si>
  <si>
    <t>FJ2A GR Equity</t>
  </si>
  <si>
    <t>ABIDYPS LX Equity</t>
  </si>
  <si>
    <t>AB SICAV I - Global Dynamic Bond Portfolio</t>
  </si>
  <si>
    <t>ACMAMBI LX Equity</t>
  </si>
  <si>
    <t>SISELA1 LX Equity</t>
  </si>
  <si>
    <t>Schroder International Selection Fund - EURO Liquidity</t>
  </si>
  <si>
    <t>ALAMIBI LX Equity</t>
  </si>
  <si>
    <t>ALDAAMC LX Equity</t>
  </si>
  <si>
    <t>SISFELA LX Equity</t>
  </si>
  <si>
    <t>HSHIAOC HK Equity</t>
  </si>
  <si>
    <t>ZPJP GR Equity</t>
  </si>
  <si>
    <t>AUHYIHE LX Equity</t>
  </si>
  <si>
    <t>FRSTCH3 ID Equity</t>
  </si>
  <si>
    <t>First Sentier Investors Global Umbrella Fund plc - FSSA China Focus Fund</t>
  </si>
  <si>
    <t>MERESDD LX Equity</t>
  </si>
  <si>
    <t>贝莱德全球基金-欧元短久期债券基金</t>
  </si>
  <si>
    <t>CGHYBDG LX Equity</t>
  </si>
  <si>
    <t>ABCAI1I LX Equity</t>
  </si>
  <si>
    <t>ABCAI2A LX Equity</t>
  </si>
  <si>
    <t>AXAGLAH LX Equity</t>
  </si>
  <si>
    <t>AWEMSAE LX Equity</t>
  </si>
  <si>
    <t>ESCEADM LX Equity</t>
  </si>
  <si>
    <t>CAPGHB3 LX Equity</t>
  </si>
  <si>
    <t>TEMCHAI LX Equity</t>
  </si>
  <si>
    <t>ALDAAMG LX Equity</t>
  </si>
  <si>
    <t>ACMEIRI LX Equity</t>
  </si>
  <si>
    <t>HSHIAOG HK Equity</t>
  </si>
  <si>
    <t>HSGHECH LX Equity</t>
  </si>
  <si>
    <t>MLLDBNC LX Equity</t>
  </si>
  <si>
    <t>HSBAMHE LX Equity</t>
  </si>
  <si>
    <t>HSMAMHK LX Equity</t>
  </si>
  <si>
    <t>ADAAH2A LX Equity</t>
  </si>
  <si>
    <t>HSBACHK LX Equity</t>
  </si>
  <si>
    <t>PBHKEPV HK Equity</t>
  </si>
  <si>
    <t>PineBridge Hong Kong Equity Fund</t>
  </si>
  <si>
    <t>FPIV GR Equity</t>
  </si>
  <si>
    <t>MERSGDI LX Equity</t>
  </si>
  <si>
    <t>CAEUCDC LX Equity</t>
  </si>
  <si>
    <t>AJSCA2A LX Equity</t>
  </si>
  <si>
    <t>CIGBGDG LX Equity</t>
  </si>
  <si>
    <t>FIDCDMI LX Equity</t>
  </si>
  <si>
    <t>FFECAAE LX Equity</t>
  </si>
  <si>
    <t>ABEA2CA LX Equity</t>
  </si>
  <si>
    <t>MI9P GR Equity</t>
  </si>
  <si>
    <t>HSGEMHK ID Equity</t>
  </si>
  <si>
    <t>HSBC Global Funds ICAV - Global Emerging Market Government Bond Index Fund</t>
  </si>
  <si>
    <t>AXAASDA LX Equity</t>
  </si>
  <si>
    <t>AXA World Funds - Asian Short Duration Bonds</t>
  </si>
  <si>
    <t>AXASADU LX Equity</t>
  </si>
  <si>
    <t>CGGIBCU LX Equity</t>
  </si>
  <si>
    <t>MLLDBCA LX Equity</t>
  </si>
  <si>
    <t>HSHIAOA HK Equity</t>
  </si>
  <si>
    <t>HSBMSAI HK Equity</t>
  </si>
  <si>
    <t>CAEUCAS LX Equity</t>
  </si>
  <si>
    <t>MFMLMCR LX Equity</t>
  </si>
  <si>
    <t>TCASXAH HK Equity</t>
  </si>
  <si>
    <t>Templeton China A Shares Fund</t>
  </si>
  <si>
    <t>MLYSTBE LX Equity</t>
  </si>
  <si>
    <t>IGSRCSG KY Equity</t>
  </si>
  <si>
    <t>INVESCO Select Retirement Fund - Capital Stable Fund</t>
  </si>
  <si>
    <t>AXASADH LX Equity</t>
  </si>
  <si>
    <t>AXAGIBD LX Equity</t>
  </si>
  <si>
    <t>B3F8 GR Equity</t>
  </si>
  <si>
    <t>贝莱德环球基金-新兴市场本币债券基金</t>
  </si>
  <si>
    <t>INVAORU LX Equity</t>
  </si>
  <si>
    <t>FFEUSBA LX Equity</t>
  </si>
  <si>
    <t>富达基金-欧元短期债券基金</t>
  </si>
  <si>
    <t>HSBACUS LX Equity</t>
  </si>
  <si>
    <t>MEMDIU1 LX Equity</t>
  </si>
  <si>
    <t>MLYATUA LX Equity</t>
  </si>
  <si>
    <t>HSMAFAM LX Equity</t>
  </si>
  <si>
    <t>JFASTRH HK Equity</t>
  </si>
  <si>
    <t>摩根亚洲总收益债券基金</t>
  </si>
  <si>
    <t>B3FY GR Equity</t>
  </si>
  <si>
    <t>贝莱德全球基金-欧元公司债券基金</t>
  </si>
  <si>
    <t>ABESOIA LX Equity</t>
  </si>
  <si>
    <t>ABESOID LX Equity</t>
  </si>
  <si>
    <t>HSGEMHC ID Equity</t>
  </si>
  <si>
    <t>AJSCI2E LX Equity</t>
  </si>
  <si>
    <t>BGECED2 LX Equity</t>
  </si>
  <si>
    <t>AXAGIFC LX Equity</t>
  </si>
  <si>
    <t>AXAGIFD LX Equity</t>
  </si>
  <si>
    <t>ABEMX1I LX Equity</t>
  </si>
  <si>
    <t>ABEMX2A LX Equity</t>
  </si>
  <si>
    <t>PAWDLPC LX Equity</t>
  </si>
  <si>
    <t>BNP Paribas Funds Global Inflation-Linked Bond</t>
  </si>
  <si>
    <t>AJSX2EA LX Equity</t>
  </si>
  <si>
    <t>MFMLMCI LX Equity</t>
  </si>
  <si>
    <t>HSEMBGA LX Equity</t>
  </si>
  <si>
    <t>HSEMBGD LX Equity</t>
  </si>
  <si>
    <t>IGCAI3U LX Equity</t>
  </si>
  <si>
    <t>Ninety One Global Strategy Fund - Investment Grade Corporate Bond Fund</t>
  </si>
  <si>
    <t>F7RV GR Equity</t>
  </si>
  <si>
    <t>HSHIAMR HK Equity</t>
  </si>
  <si>
    <t>PARUSDP LX Equity</t>
  </si>
  <si>
    <t>ALDAAME LX Equity</t>
  </si>
  <si>
    <t>GUIUHUB LX Equity</t>
  </si>
  <si>
    <t>PBIMULI ID Equity</t>
  </si>
  <si>
    <t>PineBridge Global Funds - PineBridge Global Bond Fund</t>
  </si>
  <si>
    <t>BGWX2NH LX Equity</t>
  </si>
  <si>
    <t>JFAHNZD HK Equity</t>
  </si>
  <si>
    <t>ABCEAE2 LX Equity</t>
  </si>
  <si>
    <t>FRSTCHI ID Equity</t>
  </si>
  <si>
    <t>JFAHCAD HK Equity</t>
  </si>
  <si>
    <t>MLLEED2 LX Equity</t>
  </si>
  <si>
    <t>JFASTRU HK Equity</t>
  </si>
  <si>
    <t>TCASXAU HK Equity</t>
  </si>
  <si>
    <t>JFASTRE HK Equity</t>
  </si>
  <si>
    <t>ASEMZE2 LX Equity</t>
  </si>
  <si>
    <t>AXAGIIH LX Equity</t>
  </si>
  <si>
    <t>IGSACAA LX Equity</t>
  </si>
  <si>
    <t>FSJIUHP ID Equity</t>
  </si>
  <si>
    <t>First Sentier Investors Global Umbrella Fund plc - FSSA Japan Equity Fund</t>
  </si>
  <si>
    <t>TEMADEU LX Equity</t>
  </si>
  <si>
    <t>AXAIBAA LX Equity</t>
  </si>
  <si>
    <t>GUIUHAS LX Equity</t>
  </si>
  <si>
    <t>AXAGAIE LX Equity</t>
  </si>
  <si>
    <t>IGSRCSS KY Equity</t>
  </si>
  <si>
    <t>MERATAI LX Equity</t>
  </si>
  <si>
    <t>ZCCUUSD HK Equity</t>
  </si>
  <si>
    <t>ZEAL Investment Series - ZEAL China Connect Fund</t>
  </si>
  <si>
    <t>MJOPADS LX Equity</t>
  </si>
  <si>
    <t>BRGGEMS ID Equity</t>
  </si>
  <si>
    <t>ESCEAND LX Equity</t>
  </si>
  <si>
    <t>CGGIBZU LX Equity</t>
  </si>
  <si>
    <t>AJSCX2C LX Equity</t>
  </si>
  <si>
    <t>ACMEIBT LX Equity</t>
  </si>
  <si>
    <t>ALGLBBI LX Equity</t>
  </si>
  <si>
    <t>MLCORA1 LX Equity</t>
  </si>
  <si>
    <t>ABABTEH LX Equity</t>
  </si>
  <si>
    <t>HAHYICU HK Equity</t>
  </si>
  <si>
    <t>PUU3723 LX Equity</t>
  </si>
  <si>
    <t>PUSDCDU LX Equity</t>
  </si>
  <si>
    <t>CGGICHJ LX Equity</t>
  </si>
  <si>
    <t>PUK3724 LX Equity</t>
  </si>
  <si>
    <t>ACMGBTI LX Equity</t>
  </si>
  <si>
    <t>ACMEIBI LX Equity</t>
  </si>
  <si>
    <t>ABCAA2A LX Equity</t>
  </si>
  <si>
    <t>MERESGE LX Equity</t>
  </si>
  <si>
    <t>MLYCBEA LX Equity</t>
  </si>
  <si>
    <t>ACMEISI LX Equity</t>
  </si>
  <si>
    <t>INACADU LX Equity</t>
  </si>
  <si>
    <t>PAWDLCC LX Equity</t>
  </si>
  <si>
    <t>CEMA4HE LX Equity</t>
  </si>
  <si>
    <t>HSBASHA LX Equity</t>
  </si>
  <si>
    <t>PAWDLCD LX Equity</t>
  </si>
  <si>
    <t>CGGIA7H LX Equity</t>
  </si>
  <si>
    <t>HAHYIM2 HK Equity</t>
  </si>
  <si>
    <t>MFSJEAU LX Equity</t>
  </si>
  <si>
    <t>AJSAS2Y LX Equity</t>
  </si>
  <si>
    <t>MASIAEE LX Equity</t>
  </si>
  <si>
    <t>LMWPAAU ID Equity</t>
  </si>
  <si>
    <t>Legg Mason Western Asset Short Duration Blue Chip Bond Fund</t>
  </si>
  <si>
    <t>TEMEFIA LX Equity</t>
  </si>
  <si>
    <t>FSJE3AJ ID Equity</t>
  </si>
  <si>
    <t>IEMHCAD LX Equity</t>
  </si>
  <si>
    <t>Ninety One Global Strategy Fund - Emerging Markets Hard Currency Debt Fund</t>
  </si>
  <si>
    <t>ACGBPBT LX Equity</t>
  </si>
  <si>
    <t>MLLEEA3 LX Equity</t>
  </si>
  <si>
    <t>AXAAHEU LX Equity</t>
  </si>
  <si>
    <t>MANCSPI KY Equity</t>
  </si>
  <si>
    <t>Manulife Advanced Fund SPC - China A Segregated Portfolio</t>
  </si>
  <si>
    <t>HAHYAMH HK Equity</t>
  </si>
  <si>
    <t>INASBCA LX Equity</t>
  </si>
  <si>
    <t>JFASTHA HK Equity</t>
  </si>
  <si>
    <t>AXAGIAH LX Equity</t>
  </si>
  <si>
    <t>JHSB TH Equity</t>
  </si>
  <si>
    <t>HSHIAOE HK Equity</t>
  </si>
  <si>
    <t>NATHIDU LX Equity</t>
  </si>
  <si>
    <t>NATHIAU LX Equity</t>
  </si>
  <si>
    <t>ESCEAAD LX Equity</t>
  </si>
  <si>
    <t>MFSEDA2 LX Equity</t>
  </si>
  <si>
    <t>IGCAACH LX Equity</t>
  </si>
  <si>
    <t>HAHYACH HK Equity</t>
  </si>
  <si>
    <t>MFRBIU1 LX Equity</t>
  </si>
  <si>
    <t>MFS全盛基金 - 美国总回报债券基金</t>
  </si>
  <si>
    <t>HSBCAME HK Equity</t>
  </si>
  <si>
    <t>MFSEDA1 LX Equity</t>
  </si>
  <si>
    <t>HSAHAHS HK Equity</t>
  </si>
  <si>
    <t>ABESOAA LX Equity</t>
  </si>
  <si>
    <t>ABESOVA LX Equity</t>
  </si>
  <si>
    <t>ABSEMA3 LX Equity</t>
  </si>
  <si>
    <t>INASAHQ LX Equity</t>
  </si>
  <si>
    <t>MLUSGMA LX Equity</t>
  </si>
  <si>
    <t>MLLEEA2 LX Equity</t>
  </si>
  <si>
    <t>TMAMDH1 LX Equity</t>
  </si>
  <si>
    <t>MANCSAA KY Equity</t>
  </si>
  <si>
    <t>HAHYAMU HK Equity</t>
  </si>
  <si>
    <t>INAAAHI LX Equity</t>
  </si>
  <si>
    <t>HAHYACU HK Equity</t>
  </si>
  <si>
    <t>ABGPSTS LX Equity</t>
  </si>
  <si>
    <t>AB SICAV I - Global Plus Fixed Income Portfolio</t>
  </si>
  <si>
    <t>HSEMAAS LX Equity</t>
  </si>
  <si>
    <t>HSEMADS LX Equity</t>
  </si>
  <si>
    <t>AJSAA2E LX Equity</t>
  </si>
  <si>
    <t>MLCOREE LX Equity</t>
  </si>
  <si>
    <t>JPEMAUH LX Equity</t>
  </si>
  <si>
    <t>AXAGIAE LX Equity</t>
  </si>
  <si>
    <t>TGTRFIA LX Equity</t>
  </si>
  <si>
    <t>PBIHKQI HK Equity</t>
  </si>
  <si>
    <t>JPEMDAH LX Equity</t>
  </si>
  <si>
    <t>MSHTGCA LX Equity</t>
  </si>
  <si>
    <t>INAMDUS LX Equity</t>
  </si>
  <si>
    <t>IABAFMU LX Equity</t>
  </si>
  <si>
    <t>ASEI1EI LX Equity</t>
  </si>
  <si>
    <t>HSBACEU LX Equity</t>
  </si>
  <si>
    <t>THONCAG LX Equity</t>
  </si>
  <si>
    <t>MERFSAI LX Equity</t>
  </si>
  <si>
    <t>ASEBXE2 LX Equity</t>
  </si>
  <si>
    <t>IABAMNH LX Equity</t>
  </si>
  <si>
    <t>GUIUHUC LX Equity</t>
  </si>
  <si>
    <t>MERWBA3 LX Equity</t>
  </si>
  <si>
    <t>JPEMAHU LX Equity</t>
  </si>
  <si>
    <t>INASBAI LX Equity</t>
  </si>
  <si>
    <t>JPEAHIC LX Equity</t>
  </si>
  <si>
    <t>AJSCA2C LX Equity</t>
  </si>
  <si>
    <t>INASBAA LX Equity</t>
  </si>
  <si>
    <t>IGHBAAH LX Equity</t>
  </si>
  <si>
    <t>PARUSDH LX Equity</t>
  </si>
  <si>
    <t>PBIMULA ID Equity</t>
  </si>
  <si>
    <t>TGTRAMH LX Equity</t>
  </si>
  <si>
    <t>JFGMHKD HK Equity</t>
  </si>
  <si>
    <t>TEMBAMH LX Equity</t>
  </si>
  <si>
    <t>CGGCBCU LX Equity</t>
  </si>
  <si>
    <t>ASEMAC2 LX Equity</t>
  </si>
  <si>
    <t>MLLEEE2 LX Equity</t>
  </si>
  <si>
    <t>TGTRAAH LX Equity</t>
  </si>
  <si>
    <t>AFAMH2R LX Equity</t>
  </si>
  <si>
    <t>IIBAZGM LX Equity</t>
  </si>
  <si>
    <t>GUIIPBA LX Equity</t>
  </si>
  <si>
    <t>Ninety One Global Strategy Fund - Target Return Bond Fund</t>
  </si>
  <si>
    <t>MASIACA LX Equity</t>
  </si>
  <si>
    <t>ABSIC1I LX Equity</t>
  </si>
  <si>
    <t>HSBCAMA HK Equity</t>
  </si>
  <si>
    <t>MERWBA1 LX Equity</t>
  </si>
  <si>
    <t>IOFUHIF LX Equity</t>
  </si>
  <si>
    <t>瀚亚投资-美国高投资级别债券基金</t>
  </si>
  <si>
    <t>MUSGOEE LX Equity</t>
  </si>
  <si>
    <t>MLLEEA1 LX Equity</t>
  </si>
  <si>
    <t>GUIGLBI LX Equity</t>
  </si>
  <si>
    <t>HSUSWDI LX Equity</t>
  </si>
  <si>
    <t>JPEMANA LX Equity</t>
  </si>
  <si>
    <t>PBIEMBI ID Equity</t>
  </si>
  <si>
    <t>PineBridge Global Emerging Markets Bond Fund</t>
  </si>
  <si>
    <t>MFSJECU LX Equity</t>
  </si>
  <si>
    <t>ACMEMC2 LX Equity</t>
  </si>
  <si>
    <t>JFGLBTI HK Equity</t>
  </si>
  <si>
    <t>JFGMUSD HK Equity</t>
  </si>
  <si>
    <t>IABAMCH LX Equity</t>
  </si>
  <si>
    <t>JFGMNZH HK Equity</t>
  </si>
  <si>
    <t>MFMRBAI LX Equity</t>
  </si>
  <si>
    <t>JPEMBAA LX Equity</t>
  </si>
  <si>
    <t>MFMRBAR LX Equity</t>
  </si>
  <si>
    <t>LMWAGBA ID Equity</t>
  </si>
  <si>
    <t>MI9C TH Equity</t>
  </si>
  <si>
    <t>贝莱德全球基金-世界黄金基金</t>
  </si>
  <si>
    <t>ABGPFS1 LX Equity</t>
  </si>
  <si>
    <t>HSUSBZD LX Equity</t>
  </si>
  <si>
    <t>HSBUSZC LX Equity</t>
  </si>
  <si>
    <t>FSCATUA ID Equity</t>
  </si>
  <si>
    <t>First Sentier Investors Global Umbrella Fund plc - FSSA China A Shares Fund</t>
  </si>
  <si>
    <t>TEUSGFI LX Equity</t>
  </si>
  <si>
    <t>JFGMCAH HK Equity</t>
  </si>
  <si>
    <t>JHSB SW Equity</t>
  </si>
  <si>
    <t>TEMEMFI LX Equity</t>
  </si>
  <si>
    <t>MASIACD LX Equity</t>
  </si>
  <si>
    <t>CGGCCHG LX Equity</t>
  </si>
  <si>
    <t>ABGPFI2 LX Equity</t>
  </si>
  <si>
    <t>2S5 GR Equity</t>
  </si>
  <si>
    <t>CGGCZUA LX Equity</t>
  </si>
  <si>
    <t>CGGZGDU LX Equity</t>
  </si>
  <si>
    <t>TEMEMAU LX Equity</t>
  </si>
  <si>
    <t>TGTRFAA LX Equity</t>
  </si>
  <si>
    <t>ABGPDL2 LX Equity</t>
  </si>
  <si>
    <t>IIBAACH LX Equity</t>
  </si>
  <si>
    <t>JFGMAUH HK Equity</t>
  </si>
  <si>
    <t>MERWBDE LX Equity</t>
  </si>
  <si>
    <t>PFEMPME LX Equity</t>
  </si>
  <si>
    <t>百达基金-新兴市场当地货币债券基金</t>
  </si>
  <si>
    <t>CGGZLDH LX Equity</t>
  </si>
  <si>
    <t>ABGPD1D LX Equity</t>
  </si>
  <si>
    <t>TEPF GR Equity</t>
  </si>
  <si>
    <t>富兰克林邓普顿投资基金 - 富兰克林生物科技发现基金</t>
  </si>
  <si>
    <t>ABGPS1D LX Equity</t>
  </si>
  <si>
    <t>MLCORC2 LX Equity</t>
  </si>
  <si>
    <t>JPJJAHU LX Equity</t>
  </si>
  <si>
    <t>CGGCZDU LX Equity</t>
  </si>
  <si>
    <t>VAPAICB KY Equity</t>
  </si>
  <si>
    <t>惠理智者之选 - 中华汇聚基金</t>
  </si>
  <si>
    <t>TFUSAMH LX Equity</t>
  </si>
  <si>
    <t>EMBDAI2 LX Equity</t>
  </si>
  <si>
    <t>Ninety One Global Strategy Fund - Emerging Markets Blended Debt Fund</t>
  </si>
  <si>
    <t>ABPI2SH LX Equity</t>
  </si>
  <si>
    <t>IEMKBDA LX Equity</t>
  </si>
  <si>
    <t>MFSEDC2 LX Equity</t>
  </si>
  <si>
    <t>MFSEDC1 LX Equity</t>
  </si>
  <si>
    <t>TGTRADH LX Equity</t>
  </si>
  <si>
    <t>ABGPST2 LX Equity</t>
  </si>
  <si>
    <t>ABGPST1 LX Equity</t>
  </si>
  <si>
    <t>TGADGHU LX Equity</t>
  </si>
  <si>
    <t>AGEMW2A LX Equity</t>
  </si>
  <si>
    <t>ABEEHR1 LX Equity</t>
  </si>
  <si>
    <t>ABEMA1I LX Equity</t>
  </si>
  <si>
    <t>HSBUSII LX Equity</t>
  </si>
  <si>
    <t>HSBUSPI LX Equity</t>
  </si>
  <si>
    <t>ABEMA2A LX Equity</t>
  </si>
  <si>
    <t>ACMEMBT LX Equity</t>
  </si>
  <si>
    <t>TFUSAAH LX Equity</t>
  </si>
  <si>
    <t>ACMEMB2 LX Equity</t>
  </si>
  <si>
    <t>HSAMHKD HK Equity</t>
  </si>
  <si>
    <t>HSBC Collective Investment Trust - HSBC China Multi-Asset Income Fund</t>
  </si>
  <si>
    <t>ZCCUHKD HK Equity</t>
  </si>
  <si>
    <t>FT9N GR Equity</t>
  </si>
  <si>
    <t>INASRAU LX Equity</t>
  </si>
  <si>
    <t>IIBAAMU LX Equity</t>
  </si>
  <si>
    <t>IIAMD1U LX Equity</t>
  </si>
  <si>
    <t>CGGZGDG LX Equity</t>
  </si>
  <si>
    <t>IGCCIEH LX Equity</t>
  </si>
  <si>
    <t>MERWAA2 LX Equity</t>
  </si>
  <si>
    <t>INVPNEE LX Equity</t>
  </si>
  <si>
    <t>NCW3UOD HK Equity</t>
  </si>
  <si>
    <t>JM5U SW Equity</t>
  </si>
  <si>
    <t>ABGCHR2 LX Equity</t>
  </si>
  <si>
    <t>MLLEEC2 LX Equity</t>
  </si>
  <si>
    <t>MUSGOCA LX Equity</t>
  </si>
  <si>
    <t>FSCAIUA ID Equity</t>
  </si>
  <si>
    <t>HSBUM2H LX Equity</t>
  </si>
  <si>
    <t>ABPATSH LX Equity</t>
  </si>
  <si>
    <t>HSAM30S HK Equity</t>
  </si>
  <si>
    <t>TEMUSGI LX Equity</t>
  </si>
  <si>
    <t>ABGPFA2 LX Equity</t>
  </si>
  <si>
    <t>HSAM3OA HK Equity</t>
  </si>
  <si>
    <t>IGSAAEH LX Equity</t>
  </si>
  <si>
    <t>INASBAH LX Equity</t>
  </si>
  <si>
    <t>HSBUSDI LX Equity</t>
  </si>
  <si>
    <t>HSBJIAS LN Equity</t>
  </si>
  <si>
    <t>汇丰银行指数追踪投资基金-日本指数基金</t>
  </si>
  <si>
    <t>IIAMD1S LX Equity</t>
  </si>
  <si>
    <t>ABEMC2A LX Equity</t>
  </si>
  <si>
    <t>HSBJICA LN Equity</t>
  </si>
  <si>
    <t>FLBHCMD LX Equity</t>
  </si>
  <si>
    <t>BNP Paribas Funds Global High Yield Bond</t>
  </si>
  <si>
    <t>HSBJICI LN Equity</t>
  </si>
  <si>
    <t>ABGPFAT LX Equity</t>
  </si>
  <si>
    <t>JP5I GR Equity</t>
  </si>
  <si>
    <t>CGGCBUA LX Equity</t>
  </si>
  <si>
    <t>PFGPDMH LX Equity</t>
  </si>
  <si>
    <t>ABPATCH LX Equity</t>
  </si>
  <si>
    <t>HSBJIIS LN Equity</t>
  </si>
  <si>
    <t>HSAMUSD HK Equity</t>
  </si>
  <si>
    <t>INBAIDH LX Equity</t>
  </si>
  <si>
    <t>ABPATGH LX Equity</t>
  </si>
  <si>
    <t>ABGPES1 LX Equity</t>
  </si>
  <si>
    <t>TGTRFBX LX Equity</t>
  </si>
  <si>
    <t>MLUSCUA LX Equity</t>
  </si>
  <si>
    <t>贝莱德环球基金-美元债券基金</t>
  </si>
  <si>
    <t>FIDUSBY LX Equity</t>
  </si>
  <si>
    <t>CGGIBCG LX Equity</t>
  </si>
  <si>
    <t>NCW3AHO HK Equity</t>
  </si>
  <si>
    <t>CGA11HE LX Equity</t>
  </si>
  <si>
    <t>MUSGIU1 LX Equity</t>
  </si>
  <si>
    <t>MFS Meridian Funds - U.S. Government Bond Fund</t>
  </si>
  <si>
    <t>ABPATAH LX Equity</t>
  </si>
  <si>
    <t>GUIGLBC LX Equity</t>
  </si>
  <si>
    <t>HSBUSDA LX Equity</t>
  </si>
  <si>
    <t>HSBUSAC LX Equity</t>
  </si>
  <si>
    <t>MEMDIG2 LX Equity</t>
  </si>
  <si>
    <t>HSBUS2U LX Equity</t>
  </si>
  <si>
    <t>MFMRBCI LX Equity</t>
  </si>
  <si>
    <t>ALFAPQH LX Equity</t>
  </si>
  <si>
    <t>MUSGOCD LX Equity</t>
  </si>
  <si>
    <t>MERWBC1 LX Equity</t>
  </si>
  <si>
    <t>AGJEI2A LX Equity</t>
  </si>
  <si>
    <t>PFIFGEA LX Equity</t>
  </si>
  <si>
    <t>PFIFPMI LX Equity</t>
  </si>
  <si>
    <t>ABEEHDD LX Equity</t>
  </si>
  <si>
    <t>ABGPE1D LX Equity</t>
  </si>
  <si>
    <t>ABGPEU2 LX Equity</t>
  </si>
  <si>
    <t>PBIEMBA ID Equity</t>
  </si>
  <si>
    <t>FFUDYUI LX Equity</t>
  </si>
  <si>
    <t>ABGPEU1 LX Equity</t>
  </si>
  <si>
    <t>CAIOLCC LX Equity</t>
  </si>
  <si>
    <t>TEMAUDI LX Equity</t>
  </si>
  <si>
    <t>IEMKBDC LX Equity</t>
  </si>
  <si>
    <t>TEPE GR Equity</t>
  </si>
  <si>
    <t>ABPI2EH LX Equity</t>
  </si>
  <si>
    <t>MERCPIA LX Equity</t>
  </si>
  <si>
    <t>ABGPFC2 LX Equity</t>
  </si>
  <si>
    <t>MFMRBCR LX Equity</t>
  </si>
  <si>
    <t>AEFX GR Equity</t>
  </si>
  <si>
    <t>GAN8 GR Equity</t>
  </si>
  <si>
    <t>Amundi Funds - Global Bond</t>
  </si>
  <si>
    <t>TGTAMDE LX Equity</t>
  </si>
  <si>
    <t>HSBUSEC LX Equity</t>
  </si>
  <si>
    <t>CGGCBZH LX Equity</t>
  </si>
  <si>
    <t>ABTJAIA LX Equity</t>
  </si>
  <si>
    <t>MLJVADS LX Equity</t>
  </si>
  <si>
    <t>ALFABIT LX Equity</t>
  </si>
  <si>
    <t>AETJX2A LX Equity</t>
  </si>
  <si>
    <t>TGRAACH LX Equity</t>
  </si>
  <si>
    <t>MFMUGAA LX Equity</t>
  </si>
  <si>
    <t>MFMUGAI LX Equity</t>
  </si>
  <si>
    <t>MUSCOEE LX Equity</t>
  </si>
  <si>
    <t>FH7W GR Equity</t>
  </si>
  <si>
    <t>纽约梅隆银行环球基金公司-环球债券基金</t>
  </si>
  <si>
    <t>ABGCHD2 LX Equity</t>
  </si>
  <si>
    <t>CGEMA15 LX Equity</t>
  </si>
  <si>
    <t>TEMUSXI LX Equity</t>
  </si>
  <si>
    <t>ABJPRGB LX Equity</t>
  </si>
  <si>
    <t>PCGHPDA LX Equity</t>
  </si>
  <si>
    <t>CIZA13U LX Equity</t>
  </si>
  <si>
    <t>ALFAPQG LX Equity</t>
  </si>
  <si>
    <t>HSAMRMB HK Equity</t>
  </si>
  <si>
    <t>TEMUSBX LX Equity</t>
  </si>
  <si>
    <t>ABPA2EH LX Equity</t>
  </si>
  <si>
    <t>CIPEMUA LX Equity</t>
  </si>
  <si>
    <t>PBBSWXC LX Equity</t>
  </si>
  <si>
    <t>AFABAMH LX Equity</t>
  </si>
  <si>
    <t>ABPATEH LX Equity</t>
  </si>
  <si>
    <t>MEMDAG2 LX Equity</t>
  </si>
  <si>
    <t>IIBAADG LX Equity</t>
  </si>
  <si>
    <t>ABAPISU LX Equity</t>
  </si>
  <si>
    <t>AB SICAV I - Asia Pacific Local Currency Debt Portfolio</t>
  </si>
  <si>
    <t>AVGAUSD LX Equity</t>
  </si>
  <si>
    <t>CIPEA4U LX Equity</t>
  </si>
  <si>
    <t>AEF4 GR Equity</t>
  </si>
  <si>
    <t>ALFMH2G LX Equity</t>
  </si>
  <si>
    <t>HCEEACE LX Equity</t>
  </si>
  <si>
    <t>FORBCEC LX Equity</t>
  </si>
  <si>
    <t>法国巴黎银行全球新兴市场本地债券基金</t>
  </si>
  <si>
    <t>AFABAMU LX Equity</t>
  </si>
  <si>
    <t>AFAATUS LX Equity</t>
  </si>
  <si>
    <t>ABPC2EH LX Equity</t>
  </si>
  <si>
    <t>PFIFGEC LX Equity</t>
  </si>
  <si>
    <t>AFABAMG LX Equity</t>
  </si>
  <si>
    <t>AFAMH2C LX Equity</t>
  </si>
  <si>
    <t>ABJEI2E LX Equity</t>
  </si>
  <si>
    <t>AJEXE2A LX Equity</t>
  </si>
  <si>
    <t>CIPEMZU LX Equity</t>
  </si>
  <si>
    <t>CIZDUSD LX Equity</t>
  </si>
  <si>
    <t>MUSCOCA LX Equity</t>
  </si>
  <si>
    <t>MUSCOCD LX Equity</t>
  </si>
  <si>
    <t>HSBCBZD LX Equity</t>
  </si>
  <si>
    <t>AFAMH2A LX Equity</t>
  </si>
  <si>
    <t>HSBCZQU LX Equity</t>
  </si>
  <si>
    <t>AFAATNZ LX Equity</t>
  </si>
  <si>
    <t>ALFMH2S LX Equity</t>
  </si>
  <si>
    <t>FEWEEPR LX Equity</t>
  </si>
  <si>
    <t>ABSEMR2 LX Equity</t>
  </si>
  <si>
    <t>JPJW GR Equity</t>
  </si>
  <si>
    <t>MI9C GR Equity</t>
  </si>
  <si>
    <t>AGJEX2C LX Equity</t>
  </si>
  <si>
    <t>HSBCBZC LX Equity</t>
  </si>
  <si>
    <t>PBIEMAD ID Equity</t>
  </si>
  <si>
    <t>HSBZQGP LX Equity</t>
  </si>
  <si>
    <t>TEAU SW Equity</t>
  </si>
  <si>
    <t>ABAPS1U LX Equity</t>
  </si>
  <si>
    <t>HSBCMAC HK Equity</t>
  </si>
  <si>
    <t>HSBC Investment Funds Trust - HSBC China Growth Fund</t>
  </si>
  <si>
    <t>PRUUHID LX Equity</t>
  </si>
  <si>
    <t>TEMGBIA LX Equity</t>
  </si>
  <si>
    <t>AETJS2Y LX Equity</t>
  </si>
  <si>
    <t>HSGGBZA LX Equity</t>
  </si>
  <si>
    <t>MFMUGCI LX Equity</t>
  </si>
  <si>
    <t>MFMUGCR LX Equity</t>
  </si>
  <si>
    <t>JR6R GR Equity</t>
  </si>
  <si>
    <t>ABAPI2U LX Equity</t>
  </si>
  <si>
    <t>CGGCBZD LX Equity</t>
  </si>
  <si>
    <t>HSBEIGZ LX Equity</t>
  </si>
  <si>
    <t>HSBC Global Investment Funds - Euro Bond</t>
  </si>
  <si>
    <t>TEMGBAM LX Equity</t>
  </si>
  <si>
    <t>MLUSGUA LX Equity</t>
  </si>
  <si>
    <t>贝莱德全球基金-环球政府债券基金</t>
  </si>
  <si>
    <t>HGGZQHJ LX Equity</t>
  </si>
  <si>
    <t>MIGDGDI LX Equity</t>
  </si>
  <si>
    <t>JHS8 GR Equity</t>
  </si>
  <si>
    <t>FTGLU LX Equity</t>
  </si>
  <si>
    <t>CGGCBZA LX Equity</t>
  </si>
  <si>
    <t>TEMGBAH LX Equity</t>
  </si>
  <si>
    <t>HSGBIHC ID Equity</t>
  </si>
  <si>
    <t>HSBC Global Funds ICAV - Global Government Bond Index Fund</t>
  </si>
  <si>
    <t>ABAPITU LX Equity</t>
  </si>
  <si>
    <t>ALFAH2E LX Equity</t>
  </si>
  <si>
    <t>ABAPI2S LX Equity</t>
  </si>
  <si>
    <t>AETJA2E LX Equity</t>
  </si>
  <si>
    <t>HSBES18 LX Equity</t>
  </si>
  <si>
    <t>IGWCCCH CH Equity</t>
  </si>
  <si>
    <t>景顺长城核心竞争力混合型证券投资基金</t>
  </si>
  <si>
    <t>CGGCZGD LX Equity</t>
  </si>
  <si>
    <t>ALFMH2E LX Equity</t>
  </si>
  <si>
    <t>CIPEMDB LX Equity</t>
  </si>
  <si>
    <t>ABDE GR Equity</t>
  </si>
  <si>
    <t>安本标准SICAV I -新兴市场本币债券基金</t>
  </si>
  <si>
    <t>PBSCHMD LX Equity</t>
  </si>
  <si>
    <t>FTGBFAC LX Equity</t>
  </si>
  <si>
    <t>MISGHDE LX Equity</t>
  </si>
  <si>
    <t>HSGIHCH ID Equity</t>
  </si>
  <si>
    <t>HSBEIGI LX Equity</t>
  </si>
  <si>
    <t>APCMIDE LX Equity</t>
  </si>
  <si>
    <t>FT9M GR Equity</t>
  </si>
  <si>
    <t>HSBZHEU LX Equity</t>
  </si>
  <si>
    <t>AETJA2C LX Equity</t>
  </si>
  <si>
    <t>CIEMBDU LX Equity</t>
  </si>
  <si>
    <t>AAPIA2U LX Equity</t>
  </si>
  <si>
    <t>MIGSDGE LX Equity</t>
  </si>
  <si>
    <t>TEAMDGH LX Equity</t>
  </si>
  <si>
    <t>B3F9 GR Equity</t>
  </si>
  <si>
    <t>AETJS2E LX Equity</t>
  </si>
  <si>
    <t>GEQ4526 LX Equity</t>
  </si>
  <si>
    <t>TEAMDIS LX Equity</t>
  </si>
  <si>
    <t>ABAPATU LX Equity</t>
  </si>
  <si>
    <t>PAEWECU LX Equity</t>
  </si>
  <si>
    <t>FLBBSCC LX Equity</t>
  </si>
  <si>
    <t>PBSWECH LX Equity</t>
  </si>
  <si>
    <t>PBSWECU LX Equity</t>
  </si>
  <si>
    <t>ABEIUAT LX Equity</t>
  </si>
  <si>
    <t>ABAPATG LX Equity</t>
  </si>
  <si>
    <t>ABAPATS LX Equity</t>
  </si>
  <si>
    <t>FLBBQDD LX Equity</t>
  </si>
  <si>
    <t>MISGSHU LX Equity</t>
  </si>
  <si>
    <t>HGZQHCH LX Equity</t>
  </si>
  <si>
    <t>MISGSHG LX Equity</t>
  </si>
  <si>
    <t>ABAPATC LX Equity</t>
  </si>
  <si>
    <t>FIDABYQ LX Equity</t>
  </si>
  <si>
    <t>富达基金-亚洲债券基金</t>
  </si>
  <si>
    <t>ABAPA2S LX Equity</t>
  </si>
  <si>
    <t>PBSWERH LX Equity</t>
  </si>
  <si>
    <t>MISGSHE LX Equity</t>
  </si>
  <si>
    <t>TEAMAH1 LX Equity</t>
  </si>
  <si>
    <t>AETJS2C LX Equity</t>
  </si>
  <si>
    <t>PBSWECA LX Equity</t>
  </si>
  <si>
    <t>ABAPATA LX Equity</t>
  </si>
  <si>
    <t>HSEIGAD LX Equity</t>
  </si>
  <si>
    <t>ABAPA2A LX Equity</t>
  </si>
  <si>
    <t>ACMEIRD LX Equity</t>
  </si>
  <si>
    <t>ABAPC2U LX Equity</t>
  </si>
  <si>
    <t>HSBCMAH HK Equity</t>
  </si>
  <si>
    <t>MIGSEID LX Equity</t>
  </si>
  <si>
    <t>贝莱德环球基金-欧元债券基金</t>
  </si>
  <si>
    <t>XC4N GR Equity</t>
  </si>
  <si>
    <t>富达基金-欧元债券基金</t>
  </si>
  <si>
    <t>MLYEBEA LX Equity</t>
  </si>
  <si>
    <t>TEMASIA LX Equity</t>
  </si>
  <si>
    <t>CAPEMCU LX Equity</t>
  </si>
  <si>
    <t>TEAF SW Equity</t>
  </si>
  <si>
    <t>TEMGIBX LX Equity</t>
  </si>
  <si>
    <t>FIDEBFA LX Equity</t>
  </si>
  <si>
    <t>JSGP GR Equity</t>
  </si>
  <si>
    <t>AAPII2E LX Equity</t>
  </si>
  <si>
    <t>HSBCHMA HK Equity</t>
  </si>
  <si>
    <t>HSBC Investment Funds Trust - HSBC China Momentum Fund</t>
  </si>
  <si>
    <t>ACMEIAD LX Equity</t>
  </si>
  <si>
    <t>FFEBAMD LX Equity</t>
  </si>
  <si>
    <t>MI9N GR Equity</t>
  </si>
  <si>
    <t>CAPEA13 LX Equity</t>
  </si>
  <si>
    <t>CIEMDCG LX Equity</t>
  </si>
  <si>
    <t>CAPEMA9 LX Equity</t>
  </si>
  <si>
    <t>HSBEECE LX Equity</t>
  </si>
  <si>
    <t>BRGITBE ID Equity</t>
  </si>
  <si>
    <t>Barings Global Bond Fund</t>
  </si>
  <si>
    <t>MUSDBCC LX Equity</t>
  </si>
  <si>
    <t>MUSDBCD LX Equity</t>
  </si>
  <si>
    <t>MUSDBCA LX Equity</t>
  </si>
  <si>
    <t>HSGLBZD LX Equity</t>
  </si>
  <si>
    <t>HSGLBZC LX Equity</t>
  </si>
  <si>
    <t>PALCPDM LX Equity</t>
  </si>
  <si>
    <t>百达-亚洲本地货币债务基金</t>
  </si>
  <si>
    <t>PFASIPD LX Equity</t>
  </si>
  <si>
    <t>PFASIPC LX Equity</t>
  </si>
  <si>
    <t>PRUUHIA LX Equity</t>
  </si>
  <si>
    <t>IUSHIGA LX Equity</t>
  </si>
  <si>
    <t>ESALAZD LX Equity</t>
  </si>
  <si>
    <t>英国保诚国际基金公司保诚亚洲原币种债券基金</t>
  </si>
  <si>
    <t>CAEMLA7 LX Equity</t>
  </si>
  <si>
    <t>HSHIAMC HK Equity</t>
  </si>
  <si>
    <t>TEMAMEH LX Equity</t>
  </si>
  <si>
    <t>TEGACEH LX Equity</t>
  </si>
  <si>
    <t>LMWOAAU ID Equity</t>
  </si>
  <si>
    <t>美盛环球西方资产亚洲机会基金</t>
  </si>
  <si>
    <t>MIGSEBE LX Equity</t>
  </si>
  <si>
    <t>TEMASAA LX Equity</t>
  </si>
  <si>
    <t>HNGFNCL HK Equity</t>
  </si>
  <si>
    <t>Hang Seng Global Financial Sector Bond Fund</t>
  </si>
  <si>
    <t>ABEIUBT LX Equity</t>
  </si>
  <si>
    <t>ABAPATE LX Equity</t>
  </si>
  <si>
    <t>IOALASS LX Equity</t>
  </si>
  <si>
    <t>TEMASAD LX Equity</t>
  </si>
  <si>
    <t>TAMDAH1 LX Equity</t>
  </si>
  <si>
    <t>AAPIA2E LX Equity</t>
  </si>
  <si>
    <t>FLBBHEC LX Equity</t>
  </si>
  <si>
    <t>HSBGICU LX Equity</t>
  </si>
  <si>
    <t>ACMEISD LX Equity</t>
  </si>
  <si>
    <t>CAEMCZU LX Equity</t>
  </si>
  <si>
    <t>JFMALAI HK Equity</t>
  </si>
  <si>
    <t>JPMorgan Malaysia Fund</t>
  </si>
  <si>
    <t>FLBBHED LX Equity</t>
  </si>
  <si>
    <t>FPGL GR Equity</t>
  </si>
  <si>
    <t>HSBAM2H LX Equity</t>
  </si>
  <si>
    <t>CAPEMZU LX Equity</t>
  </si>
  <si>
    <t>ACMEIBD LX Equity</t>
  </si>
  <si>
    <t>HSBGICP LX Equity</t>
  </si>
  <si>
    <t>CIZDGBP LX Equity</t>
  </si>
  <si>
    <t>F7RU GR Equity</t>
  </si>
  <si>
    <t>MISGHML LX Equity</t>
  </si>
  <si>
    <t>LMWADUS ID Equity</t>
  </si>
  <si>
    <t>MISGCEU LX Equity</t>
  </si>
  <si>
    <t>LMWOADH ID Equity</t>
  </si>
  <si>
    <t>CIPEMZG LX Equity</t>
  </si>
  <si>
    <t>ABAPBTA LX Equity</t>
  </si>
  <si>
    <t>ABAPC2E LX Equity</t>
  </si>
  <si>
    <t>HBHLU LX Equity</t>
  </si>
  <si>
    <t>33UB GR Equity</t>
  </si>
  <si>
    <t>IGSRCPG KY Equity</t>
  </si>
  <si>
    <t>INVESCO Select Retirement Fund - Global Bond Fund</t>
  </si>
  <si>
    <t>HSBIMBI LX Equity</t>
  </si>
  <si>
    <t>HSBIMAC LX Equity</t>
  </si>
  <si>
    <t>MEUBDCA LX Equity</t>
  </si>
  <si>
    <t>LMAOMPU ID Equity</t>
  </si>
  <si>
    <t>TEMASNA LX Equity</t>
  </si>
  <si>
    <t>CAPEBDU LX Equity</t>
  </si>
  <si>
    <t>LMWAHUR ID Equity</t>
  </si>
  <si>
    <t>JFPHILI HK Equity</t>
  </si>
  <si>
    <t>JPMorgan Philippine Fund</t>
  </si>
  <si>
    <t>HSBGCEC LX Equity</t>
  </si>
  <si>
    <t>VAPAICM KY Equity</t>
  </si>
  <si>
    <t>Value Partners Intelligent Funds - Chinese Mainland Focus Fund</t>
  </si>
  <si>
    <t>IGSRCPS KY Equity</t>
  </si>
  <si>
    <t>BOCPGBP HK Equity</t>
  </si>
  <si>
    <t>AZHI GR Equity</t>
  </si>
  <si>
    <t>CAPEMBU LX Equity</t>
  </si>
  <si>
    <t>CIEMDBG LX Equity</t>
  </si>
  <si>
    <t>LMWAIHA ID Equity</t>
  </si>
  <si>
    <t>INUIGBC LX Equity</t>
  </si>
  <si>
    <t>Invesco UK Investment Grade Bond Fund</t>
  </si>
  <si>
    <t>BGFLEA3 LX Equity</t>
  </si>
  <si>
    <t>CIEMBDG LX Equity</t>
  </si>
  <si>
    <t>MLLEUA3 LX Equity</t>
  </si>
  <si>
    <t>INUIGAI LX Equity</t>
  </si>
  <si>
    <t>MERWGDE LX Equity</t>
  </si>
  <si>
    <t>CAMSRMB HK Equity</t>
  </si>
  <si>
    <t>ChinaAMC Select RMB Bond Fund</t>
  </si>
  <si>
    <t>HSBCCHZ LX Equity</t>
  </si>
  <si>
    <t>ABEMZ2A LX Equity</t>
  </si>
  <si>
    <t>MLLEEAS LX Equity</t>
  </si>
  <si>
    <t>UQ28 GR Equity</t>
  </si>
  <si>
    <t>AEFY GR Equity</t>
  </si>
  <si>
    <t>MLLEUA1 LX Equity</t>
  </si>
  <si>
    <t>HSBCLGH CH Equity</t>
  </si>
  <si>
    <t>汇丰晋信大盘股票型证券投资基金</t>
  </si>
  <si>
    <t>MIGGMFX LX Equity</t>
  </si>
  <si>
    <t>FSJEVAE ID Equity</t>
  </si>
  <si>
    <t>HSCEQXC LX Equity</t>
  </si>
  <si>
    <t>IOFALBD LX Equity</t>
  </si>
  <si>
    <t>IOFALBE LX Equity</t>
  </si>
  <si>
    <t>ABEMLI2 LX Equity</t>
  </si>
  <si>
    <t>AEMLX2A LX Equity</t>
  </si>
  <si>
    <t>AEMLX1I LX Equity</t>
  </si>
  <si>
    <t>MLLEEAH LX Equity</t>
  </si>
  <si>
    <t>HSBCHIC LX Equity</t>
  </si>
  <si>
    <t>HSBCCEI LX Equity</t>
  </si>
  <si>
    <t>HSBBRIU LX Equity</t>
  </si>
  <si>
    <t>MIGGMFY LX Equity</t>
  </si>
  <si>
    <t>HSBCCHB LX Equity</t>
  </si>
  <si>
    <t>CAPEMCS LX Equity</t>
  </si>
  <si>
    <t>PFEMGDP LX Equity</t>
  </si>
  <si>
    <t>PFEMPMI LX Equity</t>
  </si>
  <si>
    <t>MLLEUC2 LX Equity</t>
  </si>
  <si>
    <t>ESALCUI LX Equity</t>
  </si>
  <si>
    <t>ICBGLGO HK Equity</t>
  </si>
  <si>
    <t>工银资管 (全球) 基金 - 环球新兴企业基金</t>
  </si>
  <si>
    <t>ESALBBU LX Equity</t>
  </si>
  <si>
    <t>HSCHEAD LX Equity</t>
  </si>
  <si>
    <t>MLLEUC1 LX Equity</t>
  </si>
  <si>
    <t>CAGLBAI LX Equity</t>
  </si>
  <si>
    <t>ABEMLA1 LX Equity</t>
  </si>
  <si>
    <t>ABEMLA2 LX Equity</t>
  </si>
  <si>
    <t>ABELCA3 LX Equity</t>
  </si>
  <si>
    <t>ESALBRU LX Equity</t>
  </si>
  <si>
    <t>RCMRMMA HK Equity</t>
  </si>
  <si>
    <t>CAPEMZG LX Equity</t>
  </si>
  <si>
    <t>FGPMAAH LX Equity</t>
  </si>
  <si>
    <t>HSBCHEI LX Equity</t>
  </si>
  <si>
    <t>HSBCHEA LX Equity</t>
  </si>
  <si>
    <t>FORBLCC LX Equity</t>
  </si>
  <si>
    <t>FORBCMD LX Equity</t>
  </si>
  <si>
    <t>PBWEMCU LX Equity</t>
  </si>
  <si>
    <t>MWORGCA LX Equity</t>
  </si>
  <si>
    <t>FTBTAAH LX Equity</t>
  </si>
  <si>
    <t>CAEMCZG LX Equity</t>
  </si>
  <si>
    <t>CAGLBDC LX Equity</t>
  </si>
  <si>
    <t>CAGLBAS LX Equity</t>
  </si>
  <si>
    <t>IOFALBU LX Equity</t>
  </si>
  <si>
    <t>IOFASLB LX Equity</t>
  </si>
  <si>
    <t>HSBCHEC LX Equity</t>
  </si>
  <si>
    <t>ABELCDS LX Equity</t>
  </si>
  <si>
    <t>AB SICAV I - Emerging Market Local Currency Debt Portfolio</t>
  </si>
  <si>
    <t>ABDACUA LX Equity</t>
  </si>
  <si>
    <t>HSGGBWC LX Equity</t>
  </si>
  <si>
    <t>ABDADUI LX Equity</t>
  </si>
  <si>
    <t>AEF3 GR Equity</t>
  </si>
  <si>
    <t>ESALADM LX Equity</t>
  </si>
  <si>
    <t>AEMLAE2 LX Equity</t>
  </si>
  <si>
    <t>FORBLHE LX Equity</t>
  </si>
  <si>
    <t>AETJY2A LX Equity</t>
  </si>
  <si>
    <t>BNPWCHE LX Equity</t>
  </si>
  <si>
    <t>ABELCS1 LX Equity</t>
  </si>
  <si>
    <t>ALINDEA LX Equity</t>
  </si>
  <si>
    <t>CES7 GR Equity</t>
  </si>
  <si>
    <t>ABELCA2 LX Equity</t>
  </si>
  <si>
    <t>MLYEBUA LX Equity</t>
  </si>
  <si>
    <t>MIGSEXD LX Equity</t>
  </si>
  <si>
    <t>MIGSEEA LX Equity</t>
  </si>
  <si>
    <t>CES3 GR Equity</t>
  </si>
  <si>
    <t>MAFJFSU LX Equity</t>
  </si>
  <si>
    <t>MAFJFIU LX Equity</t>
  </si>
  <si>
    <t>MIGSENE LX Equity</t>
  </si>
  <si>
    <t>HGCEBGD LX Equity</t>
  </si>
  <si>
    <t>HGCEBGA LX Equity</t>
  </si>
  <si>
    <t>ABELISH LX Equity</t>
  </si>
  <si>
    <t>BRGITBI ID Equity</t>
  </si>
  <si>
    <t>ABELA2H LX Equity</t>
  </si>
  <si>
    <t>MEUBDCC LX Equity</t>
  </si>
  <si>
    <t>HSCEAAS LX Equity</t>
  </si>
  <si>
    <t>HSCEADS LX Equity</t>
  </si>
  <si>
    <t>MERWGDU LX Equity</t>
  </si>
  <si>
    <t>MIGGMFE LX Equity</t>
  </si>
  <si>
    <t>FSJE3AU ID Equity</t>
  </si>
  <si>
    <t>MAFJFIG LX Equity</t>
  </si>
  <si>
    <t>MLWORGC LX Equity</t>
  </si>
  <si>
    <t>FSJEIAU ID Equity</t>
  </si>
  <si>
    <t>BRGITBS ID Equity</t>
  </si>
  <si>
    <t>FLEJEJF LX Equity</t>
  </si>
  <si>
    <t>ABGJEV2 LX Equity</t>
  </si>
  <si>
    <t>AJSAR2A LX Equity</t>
  </si>
  <si>
    <t>THONINI LX Equity</t>
  </si>
  <si>
    <t>ABJEU2A LX Equity</t>
  </si>
  <si>
    <t>AJSDAGB LX Equity</t>
  </si>
  <si>
    <t>AETJR2A LX Equity</t>
  </si>
  <si>
    <t>GUIGLGI LX Equity</t>
  </si>
  <si>
    <t>晋达环球策略基金环球黄金基金</t>
  </si>
  <si>
    <t>AETJADA LX Equity</t>
  </si>
  <si>
    <t>INGGOLC LX Equity</t>
  </si>
  <si>
    <t>IOIEASS LX Equity</t>
  </si>
  <si>
    <t>Eastspring Investments - Indonesia Equity Fund</t>
  </si>
  <si>
    <t>JFINDOF HK Equity</t>
  </si>
  <si>
    <t>JPMorgan Indonesia Fund</t>
  </si>
  <si>
    <t>IOFINEJ LX Equity</t>
  </si>
  <si>
    <t>ESINCUI LX Equity</t>
  </si>
  <si>
    <t>AFEWAUC LX Equity</t>
  </si>
  <si>
    <t>Amundi Funds - Emerging World Equity</t>
  </si>
  <si>
    <t>一级分类</t>
  </si>
  <si>
    <t>评级分类</t>
  </si>
  <si>
    <t>平均值项:今年以来</t>
  </si>
  <si>
    <t>平均值项:最近一周</t>
  </si>
  <si>
    <t>平均值项:最近一月</t>
  </si>
  <si>
    <t>平均值项:最近一季</t>
  </si>
  <si>
    <t>平均值项:最近半年</t>
  </si>
  <si>
    <t>平均值项:最近一年</t>
  </si>
  <si>
    <t>平均值项:最近两年</t>
  </si>
  <si>
    <t>平均值项:最近三年</t>
  </si>
  <si>
    <t>股票型 汇总</t>
  </si>
  <si>
    <t>指数股票型 汇总</t>
  </si>
  <si>
    <t>指数股票型</t>
  </si>
  <si>
    <t>复制股票指数型</t>
  </si>
  <si>
    <t>股票ETF</t>
  </si>
  <si>
    <t>股票ETF联接</t>
  </si>
  <si>
    <t>增强股票指数型</t>
  </si>
  <si>
    <t>主动股票开放型 汇总</t>
  </si>
  <si>
    <t>混合型 汇总</t>
  </si>
  <si>
    <t>主动混合封闭型 汇总</t>
  </si>
  <si>
    <t>主动混合开放型 汇总</t>
  </si>
  <si>
    <t>主动混合开放型</t>
  </si>
  <si>
    <t>保本型</t>
  </si>
  <si>
    <t>灵活混合型</t>
  </si>
  <si>
    <t>偏股混合型</t>
  </si>
  <si>
    <t>偏债混合型</t>
  </si>
  <si>
    <t>平衡混合型</t>
  </si>
  <si>
    <t>生命周期混合型</t>
  </si>
  <si>
    <t>债券型 汇总</t>
  </si>
  <si>
    <t>指数债券型 汇总</t>
  </si>
  <si>
    <t>指数债券型</t>
  </si>
  <si>
    <t>复制债券指数型</t>
  </si>
  <si>
    <t>增强债券指数型</t>
  </si>
  <si>
    <t>债券ETF</t>
  </si>
  <si>
    <t>债券ETF联接</t>
  </si>
  <si>
    <t>主动债券封闭型 汇总</t>
  </si>
  <si>
    <t>主动债券封闭型</t>
  </si>
  <si>
    <t>纯债债券封闭型</t>
  </si>
  <si>
    <t>偏债债券封闭型</t>
  </si>
  <si>
    <t>准债债券封闭型</t>
  </si>
  <si>
    <t>主动债券开放型 汇总</t>
  </si>
  <si>
    <t>纯债债券型</t>
  </si>
  <si>
    <t>可转债债券型</t>
  </si>
  <si>
    <t>偏债债券型</t>
  </si>
  <si>
    <t>准债债券型</t>
  </si>
  <si>
    <t>短期理财债券型</t>
  </si>
  <si>
    <t>中期理财债券型</t>
  </si>
  <si>
    <t>主动债券开放型</t>
  </si>
  <si>
    <t>长期理财债券型</t>
  </si>
  <si>
    <t>货币型 汇总</t>
  </si>
  <si>
    <t>货币A 汇总</t>
  </si>
  <si>
    <t>货币B 汇总</t>
  </si>
  <si>
    <t>货币E 汇总</t>
  </si>
  <si>
    <t>货币R 汇总</t>
  </si>
  <si>
    <t>商品 汇总</t>
  </si>
  <si>
    <t>指数商品型 汇总</t>
  </si>
  <si>
    <t>商品</t>
  </si>
  <si>
    <t>指数商品型</t>
  </si>
  <si>
    <t>商品ETF</t>
  </si>
  <si>
    <t>商品ETF联接</t>
  </si>
  <si>
    <t>QDII股混型 汇总</t>
  </si>
  <si>
    <t>QDII指数股混型 汇总</t>
  </si>
  <si>
    <t>QDII股混型</t>
  </si>
  <si>
    <t>QDII指数股混型</t>
  </si>
  <si>
    <t>QDII复制股票指数型</t>
  </si>
  <si>
    <t>QDII股票ETF</t>
  </si>
  <si>
    <t>QDII股票ETF联接</t>
  </si>
  <si>
    <t>QDII增强股票指数型</t>
  </si>
  <si>
    <t>QDII主动股混型 汇总</t>
  </si>
  <si>
    <t>QDII主动股混型</t>
  </si>
  <si>
    <t>QDII大中华区股票</t>
  </si>
  <si>
    <t>QDII环球股票</t>
  </si>
  <si>
    <t>QDII美国股票</t>
  </si>
  <si>
    <t>QDII新兴市场股票</t>
  </si>
  <si>
    <t>QDII亚太区股票</t>
  </si>
  <si>
    <t>QDII主题型</t>
  </si>
  <si>
    <t>QDII债券型 汇总</t>
  </si>
  <si>
    <t>QDII主动债券型 汇总</t>
  </si>
  <si>
    <t>QDII债券型</t>
  </si>
  <si>
    <t>QDII主动债券型</t>
  </si>
  <si>
    <t>QDII环球债券</t>
  </si>
  <si>
    <t>QDII亚太区债券</t>
  </si>
  <si>
    <t>华夏成长</t>
  </si>
  <si>
    <t xml:space="preserve">中海可转换债券A               </t>
  </si>
  <si>
    <t xml:space="preserve">中海可转换债券C               </t>
  </si>
  <si>
    <t xml:space="preserve">嘉实增强信用                  </t>
  </si>
  <si>
    <t xml:space="preserve">鹏华国有企业债                </t>
  </si>
  <si>
    <t xml:space="preserve">嘉实中证500ETF联接            </t>
  </si>
  <si>
    <t xml:space="preserve">易方达天天A                   </t>
  </si>
  <si>
    <t>货币A</t>
  </si>
  <si>
    <t xml:space="preserve">易方达天天B                   </t>
  </si>
  <si>
    <t>货币B</t>
  </si>
  <si>
    <t xml:space="preserve">华夏大盘精选                  </t>
  </si>
  <si>
    <t xml:space="preserve">易方达天天R                   </t>
  </si>
  <si>
    <t>货币R</t>
  </si>
  <si>
    <t xml:space="preserve">华夏一年定期开放              </t>
  </si>
  <si>
    <t xml:space="preserve">华夏纯债A                     </t>
  </si>
  <si>
    <t xml:space="preserve">华夏纯债C                     </t>
  </si>
  <si>
    <t xml:space="preserve">财通可持续发展                </t>
  </si>
  <si>
    <t>主动股票开放型</t>
  </si>
  <si>
    <t>成长股票型</t>
  </si>
  <si>
    <t xml:space="preserve">景顺长城品质投资              </t>
  </si>
  <si>
    <t>平衡股票型</t>
  </si>
  <si>
    <t>华夏优势增长</t>
  </si>
  <si>
    <t xml:space="preserve">南方中债中期票据A             </t>
  </si>
  <si>
    <t xml:space="preserve">南方中债中期票据C             </t>
  </si>
  <si>
    <t xml:space="preserve">大摩双利增强A                 </t>
  </si>
  <si>
    <t xml:space="preserve">大摩双利增强C                 </t>
  </si>
  <si>
    <t xml:space="preserve">泰达宏利信用合利A             </t>
  </si>
  <si>
    <t xml:space="preserve">泰达宏利信用合利B             </t>
  </si>
  <si>
    <t xml:space="preserve">华富保本                      </t>
  </si>
  <si>
    <t xml:space="preserve">富国宏观策略                  </t>
  </si>
  <si>
    <t xml:space="preserve">长城久利保本                  </t>
  </si>
  <si>
    <t>华夏复兴</t>
  </si>
  <si>
    <t>价值股票型</t>
  </si>
  <si>
    <t xml:space="preserve">易方达信用债A                 </t>
  </si>
  <si>
    <t xml:space="preserve">易方达信用债C                 </t>
  </si>
  <si>
    <t xml:space="preserve">广发理财7天A                  </t>
  </si>
  <si>
    <t xml:space="preserve">广发理财7天B                  </t>
  </si>
  <si>
    <t xml:space="preserve">农银低估值高增长              </t>
  </si>
  <si>
    <t>华夏全球精选</t>
  </si>
  <si>
    <t xml:space="preserve">财通中证100增强               </t>
  </si>
  <si>
    <t xml:space="preserve">嘉实美国成长人民币            </t>
  </si>
  <si>
    <t xml:space="preserve">嘉实美国成长美元现汇          </t>
  </si>
  <si>
    <t xml:space="preserve">工银瑞信产业债A               </t>
  </si>
  <si>
    <t xml:space="preserve">工银瑞信产业债B               </t>
  </si>
  <si>
    <t xml:space="preserve">华夏双债增强A                 </t>
  </si>
  <si>
    <t xml:space="preserve">华夏双债增强C                 </t>
  </si>
  <si>
    <t xml:space="preserve">中银标普全球精选              </t>
  </si>
  <si>
    <t xml:space="preserve">长盛纯债A                     </t>
  </si>
  <si>
    <t>华夏沪深300ETF联接</t>
  </si>
  <si>
    <t>000051!1</t>
  </si>
  <si>
    <t>华夏沪深300</t>
  </si>
  <si>
    <t xml:space="preserve">长盛纯债C                     </t>
  </si>
  <si>
    <t xml:space="preserve">鹏华实业债                    </t>
  </si>
  <si>
    <t xml:space="preserve">鹏华双债增利                  </t>
  </si>
  <si>
    <t xml:space="preserve">建信消费升级                  </t>
  </si>
  <si>
    <t xml:space="preserve">中银消费主题                  </t>
  </si>
  <si>
    <t>主题股票型</t>
  </si>
  <si>
    <t xml:space="preserve">国联安保本                    </t>
  </si>
  <si>
    <t xml:space="preserve">国联安中证医药100             </t>
  </si>
  <si>
    <t xml:space="preserve">国联安中证股债                </t>
  </si>
  <si>
    <t>华夏盛世精选</t>
  </si>
  <si>
    <t xml:space="preserve">银华中证成长股债              </t>
  </si>
  <si>
    <t xml:space="preserve">长盛上证市值百强ETF联接       </t>
  </si>
  <si>
    <t xml:space="preserve">大摩纯债稳定增利              </t>
  </si>
  <si>
    <t xml:space="preserve">国富焦点驱动                  </t>
  </si>
  <si>
    <t xml:space="preserve">诺安鸿鑫保本                  </t>
  </si>
  <si>
    <t xml:space="preserve">民生加银转债优选A             </t>
  </si>
  <si>
    <t xml:space="preserve">民生加银转债优选C             </t>
  </si>
  <si>
    <t xml:space="preserve">国投瑞银中高等级A             </t>
  </si>
  <si>
    <t xml:space="preserve">国投瑞银中高等级C             </t>
  </si>
  <si>
    <t xml:space="preserve">华夏恒生ETF联接(人民币)       </t>
  </si>
  <si>
    <t xml:space="preserve">华安保本                      </t>
  </si>
  <si>
    <t xml:space="preserve">上投摩根成长动力              </t>
  </si>
  <si>
    <t xml:space="preserve">工银信用纯债一年A             </t>
  </si>
  <si>
    <t xml:space="preserve">华夏恒生ETF联接(美元现汇)     </t>
  </si>
  <si>
    <t xml:space="preserve">华夏恒生ETF联接(美元现钞)     </t>
  </si>
  <si>
    <t xml:space="preserve">工银信用纯债一年C             </t>
  </si>
  <si>
    <t xml:space="preserve">工银信用纯债两年A             </t>
  </si>
  <si>
    <t xml:space="preserve">工银信用纯债两年C             </t>
  </si>
  <si>
    <t xml:space="preserve">天治可转债增强A               </t>
  </si>
  <si>
    <t xml:space="preserve">天治可转债增强C               </t>
  </si>
  <si>
    <t xml:space="preserve">嘉实研究阿尔法                </t>
  </si>
  <si>
    <t xml:space="preserve">添富消费行业                  </t>
  </si>
  <si>
    <t xml:space="preserve">博时安盈A                     </t>
  </si>
  <si>
    <t xml:space="preserve">博时安盈C                     </t>
  </si>
  <si>
    <t xml:space="preserve">南方稳利1年                   </t>
  </si>
  <si>
    <t xml:space="preserve">嘉实中期国债ETF联接A          </t>
  </si>
  <si>
    <t xml:space="preserve">嘉实中期国债ETF联接C          </t>
  </si>
  <si>
    <t xml:space="preserve">民生加银家盈理财A             </t>
  </si>
  <si>
    <t xml:space="preserve">民生加银家盈理财B             </t>
  </si>
  <si>
    <t xml:space="preserve">信诚新双盈                    </t>
  </si>
  <si>
    <t xml:space="preserve">信诚新双盈A                   </t>
  </si>
  <si>
    <t>分级基金</t>
  </si>
  <si>
    <t>债券分级</t>
  </si>
  <si>
    <t>债券稳健份额</t>
  </si>
  <si>
    <t xml:space="preserve">信诚新双盈B                   </t>
  </si>
  <si>
    <t>债券激进份额</t>
  </si>
  <si>
    <t xml:space="preserve">国泰境外高收益                </t>
  </si>
  <si>
    <t xml:space="preserve">华宸未来信用增利              </t>
  </si>
  <si>
    <t xml:space="preserve">建信安心回报A                 </t>
  </si>
  <si>
    <t xml:space="preserve">建信安心回报C                 </t>
  </si>
  <si>
    <t xml:space="preserve">富国信用增强AB                </t>
  </si>
  <si>
    <t xml:space="preserve">富国信用增强C                 </t>
  </si>
  <si>
    <t xml:space="preserve">金鹰元安保本                  </t>
  </si>
  <si>
    <t xml:space="preserve">易方达纯债1年A                </t>
  </si>
  <si>
    <t xml:space="preserve">易方达纯债1年C                </t>
  </si>
  <si>
    <t xml:space="preserve">嘉实如意宝AB                  </t>
  </si>
  <si>
    <t xml:space="preserve">嘉实如意宝C                   </t>
  </si>
  <si>
    <t xml:space="preserve">嘉实丰益纯债                  </t>
  </si>
  <si>
    <t xml:space="preserve">广发轮动配置                  </t>
  </si>
  <si>
    <t xml:space="preserve">广发聚鑫A                     </t>
  </si>
  <si>
    <t xml:space="preserve">广发聚鑫C                     </t>
  </si>
  <si>
    <t xml:space="preserve">中银美丽中国                  </t>
  </si>
  <si>
    <t xml:space="preserve">华夏永福养老                  </t>
  </si>
  <si>
    <t xml:space="preserve">添富实业债A                   </t>
  </si>
  <si>
    <t xml:space="preserve">添富实业债C                   </t>
  </si>
  <si>
    <t xml:space="preserve">华宝兴业服务优选              </t>
  </si>
  <si>
    <t xml:space="preserve">上投天颐年丰                  </t>
  </si>
  <si>
    <t xml:space="preserve">招商安润保本                  </t>
  </si>
  <si>
    <t xml:space="preserve">农银汇理行业领先              </t>
  </si>
  <si>
    <t xml:space="preserve">大成景安短融A                 </t>
  </si>
  <si>
    <t xml:space="preserve">大成景安短融B                 </t>
  </si>
  <si>
    <t xml:space="preserve">大成景兴信用债A               </t>
  </si>
  <si>
    <t xml:space="preserve">大成景兴信用债C               </t>
  </si>
  <si>
    <t xml:space="preserve">中银理财21天A                 </t>
  </si>
  <si>
    <t xml:space="preserve">中银理财21天B                 </t>
  </si>
  <si>
    <t xml:space="preserve">民生加银策略精选              </t>
  </si>
  <si>
    <t xml:space="preserve">民生加银岁岁增利A             </t>
  </si>
  <si>
    <t xml:space="preserve">民生加银岁岁增利C             </t>
  </si>
  <si>
    <t xml:space="preserve">富国国有企业债AB              </t>
  </si>
  <si>
    <t xml:space="preserve">富国国有企业债C               </t>
  </si>
  <si>
    <t xml:space="preserve">融通通泰保本                  </t>
  </si>
  <si>
    <t xml:space="preserve">鹏华双债加利                  </t>
  </si>
  <si>
    <t xml:space="preserve">长盛季季红A                   </t>
  </si>
  <si>
    <t xml:space="preserve">长盛季季红C                   </t>
  </si>
  <si>
    <t xml:space="preserve">易方达高等级信用债A           </t>
  </si>
  <si>
    <t xml:space="preserve">易方达高等级信用债C           </t>
  </si>
  <si>
    <t xml:space="preserve">华安双债添利A                 </t>
  </si>
  <si>
    <t xml:space="preserve">华安双债添利C                 </t>
  </si>
  <si>
    <t xml:space="preserve">诺安信用债券                  </t>
  </si>
  <si>
    <t xml:space="preserve">大成景旭纯债A                 </t>
  </si>
  <si>
    <t xml:space="preserve">大成景旭纯债C                 </t>
  </si>
  <si>
    <t xml:space="preserve">国投瑞银策略精选              </t>
  </si>
  <si>
    <t xml:space="preserve">中海安鑫保本                  </t>
  </si>
  <si>
    <t xml:space="preserve">广发聚优                      </t>
  </si>
  <si>
    <t xml:space="preserve">泰达宏利高票息A               </t>
  </si>
  <si>
    <t xml:space="preserve">泰达宏利高票息B               </t>
  </si>
  <si>
    <t xml:space="preserve">易方达裕丰回报                </t>
  </si>
  <si>
    <t xml:space="preserve">华泰柏瑞量化                  </t>
  </si>
  <si>
    <t xml:space="preserve">汇添富美丽30                  </t>
  </si>
  <si>
    <t xml:space="preserve">添富高息债A                   </t>
  </si>
  <si>
    <t xml:space="preserve">添富高息债C                   </t>
  </si>
  <si>
    <t xml:space="preserve">嘉实丰益信用                  </t>
  </si>
  <si>
    <t xml:space="preserve">博时灵活配置                  </t>
  </si>
  <si>
    <t xml:space="preserve">广发美国房地产人民币          </t>
  </si>
  <si>
    <t xml:space="preserve">广发美国房地产美元            </t>
  </si>
  <si>
    <t xml:space="preserve">景顺四季金利A                 </t>
  </si>
  <si>
    <t xml:space="preserve">景顺四季金利C                 </t>
  </si>
  <si>
    <t xml:space="preserve">嘉实丰益策略                  </t>
  </si>
  <si>
    <t xml:space="preserve">工银瑞信添福A                 </t>
  </si>
  <si>
    <t xml:space="preserve">工银瑞信添福B                 </t>
  </si>
  <si>
    <t xml:space="preserve">华泰柏瑞季季红                </t>
  </si>
  <si>
    <t xml:space="preserve">华泰丰盛纯债A                 </t>
  </si>
  <si>
    <t xml:space="preserve">华泰丰盛纯债C                 </t>
  </si>
  <si>
    <t xml:space="preserve">中银保本二号                  </t>
  </si>
  <si>
    <t xml:space="preserve">富国信用债A                   </t>
  </si>
  <si>
    <t xml:space="preserve">富国信用债C                   </t>
  </si>
  <si>
    <t xml:space="preserve">国泰美国房地产                </t>
  </si>
  <si>
    <t xml:space="preserve">银华信用四季红                </t>
  </si>
  <si>
    <t xml:space="preserve">工银瑞信保本3号A              </t>
  </si>
  <si>
    <t xml:space="preserve">工银瑞信保本3号B              </t>
  </si>
  <si>
    <t xml:space="preserve">富国目标收益                  </t>
  </si>
  <si>
    <t xml:space="preserve">天弘增利宝                    </t>
  </si>
  <si>
    <t xml:space="preserve">国泰目标收益                  </t>
  </si>
  <si>
    <t xml:space="preserve">博时岁岁增利                  </t>
  </si>
  <si>
    <t xml:space="preserve">诺安泰鑫一年                  </t>
  </si>
  <si>
    <t xml:space="preserve">富国两年期纯债                </t>
  </si>
  <si>
    <t xml:space="preserve">国富日日收益A                 </t>
  </si>
  <si>
    <t xml:space="preserve">国富日日收益B                 </t>
  </si>
  <si>
    <t xml:space="preserve">易方达投资级信用债A           </t>
  </si>
  <si>
    <t xml:space="preserve">易方达投资级信用债C           </t>
  </si>
  <si>
    <t xml:space="preserve">建信双债增强A                 </t>
  </si>
  <si>
    <t xml:space="preserve">建信双债增强C                 </t>
  </si>
  <si>
    <t xml:space="preserve">信诚新兴产业                  </t>
  </si>
  <si>
    <t xml:space="preserve">光大现金宝A                   </t>
  </si>
  <si>
    <t xml:space="preserve">光大现金宝B                   </t>
  </si>
  <si>
    <t xml:space="preserve">泰信鑫益A                     </t>
  </si>
  <si>
    <t xml:space="preserve">泰信鑫益C                     </t>
  </si>
  <si>
    <t xml:space="preserve">广发成长优选                  </t>
  </si>
  <si>
    <t xml:space="preserve">广发趋势优选                  </t>
  </si>
  <si>
    <t xml:space="preserve">华安易富黄金ETF联接A          </t>
  </si>
  <si>
    <t xml:space="preserve">华安易富黄金ETF联接C          </t>
  </si>
  <si>
    <t xml:space="preserve">博时裕益灵活                  </t>
  </si>
  <si>
    <t xml:space="preserve">富国医疗保健                  </t>
  </si>
  <si>
    <t xml:space="preserve">汇添富年年利A                 </t>
  </si>
  <si>
    <t xml:space="preserve">汇添富年年利C                 </t>
  </si>
  <si>
    <t xml:space="preserve">长盛年年收益A                 </t>
  </si>
  <si>
    <t xml:space="preserve">长盛年年收益C                 </t>
  </si>
  <si>
    <t xml:space="preserve">华安年年红                    </t>
  </si>
  <si>
    <t xml:space="preserve">诺安稳固收益                  </t>
  </si>
  <si>
    <t xml:space="preserve">工银瑞信月月薪                </t>
  </si>
  <si>
    <t xml:space="preserve">国投瑞银岁添利A               </t>
  </si>
  <si>
    <t xml:space="preserve">国投瑞银岁添利C               </t>
  </si>
  <si>
    <t xml:space="preserve">宝盈核心优势C                 </t>
  </si>
  <si>
    <t xml:space="preserve">景顺长城策略精选              </t>
  </si>
  <si>
    <t xml:space="preserve">天弘稳利A                     </t>
  </si>
  <si>
    <t xml:space="preserve">天弘稳利B                     </t>
  </si>
  <si>
    <t xml:space="preserve">博时月月薪                    </t>
  </si>
  <si>
    <t xml:space="preserve">方正富邦互利                  </t>
  </si>
  <si>
    <t xml:space="preserve">工银瑞信金融地产              </t>
  </si>
  <si>
    <t xml:space="preserve">景顺景兴信用A                 </t>
  </si>
  <si>
    <t xml:space="preserve">景顺景兴信用C                 </t>
  </si>
  <si>
    <t xml:space="preserve">长城增强收益A                 </t>
  </si>
  <si>
    <t xml:space="preserve">长城增强收益C                 </t>
  </si>
  <si>
    <t xml:space="preserve">上投红利回报                  </t>
  </si>
  <si>
    <t xml:space="preserve">上投摩根岁岁盈A               </t>
  </si>
  <si>
    <t xml:space="preserve">上投摩根岁岁盈C               </t>
  </si>
  <si>
    <t xml:space="preserve">农银区间收益                  </t>
  </si>
  <si>
    <t xml:space="preserve">信诚季季定期支付              </t>
  </si>
  <si>
    <t xml:space="preserve">工银瑞信信息产业              </t>
  </si>
  <si>
    <t xml:space="preserve">博时内需增长                  </t>
  </si>
  <si>
    <t xml:space="preserve">广发集利一年A                 </t>
  </si>
  <si>
    <t xml:space="preserve">广发集利一年C                 </t>
  </si>
  <si>
    <t xml:space="preserve">建信安心保本                  </t>
  </si>
  <si>
    <t xml:space="preserve">中邮定期开放A                 </t>
  </si>
  <si>
    <t xml:space="preserve">中邮定期开放C                 </t>
  </si>
  <si>
    <t xml:space="preserve">华润元大保本                  </t>
  </si>
  <si>
    <t xml:space="preserve">广发亚太中高收益人民币        </t>
  </si>
  <si>
    <t xml:space="preserve">广发亚太中高收益美元          </t>
  </si>
  <si>
    <t xml:space="preserve">博时双月薪                    </t>
  </si>
  <si>
    <t xml:space="preserve">融通通泽一年                  </t>
  </si>
  <si>
    <t>主动混合封闭型</t>
  </si>
  <si>
    <t xml:space="preserve">华商红利优选                  </t>
  </si>
  <si>
    <t xml:space="preserve">博时双债增强A                 </t>
  </si>
  <si>
    <t xml:space="preserve">博时双债增强C                 </t>
  </si>
  <si>
    <t xml:space="preserve">富安达信用主题A               </t>
  </si>
  <si>
    <t xml:space="preserve">富安达信用主题B               </t>
  </si>
  <si>
    <t xml:space="preserve">银华信用季季红                </t>
  </si>
  <si>
    <t xml:space="preserve">银华永利A                     </t>
  </si>
  <si>
    <t xml:space="preserve">银华永利C                     </t>
  </si>
  <si>
    <t xml:space="preserve">鹏华丰泰                      </t>
  </si>
  <si>
    <t xml:space="preserve">鹏华全球高收益债              </t>
  </si>
  <si>
    <t xml:space="preserve">鹏华丰信分级                  </t>
  </si>
  <si>
    <t xml:space="preserve">鹏华丰信分级A                 </t>
  </si>
  <si>
    <t xml:space="preserve">鹏华丰信分级B                 </t>
  </si>
  <si>
    <t xml:space="preserve">华安生态优先                  </t>
  </si>
  <si>
    <t xml:space="preserve">鹏华丰实A                     </t>
  </si>
  <si>
    <t xml:space="preserve">鹏华丰实B                     </t>
  </si>
  <si>
    <t xml:space="preserve">德邦德利货币A                 </t>
  </si>
  <si>
    <t xml:space="preserve">德邦德利货币B                 </t>
  </si>
  <si>
    <t xml:space="preserve">国泰淘金互联网                </t>
  </si>
  <si>
    <t xml:space="preserve">长盛双月红1年期A              </t>
  </si>
  <si>
    <t xml:space="preserve">长盛双月红1年期C              </t>
  </si>
  <si>
    <t xml:space="preserve">中银中高等级                  </t>
  </si>
  <si>
    <t xml:space="preserve">天弘弘利债券                  </t>
  </si>
  <si>
    <t xml:space="preserve">建信创新中国                  </t>
  </si>
  <si>
    <t xml:space="preserve">大摩品质生活                  </t>
  </si>
  <si>
    <t xml:space="preserve">安信永利信用A                 </t>
  </si>
  <si>
    <t xml:space="preserve">景顺长城沪深300               </t>
  </si>
  <si>
    <t xml:space="preserve">华安沪深300量化A              </t>
  </si>
  <si>
    <t xml:space="preserve">华安沪深300量化C              </t>
  </si>
  <si>
    <t xml:space="preserve">招商瑞丰                      </t>
  </si>
  <si>
    <t xml:space="preserve">融通通祥一年                  </t>
  </si>
  <si>
    <t xml:space="preserve">中海惠利纯债分级              </t>
  </si>
  <si>
    <t xml:space="preserve">中海惠利纯债A                 </t>
  </si>
  <si>
    <t xml:space="preserve">中海惠利纯债B                 </t>
  </si>
  <si>
    <t xml:space="preserve">农银汇理14天理财A             </t>
  </si>
  <si>
    <t xml:space="preserve">农银汇理14天理财B             </t>
  </si>
  <si>
    <t xml:space="preserve">华润元大现金收益A             </t>
  </si>
  <si>
    <t xml:space="preserve">华润元大现金收益B             </t>
  </si>
  <si>
    <t xml:space="preserve">上投转型动力                  </t>
  </si>
  <si>
    <t xml:space="preserve">汇添富现金宝                  </t>
  </si>
  <si>
    <t xml:space="preserve">中加货币A                     </t>
  </si>
  <si>
    <t xml:space="preserve">中加货币C                     </t>
  </si>
  <si>
    <t xml:space="preserve">安信永利信用C                 </t>
  </si>
  <si>
    <t xml:space="preserve">农银研究精选                  </t>
  </si>
  <si>
    <t xml:space="preserve">鹏华双债保利                  </t>
  </si>
  <si>
    <t xml:space="preserve">长城医疗保健                  </t>
  </si>
  <si>
    <t xml:space="preserve">嘉实新兴市场                  </t>
  </si>
  <si>
    <t xml:space="preserve">嘉实新兴市场A                 </t>
  </si>
  <si>
    <t xml:space="preserve">嘉实新兴市场B                 </t>
  </si>
  <si>
    <t xml:space="preserve">华夏财富宝                    </t>
  </si>
  <si>
    <t xml:space="preserve">鹏华丰融                      </t>
  </si>
  <si>
    <t xml:space="preserve">建信安心回报两年A             </t>
  </si>
  <si>
    <t xml:space="preserve">建信安心回报两年C             </t>
  </si>
  <si>
    <t xml:space="preserve">广发中债金融债A               </t>
  </si>
  <si>
    <t xml:space="preserve">广发中债金融债C               </t>
  </si>
  <si>
    <t xml:space="preserve">国富岁岁恒丰A                 </t>
  </si>
  <si>
    <t xml:space="preserve">国富岁岁恒丰C                 </t>
  </si>
  <si>
    <t xml:space="preserve">华夏现金增利E                 </t>
  </si>
  <si>
    <t>货币E</t>
  </si>
  <si>
    <t xml:space="preserve">长盛城镇化主题                </t>
  </si>
  <si>
    <t xml:space="preserve">南方丰元A                     </t>
  </si>
  <si>
    <t xml:space="preserve">南方丰元C                     </t>
  </si>
  <si>
    <t xml:space="preserve">大成景祥A                     </t>
  </si>
  <si>
    <t xml:space="preserve">大成景祥B                     </t>
  </si>
  <si>
    <t xml:space="preserve">易方达易理财                  </t>
  </si>
  <si>
    <t xml:space="preserve">信诚年年有余A                 </t>
  </si>
  <si>
    <t xml:space="preserve">信诚年年有余B                 </t>
  </si>
  <si>
    <t xml:space="preserve">国泰聚信价值A                 </t>
  </si>
  <si>
    <t xml:space="preserve">国泰聚信价值C                 </t>
  </si>
  <si>
    <t xml:space="preserve">汇添富新收益                  </t>
  </si>
  <si>
    <t xml:space="preserve">添富沪深300动态策略           </t>
  </si>
  <si>
    <t xml:space="preserve">广发全球医疗保健人民币        </t>
  </si>
  <si>
    <t xml:space="preserve">广发全球医疗保健美元          </t>
  </si>
  <si>
    <t xml:space="preserve">民生加银现金宝                </t>
  </si>
  <si>
    <t xml:space="preserve">中银惠利纯债                  </t>
  </si>
  <si>
    <t xml:space="preserve">上投摩根双债增利A             </t>
  </si>
  <si>
    <t xml:space="preserve">上投摩根双债增利C             </t>
  </si>
  <si>
    <t xml:space="preserve">平安大华日增利                </t>
  </si>
  <si>
    <t xml:space="preserve">景顺长城景益货币A             </t>
  </si>
  <si>
    <t xml:space="preserve">景顺长城景益货币B             </t>
  </si>
  <si>
    <t xml:space="preserve">富国恒利分级                  </t>
  </si>
  <si>
    <t xml:space="preserve">富国恒利分级A                 </t>
  </si>
  <si>
    <t xml:space="preserve">富国恒利分级B                 </t>
  </si>
  <si>
    <t xml:space="preserve">景顺长城景颐双利A             </t>
  </si>
  <si>
    <t xml:space="preserve">景顺长城景颐双利C             </t>
  </si>
  <si>
    <t xml:space="preserve">泰达宏利瑞利A                 </t>
  </si>
  <si>
    <t xml:space="preserve">泰达宏利瑞利B                 </t>
  </si>
  <si>
    <t xml:space="preserve">广发天天红                    </t>
  </si>
  <si>
    <t xml:space="preserve">华商优势行业                  </t>
  </si>
  <si>
    <t xml:space="preserve">招商标普高收益人民币          </t>
  </si>
  <si>
    <t xml:space="preserve">招商标普高收益美元            </t>
  </si>
  <si>
    <t xml:space="preserve">招商标普高收益港币            </t>
  </si>
  <si>
    <t xml:space="preserve">融通通源一年                  </t>
  </si>
  <si>
    <t xml:space="preserve">添富安心中国A                 </t>
  </si>
  <si>
    <t xml:space="preserve">添富安心中国C                 </t>
  </si>
  <si>
    <t xml:space="preserve">汇添富全额宝                  </t>
  </si>
  <si>
    <t xml:space="preserve">华富恒鑫A                     </t>
  </si>
  <si>
    <t xml:space="preserve">华富恒鑫C                     </t>
  </si>
  <si>
    <t xml:space="preserve">道富增鑫一年A                 </t>
  </si>
  <si>
    <t xml:space="preserve">道富增鑫一年C                 </t>
  </si>
  <si>
    <t xml:space="preserve">易方达新兴成长                </t>
  </si>
  <si>
    <t xml:space="preserve">信诚月月定期支付              </t>
  </si>
  <si>
    <t xml:space="preserve">添富双利增强A                 </t>
  </si>
  <si>
    <t xml:space="preserve">添富双利增强C                 </t>
  </si>
  <si>
    <t xml:space="preserve">民生加银城镇化                </t>
  </si>
  <si>
    <t xml:space="preserve">鹏华环保产业                  </t>
  </si>
  <si>
    <t xml:space="preserve">益民服务领先                  </t>
  </si>
  <si>
    <t xml:space="preserve">景顺长城优质成长              </t>
  </si>
  <si>
    <t xml:space="preserve">国开泰富岁月鎏金A             </t>
  </si>
  <si>
    <t xml:space="preserve">国开泰富岁月鎏金C             </t>
  </si>
  <si>
    <t xml:space="preserve">嘉实绝对收益                  </t>
  </si>
  <si>
    <t xml:space="preserve">国联安新精选                  </t>
  </si>
  <si>
    <t xml:space="preserve">景顺长城成长之星              </t>
  </si>
  <si>
    <t xml:space="preserve">前海开源事件驱动              </t>
  </si>
  <si>
    <t xml:space="preserve">长盛添利宝A                   </t>
  </si>
  <si>
    <t xml:space="preserve">长盛添利宝B                   </t>
  </si>
  <si>
    <t xml:space="preserve">大成信用增利一年A             </t>
  </si>
  <si>
    <t xml:space="preserve">大成信用增利一年C             </t>
  </si>
  <si>
    <t xml:space="preserve">易方达聚盈分级                </t>
  </si>
  <si>
    <t xml:space="preserve">易方达聚盈A                   </t>
  </si>
  <si>
    <t xml:space="preserve">易方达聚盈B                   </t>
  </si>
  <si>
    <t xml:space="preserve">鹏华品牌传承                  </t>
  </si>
  <si>
    <t xml:space="preserve">中银优秀企业                  </t>
  </si>
  <si>
    <t xml:space="preserve">安信鑫发优选                  </t>
  </si>
  <si>
    <t xml:space="preserve">新华壹诺宝                    </t>
  </si>
  <si>
    <t xml:space="preserve">建信稳定添利                  </t>
  </si>
  <si>
    <t xml:space="preserve">易方达裕惠回报                </t>
  </si>
  <si>
    <t xml:space="preserve">国金通用鑫盈                  </t>
  </si>
  <si>
    <t xml:space="preserve">大成景祥分级                  </t>
  </si>
  <si>
    <t xml:space="preserve">南方医药保健                  </t>
  </si>
  <si>
    <t xml:space="preserve">国金通用鑫利分级              </t>
  </si>
  <si>
    <t xml:space="preserve">国金通用鑫利A                 </t>
  </si>
  <si>
    <t xml:space="preserve">国金通用鑫利B                 </t>
  </si>
  <si>
    <t xml:space="preserve">上投摩根核心成长              </t>
  </si>
  <si>
    <t xml:space="preserve">英大领先回报                  </t>
  </si>
  <si>
    <t xml:space="preserve">华商双债丰利A                 </t>
  </si>
  <si>
    <t xml:space="preserve">嘉实活期宝                    </t>
  </si>
  <si>
    <t xml:space="preserve">景顺长城鑫月薪                </t>
  </si>
  <si>
    <t xml:space="preserve">融通通瑞一年                  </t>
  </si>
  <si>
    <t xml:space="preserve">富国城镇发展                  </t>
  </si>
  <si>
    <t xml:space="preserve">广发集鑫A                     </t>
  </si>
  <si>
    <t xml:space="preserve">广发集鑫C                     </t>
  </si>
  <si>
    <t xml:space="preserve">广发天天利A                   </t>
  </si>
  <si>
    <t xml:space="preserve">广发天天利B                   </t>
  </si>
  <si>
    <t xml:space="preserve">建信中证500                   </t>
  </si>
  <si>
    <t xml:space="preserve">东方红新动力                  </t>
  </si>
  <si>
    <t xml:space="preserve">华商双债丰利C                 </t>
  </si>
  <si>
    <t xml:space="preserve">鑫元货币A                     </t>
  </si>
  <si>
    <t xml:space="preserve">鑫元货币B                     </t>
  </si>
  <si>
    <t xml:space="preserve">嘉实1个月理财A                </t>
  </si>
  <si>
    <t xml:space="preserve">嘉实1个月理财E                </t>
  </si>
  <si>
    <t xml:space="preserve">南方现金通A                   </t>
  </si>
  <si>
    <t xml:space="preserve">南方现金通B                   </t>
  </si>
  <si>
    <t xml:space="preserve">南方现金通C                   </t>
  </si>
  <si>
    <t xml:space="preserve">财通纯债分级                  </t>
  </si>
  <si>
    <t xml:space="preserve">财通纯债分级A                 </t>
  </si>
  <si>
    <t xml:space="preserve">财通纯债分级B                 </t>
  </si>
  <si>
    <t xml:space="preserve">华富恒富分级                  </t>
  </si>
  <si>
    <t xml:space="preserve">华富恒富A                     </t>
  </si>
  <si>
    <t xml:space="preserve">华富恒富B                     </t>
  </si>
  <si>
    <t xml:space="preserve">中信建投稳信A                 </t>
  </si>
  <si>
    <t xml:space="preserve">中信建投稳信C                 </t>
  </si>
  <si>
    <t xml:space="preserve">国寿安保货币A                 </t>
  </si>
  <si>
    <t xml:space="preserve">国寿安保货币B                 </t>
  </si>
  <si>
    <t xml:space="preserve">泰达宏利养老收益A             </t>
  </si>
  <si>
    <t xml:space="preserve">泰达宏利养老收益B             </t>
  </si>
  <si>
    <t xml:space="preserve">广发钱袋子                    </t>
  </si>
  <si>
    <t xml:space="preserve">国泰国策驱动                  </t>
  </si>
  <si>
    <t xml:space="preserve">华润元大信息传媒              </t>
  </si>
  <si>
    <t xml:space="preserve">国投瑞银医疗保健              </t>
  </si>
  <si>
    <t xml:space="preserve">上投民生需求                  </t>
  </si>
  <si>
    <t xml:space="preserve">国泰浓益灵活                  </t>
  </si>
  <si>
    <t xml:space="preserve">南方新优享                    </t>
  </si>
  <si>
    <t xml:space="preserve">工银瑞信薪金宝                </t>
  </si>
  <si>
    <t xml:space="preserve">广发竞争优势                  </t>
  </si>
  <si>
    <t xml:space="preserve">东吴阿尔法                    </t>
  </si>
  <si>
    <t xml:space="preserve">景顺优势企业                  </t>
  </si>
  <si>
    <t xml:space="preserve">永赢货币                      </t>
  </si>
  <si>
    <t xml:space="preserve">长盛高端装备制造              </t>
  </si>
  <si>
    <t xml:space="preserve">长盛航天海工装备              </t>
  </si>
  <si>
    <t xml:space="preserve">前海开源可转债                </t>
  </si>
  <si>
    <t xml:space="preserve">诺安优势行业                  </t>
  </si>
  <si>
    <t xml:space="preserve">中银活期宝                    </t>
  </si>
  <si>
    <t xml:space="preserve">国金通用金腾通                </t>
  </si>
  <si>
    <t xml:space="preserve">华商创新成长                  </t>
  </si>
  <si>
    <t xml:space="preserve">上银慧财宝A                   </t>
  </si>
  <si>
    <t xml:space="preserve">上银慧财宝B                   </t>
  </si>
  <si>
    <t xml:space="preserve">兴业定期开放                  </t>
  </si>
  <si>
    <t xml:space="preserve">建信健康民生                  </t>
  </si>
  <si>
    <t>NULL</t>
  </si>
  <si>
    <t xml:space="preserve">广发新动力                    </t>
  </si>
  <si>
    <t xml:space="preserve">鹏华增值宝                    </t>
  </si>
  <si>
    <t xml:space="preserve">兴全添利宝                    </t>
  </si>
  <si>
    <t>华夏债券A/B</t>
  </si>
  <si>
    <t>华夏债券C</t>
  </si>
  <si>
    <t>华夏希望A</t>
  </si>
  <si>
    <t>华夏希望C</t>
  </si>
  <si>
    <t xml:space="preserve">亚债中国指数A                 </t>
  </si>
  <si>
    <t xml:space="preserve">亚债中国指数C                 </t>
  </si>
  <si>
    <t xml:space="preserve">华夏安康信用A                 </t>
  </si>
  <si>
    <t xml:space="preserve">华夏安康信用C                 </t>
  </si>
  <si>
    <t xml:space="preserve">华夏理财30天A                 </t>
  </si>
  <si>
    <t xml:space="preserve">华夏理财30天B                 </t>
  </si>
  <si>
    <t xml:space="preserve">华夏海外收益A人民币           </t>
  </si>
  <si>
    <t xml:space="preserve">华夏海外收益C                 </t>
  </si>
  <si>
    <t xml:space="preserve">华夏海外收益A美元现汇         </t>
  </si>
  <si>
    <t xml:space="preserve">华夏海外收益A美元现钞         </t>
  </si>
  <si>
    <t xml:space="preserve">华夏理财21天A                 </t>
  </si>
  <si>
    <t xml:space="preserve">华夏理财21天B                 </t>
  </si>
  <si>
    <t>华夏回报</t>
  </si>
  <si>
    <t>华夏红利</t>
  </si>
  <si>
    <t>华夏回报二号</t>
  </si>
  <si>
    <t>华夏策略精选</t>
  </si>
  <si>
    <t>华夏现金增利</t>
  </si>
  <si>
    <t>国泰金鹰增长</t>
  </si>
  <si>
    <t>国泰金龙债券A</t>
  </si>
  <si>
    <t>国泰金龙行业</t>
  </si>
  <si>
    <t>国泰金马稳健</t>
  </si>
  <si>
    <t xml:space="preserve">国泰金象保本                  </t>
  </si>
  <si>
    <t>国泰货币</t>
  </si>
  <si>
    <t xml:space="preserve">国泰金鹿保本                  </t>
  </si>
  <si>
    <t>国泰金鹏蓝筹</t>
  </si>
  <si>
    <t>国泰金牛创新</t>
  </si>
  <si>
    <t>国泰沪深300</t>
  </si>
  <si>
    <t>国泰金龙债券C</t>
  </si>
  <si>
    <t>国泰区位优势</t>
  </si>
  <si>
    <t xml:space="preserve">国泰金鹿保本四期              </t>
  </si>
  <si>
    <t>020018!1</t>
  </si>
  <si>
    <t xml:space="preserve">国泰金鹿保本二期              </t>
  </si>
  <si>
    <t>020018!2</t>
  </si>
  <si>
    <t xml:space="preserve">国泰金鹿保本三期              </t>
  </si>
  <si>
    <t>国泰双利债券A</t>
  </si>
  <si>
    <t>国泰双利债券C</t>
  </si>
  <si>
    <t xml:space="preserve">国泰金融ETF联接               </t>
  </si>
  <si>
    <t xml:space="preserve">国泰保本混合                  </t>
  </si>
  <si>
    <t xml:space="preserve">国泰事件驱动                  </t>
  </si>
  <si>
    <t xml:space="preserve">国泰中小板300成长联接         </t>
  </si>
  <si>
    <t xml:space="preserve">国泰成长优选                  </t>
  </si>
  <si>
    <t xml:space="preserve">国泰信用债券A                 </t>
  </si>
  <si>
    <t xml:space="preserve">国泰信用债券C                 </t>
  </si>
  <si>
    <t xml:space="preserve">国泰6个月理财A                </t>
  </si>
  <si>
    <t xml:space="preserve">国泰6个月理财B                </t>
  </si>
  <si>
    <t xml:space="preserve">国泰现金管理A                 </t>
  </si>
  <si>
    <t xml:space="preserve">国泰现金管理B                 </t>
  </si>
  <si>
    <t xml:space="preserve">国泰民安增利A                 </t>
  </si>
  <si>
    <t xml:space="preserve">国泰民安增利B                 </t>
  </si>
  <si>
    <t xml:space="preserve">国泰上证5年期国债ETF联接A     </t>
  </si>
  <si>
    <t xml:space="preserve">国泰上证5年期国债ETF联接C     </t>
  </si>
  <si>
    <t>华安创新</t>
  </si>
  <si>
    <t>华安中国A</t>
  </si>
  <si>
    <t>华安现金富利</t>
  </si>
  <si>
    <t>华安宝利配置</t>
  </si>
  <si>
    <t>华安宏利</t>
  </si>
  <si>
    <t>华安国际配置</t>
  </si>
  <si>
    <t>华安中小盘成长</t>
  </si>
  <si>
    <t>华安策略优选</t>
  </si>
  <si>
    <t>华安稳定收益A</t>
  </si>
  <si>
    <t>华安稳定收益B</t>
  </si>
  <si>
    <t>华安核心优选</t>
  </si>
  <si>
    <t>华安强化收益A</t>
  </si>
  <si>
    <t>华安强化收益B</t>
  </si>
  <si>
    <t>华安动态灵活</t>
  </si>
  <si>
    <t xml:space="preserve">华安行业轮动                  </t>
  </si>
  <si>
    <t xml:space="preserve">华安香港精选                  </t>
  </si>
  <si>
    <t xml:space="preserve">华安稳固收益                  </t>
  </si>
  <si>
    <t xml:space="preserve">华安升级主题                  </t>
  </si>
  <si>
    <t xml:space="preserve">华安大中华股票                </t>
  </si>
  <si>
    <t xml:space="preserve">华安可转债A                   </t>
  </si>
  <si>
    <t xml:space="preserve">华安可转债B                   </t>
  </si>
  <si>
    <t xml:space="preserve">华安科技动力                  </t>
  </si>
  <si>
    <t xml:space="preserve">华安信用四季红                </t>
  </si>
  <si>
    <t xml:space="preserve">华安月月鑫A                   </t>
  </si>
  <si>
    <t xml:space="preserve">华安月月鑫B                   </t>
  </si>
  <si>
    <t xml:space="preserve">华安季季鑫A                   </t>
  </si>
  <si>
    <t xml:space="preserve">华安季季鑫B                   </t>
  </si>
  <si>
    <t xml:space="preserve">华安双月鑫A                   </t>
  </si>
  <si>
    <t xml:space="preserve">华安双月鑫B                   </t>
  </si>
  <si>
    <t xml:space="preserve">华安逆向策略                  </t>
  </si>
  <si>
    <t xml:space="preserve">华安安心收益A                 </t>
  </si>
  <si>
    <t xml:space="preserve">华安安心收益B                 </t>
  </si>
  <si>
    <t xml:space="preserve">华安日日鑫A                   </t>
  </si>
  <si>
    <t xml:space="preserve">华安日日鑫B                   </t>
  </si>
  <si>
    <t xml:space="preserve">华安纯债A                     </t>
  </si>
  <si>
    <t xml:space="preserve">华安纯债C                     </t>
  </si>
  <si>
    <t xml:space="preserve">华安7日鑫A                    </t>
  </si>
  <si>
    <t xml:space="preserve">华安7日鑫B                    </t>
  </si>
  <si>
    <t xml:space="preserve">华安信用增强                  </t>
  </si>
  <si>
    <t xml:space="preserve">华安纳斯达克100人民币         </t>
  </si>
  <si>
    <t xml:space="preserve">华安纳斯达克100美元现钞       </t>
  </si>
  <si>
    <t xml:space="preserve">华安纳斯达克100美元现汇       </t>
  </si>
  <si>
    <t>华安180联接</t>
  </si>
  <si>
    <t xml:space="preserve">华安上证龙头联接              </t>
  </si>
  <si>
    <t>华安现金富利B</t>
  </si>
  <si>
    <t>博时价值增长</t>
  </si>
  <si>
    <t>博时裕富</t>
  </si>
  <si>
    <t>博时现金收益</t>
  </si>
  <si>
    <t xml:space="preserve">博时精选                      </t>
  </si>
  <si>
    <t>博时稳定B</t>
  </si>
  <si>
    <t>博时平衡配置</t>
  </si>
  <si>
    <t xml:space="preserve">博时第三产业                  </t>
  </si>
  <si>
    <t>博时新兴成长</t>
  </si>
  <si>
    <t>博时特许价值</t>
  </si>
  <si>
    <t>博时信用A</t>
  </si>
  <si>
    <t>博时策略灵活</t>
  </si>
  <si>
    <t>博时超大盘联接</t>
  </si>
  <si>
    <t xml:space="preserve">博时创业成长                  </t>
  </si>
  <si>
    <t xml:space="preserve">博时亚太精选                  </t>
  </si>
  <si>
    <t>博时回报债券A/B</t>
  </si>
  <si>
    <t xml:space="preserve">博时行业轮动                  </t>
  </si>
  <si>
    <t xml:space="preserve">博时转债增强A                 </t>
  </si>
  <si>
    <t xml:space="preserve">博时抗通胀                    </t>
  </si>
  <si>
    <t xml:space="preserve">博时基本面200联接             </t>
  </si>
  <si>
    <t xml:space="preserve">博时回报灵活                  </t>
  </si>
  <si>
    <t xml:space="preserve">博时天颐A                     </t>
  </si>
  <si>
    <t xml:space="preserve">博时自然资源联接              </t>
  </si>
  <si>
    <t xml:space="preserve">博时标普500                   </t>
  </si>
  <si>
    <t xml:space="preserve">博时医疗保健                  </t>
  </si>
  <si>
    <t xml:space="preserve">博时信用债纯债                </t>
  </si>
  <si>
    <t xml:space="preserve">博时安心收益A                 </t>
  </si>
  <si>
    <t xml:space="preserve">博时理财30天A                 </t>
  </si>
  <si>
    <t xml:space="preserve">博时亚洲票息人民币            </t>
  </si>
  <si>
    <t>博时稳定A</t>
  </si>
  <si>
    <t>博时信用C</t>
  </si>
  <si>
    <t>博时回报债券C</t>
  </si>
  <si>
    <t xml:space="preserve">博时转债增强C                 </t>
  </si>
  <si>
    <t xml:space="preserve">博时天颐C                     </t>
  </si>
  <si>
    <t xml:space="preserve">博时安心收益C                 </t>
  </si>
  <si>
    <t xml:space="preserve">博时理财30天B                 </t>
  </si>
  <si>
    <t>博时价值增长二</t>
  </si>
  <si>
    <t xml:space="preserve">博时亚洲票息美元现汇          </t>
  </si>
  <si>
    <t xml:space="preserve">博时亚洲票息美元现钞          </t>
  </si>
  <si>
    <t>博时信用B</t>
  </si>
  <si>
    <t>嘉实成长收益</t>
  </si>
  <si>
    <t>嘉实增长</t>
  </si>
  <si>
    <t>嘉实稳健</t>
  </si>
  <si>
    <t>嘉实债券</t>
  </si>
  <si>
    <t>嘉实服务增值</t>
  </si>
  <si>
    <t>嘉实浦安保本</t>
  </si>
  <si>
    <t>嘉实货币</t>
  </si>
  <si>
    <t>嘉实超短债</t>
  </si>
  <si>
    <t>嘉实主题精选</t>
  </si>
  <si>
    <t>嘉实策略增长</t>
  </si>
  <si>
    <t>嘉实海外中国</t>
  </si>
  <si>
    <t>嘉实研究精选</t>
  </si>
  <si>
    <t>嘉实多元收益A</t>
  </si>
  <si>
    <t>嘉实多元收益B</t>
  </si>
  <si>
    <t>嘉实量化阿尔法</t>
  </si>
  <si>
    <t>量化股票型</t>
  </si>
  <si>
    <t>嘉实回报灵活</t>
  </si>
  <si>
    <t xml:space="preserve">嘉实价值优势                  </t>
  </si>
  <si>
    <t xml:space="preserve">嘉实稳固收益                  </t>
  </si>
  <si>
    <t xml:space="preserve">嘉实新动力                    </t>
  </si>
  <si>
    <t xml:space="preserve">嘉实领先成长                  </t>
  </si>
  <si>
    <t xml:space="preserve">深证基本面120联接             </t>
  </si>
  <si>
    <t xml:space="preserve">嘉实信用债券A                 </t>
  </si>
  <si>
    <t xml:space="preserve">嘉实信用债券C                 </t>
  </si>
  <si>
    <t xml:space="preserve">嘉实周期优选                  </t>
  </si>
  <si>
    <t xml:space="preserve">嘉实安心货币A                 </t>
  </si>
  <si>
    <t xml:space="preserve">嘉实安心货币B                 </t>
  </si>
  <si>
    <t xml:space="preserve">嘉实中创400联接               </t>
  </si>
  <si>
    <t xml:space="preserve">嘉实全球房地产                </t>
  </si>
  <si>
    <t xml:space="preserve">嘉实优化红利                  </t>
  </si>
  <si>
    <t xml:space="preserve">嘉实增强收益                  </t>
  </si>
  <si>
    <t xml:space="preserve">嘉实理财宝7天A                </t>
  </si>
  <si>
    <t xml:space="preserve">嘉实理财宝7天B                </t>
  </si>
  <si>
    <t xml:space="preserve">嘉实纯债A                     </t>
  </si>
  <si>
    <t xml:space="preserve">嘉实纯债C                     </t>
  </si>
  <si>
    <t xml:space="preserve">嘉实货币B                     </t>
  </si>
  <si>
    <t>嘉实优质企业</t>
  </si>
  <si>
    <t>长盛成长价值</t>
  </si>
  <si>
    <t>长盛创新先锋</t>
  </si>
  <si>
    <t>长盛积极配置</t>
  </si>
  <si>
    <t>长盛量化红利</t>
  </si>
  <si>
    <t xml:space="preserve">长盛环球景气                  </t>
  </si>
  <si>
    <t xml:space="preserve">长盛同鑫保本                  </t>
  </si>
  <si>
    <t>长盛战略新兴产业</t>
  </si>
  <si>
    <t>080008!1</t>
  </si>
  <si>
    <t>长盛同祥泛资源</t>
  </si>
  <si>
    <t xml:space="preserve">长盛同禧A                     </t>
  </si>
  <si>
    <t xml:space="preserve">长盛同禧C                     </t>
  </si>
  <si>
    <t>长盛货币</t>
  </si>
  <si>
    <t xml:space="preserve">长盛电子信息                  </t>
  </si>
  <si>
    <t xml:space="preserve">长盛同鑫二号                  </t>
  </si>
  <si>
    <t xml:space="preserve">长盛添利30天A                 </t>
  </si>
  <si>
    <t xml:space="preserve">长盛添利30天B                 </t>
  </si>
  <si>
    <t xml:space="preserve">长盛添利60天A                 </t>
  </si>
  <si>
    <t xml:space="preserve">长盛添利60天B                 </t>
  </si>
  <si>
    <t>大成价值增长</t>
  </si>
  <si>
    <t>大成债券投资A/B</t>
  </si>
  <si>
    <t>大成蓝筹稳健</t>
  </si>
  <si>
    <t>大成精选增值</t>
  </si>
  <si>
    <t>大成货币A</t>
  </si>
  <si>
    <t xml:space="preserve">大成2020                      </t>
  </si>
  <si>
    <t>大成策略回报</t>
  </si>
  <si>
    <t>大成强化收益A</t>
  </si>
  <si>
    <t>大成行业轮动</t>
  </si>
  <si>
    <t>大成中证红利</t>
  </si>
  <si>
    <t xml:space="preserve">大成双动力                    </t>
  </si>
  <si>
    <t xml:space="preserve">大成深证成长40联接            </t>
  </si>
  <si>
    <t xml:space="preserve">大成保本混合                  </t>
  </si>
  <si>
    <t xml:space="preserve">大成内需增长                  </t>
  </si>
  <si>
    <t xml:space="preserve">大成中证消费                  </t>
  </si>
  <si>
    <t xml:space="preserve">大成可转债                    </t>
  </si>
  <si>
    <t xml:space="preserve">大成新锐产业                  </t>
  </si>
  <si>
    <t xml:space="preserve">大成景恒保本                  </t>
  </si>
  <si>
    <t xml:space="preserve">大成健康产业                  </t>
  </si>
  <si>
    <t>090020!1</t>
  </si>
  <si>
    <t xml:space="preserve">大成中证500ETF联接            </t>
  </si>
  <si>
    <t xml:space="preserve">大成月添利理财A               </t>
  </si>
  <si>
    <t xml:space="preserve">大成现金增利A                 </t>
  </si>
  <si>
    <t xml:space="preserve">大成理财21天A                 </t>
  </si>
  <si>
    <t>大成货币B</t>
  </si>
  <si>
    <t>大成强化收益B</t>
  </si>
  <si>
    <t xml:space="preserve">大成月添利理财B               </t>
  </si>
  <si>
    <t xml:space="preserve">大成现金增利B                 </t>
  </si>
  <si>
    <t xml:space="preserve">大成理财21天B                 </t>
  </si>
  <si>
    <t>大成债券投资C</t>
  </si>
  <si>
    <t xml:space="preserve">大成标普500                   </t>
  </si>
  <si>
    <t xml:space="preserve">富国7天理财宝A                </t>
  </si>
  <si>
    <t>富国天源</t>
  </si>
  <si>
    <t>富国天利</t>
  </si>
  <si>
    <t>富国天益</t>
  </si>
  <si>
    <t>富国天瑞</t>
  </si>
  <si>
    <t>富国天时A</t>
  </si>
  <si>
    <t>富国天合</t>
  </si>
  <si>
    <t>富国天时B</t>
  </si>
  <si>
    <t>富国天成</t>
  </si>
  <si>
    <t>富国天鼎</t>
  </si>
  <si>
    <t>富国优化A</t>
  </si>
  <si>
    <t>富国优化B</t>
  </si>
  <si>
    <t>富国优化C</t>
  </si>
  <si>
    <t>富国沪深300</t>
  </si>
  <si>
    <t xml:space="preserve">富国通胀通缩                  </t>
  </si>
  <si>
    <t xml:space="preserve">富国全球债券                  </t>
  </si>
  <si>
    <t xml:space="preserve">富国可转换债券                </t>
  </si>
  <si>
    <t xml:space="preserve">富国上证综指联接              </t>
  </si>
  <si>
    <t xml:space="preserve">富国全球消费品                </t>
  </si>
  <si>
    <t xml:space="preserve">富国低碳环保                  </t>
  </si>
  <si>
    <t xml:space="preserve">富国产业债                    </t>
  </si>
  <si>
    <t xml:space="preserve">富国高新技术                  </t>
  </si>
  <si>
    <t xml:space="preserve">富国中国中小盘                </t>
  </si>
  <si>
    <t xml:space="preserve">富国纯债AB                    </t>
  </si>
  <si>
    <t xml:space="preserve">富国纯债C                     </t>
  </si>
  <si>
    <t xml:space="preserve">富国强收益A                   </t>
  </si>
  <si>
    <t xml:space="preserve">富国强收益C                   </t>
  </si>
  <si>
    <t xml:space="preserve">富国强回报A                   </t>
  </si>
  <si>
    <t xml:space="preserve">富国强回报C                   </t>
  </si>
  <si>
    <t xml:space="preserve">富国7天理财宝B                </t>
  </si>
  <si>
    <t>易基平稳增长</t>
  </si>
  <si>
    <t>易基策略成长</t>
  </si>
  <si>
    <t xml:space="preserve">易基50                        </t>
  </si>
  <si>
    <t xml:space="preserve">易基积极成长                  </t>
  </si>
  <si>
    <t>易基货币A</t>
  </si>
  <si>
    <t>易基稳健收益A</t>
  </si>
  <si>
    <t>易基稳健收益B</t>
  </si>
  <si>
    <t>易基价值精选</t>
  </si>
  <si>
    <t>易基价值成长</t>
  </si>
  <si>
    <t>易基中小盘</t>
  </si>
  <si>
    <t>易基科汇</t>
  </si>
  <si>
    <t>易基科翔</t>
  </si>
  <si>
    <t>易基行业领先</t>
  </si>
  <si>
    <t>易基货币B</t>
  </si>
  <si>
    <t>易基增强回报A</t>
  </si>
  <si>
    <t>易基增强回报B</t>
  </si>
  <si>
    <t>易基深证100联接</t>
  </si>
  <si>
    <t>易方达沪深300ETF联接</t>
  </si>
  <si>
    <t>110020!1</t>
  </si>
  <si>
    <t>易基沪深300</t>
  </si>
  <si>
    <t>易基上证中盘联接</t>
  </si>
  <si>
    <t xml:space="preserve">易基消费行业                  </t>
  </si>
  <si>
    <t xml:space="preserve">易基医疗保健                  </t>
  </si>
  <si>
    <t xml:space="preserve">易方达资源行业                </t>
  </si>
  <si>
    <t xml:space="preserve">易方达创业板联接              </t>
  </si>
  <si>
    <t xml:space="preserve">易方达安心回报A               </t>
  </si>
  <si>
    <t xml:space="preserve">易方达安心回报B               </t>
  </si>
  <si>
    <t>易基科讯</t>
  </si>
  <si>
    <t>易方达沪深300增强</t>
  </si>
  <si>
    <t>110030!1</t>
  </si>
  <si>
    <t xml:space="preserve">易方达量化衍伸                </t>
  </si>
  <si>
    <t xml:space="preserve">易方达恒生ETF联接(人民币)     </t>
  </si>
  <si>
    <t xml:space="preserve">易方达恒生ETF联接(美元现汇)   </t>
  </si>
  <si>
    <t xml:space="preserve">易方达恒生ETF联接(美元现钞)   </t>
  </si>
  <si>
    <t xml:space="preserve">易基双债增强A                 </t>
  </si>
  <si>
    <t xml:space="preserve">易基双债增强B                 </t>
  </si>
  <si>
    <t xml:space="preserve">易方达纯债A                   </t>
  </si>
  <si>
    <t xml:space="preserve">易方达纯债C                   </t>
  </si>
  <si>
    <t xml:space="preserve">易方达月月利A                 </t>
  </si>
  <si>
    <t xml:space="preserve">易方达月月利B                 </t>
  </si>
  <si>
    <t xml:space="preserve">易方达双月利A                 </t>
  </si>
  <si>
    <t xml:space="preserve">易方达双月利B                 </t>
  </si>
  <si>
    <t>易基策略成长二</t>
  </si>
  <si>
    <t>易基亚洲精选</t>
  </si>
  <si>
    <t xml:space="preserve">易方达标普消费品              </t>
  </si>
  <si>
    <t>国投融华债券</t>
  </si>
  <si>
    <t>国投景气行业</t>
  </si>
  <si>
    <t>国投核心企业</t>
  </si>
  <si>
    <t>国投创新动力</t>
  </si>
  <si>
    <t>国投稳健增长</t>
  </si>
  <si>
    <t xml:space="preserve">国投瑞福优先                  </t>
  </si>
  <si>
    <t>股票分级</t>
  </si>
  <si>
    <t>股票稳健份额</t>
  </si>
  <si>
    <t>121007!1</t>
  </si>
  <si>
    <t>国投成长优选</t>
  </si>
  <si>
    <t>国投稳定增利</t>
  </si>
  <si>
    <t xml:space="preserve">国投瑞源保本                  </t>
  </si>
  <si>
    <t>国投货币A</t>
  </si>
  <si>
    <t xml:space="preserve">国投优化强债A                 </t>
  </si>
  <si>
    <t xml:space="preserve">国投瑞银纯债A                 </t>
  </si>
  <si>
    <t xml:space="preserve">国投瑞福深证100               </t>
  </si>
  <si>
    <t>121099!1</t>
  </si>
  <si>
    <t xml:space="preserve">国投瑞福分级                  </t>
  </si>
  <si>
    <t>国投货币B</t>
  </si>
  <si>
    <t xml:space="preserve">国投瑞银纯债B                 </t>
  </si>
  <si>
    <t xml:space="preserve">国投优化强债C                 </t>
  </si>
  <si>
    <t xml:space="preserve">国投瑞福进取                  </t>
  </si>
  <si>
    <t>股票激进份额</t>
  </si>
  <si>
    <t>150001!1</t>
  </si>
  <si>
    <t xml:space="preserve">大成优选                      </t>
  </si>
  <si>
    <t>主动股票封闭型</t>
  </si>
  <si>
    <t xml:space="preserve">建信优势动力                  </t>
  </si>
  <si>
    <t>银河银富货币A</t>
  </si>
  <si>
    <t xml:space="preserve">长盛同庆A                     </t>
  </si>
  <si>
    <t xml:space="preserve">长盛同庆B                     </t>
  </si>
  <si>
    <t xml:space="preserve">国投瑞和小康                  </t>
  </si>
  <si>
    <t>股票其他</t>
  </si>
  <si>
    <t xml:space="preserve">国投瑞和远见                  </t>
  </si>
  <si>
    <t xml:space="preserve">国泰估值优先                  </t>
  </si>
  <si>
    <t xml:space="preserve">国泰估值进取                  </t>
  </si>
  <si>
    <t xml:space="preserve">国联双禧A                     </t>
  </si>
  <si>
    <t xml:space="preserve">国联双禧B                     </t>
  </si>
  <si>
    <t>银河银富货币B</t>
  </si>
  <si>
    <t xml:space="preserve">兴全合润A                     </t>
  </si>
  <si>
    <t xml:space="preserve">兴全合润B                     </t>
  </si>
  <si>
    <t xml:space="preserve">银华稳进                      </t>
  </si>
  <si>
    <t xml:space="preserve">银华锐进                      </t>
  </si>
  <si>
    <t>富国汇利回报A</t>
  </si>
  <si>
    <t>150020!1</t>
  </si>
  <si>
    <t>富国汇利A</t>
  </si>
  <si>
    <t>富国汇利回报B</t>
  </si>
  <si>
    <t>150021!1</t>
  </si>
  <si>
    <t>富国汇利B</t>
  </si>
  <si>
    <t xml:space="preserve">申万收益                      </t>
  </si>
  <si>
    <t xml:space="preserve">申万进取                      </t>
  </si>
  <si>
    <t xml:space="preserve">大成景丰A                     </t>
  </si>
  <si>
    <t xml:space="preserve">大成景丰B                     </t>
  </si>
  <si>
    <t xml:space="preserve">天弘添利B                     </t>
  </si>
  <si>
    <t xml:space="preserve">信诚500A                      </t>
  </si>
  <si>
    <t xml:space="preserve">信诚500B                      </t>
  </si>
  <si>
    <t xml:space="preserve">银华金利                      </t>
  </si>
  <si>
    <t xml:space="preserve">银华鑫利                      </t>
  </si>
  <si>
    <t xml:space="preserve">嘉实多利优先                  </t>
  </si>
  <si>
    <t xml:space="preserve">嘉实多利进取                  </t>
  </si>
  <si>
    <t xml:space="preserve">泰达聚利A                     </t>
  </si>
  <si>
    <t xml:space="preserve">泰达聚利B                     </t>
  </si>
  <si>
    <t xml:space="preserve">建信稳健份额                  </t>
  </si>
  <si>
    <t xml:space="preserve">建信进取份额                  </t>
  </si>
  <si>
    <t xml:space="preserve">万家添利B                     </t>
  </si>
  <si>
    <t xml:space="preserve">中欧鼎利分级A                 </t>
  </si>
  <si>
    <t xml:space="preserve">中欧鼎利分级B                 </t>
  </si>
  <si>
    <t xml:space="preserve">富国天盈B                     </t>
  </si>
  <si>
    <t xml:space="preserve">长信利鑫分级B                 </t>
  </si>
  <si>
    <t xml:space="preserve">博时裕祥B                     </t>
  </si>
  <si>
    <t xml:space="preserve">海富稳进增利A                 </t>
  </si>
  <si>
    <t xml:space="preserve">海富稳进增利B                 </t>
  </si>
  <si>
    <t xml:space="preserve">天弘丰利B                     </t>
  </si>
  <si>
    <t xml:space="preserve">银华瑞吉                      </t>
  </si>
  <si>
    <t xml:space="preserve">银华瑞祥                      </t>
  </si>
  <si>
    <t xml:space="preserve">南方新兴消费收益              </t>
  </si>
  <si>
    <t xml:space="preserve">南方新兴消费进取              </t>
  </si>
  <si>
    <t xml:space="preserve">信诚沪深300A                  </t>
  </si>
  <si>
    <t xml:space="preserve">信诚沪深300B                  </t>
  </si>
  <si>
    <t xml:space="preserve">泰达稳健                      </t>
  </si>
  <si>
    <t xml:space="preserve">泰达进取                      </t>
  </si>
  <si>
    <t xml:space="preserve">工银睿智A                     </t>
  </si>
  <si>
    <t xml:space="preserve">工银睿智B                     </t>
  </si>
  <si>
    <t xml:space="preserve">长城久兆稳健                  </t>
  </si>
  <si>
    <t xml:space="preserve">长城久兆积极                  </t>
  </si>
  <si>
    <t xml:space="preserve">银华金瑞                      </t>
  </si>
  <si>
    <t xml:space="preserve">银华鑫瑞                      </t>
  </si>
  <si>
    <t xml:space="preserve">鹏华丰泽B                     </t>
  </si>
  <si>
    <t xml:space="preserve">浦银安盛增利A                 </t>
  </si>
  <si>
    <t xml:space="preserve">浦银安盛增利B                 </t>
  </si>
  <si>
    <t xml:space="preserve">长盛同瑞A                     </t>
  </si>
  <si>
    <t xml:space="preserve">长盛同瑞B                     </t>
  </si>
  <si>
    <t xml:space="preserve">国泰信用互利A                 </t>
  </si>
  <si>
    <t xml:space="preserve">国泰信用互利B                 </t>
  </si>
  <si>
    <t xml:space="preserve">诺德双翼B                     </t>
  </si>
  <si>
    <t xml:space="preserve">国联安双力中小板A             </t>
  </si>
  <si>
    <t xml:space="preserve">国联安双力中小板B             </t>
  </si>
  <si>
    <t xml:space="preserve">中欧盛世成长A                 </t>
  </si>
  <si>
    <t xml:space="preserve">中欧盛世成长B                 </t>
  </si>
  <si>
    <t xml:space="preserve">诺安稳健                      </t>
  </si>
  <si>
    <t xml:space="preserve">诺安进取                      </t>
  </si>
  <si>
    <t xml:space="preserve">浙商稳健                      </t>
  </si>
  <si>
    <t xml:space="preserve">浙商进取                      </t>
  </si>
  <si>
    <t xml:space="preserve">金鹰持久回报B                 </t>
  </si>
  <si>
    <t xml:space="preserve">银河通利B                     </t>
  </si>
  <si>
    <t xml:space="preserve">国联安双佳信用B               </t>
  </si>
  <si>
    <t xml:space="preserve">信诚双盈分级B                 </t>
  </si>
  <si>
    <t xml:space="preserve">信达稳定增利B                 </t>
  </si>
  <si>
    <t xml:space="preserve">广发深证100A                  </t>
  </si>
  <si>
    <t xml:space="preserve">广发深证100B                  </t>
  </si>
  <si>
    <t xml:space="preserve">申万中小板A                   </t>
  </si>
  <si>
    <t xml:space="preserve">申万中小板B                   </t>
  </si>
  <si>
    <t xml:space="preserve">中欧信用增利B                 </t>
  </si>
  <si>
    <t xml:space="preserve">金鹰中证500A                  </t>
  </si>
  <si>
    <t xml:space="preserve">金鹰中证500B                  </t>
  </si>
  <si>
    <t xml:space="preserve">万家中证创业A                 </t>
  </si>
  <si>
    <t xml:space="preserve">万家中证创业B                 </t>
  </si>
  <si>
    <t xml:space="preserve">诺德深证300A                  </t>
  </si>
  <si>
    <t xml:space="preserve">诺德深证300B                  </t>
  </si>
  <si>
    <t xml:space="preserve">泰信基本面400A                </t>
  </si>
  <si>
    <t xml:space="preserve">泰信基本面400B                </t>
  </si>
  <si>
    <t xml:space="preserve">招商中证大宗商品A             </t>
  </si>
  <si>
    <t xml:space="preserve">招商中证大宗商品B             </t>
  </si>
  <si>
    <t xml:space="preserve">长盛同庆中证800A              </t>
  </si>
  <si>
    <t xml:space="preserve">长盛同庆中证800B              </t>
  </si>
  <si>
    <t xml:space="preserve">鹏华中证A股A                  </t>
  </si>
  <si>
    <t xml:space="preserve">鹏华中证A股B                  </t>
  </si>
  <si>
    <t xml:space="preserve">长信利众B                     </t>
  </si>
  <si>
    <t>银河银泰理财</t>
  </si>
  <si>
    <t xml:space="preserve">华安沪深300A                  </t>
  </si>
  <si>
    <t xml:space="preserve">华安沪深300B                  </t>
  </si>
  <si>
    <t xml:space="preserve">易方达中小板A                 </t>
  </si>
  <si>
    <t xml:space="preserve">易方达中小板B                 </t>
  </si>
  <si>
    <t xml:space="preserve">长盛同辉深证100A              </t>
  </si>
  <si>
    <t xml:space="preserve">长盛同辉深证100B              </t>
  </si>
  <si>
    <t xml:space="preserve">华商中证500A                  </t>
  </si>
  <si>
    <t xml:space="preserve">华商中证500B                  </t>
  </si>
  <si>
    <t xml:space="preserve">工银睿智深证100A              </t>
  </si>
  <si>
    <t xml:space="preserve">工银睿智深证100B              </t>
  </si>
  <si>
    <t xml:space="preserve">中海惠裕纯债分级B             </t>
  </si>
  <si>
    <t xml:space="preserve">长盛同丰分级B                 </t>
  </si>
  <si>
    <t xml:space="preserve">银华永兴纯债B                 </t>
  </si>
  <si>
    <t xml:space="preserve">国泰国证房地产A               </t>
  </si>
  <si>
    <t xml:space="preserve">国泰国证房地产B               </t>
  </si>
  <si>
    <t xml:space="preserve">中欧纯债B                     </t>
  </si>
  <si>
    <t xml:space="preserve">东吴鼎利B                     </t>
  </si>
  <si>
    <t xml:space="preserve">银河沪深300成长A              </t>
  </si>
  <si>
    <t xml:space="preserve">银河沪深300成长B              </t>
  </si>
  <si>
    <t xml:space="preserve">建信央视财经50A               </t>
  </si>
  <si>
    <t xml:space="preserve">建信央视财经50B               </t>
  </si>
  <si>
    <t xml:space="preserve">招商双债增强B                 </t>
  </si>
  <si>
    <t xml:space="preserve">工银瑞信增利B                 </t>
  </si>
  <si>
    <t xml:space="preserve">鹏华丰利B                     </t>
  </si>
  <si>
    <t xml:space="preserve">国泰国证医药卫生A             </t>
  </si>
  <si>
    <t xml:space="preserve">国泰国证医药卫生B             </t>
  </si>
  <si>
    <t xml:space="preserve">金鹰元盛分级B                 </t>
  </si>
  <si>
    <t xml:space="preserve">德邦德信A                     </t>
  </si>
  <si>
    <t xml:space="preserve">德邦德信B                     </t>
  </si>
  <si>
    <t xml:space="preserve">安信宝利B                     </t>
  </si>
  <si>
    <t xml:space="preserve">银华中证800A                  </t>
  </si>
  <si>
    <t xml:space="preserve">银华中证800B                  </t>
  </si>
  <si>
    <t xml:space="preserve">国金通用沪深300A              </t>
  </si>
  <si>
    <t xml:space="preserve">国金通用沪深300B              </t>
  </si>
  <si>
    <t xml:space="preserve">汇添富互利B                   </t>
  </si>
  <si>
    <t xml:space="preserve">银华中证转债A                 </t>
  </si>
  <si>
    <t xml:space="preserve">银华中证转债B                 </t>
  </si>
  <si>
    <t xml:space="preserve">招商沪深300高贝塔A            </t>
  </si>
  <si>
    <t xml:space="preserve">招商沪深300高贝塔B            </t>
  </si>
  <si>
    <t xml:space="preserve">天弘同利分级B                 </t>
  </si>
  <si>
    <t xml:space="preserve">信诚中证800医药A              </t>
  </si>
  <si>
    <t xml:space="preserve">信诚中证800医药B              </t>
  </si>
  <si>
    <t xml:space="preserve">信诚中证800有色A              </t>
  </si>
  <si>
    <t xml:space="preserve">信诚中证800有色B              </t>
  </si>
  <si>
    <t xml:space="preserve">富国创业板A                   </t>
  </si>
  <si>
    <t xml:space="preserve">富国创业板B                   </t>
  </si>
  <si>
    <t xml:space="preserve">中海惠丰纯债分级B             </t>
  </si>
  <si>
    <t xml:space="preserve">中银互利B                     </t>
  </si>
  <si>
    <t xml:space="preserve">信诚中证800金融A              </t>
  </si>
  <si>
    <t xml:space="preserve">信诚中证800金融B              </t>
  </si>
  <si>
    <t xml:space="preserve">中欧纯债添利B                 </t>
  </si>
  <si>
    <t xml:space="preserve">融通通福B                     </t>
  </si>
  <si>
    <t xml:space="preserve">新华惠鑫分级B                 </t>
  </si>
  <si>
    <t xml:space="preserve">国富恒利分级B                 </t>
  </si>
  <si>
    <t xml:space="preserve">银华沪深300A                  </t>
  </si>
  <si>
    <t xml:space="preserve">银华沪深300B                  </t>
  </si>
  <si>
    <t xml:space="preserve">汇添富恒生指数A               </t>
  </si>
  <si>
    <t xml:space="preserve">汇添富恒生指数B               </t>
  </si>
  <si>
    <t xml:space="preserve">申万菱信行业分级A             </t>
  </si>
  <si>
    <t xml:space="preserve">申万菱信行业分级B             </t>
  </si>
  <si>
    <t>银河稳健</t>
  </si>
  <si>
    <t>银河收益</t>
  </si>
  <si>
    <t xml:space="preserve">易方达保证金A                 </t>
  </si>
  <si>
    <t xml:space="preserve">易方达保证金B                 </t>
  </si>
  <si>
    <t xml:space="preserve">招商保证金快线A               </t>
  </si>
  <si>
    <t xml:space="preserve">招商保证金快线B               </t>
  </si>
  <si>
    <t>易基深证100ETF</t>
  </si>
  <si>
    <t>华夏中小板ETF</t>
  </si>
  <si>
    <t>南方深成指ETF</t>
  </si>
  <si>
    <t xml:space="preserve">深证红利ETF                   </t>
  </si>
  <si>
    <t xml:space="preserve">大成深证成长40                </t>
  </si>
  <si>
    <t xml:space="preserve">广发中小板300ETF              </t>
  </si>
  <si>
    <t xml:space="preserve">基本面200ETF                  </t>
  </si>
  <si>
    <t xml:space="preserve">深证TMT50ETF                  </t>
  </si>
  <si>
    <t xml:space="preserve">深证基本面120ETF              </t>
  </si>
  <si>
    <t xml:space="preserve">鹏华深证民营ETF               </t>
  </si>
  <si>
    <t xml:space="preserve">添富深证300ETF                </t>
  </si>
  <si>
    <t xml:space="preserve">深证300价值ETF                </t>
  </si>
  <si>
    <t xml:space="preserve">易方达创业板ETF               </t>
  </si>
  <si>
    <t xml:space="preserve">建信基本面60ETF               </t>
  </si>
  <si>
    <t xml:space="preserve">中小板300成长ETF              </t>
  </si>
  <si>
    <t xml:space="preserve">嘉实中创400ETF                </t>
  </si>
  <si>
    <t xml:space="preserve">嘉实沪深300ETF                </t>
  </si>
  <si>
    <t xml:space="preserve">华夏恒生ETF                   </t>
  </si>
  <si>
    <t xml:space="preserve">诺安中小板ETF                 </t>
  </si>
  <si>
    <t xml:space="preserve">嘉实中证500ETF                </t>
  </si>
  <si>
    <t xml:space="preserve">大成中证100ETF                </t>
  </si>
  <si>
    <t xml:space="preserve">景顺长城300等权ETF            </t>
  </si>
  <si>
    <t xml:space="preserve">南方开元沪深300ETF            </t>
  </si>
  <si>
    <t xml:space="preserve">嘉实中期国债ETF               </t>
  </si>
  <si>
    <t xml:space="preserve">鹏华沪深300ETF                </t>
  </si>
  <si>
    <t xml:space="preserve">汇添富主要消费ETF             </t>
  </si>
  <si>
    <t xml:space="preserve">汇添富医药卫生ETF             </t>
  </si>
  <si>
    <t xml:space="preserve">汇添富能源ETF                 </t>
  </si>
  <si>
    <t xml:space="preserve">汇添富金融地产ETF             </t>
  </si>
  <si>
    <t xml:space="preserve">大成中证500深市ETF            </t>
  </si>
  <si>
    <t xml:space="preserve">国投沪深300金融地产ETF        </t>
  </si>
  <si>
    <t xml:space="preserve">易方达黄金ETF                 </t>
  </si>
  <si>
    <t xml:space="preserve">景顺长城中证500ETF            </t>
  </si>
  <si>
    <t xml:space="preserve">南方积极配置                  </t>
  </si>
  <si>
    <t>南方高增长</t>
  </si>
  <si>
    <t>南方中证500ETF联接</t>
  </si>
  <si>
    <t>160119!1</t>
  </si>
  <si>
    <t>南方中证500</t>
  </si>
  <si>
    <t xml:space="preserve">南方金砖四国                  </t>
  </si>
  <si>
    <t xml:space="preserve">南方中证50A                   </t>
  </si>
  <si>
    <t xml:space="preserve">南方中证50C                   </t>
  </si>
  <si>
    <t xml:space="preserve">南方中国中小盘                </t>
  </si>
  <si>
    <t xml:space="preserve">南方新兴消费增长              </t>
  </si>
  <si>
    <t xml:space="preserve">南方金利A                     </t>
  </si>
  <si>
    <t xml:space="preserve">南方金利C                     </t>
  </si>
  <si>
    <t xml:space="preserve">南方永利1年                   </t>
  </si>
  <si>
    <t xml:space="preserve">南方聚利1年                   </t>
  </si>
  <si>
    <t>国泰中小盘</t>
  </si>
  <si>
    <t xml:space="preserve">国泰估值优势                  </t>
  </si>
  <si>
    <t>160212!1</t>
  </si>
  <si>
    <t xml:space="preserve">国泰纳指100                   </t>
  </si>
  <si>
    <t xml:space="preserve">国泰价值经典                  </t>
  </si>
  <si>
    <t xml:space="preserve">国泰大宗商品                  </t>
  </si>
  <si>
    <t xml:space="preserve">国泰信用互利分级              </t>
  </si>
  <si>
    <t xml:space="preserve">国泰国证房地产                </t>
  </si>
  <si>
    <t xml:space="preserve">国泰国证医药卫生              </t>
  </si>
  <si>
    <t xml:space="preserve">国泰民益灵活                  </t>
  </si>
  <si>
    <t>华夏蓝筹核心</t>
  </si>
  <si>
    <t>华夏行业精选</t>
  </si>
  <si>
    <t xml:space="preserve">华安深证300                   </t>
  </si>
  <si>
    <t xml:space="preserve">华安标普全球石油              </t>
  </si>
  <si>
    <t xml:space="preserve">华安沪深300                   </t>
  </si>
  <si>
    <t>博时主题行业</t>
  </si>
  <si>
    <t xml:space="preserve">博时卓越品牌                  </t>
  </si>
  <si>
    <t xml:space="preserve">博时裕祥分级                  </t>
  </si>
  <si>
    <t xml:space="preserve">博时裕祥A                     </t>
  </si>
  <si>
    <t xml:space="preserve">博时安丰18个月                </t>
  </si>
  <si>
    <t>普天债券A</t>
  </si>
  <si>
    <t xml:space="preserve">普天收益                      </t>
  </si>
  <si>
    <t>鹏华中国50</t>
  </si>
  <si>
    <t>鹏华货币A</t>
  </si>
  <si>
    <t>鹏华价值优势</t>
  </si>
  <si>
    <t>普天债券B</t>
  </si>
  <si>
    <t>鹏华货币B</t>
  </si>
  <si>
    <t>鹏华动力增长</t>
  </si>
  <si>
    <t>鹏华优质治理</t>
  </si>
  <si>
    <t>鹏华丰收债券</t>
  </si>
  <si>
    <t>鹏华盛世创新</t>
  </si>
  <si>
    <t xml:space="preserve">鹏华沪深300                   </t>
  </si>
  <si>
    <t>鹏华中证500</t>
  </si>
  <si>
    <t xml:space="preserve">鹏华丰润债券                  </t>
  </si>
  <si>
    <t xml:space="preserve">鹏华丰泽分级                  </t>
  </si>
  <si>
    <t xml:space="preserve">鹏华丰泽A                     </t>
  </si>
  <si>
    <t xml:space="preserve">鹏华中证A股                   </t>
  </si>
  <si>
    <t xml:space="preserve">鹏华中小企业                  </t>
  </si>
  <si>
    <t xml:space="preserve">鹏华丰利分级                  </t>
  </si>
  <si>
    <t xml:space="preserve">鹏华丰利A                     </t>
  </si>
  <si>
    <t xml:space="preserve">鹏华消费领先                  </t>
  </si>
  <si>
    <t>嘉实沪深300联接</t>
  </si>
  <si>
    <t>160706!1</t>
  </si>
  <si>
    <t>嘉实沪深300</t>
  </si>
  <si>
    <t xml:space="preserve">嘉实基本面50                  </t>
  </si>
  <si>
    <t xml:space="preserve">嘉实恒生中国                  </t>
  </si>
  <si>
    <t xml:space="preserve">嘉实多利分级                  </t>
  </si>
  <si>
    <t xml:space="preserve">嘉实黄金                      </t>
  </si>
  <si>
    <t xml:space="preserve">嘉实中证中期企业债A           </t>
  </si>
  <si>
    <t xml:space="preserve">嘉实中证中期企业债C           </t>
  </si>
  <si>
    <t>长盛同智优势</t>
  </si>
  <si>
    <t xml:space="preserve">长盛同庆中证800               </t>
  </si>
  <si>
    <t>160806!1</t>
  </si>
  <si>
    <t xml:space="preserve">长盛同庆                      </t>
  </si>
  <si>
    <t xml:space="preserve">长盛沪深300                   </t>
  </si>
  <si>
    <t xml:space="preserve">长盛同瑞中证200               </t>
  </si>
  <si>
    <t xml:space="preserve">长盛同辉深证100               </t>
  </si>
  <si>
    <t xml:space="preserve">长盛同丰分级                  </t>
  </si>
  <si>
    <t xml:space="preserve">长盛同丰分级A                 </t>
  </si>
  <si>
    <t>大成创新成长</t>
  </si>
  <si>
    <t xml:space="preserve">大成景丰                      </t>
  </si>
  <si>
    <t>160915!1</t>
  </si>
  <si>
    <t xml:space="preserve">大成景丰分级                  </t>
  </si>
  <si>
    <t xml:space="preserve">大成优选股票                  </t>
  </si>
  <si>
    <t>富国天惠</t>
  </si>
  <si>
    <t xml:space="preserve">富国天丰                      </t>
  </si>
  <si>
    <t>161010!1</t>
  </si>
  <si>
    <t>富国天丰</t>
  </si>
  <si>
    <t>富国汇利回报分级</t>
  </si>
  <si>
    <t>161014!1</t>
  </si>
  <si>
    <t>富国汇利分级</t>
  </si>
  <si>
    <t xml:space="preserve">富国天盈分级                  </t>
  </si>
  <si>
    <t xml:space="preserve">富国天盈A                     </t>
  </si>
  <si>
    <t xml:space="preserve">富国中证500                   </t>
  </si>
  <si>
    <t xml:space="preserve">富国新天锋                    </t>
  </si>
  <si>
    <t xml:space="preserve">富国创业板                    </t>
  </si>
  <si>
    <t>易基岁丰</t>
  </si>
  <si>
    <t>161115!1</t>
  </si>
  <si>
    <t xml:space="preserve">易方达黄金主题                </t>
  </si>
  <si>
    <t xml:space="preserve">易方达永旭添利                </t>
  </si>
  <si>
    <t xml:space="preserve">易方达中小板                  </t>
  </si>
  <si>
    <t xml:space="preserve">易方达中债新综合A             </t>
  </si>
  <si>
    <t xml:space="preserve">易方达中债新综合C             </t>
  </si>
  <si>
    <t xml:space="preserve">国投瑞和300                   </t>
  </si>
  <si>
    <t xml:space="preserve">国投新兴市场                  </t>
  </si>
  <si>
    <t>国投沪深300金融地产ETF联接</t>
  </si>
  <si>
    <t>161211!1</t>
  </si>
  <si>
    <t>国投金融地产</t>
  </si>
  <si>
    <t xml:space="preserve">国投消费服务                  </t>
  </si>
  <si>
    <t xml:space="preserve">国投双债增利                  </t>
  </si>
  <si>
    <t xml:space="preserve">国投中证资源                  </t>
  </si>
  <si>
    <t xml:space="preserve">国投新兴产业                  </t>
  </si>
  <si>
    <t xml:space="preserve">银河通利分级                  </t>
  </si>
  <si>
    <t xml:space="preserve">银河通利A                     </t>
  </si>
  <si>
    <t xml:space="preserve">银河沪深300成长               </t>
  </si>
  <si>
    <t>融通新蓝筹</t>
  </si>
  <si>
    <t>融通债券</t>
  </si>
  <si>
    <t>融通深证100</t>
  </si>
  <si>
    <t xml:space="preserve">融通蓝筹成长                  </t>
  </si>
  <si>
    <t>融通行业景气</t>
  </si>
  <si>
    <t>融通巨潮100</t>
  </si>
  <si>
    <t>融通货币</t>
  </si>
  <si>
    <t>融通动力先锋</t>
  </si>
  <si>
    <t>融通领先成长</t>
  </si>
  <si>
    <t>融通内需驱动</t>
  </si>
  <si>
    <t xml:space="preserve">融通深证成指                  </t>
  </si>
  <si>
    <t xml:space="preserve">融通创业板                    </t>
  </si>
  <si>
    <t xml:space="preserve">融通四季添利                  </t>
  </si>
  <si>
    <t xml:space="preserve">融通易支付B                   </t>
  </si>
  <si>
    <t xml:space="preserve">融通医疗保健                  </t>
  </si>
  <si>
    <t xml:space="preserve">融通岁岁添利A                 </t>
  </si>
  <si>
    <t xml:space="preserve">融通岁岁添利B                 </t>
  </si>
  <si>
    <t xml:space="preserve">融通丰利四分法                </t>
  </si>
  <si>
    <t xml:space="preserve">融通七天理财A                 </t>
  </si>
  <si>
    <t xml:space="preserve">融通七天理财B                 </t>
  </si>
  <si>
    <t xml:space="preserve">融通标普中国可转债A           </t>
  </si>
  <si>
    <t xml:space="preserve">融通标普中国可转债C           </t>
  </si>
  <si>
    <t xml:space="preserve">融通通福分级                  </t>
  </si>
  <si>
    <t xml:space="preserve">融通通福A                     </t>
  </si>
  <si>
    <t xml:space="preserve">融通债券C                     </t>
  </si>
  <si>
    <t>招商优质成长</t>
  </si>
  <si>
    <t xml:space="preserve">招商信用添利                  </t>
  </si>
  <si>
    <t xml:space="preserve">招商金砖四国                  </t>
  </si>
  <si>
    <t xml:space="preserve">招商中证大宗商品              </t>
  </si>
  <si>
    <t xml:space="preserve">招商双债增强分级              </t>
  </si>
  <si>
    <t xml:space="preserve">招商双债增强A                 </t>
  </si>
  <si>
    <t xml:space="preserve">招商沪深300高贝塔             </t>
  </si>
  <si>
    <t xml:space="preserve">银华内需精选                  </t>
  </si>
  <si>
    <t xml:space="preserve">银华沪深300分级               </t>
  </si>
  <si>
    <t>161811!1</t>
  </si>
  <si>
    <t xml:space="preserve">银华沪深300                   </t>
  </si>
  <si>
    <t xml:space="preserve">银华深证100                   </t>
  </si>
  <si>
    <t xml:space="preserve">银华信用债券                  </t>
  </si>
  <si>
    <t>161813!1</t>
  </si>
  <si>
    <t xml:space="preserve">银华抗通胀                    </t>
  </si>
  <si>
    <t xml:space="preserve">银华中证90                    </t>
  </si>
  <si>
    <t xml:space="preserve">银华消费主题                  </t>
  </si>
  <si>
    <t xml:space="preserve">银华中证资源                  </t>
  </si>
  <si>
    <t xml:space="preserve">银华纯债信用                  </t>
  </si>
  <si>
    <t xml:space="preserve">银华中证中票50A               </t>
  </si>
  <si>
    <t xml:space="preserve">银华中证中票50C               </t>
  </si>
  <si>
    <t xml:space="preserve">银华永兴纯债                  </t>
  </si>
  <si>
    <t xml:space="preserve">银华永兴纯债A                 </t>
  </si>
  <si>
    <t xml:space="preserve">银华中证800等权               </t>
  </si>
  <si>
    <t xml:space="preserve">银华中证转债                  </t>
  </si>
  <si>
    <t>万家债券</t>
  </si>
  <si>
    <t>161902J</t>
  </si>
  <si>
    <t>万家保本增值</t>
  </si>
  <si>
    <t>万家行业优选</t>
  </si>
  <si>
    <t>161903!1</t>
  </si>
  <si>
    <t>万家公用事业</t>
  </si>
  <si>
    <t xml:space="preserve">万家中证红利                  </t>
  </si>
  <si>
    <t xml:space="preserve">万家添利分级                  </t>
  </si>
  <si>
    <t xml:space="preserve">万家添利A                     </t>
  </si>
  <si>
    <t xml:space="preserve">万家中证创业                  </t>
  </si>
  <si>
    <t xml:space="preserve">万家强化收益                  </t>
  </si>
  <si>
    <t>长城久富核心</t>
  </si>
  <si>
    <t xml:space="preserve">长城久兆中小板                </t>
  </si>
  <si>
    <t>金鹰中小盘</t>
  </si>
  <si>
    <t xml:space="preserve">金鹰持久回报分级              </t>
  </si>
  <si>
    <t xml:space="preserve">金鹰持久回报A                 </t>
  </si>
  <si>
    <t xml:space="preserve">金鹰中证500                   </t>
  </si>
  <si>
    <t xml:space="preserve">金鹰元盛分级                  </t>
  </si>
  <si>
    <t xml:space="preserve">金鹰元盛分级A                 </t>
  </si>
  <si>
    <t>合丰成长</t>
  </si>
  <si>
    <t>合丰周期</t>
  </si>
  <si>
    <t>合丰稳定</t>
  </si>
  <si>
    <t>泰达行业精选</t>
  </si>
  <si>
    <t>泰达风险预算</t>
  </si>
  <si>
    <t>泰达货币</t>
  </si>
  <si>
    <t>泰达效率优选</t>
  </si>
  <si>
    <t>泰达首选企业</t>
  </si>
  <si>
    <t>泰达市值优选</t>
  </si>
  <si>
    <t>泰达集利A</t>
  </si>
  <si>
    <t>泰达品质生活</t>
  </si>
  <si>
    <t>泰达红利先锋</t>
  </si>
  <si>
    <t>泰达财富大盘</t>
  </si>
  <si>
    <t xml:space="preserve">泰达宏利领先                  </t>
  </si>
  <si>
    <t xml:space="preserve">泰达聚利分级                  </t>
  </si>
  <si>
    <t xml:space="preserve">泰达中证500                   </t>
  </si>
  <si>
    <t xml:space="preserve">泰达集利C                     </t>
  </si>
  <si>
    <t>海富中证100</t>
  </si>
  <si>
    <t xml:space="preserve">海富稳进增利分级              </t>
  </si>
  <si>
    <t xml:space="preserve">华宝标普油气                  </t>
  </si>
  <si>
    <t>国联双禧100</t>
  </si>
  <si>
    <t xml:space="preserve">国联安双力中小板              </t>
  </si>
  <si>
    <t xml:space="preserve">国联安双佳信用                </t>
  </si>
  <si>
    <t xml:space="preserve">国联安双佳信用A               </t>
  </si>
  <si>
    <t xml:space="preserve">景顺恒丰债券                  </t>
  </si>
  <si>
    <t>景顺鼎益</t>
  </si>
  <si>
    <t>景顺资源垄断</t>
  </si>
  <si>
    <t>广发小盘成长</t>
  </si>
  <si>
    <t>广发中证500ETF联接</t>
  </si>
  <si>
    <t>162711!1</t>
  </si>
  <si>
    <t>广发中证500</t>
  </si>
  <si>
    <t xml:space="preserve">广发聚利                      </t>
  </si>
  <si>
    <t xml:space="preserve">广发深证100分级               </t>
  </si>
  <si>
    <t xml:space="preserve">广发聚源定期开放A             </t>
  </si>
  <si>
    <t xml:space="preserve">广发聚源定期开放C             </t>
  </si>
  <si>
    <t xml:space="preserve">泰信基本面400                 </t>
  </si>
  <si>
    <t xml:space="preserve">长信央企100                   </t>
  </si>
  <si>
    <t xml:space="preserve">长信利鑫分级                  </t>
  </si>
  <si>
    <t xml:space="preserve">长信利鑫分级A                 </t>
  </si>
  <si>
    <t xml:space="preserve">长信利众分级                  </t>
  </si>
  <si>
    <t xml:space="preserve">长信利众A                     </t>
  </si>
  <si>
    <t xml:space="preserve">申万深成分级                  </t>
  </si>
  <si>
    <t xml:space="preserve">申万量化小盘                  </t>
  </si>
  <si>
    <t xml:space="preserve">申万中小板分级                </t>
  </si>
  <si>
    <t xml:space="preserve">申万菱信定期开放              </t>
  </si>
  <si>
    <t xml:space="preserve">申万菱信行业指数分级          </t>
  </si>
  <si>
    <t xml:space="preserve">诺安油气能源                  </t>
  </si>
  <si>
    <t xml:space="preserve">诺安中证创业成长              </t>
  </si>
  <si>
    <t xml:space="preserve">诺安纯债A                     </t>
  </si>
  <si>
    <t xml:space="preserve">诺安纯债C                     </t>
  </si>
  <si>
    <t>大摩资源优选</t>
  </si>
  <si>
    <t>大摩货币</t>
  </si>
  <si>
    <t xml:space="preserve">兴全趋势投资                  </t>
  </si>
  <si>
    <t xml:space="preserve">兴全合润分级                  </t>
  </si>
  <si>
    <t xml:space="preserve">兴全沪深300                   </t>
  </si>
  <si>
    <t xml:space="preserve">兴全绿色投资                  </t>
  </si>
  <si>
    <t xml:space="preserve">兴全保本混合                  </t>
  </si>
  <si>
    <t xml:space="preserve">兴全轻资产                    </t>
  </si>
  <si>
    <t xml:space="preserve">兴全商业模式                  </t>
  </si>
  <si>
    <t>天治核心成长</t>
  </si>
  <si>
    <t>中银中国精选</t>
  </si>
  <si>
    <t>中银货币</t>
  </si>
  <si>
    <t>中银持续增长</t>
  </si>
  <si>
    <t>中银收益混合</t>
  </si>
  <si>
    <t>中银动态策略</t>
  </si>
  <si>
    <t>中银稳健增利</t>
  </si>
  <si>
    <t>中银行业优选</t>
  </si>
  <si>
    <t xml:space="preserve">中银中证100                   </t>
  </si>
  <si>
    <t>中银蓝筹精选</t>
  </si>
  <si>
    <t xml:space="preserve">中银价值精选                  </t>
  </si>
  <si>
    <t xml:space="preserve">中银稳健双利A                 </t>
  </si>
  <si>
    <t xml:space="preserve">中银稳健双利B                 </t>
  </si>
  <si>
    <t xml:space="preserve">中银全球策略                  </t>
  </si>
  <si>
    <t xml:space="preserve">中银转债增强A                 </t>
  </si>
  <si>
    <t xml:space="preserve">中银转债增强B                 </t>
  </si>
  <si>
    <t xml:space="preserve">中银中小盘                    </t>
  </si>
  <si>
    <t xml:space="preserve">中银信用增利                  </t>
  </si>
  <si>
    <t xml:space="preserve">中银货币B                     </t>
  </si>
  <si>
    <t xml:space="preserve">中银沪深300                   </t>
  </si>
  <si>
    <t xml:space="preserve">中银主题策略                  </t>
  </si>
  <si>
    <t xml:space="preserve">中银保本                      </t>
  </si>
  <si>
    <t xml:space="preserve">中银盛利纯债                  </t>
  </si>
  <si>
    <t xml:space="preserve">中银互利分级                  </t>
  </si>
  <si>
    <t xml:space="preserve">中银互利A                     </t>
  </si>
  <si>
    <t xml:space="preserve">中海惠裕纯债分级              </t>
  </si>
  <si>
    <t xml:space="preserve">中海惠裕纯债分级A             </t>
  </si>
  <si>
    <t xml:space="preserve">中海惠丰纯债分级              </t>
  </si>
  <si>
    <t xml:space="preserve">中海惠丰纯债分级A             </t>
  </si>
  <si>
    <t>华富强化回报</t>
  </si>
  <si>
    <t>164105!1</t>
  </si>
  <si>
    <t xml:space="preserve">天弘深证成指                  </t>
  </si>
  <si>
    <t xml:space="preserve">天弘添利分级                  </t>
  </si>
  <si>
    <t xml:space="preserve">天弘添利A                     </t>
  </si>
  <si>
    <t xml:space="preserve">天弘丰利分级                  </t>
  </si>
  <si>
    <t xml:space="preserve">天弘丰利A                     </t>
  </si>
  <si>
    <t xml:space="preserve">天弘同利分级                  </t>
  </si>
  <si>
    <t xml:space="preserve">天弘同利分级A                 </t>
  </si>
  <si>
    <t xml:space="preserve">新华惠鑫分级                  </t>
  </si>
  <si>
    <t xml:space="preserve">新华惠鑫分级A                 </t>
  </si>
  <si>
    <t xml:space="preserve">国富恒利分级                  </t>
  </si>
  <si>
    <t xml:space="preserve">国富恒利分级A                 </t>
  </si>
  <si>
    <t xml:space="preserve">华泰信用增利                  </t>
  </si>
  <si>
    <t xml:space="preserve">添富黄金贵金属                </t>
  </si>
  <si>
    <t xml:space="preserve">添富季季红                    </t>
  </si>
  <si>
    <t xml:space="preserve">汇添富互利分级                </t>
  </si>
  <si>
    <t xml:space="preserve">汇添富互利A                   </t>
  </si>
  <si>
    <t xml:space="preserve">汇添富恒生指数分级            </t>
  </si>
  <si>
    <t xml:space="preserve">工银四季收益                  </t>
  </si>
  <si>
    <t xml:space="preserve">工银睿智中证500               </t>
  </si>
  <si>
    <t xml:space="preserve">工银瑞信纯债                  </t>
  </si>
  <si>
    <t xml:space="preserve">工银睿智深证100               </t>
  </si>
  <si>
    <t xml:space="preserve">工银瑞信增利分级              </t>
  </si>
  <si>
    <t xml:space="preserve">工银瑞信增利A                 </t>
  </si>
  <si>
    <t xml:space="preserve">工银瑞信双债增强              </t>
  </si>
  <si>
    <t xml:space="preserve">工银标普自然资源              </t>
  </si>
  <si>
    <t xml:space="preserve">交银信用添利                  </t>
  </si>
  <si>
    <t>建信沪深300</t>
  </si>
  <si>
    <t xml:space="preserve">建信双利策略                  </t>
  </si>
  <si>
    <t xml:space="preserve">建信信用增强债券              </t>
  </si>
  <si>
    <t xml:space="preserve">建信央视财经50                </t>
  </si>
  <si>
    <t xml:space="preserve">信诚深度价值                  </t>
  </si>
  <si>
    <t xml:space="preserve">信诚增强收益                  </t>
  </si>
  <si>
    <t xml:space="preserve">信诚金砖四国                  </t>
  </si>
  <si>
    <t xml:space="preserve">信诚中证500                   </t>
  </si>
  <si>
    <t xml:space="preserve">信诚新机遇                    </t>
  </si>
  <si>
    <t xml:space="preserve">信诚全球商品                  </t>
  </si>
  <si>
    <t xml:space="preserve">信诚沪深300                   </t>
  </si>
  <si>
    <t xml:space="preserve">信诚周期轮动                  </t>
  </si>
  <si>
    <t xml:space="preserve">信诚双盈分级                  </t>
  </si>
  <si>
    <t xml:space="preserve">信诚双盈分级A                 </t>
  </si>
  <si>
    <t xml:space="preserve">信诚中证800医药               </t>
  </si>
  <si>
    <t xml:space="preserve">信诚中证800有色               </t>
  </si>
  <si>
    <t xml:space="preserve">信诚中证800金融               </t>
  </si>
  <si>
    <t xml:space="preserve">诺德双翼分级                  </t>
  </si>
  <si>
    <t xml:space="preserve">诺德双翼A                     </t>
  </si>
  <si>
    <t xml:space="preserve">诺德深证300                   </t>
  </si>
  <si>
    <t xml:space="preserve">东吴深证100                   </t>
  </si>
  <si>
    <t xml:space="preserve">东吴鼎利分级                  </t>
  </si>
  <si>
    <t xml:space="preserve">东吴鼎利A                     </t>
  </si>
  <si>
    <t xml:space="preserve">中欧新趋势                    </t>
  </si>
  <si>
    <t>中欧新蓝筹</t>
  </si>
  <si>
    <t xml:space="preserve">中欧稳健收益A                 </t>
  </si>
  <si>
    <t xml:space="preserve">中欧稳健收益C                 </t>
  </si>
  <si>
    <t>中欧价值发现</t>
  </si>
  <si>
    <t>中欧中小盘</t>
  </si>
  <si>
    <t xml:space="preserve">中欧沪深300                   </t>
  </si>
  <si>
    <t xml:space="preserve">中欧增强回报                  </t>
  </si>
  <si>
    <t>166008!1</t>
  </si>
  <si>
    <t xml:space="preserve">中欧新动力                    </t>
  </si>
  <si>
    <t xml:space="preserve">中欧鼎利分级                  </t>
  </si>
  <si>
    <t xml:space="preserve">中欧盛世成长分级              </t>
  </si>
  <si>
    <t xml:space="preserve">中欧信用增利分级              </t>
  </si>
  <si>
    <t xml:space="preserve">中欧信用增利A                 </t>
  </si>
  <si>
    <t xml:space="preserve">中欧货币A                     </t>
  </si>
  <si>
    <t xml:space="preserve">中欧货币B                     </t>
  </si>
  <si>
    <t xml:space="preserve">中欧纯债分级                  </t>
  </si>
  <si>
    <t xml:space="preserve">中欧纯债A                     </t>
  </si>
  <si>
    <t xml:space="preserve">中欧价值智选                  </t>
  </si>
  <si>
    <t xml:space="preserve">中欧成长优选                  </t>
  </si>
  <si>
    <t xml:space="preserve">中欧纯债添利分级              </t>
  </si>
  <si>
    <t xml:space="preserve">中欧纯债添利A                 </t>
  </si>
  <si>
    <t xml:space="preserve">信达稳定增利分级              </t>
  </si>
  <si>
    <t xml:space="preserve">信达稳定增利A                 </t>
  </si>
  <si>
    <t xml:space="preserve">华商中证500分级               </t>
  </si>
  <si>
    <t xml:space="preserve">浦银安盛增利分级              </t>
  </si>
  <si>
    <t xml:space="preserve">浙商聚潮新思维                </t>
  </si>
  <si>
    <t xml:space="preserve">浙商沪深300                   </t>
  </si>
  <si>
    <t xml:space="preserve">民生平稳增利A                 </t>
  </si>
  <si>
    <t xml:space="preserve">民生平稳增利C                 </t>
  </si>
  <si>
    <t xml:space="preserve">民生平稳添利A                 </t>
  </si>
  <si>
    <t xml:space="preserve">民生平稳添利C                 </t>
  </si>
  <si>
    <t xml:space="preserve">安信宝利分级                  </t>
  </si>
  <si>
    <t xml:space="preserve">安信宝利A                     </t>
  </si>
  <si>
    <t xml:space="preserve">国金通用沪深300               </t>
  </si>
  <si>
    <t xml:space="preserve">德邦德信分级                  </t>
  </si>
  <si>
    <t xml:space="preserve">华宸未来沪深300指数           </t>
  </si>
  <si>
    <t>银华优势企业</t>
  </si>
  <si>
    <t>银华保本增值</t>
  </si>
  <si>
    <t>银华道琼斯88</t>
  </si>
  <si>
    <t xml:space="preserve">银华货币                      </t>
  </si>
  <si>
    <t>银华货币B</t>
  </si>
  <si>
    <t>银华优质增长</t>
  </si>
  <si>
    <t>银华富裕主题</t>
  </si>
  <si>
    <t>银华领先策略</t>
  </si>
  <si>
    <t>银华增强收益</t>
  </si>
  <si>
    <t>银华和谐主题</t>
  </si>
  <si>
    <t xml:space="preserve">银华成长先锋                  </t>
  </si>
  <si>
    <t xml:space="preserve">银华信用双利A                 </t>
  </si>
  <si>
    <t xml:space="preserve">银华信用双利C                 </t>
  </si>
  <si>
    <t xml:space="preserve">银华永祥保本                  </t>
  </si>
  <si>
    <t xml:space="preserve">银华永泰积极A                 </t>
  </si>
  <si>
    <t xml:space="preserve">银华永泰积极C                 </t>
  </si>
  <si>
    <t xml:space="preserve">银华中小盘                    </t>
  </si>
  <si>
    <t xml:space="preserve">银华上证50等权ETF联接         </t>
  </si>
  <si>
    <t>银华全球核心</t>
  </si>
  <si>
    <t xml:space="preserve">基金开元                      </t>
  </si>
  <si>
    <t xml:space="preserve">基金普惠                      </t>
  </si>
  <si>
    <t>基金同益</t>
  </si>
  <si>
    <t>基金景宏</t>
  </si>
  <si>
    <t>基金裕隆</t>
  </si>
  <si>
    <t>基金普丰</t>
  </si>
  <si>
    <t>基金景博</t>
  </si>
  <si>
    <t>基金裕华</t>
  </si>
  <si>
    <t>基金天元</t>
  </si>
  <si>
    <t>基金同盛</t>
  </si>
  <si>
    <t>基金鸿飞</t>
  </si>
  <si>
    <t>基金景福</t>
  </si>
  <si>
    <t>基金同智</t>
  </si>
  <si>
    <t>基金金盛</t>
  </si>
  <si>
    <t xml:space="preserve">基金裕泽                      </t>
  </si>
  <si>
    <t>基金天华</t>
  </si>
  <si>
    <t>基金兴科</t>
  </si>
  <si>
    <t>基金安久</t>
  </si>
  <si>
    <t>基金隆元</t>
  </si>
  <si>
    <t>基金普华</t>
  </si>
  <si>
    <t>基金科汇</t>
  </si>
  <si>
    <t>基金科翔</t>
  </si>
  <si>
    <t>基金兴安</t>
  </si>
  <si>
    <t>基金融鑫</t>
  </si>
  <si>
    <t>基金久富</t>
  </si>
  <si>
    <t>基金丰和</t>
  </si>
  <si>
    <t>基金久嘉</t>
  </si>
  <si>
    <t>基金鸿阳</t>
  </si>
  <si>
    <t>基金通宝</t>
  </si>
  <si>
    <t xml:space="preserve">长城久恒平衡                  </t>
  </si>
  <si>
    <t>长城久泰</t>
  </si>
  <si>
    <t>长城货币市场</t>
  </si>
  <si>
    <t>长城消费增值</t>
  </si>
  <si>
    <t>长城安心回报</t>
  </si>
  <si>
    <t>长城品牌优选</t>
  </si>
  <si>
    <t>长城稳健增利</t>
  </si>
  <si>
    <t>长城双动力</t>
  </si>
  <si>
    <t>长城景气行业</t>
  </si>
  <si>
    <t xml:space="preserve">长城中小盘成长                </t>
  </si>
  <si>
    <t xml:space="preserve">长城积极增利A                 </t>
  </si>
  <si>
    <t xml:space="preserve">长城优化升级                  </t>
  </si>
  <si>
    <t xml:space="preserve">长城保本混合                  </t>
  </si>
  <si>
    <t xml:space="preserve">长城岁岁金                    </t>
  </si>
  <si>
    <t xml:space="preserve">长城货币B                     </t>
  </si>
  <si>
    <t xml:space="preserve">长城积极增利C                 </t>
  </si>
  <si>
    <t>南方稳健成长</t>
  </si>
  <si>
    <t>南方稳健成长二</t>
  </si>
  <si>
    <t>南方绩优成长</t>
  </si>
  <si>
    <t>南方成份精选</t>
  </si>
  <si>
    <t>南方隆元产业</t>
  </si>
  <si>
    <t>南方盛元红利</t>
  </si>
  <si>
    <t>南方优选价值</t>
  </si>
  <si>
    <t xml:space="preserve">南方开元沪深300ETF联接        </t>
  </si>
  <si>
    <t>202015!1</t>
  </si>
  <si>
    <t>南方沪深300</t>
  </si>
  <si>
    <t>南方深成指联接</t>
  </si>
  <si>
    <t xml:space="preserve">南方策略优化                  </t>
  </si>
  <si>
    <t xml:space="preserve">南方小康联接                  </t>
  </si>
  <si>
    <t xml:space="preserve">南方优选成长                  </t>
  </si>
  <si>
    <t xml:space="preserve">南方上证380联接               </t>
  </si>
  <si>
    <t xml:space="preserve">南方金粮油                    </t>
  </si>
  <si>
    <t>南方宝元</t>
  </si>
  <si>
    <t xml:space="preserve">南方多利增强C                 </t>
  </si>
  <si>
    <t>南方多利增强A</t>
  </si>
  <si>
    <t xml:space="preserve">南方广利回报A                 </t>
  </si>
  <si>
    <t xml:space="preserve">南方广利回报C                 </t>
  </si>
  <si>
    <t xml:space="preserve">南方润元纯债AB                </t>
  </si>
  <si>
    <t xml:space="preserve">南方润元纯债C                 </t>
  </si>
  <si>
    <t>南方避险增值</t>
  </si>
  <si>
    <t xml:space="preserve">南方恒元保本二期              </t>
  </si>
  <si>
    <t>202211!1</t>
  </si>
  <si>
    <t xml:space="preserve">南方恒元保本                  </t>
  </si>
  <si>
    <t xml:space="preserve">南方保本混合                  </t>
  </si>
  <si>
    <t xml:space="preserve">南方安心保本                  </t>
  </si>
  <si>
    <t>南方现金增利A</t>
  </si>
  <si>
    <t>南方现金增利B</t>
  </si>
  <si>
    <t xml:space="preserve">南方理财14天A                 </t>
  </si>
  <si>
    <t xml:space="preserve">南方理财14天B                 </t>
  </si>
  <si>
    <t xml:space="preserve">南方理财60天A                 </t>
  </si>
  <si>
    <t xml:space="preserve">南方理财60天B                 </t>
  </si>
  <si>
    <t xml:space="preserve">南方理财30天A                 </t>
  </si>
  <si>
    <t xml:space="preserve">南方理财30天B                 </t>
  </si>
  <si>
    <t>南方全球精选</t>
  </si>
  <si>
    <t>鹏华行业成长</t>
  </si>
  <si>
    <t>鹏华精选成长</t>
  </si>
  <si>
    <t xml:space="preserve">鹏华信用增利A                 </t>
  </si>
  <si>
    <t xml:space="preserve">鹏华信用增利B                 </t>
  </si>
  <si>
    <t xml:space="preserve">上证民企50联接                </t>
  </si>
  <si>
    <t xml:space="preserve">鹏华环球发现                  </t>
  </si>
  <si>
    <t xml:space="preserve">鹏华消费优选                  </t>
  </si>
  <si>
    <t xml:space="preserve">鹏华丰盛稳固                  </t>
  </si>
  <si>
    <t xml:space="preserve">鹏华新兴产业                  </t>
  </si>
  <si>
    <t xml:space="preserve">鹏华深证民营联接              </t>
  </si>
  <si>
    <t xml:space="preserve">鹏华美国房地产                </t>
  </si>
  <si>
    <t xml:space="preserve">鹏华价值精选                  </t>
  </si>
  <si>
    <t xml:space="preserve">鹏华金刚保本                  </t>
  </si>
  <si>
    <t xml:space="preserve">鹏华纯债债券                  </t>
  </si>
  <si>
    <t xml:space="preserve">鹏华理财21天A                 </t>
  </si>
  <si>
    <t xml:space="preserve">鹏华理财21天B                 </t>
  </si>
  <si>
    <t xml:space="preserve">鹏华产业债                    </t>
  </si>
  <si>
    <t>金鹰成份优选</t>
  </si>
  <si>
    <t>金鹰红利价值</t>
  </si>
  <si>
    <t>金鹰行业优势</t>
  </si>
  <si>
    <t>金鹰稳健成长</t>
  </si>
  <si>
    <t xml:space="preserve">金鹰主题优势                  </t>
  </si>
  <si>
    <t xml:space="preserve">金鹰保本混合                  </t>
  </si>
  <si>
    <t xml:space="preserve">金鹰中证领先                  </t>
  </si>
  <si>
    <t xml:space="preserve">金鹰策略配置                  </t>
  </si>
  <si>
    <t xml:space="preserve">金鹰核心资源                  </t>
  </si>
  <si>
    <t xml:space="preserve">金鹰元泰精选A                 </t>
  </si>
  <si>
    <t xml:space="preserve">金鹰元泰精选C                 </t>
  </si>
  <si>
    <t xml:space="preserve">金鹰货币A                     </t>
  </si>
  <si>
    <t xml:space="preserve">金鹰货币B                     </t>
  </si>
  <si>
    <t xml:space="preserve">金鹰元丰保本                  </t>
  </si>
  <si>
    <t>宝盈鸿利收益</t>
  </si>
  <si>
    <t>宝盈泛沿海</t>
  </si>
  <si>
    <t>宝盈策略增长</t>
  </si>
  <si>
    <t>宝盈核心优势</t>
  </si>
  <si>
    <t xml:space="preserve">宝盈增强收益A/B               </t>
  </si>
  <si>
    <t xml:space="preserve">宝盈资源优选                  </t>
  </si>
  <si>
    <t>宝盈货币A</t>
  </si>
  <si>
    <t xml:space="preserve">宝盈中证100                   </t>
  </si>
  <si>
    <t>宝盈货币B</t>
  </si>
  <si>
    <t xml:space="preserve">宝盈增强收益C                 </t>
  </si>
  <si>
    <t>招商安泰</t>
  </si>
  <si>
    <t>招商安泰平衡</t>
  </si>
  <si>
    <t>招商安泰债券A</t>
  </si>
  <si>
    <t xml:space="preserve">招商现金增值                  </t>
  </si>
  <si>
    <t>招商先锋证券</t>
  </si>
  <si>
    <t>招商安本增利</t>
  </si>
  <si>
    <t>招商核心价值</t>
  </si>
  <si>
    <t>招商大盘蓝筹</t>
  </si>
  <si>
    <t>招商安心收益</t>
  </si>
  <si>
    <t>招商行业领先</t>
  </si>
  <si>
    <t>招商中小盘</t>
  </si>
  <si>
    <t>招商现金增值B</t>
  </si>
  <si>
    <t>招商全球资源</t>
  </si>
  <si>
    <t xml:space="preserve">招商深证100                   </t>
  </si>
  <si>
    <t xml:space="preserve">招商消费80联接                </t>
  </si>
  <si>
    <t xml:space="preserve">招商安瑞进取                  </t>
  </si>
  <si>
    <t xml:space="preserve">深证TMT50ETF联接              </t>
  </si>
  <si>
    <t xml:space="preserve">招商安达保本                  </t>
  </si>
  <si>
    <t xml:space="preserve">招商优势企业                  </t>
  </si>
  <si>
    <t xml:space="preserve">招商产业债券                  </t>
  </si>
  <si>
    <t xml:space="preserve">招商信用增强                  </t>
  </si>
  <si>
    <t xml:space="preserve">招商安盈保本                  </t>
  </si>
  <si>
    <t xml:space="preserve">招商理财7天A                  </t>
  </si>
  <si>
    <t xml:space="preserve">招商理财7天B                  </t>
  </si>
  <si>
    <t xml:space="preserve">招商央视财经50                </t>
  </si>
  <si>
    <t>招商安泰债券B</t>
  </si>
  <si>
    <t xml:space="preserve">泰达全球新格局                </t>
  </si>
  <si>
    <t xml:space="preserve">泰达逆向策略                  </t>
  </si>
  <si>
    <t>大摩基础行业</t>
  </si>
  <si>
    <t xml:space="preserve">大摩强收益债                  </t>
  </si>
  <si>
    <t>大摩领先优势</t>
  </si>
  <si>
    <t xml:space="preserve">大摩卓越成长                  </t>
  </si>
  <si>
    <t xml:space="preserve">大摩消费领航                  </t>
  </si>
  <si>
    <t xml:space="preserve">大摩多因子股票                </t>
  </si>
  <si>
    <t xml:space="preserve">大摩深证300                   </t>
  </si>
  <si>
    <t xml:space="preserve">大摩主题优选                  </t>
  </si>
  <si>
    <t xml:space="preserve">大摩多元收益A                 </t>
  </si>
  <si>
    <t xml:space="preserve">大摩多元收益C                 </t>
  </si>
  <si>
    <t xml:space="preserve">大摩量化配置                  </t>
  </si>
  <si>
    <t>宝康消费品</t>
  </si>
  <si>
    <t>宝康配置</t>
  </si>
  <si>
    <t>宝康债券</t>
  </si>
  <si>
    <t>华宝动力组合</t>
  </si>
  <si>
    <t>华宝多策略</t>
  </si>
  <si>
    <t>华宝货币A</t>
  </si>
  <si>
    <t>华宝货币B</t>
  </si>
  <si>
    <t>华宝收益增长</t>
  </si>
  <si>
    <t>华宝先进成长</t>
  </si>
  <si>
    <t>华宝行业精选</t>
  </si>
  <si>
    <t>华宝大盘精选</t>
  </si>
  <si>
    <t>华宝增收A</t>
  </si>
  <si>
    <t>华宝增收B</t>
  </si>
  <si>
    <t>华宝中证100</t>
  </si>
  <si>
    <t xml:space="preserve">华宝180价值联接               </t>
  </si>
  <si>
    <t xml:space="preserve">华宝新兴产业                  </t>
  </si>
  <si>
    <t xml:space="preserve">华宝兴业可转债                </t>
  </si>
  <si>
    <t xml:space="preserve">华宝上证180联接               </t>
  </si>
  <si>
    <t xml:space="preserve">华宝医药生物                  </t>
  </si>
  <si>
    <t xml:space="preserve">华宝兴业中证短融50            </t>
  </si>
  <si>
    <t xml:space="preserve">华宝资源优选                  </t>
  </si>
  <si>
    <t>华宝海外中国</t>
  </si>
  <si>
    <t xml:space="preserve">华宝成熟市场                  </t>
  </si>
  <si>
    <t>德盛安心成长</t>
  </si>
  <si>
    <t>德盛增利A</t>
  </si>
  <si>
    <t>德盛增利B</t>
  </si>
  <si>
    <t xml:space="preserve">国联信心增益                  </t>
  </si>
  <si>
    <t xml:space="preserve">国联安货币A                   </t>
  </si>
  <si>
    <t xml:space="preserve">国联安货币B                   </t>
  </si>
  <si>
    <t xml:space="preserve">国联安信心增长A               </t>
  </si>
  <si>
    <t xml:space="preserve">国联安信心增长B               </t>
  </si>
  <si>
    <t xml:space="preserve">国联安中债信用债              </t>
  </si>
  <si>
    <t>德盛稳健</t>
  </si>
  <si>
    <t>德盛小盘精选</t>
  </si>
  <si>
    <t>德盛精选</t>
  </si>
  <si>
    <t xml:space="preserve">德盛优势                      </t>
  </si>
  <si>
    <t>德盛红利</t>
  </si>
  <si>
    <t>国联主题驱动</t>
  </si>
  <si>
    <t xml:space="preserve">国联安商品联接                </t>
  </si>
  <si>
    <t xml:space="preserve">国联安优选行业                </t>
  </si>
  <si>
    <t>景顺优选</t>
  </si>
  <si>
    <t xml:space="preserve">景顺货币A                     </t>
  </si>
  <si>
    <t>260102!1</t>
  </si>
  <si>
    <t>景顺恒丰债券</t>
  </si>
  <si>
    <t>景顺动力平衡</t>
  </si>
  <si>
    <t>景顺内需增长</t>
  </si>
  <si>
    <t>景顺新兴成长</t>
  </si>
  <si>
    <t>景顺内需增长二</t>
  </si>
  <si>
    <t>景顺精选蓝筹</t>
  </si>
  <si>
    <t>景顺公司治理</t>
  </si>
  <si>
    <t>景顺能源基建</t>
  </si>
  <si>
    <t xml:space="preserve">景顺中小盘                    </t>
  </si>
  <si>
    <t xml:space="preserve">景顺核心竞争力                </t>
  </si>
  <si>
    <t xml:space="preserve">景顺支柱产业                  </t>
  </si>
  <si>
    <t xml:space="preserve">景顺货币B                     </t>
  </si>
  <si>
    <t xml:space="preserve">景顺稳定收益A                 </t>
  </si>
  <si>
    <t xml:space="preserve">景顺优信增利A                 </t>
  </si>
  <si>
    <t xml:space="preserve">景顺稳定收益C                 </t>
  </si>
  <si>
    <t xml:space="preserve">景顺优信增利C                 </t>
  </si>
  <si>
    <t xml:space="preserve">景顺大中华                    </t>
  </si>
  <si>
    <t xml:space="preserve">景顺上证180ETF联接            </t>
  </si>
  <si>
    <t>广发聚富</t>
  </si>
  <si>
    <t>广发稳健增长</t>
  </si>
  <si>
    <t>广发货币A</t>
  </si>
  <si>
    <t>广发聚丰</t>
  </si>
  <si>
    <t>广发策略优选</t>
  </si>
  <si>
    <t>广发大盘成长</t>
  </si>
  <si>
    <t>广发核心精选</t>
  </si>
  <si>
    <t>广发增强债券</t>
  </si>
  <si>
    <t>广发沪深300</t>
  </si>
  <si>
    <t>广发货币B</t>
  </si>
  <si>
    <t>广发聚瑞</t>
  </si>
  <si>
    <t>广发内需增长</t>
  </si>
  <si>
    <t xml:space="preserve">广发亚太精选                  </t>
  </si>
  <si>
    <t xml:space="preserve">广发聚祥保本                  </t>
  </si>
  <si>
    <t xml:space="preserve">广发行业领先                  </t>
  </si>
  <si>
    <t xml:space="preserve">广发中小板300联接             </t>
  </si>
  <si>
    <t xml:space="preserve">广发全球农业                  </t>
  </si>
  <si>
    <t xml:space="preserve">广发制造业精选                </t>
  </si>
  <si>
    <t xml:space="preserve">广发聚财信用A                 </t>
  </si>
  <si>
    <t xml:space="preserve">广发聚财信用B                 </t>
  </si>
  <si>
    <t xml:space="preserve">广发消费品                    </t>
  </si>
  <si>
    <t xml:space="preserve">广发纳斯达克100               </t>
  </si>
  <si>
    <t xml:space="preserve">广发年年红                    </t>
  </si>
  <si>
    <t xml:space="preserve">广发双债添利A                 </t>
  </si>
  <si>
    <t xml:space="preserve">广发双债添利C                 </t>
  </si>
  <si>
    <t xml:space="preserve">广发理财30天A                 </t>
  </si>
  <si>
    <t xml:space="preserve">广发理财30天B                 </t>
  </si>
  <si>
    <t xml:space="preserve">广发纯债A                     </t>
  </si>
  <si>
    <t xml:space="preserve">广发纯债C                     </t>
  </si>
  <si>
    <t xml:space="preserve">广发新经济                    </t>
  </si>
  <si>
    <t xml:space="preserve">华夏经典混合                  </t>
  </si>
  <si>
    <t xml:space="preserve">华夏收入股票                  </t>
  </si>
  <si>
    <t xml:space="preserve">华夏货币A                     </t>
  </si>
  <si>
    <t>中信稳定双利</t>
  </si>
  <si>
    <t xml:space="preserve">华夏货币B                     </t>
  </si>
  <si>
    <t>泰信天天收益</t>
  </si>
  <si>
    <t>泰信先行策略</t>
  </si>
  <si>
    <t>泰信双息双利</t>
  </si>
  <si>
    <t>泰信优质生活</t>
  </si>
  <si>
    <t>泰信优势增长</t>
  </si>
  <si>
    <t>泰信蓝筹精选</t>
  </si>
  <si>
    <t>泰信增强收益A</t>
  </si>
  <si>
    <t xml:space="preserve">泰信发展主题                  </t>
  </si>
  <si>
    <t xml:space="preserve">泰信周期回报                  </t>
  </si>
  <si>
    <t xml:space="preserve">泰信中证200                   </t>
  </si>
  <si>
    <t xml:space="preserve">泰信中小盘                    </t>
  </si>
  <si>
    <t xml:space="preserve">泰信保本混合                  </t>
  </si>
  <si>
    <t xml:space="preserve">泰信现代服务业                </t>
  </si>
  <si>
    <t>泰信增强收益C</t>
  </si>
  <si>
    <t xml:space="preserve">申万盛利精选                  </t>
  </si>
  <si>
    <t>申万沪深300增强</t>
  </si>
  <si>
    <t>310318!1</t>
  </si>
  <si>
    <t>申巴盛利配置</t>
  </si>
  <si>
    <t xml:space="preserve">申万新动力                    </t>
  </si>
  <si>
    <t xml:space="preserve">申万收益宝                    </t>
  </si>
  <si>
    <t xml:space="preserve">申万收益宝B                   </t>
  </si>
  <si>
    <t xml:space="preserve">申万新经济                    </t>
  </si>
  <si>
    <t xml:space="preserve">申万竞争优势                  </t>
  </si>
  <si>
    <t xml:space="preserve">申万添益宝A                   </t>
  </si>
  <si>
    <t xml:space="preserve">申万添益宝B                   </t>
  </si>
  <si>
    <t xml:space="preserve">申万消费增长                  </t>
  </si>
  <si>
    <t xml:space="preserve">申万300价值                   </t>
  </si>
  <si>
    <t xml:space="preserve">申万稳益宝                    </t>
  </si>
  <si>
    <t xml:space="preserve">申万可转债                    </t>
  </si>
  <si>
    <t>诺安平衡</t>
  </si>
  <si>
    <t>诺安货币</t>
  </si>
  <si>
    <t>诺安股票</t>
  </si>
  <si>
    <t>诺安优化收益</t>
  </si>
  <si>
    <t>诺安价值增长</t>
  </si>
  <si>
    <t>诺安灵活配置</t>
  </si>
  <si>
    <t>诺安成长</t>
  </si>
  <si>
    <t>诺安增利债券A</t>
  </si>
  <si>
    <t>诺安增利债券B</t>
  </si>
  <si>
    <t>诺安中证100</t>
  </si>
  <si>
    <t xml:space="preserve">诺安中小盘                    </t>
  </si>
  <si>
    <t xml:space="preserve">诺安主题精选                  </t>
  </si>
  <si>
    <t xml:space="preserve">诺安全球黄金                  </t>
  </si>
  <si>
    <t xml:space="preserve">诺安新兴产业联接              </t>
  </si>
  <si>
    <t xml:space="preserve">诺安保本混合                  </t>
  </si>
  <si>
    <t xml:space="preserve">诺安多策略                    </t>
  </si>
  <si>
    <t xml:space="preserve">诺安全球收益不动产            </t>
  </si>
  <si>
    <t xml:space="preserve">诺安新动力                    </t>
  </si>
  <si>
    <t xml:space="preserve">诺安货币B                     </t>
  </si>
  <si>
    <t xml:space="preserve">诺安汇鑫保本                  </t>
  </si>
  <si>
    <t xml:space="preserve">诺安双利                      </t>
  </si>
  <si>
    <t xml:space="preserve">诺安中小板ETF联接             </t>
  </si>
  <si>
    <t xml:space="preserve">兴全可转债                    </t>
  </si>
  <si>
    <t xml:space="preserve">兴全货币                      </t>
  </si>
  <si>
    <t xml:space="preserve">兴全全球视野                  </t>
  </si>
  <si>
    <t xml:space="preserve">兴全社会责任                  </t>
  </si>
  <si>
    <t xml:space="preserve">兴全有机增长                  </t>
  </si>
  <si>
    <t xml:space="preserve">兴全磐稳增利                  </t>
  </si>
  <si>
    <t>天治财富增长</t>
  </si>
  <si>
    <t>天治品质优选</t>
  </si>
  <si>
    <t xml:space="preserve">天治货币                      </t>
  </si>
  <si>
    <t>天治创新先锋</t>
  </si>
  <si>
    <t xml:space="preserve">天治稳健双盈                  </t>
  </si>
  <si>
    <t>天治趋势精选</t>
  </si>
  <si>
    <t xml:space="preserve">天治成长精选                  </t>
  </si>
  <si>
    <t xml:space="preserve">天治稳定收益                  </t>
  </si>
  <si>
    <t>光大量化核心</t>
  </si>
  <si>
    <t>光大货币</t>
  </si>
  <si>
    <t>光大红利</t>
  </si>
  <si>
    <t>光大新增长</t>
  </si>
  <si>
    <t>光大优势配置</t>
  </si>
  <si>
    <t>光大增利收益A</t>
  </si>
  <si>
    <t>光大增利收益C</t>
  </si>
  <si>
    <t>光大均衡精选</t>
  </si>
  <si>
    <t>光大动态优选</t>
  </si>
  <si>
    <t>光大中小盘</t>
  </si>
  <si>
    <t xml:space="preserve">光大信用添益A                 </t>
  </si>
  <si>
    <t xml:space="preserve">光大信用添益C                 </t>
  </si>
  <si>
    <t xml:space="preserve">光大行业轮动                  </t>
  </si>
  <si>
    <t xml:space="preserve">光大添天利A                   </t>
  </si>
  <si>
    <t xml:space="preserve">光大添天利B                   </t>
  </si>
  <si>
    <t xml:space="preserve">光大添天盈A                   </t>
  </si>
  <si>
    <t xml:space="preserve">光大添天盈B                   </t>
  </si>
  <si>
    <t xml:space="preserve">光大添盛双月A                 </t>
  </si>
  <si>
    <t xml:space="preserve">光大添盛双月B                 </t>
  </si>
  <si>
    <t>上投货币A</t>
  </si>
  <si>
    <t>37001B</t>
  </si>
  <si>
    <t>上投货币B</t>
  </si>
  <si>
    <t xml:space="preserve">上投分红添利A                 </t>
  </si>
  <si>
    <t xml:space="preserve">上投分红添利B                 </t>
  </si>
  <si>
    <t xml:space="preserve">上投中证消费                  </t>
  </si>
  <si>
    <t xml:space="preserve">上投核心优选                  </t>
  </si>
  <si>
    <t xml:space="preserve">上投轮动添利A                 </t>
  </si>
  <si>
    <t xml:space="preserve">上投轮动添利C                 </t>
  </si>
  <si>
    <t xml:space="preserve">上投智选30                    </t>
  </si>
  <si>
    <t>上投纯债A</t>
  </si>
  <si>
    <t>上投纯债B</t>
  </si>
  <si>
    <t xml:space="preserve">上投强化回报A                 </t>
  </si>
  <si>
    <t xml:space="preserve">上投强化回报B                 </t>
  </si>
  <si>
    <t>上投双息平衡</t>
  </si>
  <si>
    <t>上投双核平衡</t>
  </si>
  <si>
    <t>上投中国优势</t>
  </si>
  <si>
    <t xml:space="preserve">上投大盘蓝筹                  </t>
  </si>
  <si>
    <t xml:space="preserve">上投阿尔法                    </t>
  </si>
  <si>
    <t>上投亚太优势</t>
  </si>
  <si>
    <t>上投内需动力</t>
  </si>
  <si>
    <t xml:space="preserve">上投健康品质                  </t>
  </si>
  <si>
    <t xml:space="preserve">上投新兴动力                  </t>
  </si>
  <si>
    <t>上投行业轮动</t>
  </si>
  <si>
    <t xml:space="preserve">上投全球新兴                  </t>
  </si>
  <si>
    <t>上投成长先锋</t>
  </si>
  <si>
    <t xml:space="preserve">上投全球天然资源              </t>
  </si>
  <si>
    <t>上投中小盘</t>
  </si>
  <si>
    <t xml:space="preserve">中银理财14天A                 </t>
  </si>
  <si>
    <t xml:space="preserve">中银理财14天B                 </t>
  </si>
  <si>
    <t xml:space="preserve">中银理财60天A                 </t>
  </si>
  <si>
    <t xml:space="preserve">中银理财60天B                 </t>
  </si>
  <si>
    <t xml:space="preserve">中银纯债A                     </t>
  </si>
  <si>
    <t xml:space="preserve">中银纯债C                     </t>
  </si>
  <si>
    <t xml:space="preserve">中银理财7天A                  </t>
  </si>
  <si>
    <t xml:space="preserve">中银理财7天B                  </t>
  </si>
  <si>
    <t xml:space="preserve">中银稳健添利                  </t>
  </si>
  <si>
    <t xml:space="preserve">中银理财30天A                 </t>
  </si>
  <si>
    <t xml:space="preserve">中银理财30天B                 </t>
  </si>
  <si>
    <t xml:space="preserve">中海货币A                     </t>
  </si>
  <si>
    <t xml:space="preserve">中海货币B                     </t>
  </si>
  <si>
    <t xml:space="preserve">中海保本混合                  </t>
  </si>
  <si>
    <t>中海稳健收益</t>
  </si>
  <si>
    <t xml:space="preserve">中海增强收益A                 </t>
  </si>
  <si>
    <t xml:space="preserve">中海增强收益B                 </t>
  </si>
  <si>
    <t>中海优质成长</t>
  </si>
  <si>
    <t>中海分红增利</t>
  </si>
  <si>
    <t>中海能源策略</t>
  </si>
  <si>
    <t>中海蓝筹灵活</t>
  </si>
  <si>
    <t>中海量化策略</t>
  </si>
  <si>
    <t xml:space="preserve">中海环保新能源                </t>
  </si>
  <si>
    <t xml:space="preserve">中海消费主题                  </t>
  </si>
  <si>
    <t>中海上证50</t>
  </si>
  <si>
    <t xml:space="preserve">中海上证380                   </t>
  </si>
  <si>
    <t>东方龙</t>
  </si>
  <si>
    <t>东方精选</t>
  </si>
  <si>
    <t>东方货币</t>
  </si>
  <si>
    <t>东方策略成长</t>
  </si>
  <si>
    <t xml:space="preserve">东方稳健回报                  </t>
  </si>
  <si>
    <t>东方核心动力</t>
  </si>
  <si>
    <t xml:space="preserve">东方保本混合                  </t>
  </si>
  <si>
    <t xml:space="preserve">东方增长中小盘                </t>
  </si>
  <si>
    <t xml:space="preserve">东方强化收益                  </t>
  </si>
  <si>
    <t xml:space="preserve">东方央视财经50                </t>
  </si>
  <si>
    <t xml:space="preserve">东方安心收益                  </t>
  </si>
  <si>
    <t xml:space="preserve">东方利群                      </t>
  </si>
  <si>
    <t>华富竞争力优选</t>
  </si>
  <si>
    <t>华富货币</t>
  </si>
  <si>
    <t>华富成长趋势</t>
  </si>
  <si>
    <t>华富收益A</t>
  </si>
  <si>
    <t>华富收益B</t>
  </si>
  <si>
    <t>华富策略精选</t>
  </si>
  <si>
    <t>华富价值增长</t>
  </si>
  <si>
    <t>华富中证100</t>
  </si>
  <si>
    <t xml:space="preserve">华富量子生命力                </t>
  </si>
  <si>
    <t xml:space="preserve">华富中小板                    </t>
  </si>
  <si>
    <t>天弘精选混合</t>
  </si>
  <si>
    <t>天弘永利A</t>
  </si>
  <si>
    <t>天弘永定价值</t>
  </si>
  <si>
    <t>天弘周期策略</t>
  </si>
  <si>
    <t xml:space="preserve">天弘现金管家A                 </t>
  </si>
  <si>
    <t xml:space="preserve">天弘债券A                     </t>
  </si>
  <si>
    <t xml:space="preserve">天弘安康养老                  </t>
  </si>
  <si>
    <t>天弘永利B</t>
  </si>
  <si>
    <t xml:space="preserve">天弘现金管家B                 </t>
  </si>
  <si>
    <t xml:space="preserve">天弘债券B                     </t>
  </si>
  <si>
    <t>国富中国收益</t>
  </si>
  <si>
    <t>国富弹性市值</t>
  </si>
  <si>
    <t>国富潜力组合</t>
  </si>
  <si>
    <t>国富深化价值</t>
  </si>
  <si>
    <t>国富强化收益A</t>
  </si>
  <si>
    <t>国富强化收益C</t>
  </si>
  <si>
    <t>国富成长动力</t>
  </si>
  <si>
    <t xml:space="preserve">国富沪深300                   </t>
  </si>
  <si>
    <t xml:space="preserve">国富中小盘                    </t>
  </si>
  <si>
    <t xml:space="preserve">国富策略回报                  </t>
  </si>
  <si>
    <t xml:space="preserve">国富研究精选                  </t>
  </si>
  <si>
    <t xml:space="preserve">国富恒久信用A                 </t>
  </si>
  <si>
    <t xml:space="preserve">国富恒久信用C                 </t>
  </si>
  <si>
    <t xml:space="preserve">国富亚洲机会                  </t>
  </si>
  <si>
    <t xml:space="preserve">华泰盛世中国                  </t>
  </si>
  <si>
    <t xml:space="preserve">华泰积极成长                  </t>
  </si>
  <si>
    <t xml:space="preserve">华泰增利B                     </t>
  </si>
  <si>
    <t xml:space="preserve">华泰价值增长                  </t>
  </si>
  <si>
    <t xml:space="preserve">华泰货币A                     </t>
  </si>
  <si>
    <t xml:space="preserve">华泰行业领先                  </t>
  </si>
  <si>
    <t xml:space="preserve">华泰稳健收益A                 </t>
  </si>
  <si>
    <t xml:space="preserve">华泰量化先行                  </t>
  </si>
  <si>
    <t xml:space="preserve">华泰亚洲领导                  </t>
  </si>
  <si>
    <t xml:space="preserve">华泰货币B                     </t>
  </si>
  <si>
    <t xml:space="preserve">华泰稳健收益C                 </t>
  </si>
  <si>
    <t xml:space="preserve">华泰上证中小盘联接            </t>
  </si>
  <si>
    <t xml:space="preserve">华泰沪深300联接               </t>
  </si>
  <si>
    <t xml:space="preserve">添富医药保健                  </t>
  </si>
  <si>
    <t>添富上证综指</t>
  </si>
  <si>
    <t>添富策略回报</t>
  </si>
  <si>
    <t xml:space="preserve">添富民营活力                  </t>
  </si>
  <si>
    <t xml:space="preserve">添富多元收益A                 </t>
  </si>
  <si>
    <t xml:space="preserve">添富多元收益C                 </t>
  </si>
  <si>
    <t xml:space="preserve">添富理财14天A                 </t>
  </si>
  <si>
    <t xml:space="preserve">汇添富双利                    </t>
  </si>
  <si>
    <t>470018!1</t>
  </si>
  <si>
    <t xml:space="preserve">添富保本混合                  </t>
  </si>
  <si>
    <t xml:space="preserve">添富理财21天A                 </t>
  </si>
  <si>
    <t xml:space="preserve">添富社会责任                  </t>
  </si>
  <si>
    <t xml:space="preserve">添富理财30天A                 </t>
  </si>
  <si>
    <t xml:space="preserve">添富可转换债券A               </t>
  </si>
  <si>
    <t xml:space="preserve">添富可转换债券C               </t>
  </si>
  <si>
    <t xml:space="preserve">汇添富理财60天A               </t>
  </si>
  <si>
    <t xml:space="preserve">添富深证300联接               </t>
  </si>
  <si>
    <t>添富增强收益C</t>
  </si>
  <si>
    <t xml:space="preserve">添富信用债A                   </t>
  </si>
  <si>
    <t xml:space="preserve">添富信用债C                   </t>
  </si>
  <si>
    <t xml:space="preserve">添富逆向投资                  </t>
  </si>
  <si>
    <t xml:space="preserve">添富成熟市场                  </t>
  </si>
  <si>
    <t xml:space="preserve">添富理财7天A                  </t>
  </si>
  <si>
    <t xml:space="preserve">添富理财14天B                 </t>
  </si>
  <si>
    <t xml:space="preserve">添富理财21天B                 </t>
  </si>
  <si>
    <t xml:space="preserve">添富理财28天A                 </t>
  </si>
  <si>
    <t xml:space="preserve">添富理财30天B                 </t>
  </si>
  <si>
    <t xml:space="preserve">汇添富理财60天B               </t>
  </si>
  <si>
    <t xml:space="preserve">添富理财7天B                  </t>
  </si>
  <si>
    <t xml:space="preserve">添富理财28天B                 </t>
  </si>
  <si>
    <t>工银核心价值</t>
  </si>
  <si>
    <t>工银稳健成长</t>
  </si>
  <si>
    <t>工银红利</t>
  </si>
  <si>
    <t>工银大盘蓝筹</t>
  </si>
  <si>
    <t>工银沪深300</t>
  </si>
  <si>
    <t>工银中小盘</t>
  </si>
  <si>
    <t xml:space="preserve">工银深证红利联接              </t>
  </si>
  <si>
    <t xml:space="preserve">工银消费服务                  </t>
  </si>
  <si>
    <t xml:space="preserve">工银主题策略                  </t>
  </si>
  <si>
    <t xml:space="preserve">工银基本面量化                </t>
  </si>
  <si>
    <t>工银货币</t>
  </si>
  <si>
    <t>工银精选平衡</t>
  </si>
  <si>
    <t>工银增强收益B</t>
  </si>
  <si>
    <t>工银信用添利B</t>
  </si>
  <si>
    <t xml:space="preserve">工银双利债券B                 </t>
  </si>
  <si>
    <t xml:space="preserve">工银添颐B                     </t>
  </si>
  <si>
    <t xml:space="preserve">工银7天理财债B                </t>
  </si>
  <si>
    <t xml:space="preserve">工银信用纯债B                 </t>
  </si>
  <si>
    <t xml:space="preserve">工银14天理财B                 </t>
  </si>
  <si>
    <t xml:space="preserve">工银60天理财B                 </t>
  </si>
  <si>
    <t>工银增强收益A</t>
  </si>
  <si>
    <t>工银信用添利A</t>
  </si>
  <si>
    <t xml:space="preserve">工银双利债券A                 </t>
  </si>
  <si>
    <t xml:space="preserve">工银添颐A                     </t>
  </si>
  <si>
    <t xml:space="preserve">工银7天理财债A                </t>
  </si>
  <si>
    <t xml:space="preserve">工银信用纯债A                 </t>
  </si>
  <si>
    <t xml:space="preserve">工银14天理财A                 </t>
  </si>
  <si>
    <t xml:space="preserve">工银60天理财A                 </t>
  </si>
  <si>
    <t>工银全球</t>
  </si>
  <si>
    <t xml:space="preserve">工银全球精选                  </t>
  </si>
  <si>
    <t xml:space="preserve">工银保本混合                  </t>
  </si>
  <si>
    <t xml:space="preserve">工银保本2号                   </t>
  </si>
  <si>
    <t xml:space="preserve">基金金泰                      </t>
  </si>
  <si>
    <t>基金泰和</t>
  </si>
  <si>
    <t xml:space="preserve">基金安信                      </t>
  </si>
  <si>
    <t>基金汉盛</t>
  </si>
  <si>
    <t xml:space="preserve">基金裕阳                      </t>
  </si>
  <si>
    <t>基金景阳</t>
  </si>
  <si>
    <t xml:space="preserve">基金兴华                      </t>
  </si>
  <si>
    <t>基金安顺</t>
  </si>
  <si>
    <t>基金金元</t>
  </si>
  <si>
    <t>基金金鑫</t>
  </si>
  <si>
    <t>基金安瑞</t>
  </si>
  <si>
    <t>基金汉兴</t>
  </si>
  <si>
    <t>基金裕元</t>
  </si>
  <si>
    <t>基金景业</t>
  </si>
  <si>
    <t>基金兴和</t>
  </si>
  <si>
    <t>基金普润</t>
  </si>
  <si>
    <t>基金金鼎</t>
  </si>
  <si>
    <t>基金汉鼎</t>
  </si>
  <si>
    <t>基金兴业</t>
  </si>
  <si>
    <t>基金科讯</t>
  </si>
  <si>
    <t xml:space="preserve">基金汉博                      </t>
  </si>
  <si>
    <t>基金通乾</t>
  </si>
  <si>
    <t>基金同德</t>
  </si>
  <si>
    <t>基金科瑞</t>
  </si>
  <si>
    <t>基金银丰</t>
  </si>
  <si>
    <t>交银180治理ETF</t>
  </si>
  <si>
    <t>博时超大盘ETF</t>
  </si>
  <si>
    <t xml:space="preserve">华宝180价值ETF                </t>
  </si>
  <si>
    <t>华夏50ETF</t>
  </si>
  <si>
    <t xml:space="preserve">工银央企50ETF                 </t>
  </si>
  <si>
    <t xml:space="preserve">上证民企50                    </t>
  </si>
  <si>
    <t>长盛中信全债</t>
  </si>
  <si>
    <t>长盛动态精选</t>
  </si>
  <si>
    <t xml:space="preserve">上证责任ETF                   </t>
  </si>
  <si>
    <t xml:space="preserve">上证周期50                    </t>
  </si>
  <si>
    <t xml:space="preserve">上证非周期100                 </t>
  </si>
  <si>
    <t>易基上证中盘ETF</t>
  </si>
  <si>
    <t xml:space="preserve">上证消费80                    </t>
  </si>
  <si>
    <t xml:space="preserve">南方小康ETF                   </t>
  </si>
  <si>
    <t xml:space="preserve">上证商品ETF                   </t>
  </si>
  <si>
    <t>华安180ETF</t>
  </si>
  <si>
    <t xml:space="preserve">上证龙头ETF                   </t>
  </si>
  <si>
    <t xml:space="preserve">富国上证综指ETF               </t>
  </si>
  <si>
    <t xml:space="preserve">上证中小盘ETF                 </t>
  </si>
  <si>
    <t xml:space="preserve">国泰金融ETF                   </t>
  </si>
  <si>
    <t xml:space="preserve">诺安新兴产业ETF               </t>
  </si>
  <si>
    <t xml:space="preserve">上证国企100ETF                </t>
  </si>
  <si>
    <t xml:space="preserve">上证180成长ETF                </t>
  </si>
  <si>
    <t xml:space="preserve">上证380ETF                    </t>
  </si>
  <si>
    <t xml:space="preserve">华泰沪深300ETF                </t>
  </si>
  <si>
    <t xml:space="preserve">易方达沪深300ETF              </t>
  </si>
  <si>
    <t xml:space="preserve">华夏沪深300ETF                </t>
  </si>
  <si>
    <t xml:space="preserve">博时自然资源ETF               </t>
  </si>
  <si>
    <t xml:space="preserve">上证180等权重ETF              </t>
  </si>
  <si>
    <t xml:space="preserve">银华上证50等权重ETF           </t>
  </si>
  <si>
    <t xml:space="preserve">大成中证500沪市ETF            </t>
  </si>
  <si>
    <t xml:space="preserve">上投180高贝塔ETF              </t>
  </si>
  <si>
    <t xml:space="preserve">南方中证500ETF                </t>
  </si>
  <si>
    <t xml:space="preserve">广发中证500ETF                </t>
  </si>
  <si>
    <t xml:space="preserve">诺安中证500ETF                </t>
  </si>
  <si>
    <t xml:space="preserve">华夏上证能源ETF               </t>
  </si>
  <si>
    <t xml:space="preserve">华夏上证原材料ETF             </t>
  </si>
  <si>
    <t xml:space="preserve">华夏上证主要消费ETF           </t>
  </si>
  <si>
    <t xml:space="preserve">华夏上证金融地产ETF           </t>
  </si>
  <si>
    <t xml:space="preserve">华夏上证医药卫生ETF           </t>
  </si>
  <si>
    <t xml:space="preserve">万家上证380ETF                </t>
  </si>
  <si>
    <t xml:space="preserve">长盛上证市值百强ETF           </t>
  </si>
  <si>
    <t xml:space="preserve">华泰上证红利ETF               </t>
  </si>
  <si>
    <t xml:space="preserve">易方达恒生中国ETF             </t>
  </si>
  <si>
    <t xml:space="preserve">国泰上证5年期国债ETF          </t>
  </si>
  <si>
    <t xml:space="preserve">博时上证企债30ETF             </t>
  </si>
  <si>
    <t xml:space="preserve">银华货币ETF                   </t>
  </si>
  <si>
    <t xml:space="preserve">华宝现金添益                  </t>
  </si>
  <si>
    <t xml:space="preserve">易方达沪深300医药卫生ETF      </t>
  </si>
  <si>
    <t xml:space="preserve">华安中证细分地产ETF           </t>
  </si>
  <si>
    <t xml:space="preserve">华安中证细分医药ETF           </t>
  </si>
  <si>
    <t xml:space="preserve">纳斯达克100ETF                </t>
  </si>
  <si>
    <t xml:space="preserve">博时标普500ETF                </t>
  </si>
  <si>
    <t xml:space="preserve">国泰黄金ETF                   </t>
  </si>
  <si>
    <t xml:space="preserve">华安易富黄金ETF               </t>
  </si>
  <si>
    <t>银华核心价值</t>
  </si>
  <si>
    <t xml:space="preserve">华安安信消费                  </t>
  </si>
  <si>
    <t>海富收益增长</t>
  </si>
  <si>
    <t>海富股票</t>
  </si>
  <si>
    <t>海富强化回报</t>
  </si>
  <si>
    <t xml:space="preserve">添富优势精选                  </t>
  </si>
  <si>
    <t>海富精选</t>
  </si>
  <si>
    <t>海富风格优势</t>
  </si>
  <si>
    <t>海富精选贰</t>
  </si>
  <si>
    <t>大成积极成长</t>
  </si>
  <si>
    <t>添富均衡增长</t>
  </si>
  <si>
    <t>大成景阳领先</t>
  </si>
  <si>
    <t xml:space="preserve">国泰金泰平衡                  </t>
  </si>
  <si>
    <t>国泰金鼎价值</t>
  </si>
  <si>
    <t>海富添利债券C</t>
  </si>
  <si>
    <t xml:space="preserve">海富添利债券A                 </t>
  </si>
  <si>
    <t>海富领先成长</t>
  </si>
  <si>
    <t>海富中小盘</t>
  </si>
  <si>
    <t xml:space="preserve">海富周期50联接                </t>
  </si>
  <si>
    <t>华夏平稳增长</t>
  </si>
  <si>
    <t xml:space="preserve">海富通稳固收益                </t>
  </si>
  <si>
    <t xml:space="preserve">上证非周期100联接             </t>
  </si>
  <si>
    <t xml:space="preserve">海富国策导向                  </t>
  </si>
  <si>
    <t xml:space="preserve">海富低碳经济                  </t>
  </si>
  <si>
    <t xml:space="preserve">富国天博                      </t>
  </si>
  <si>
    <t>长盛同德主题</t>
  </si>
  <si>
    <t xml:space="preserve">海富通养老收益                </t>
  </si>
  <si>
    <t xml:space="preserve">海富通一年定开                </t>
  </si>
  <si>
    <t xml:space="preserve">海富通双利A                   </t>
  </si>
  <si>
    <t xml:space="preserve">海富通双利B                   </t>
  </si>
  <si>
    <t xml:space="preserve">海富通双利分级                </t>
  </si>
  <si>
    <t xml:space="preserve">海富通内需热点                </t>
  </si>
  <si>
    <t>添富蓝筹稳健</t>
  </si>
  <si>
    <t>添富成长焦点</t>
  </si>
  <si>
    <t>添富价值精选</t>
  </si>
  <si>
    <t>添富增强收益A</t>
  </si>
  <si>
    <t>新华优选分红</t>
  </si>
  <si>
    <t>新华优选成长</t>
  </si>
  <si>
    <t>新华泛资源</t>
  </si>
  <si>
    <t>新华钻石品质</t>
  </si>
  <si>
    <t xml:space="preserve">新华行业轮换                  </t>
  </si>
  <si>
    <t xml:space="preserve">新华中小盘优选                </t>
  </si>
  <si>
    <t xml:space="preserve">新华灵活主题                  </t>
  </si>
  <si>
    <t>长盛中证100</t>
  </si>
  <si>
    <t>浦银价值成长</t>
  </si>
  <si>
    <t>浦银优化收益A</t>
  </si>
  <si>
    <t xml:space="preserve">浦银优化收益C                 </t>
  </si>
  <si>
    <t>浦银精致生活</t>
  </si>
  <si>
    <t>浦银红利精选</t>
  </si>
  <si>
    <t xml:space="preserve">浦银沪深300                   </t>
  </si>
  <si>
    <t xml:space="preserve">浦银基本面400                 </t>
  </si>
  <si>
    <t xml:space="preserve">浦银幸福回报A                 </t>
  </si>
  <si>
    <t xml:space="preserve">浦银幸福回报B                 </t>
  </si>
  <si>
    <t xml:space="preserve">浦银安盛战略新兴产业          </t>
  </si>
  <si>
    <t xml:space="preserve">浦银安盛6个月A                </t>
  </si>
  <si>
    <t xml:space="preserve">浦银安盛6个月C                </t>
  </si>
  <si>
    <t xml:space="preserve">浦银安盛季季添利A             </t>
  </si>
  <si>
    <t xml:space="preserve">浦银安盛季季添利C             </t>
  </si>
  <si>
    <t xml:space="preserve">浦银安盛消费升级              </t>
  </si>
  <si>
    <t xml:space="preserve">新华优选消费                  </t>
  </si>
  <si>
    <t xml:space="preserve">新华纯债添利A                 </t>
  </si>
  <si>
    <t xml:space="preserve">新华纯债添利C                 </t>
  </si>
  <si>
    <t xml:space="preserve">新华趋势领航                  </t>
  </si>
  <si>
    <t xml:space="preserve">新华安享惠金A                 </t>
  </si>
  <si>
    <t xml:space="preserve">新华安享惠金C                 </t>
  </si>
  <si>
    <t xml:space="preserve">新华信用增益A                 </t>
  </si>
  <si>
    <t xml:space="preserve">新华信用增益C                 </t>
  </si>
  <si>
    <t>万家180</t>
  </si>
  <si>
    <t xml:space="preserve">万家和谐增长                  </t>
  </si>
  <si>
    <t>万家双引擎</t>
  </si>
  <si>
    <t>万家精选</t>
  </si>
  <si>
    <t>万家稳健增利A</t>
  </si>
  <si>
    <t>万家稳健增利C</t>
  </si>
  <si>
    <t xml:space="preserve">万家信用恒利A                 </t>
  </si>
  <si>
    <t xml:space="preserve">万家信用恒利C                 </t>
  </si>
  <si>
    <t xml:space="preserve">万家岁得利                    </t>
  </si>
  <si>
    <t xml:space="preserve">万家城市建设                  </t>
  </si>
  <si>
    <t xml:space="preserve">万家市政纯债                  </t>
  </si>
  <si>
    <t>大成沪深300</t>
  </si>
  <si>
    <t xml:space="preserve">万家货币R                     </t>
  </si>
  <si>
    <t>海富货币A</t>
  </si>
  <si>
    <t>海富货币B</t>
  </si>
  <si>
    <t xml:space="preserve">万家货币B                     </t>
  </si>
  <si>
    <t>万家货币</t>
  </si>
  <si>
    <t xml:space="preserve">浦银货币A                     </t>
  </si>
  <si>
    <t xml:space="preserve">浦银货币B                     </t>
  </si>
  <si>
    <t xml:space="preserve">万家14天理财                  </t>
  </si>
  <si>
    <t xml:space="preserve">添富货币B                     </t>
  </si>
  <si>
    <t>添富货币A</t>
  </si>
  <si>
    <t xml:space="preserve">华泰增利A                     </t>
  </si>
  <si>
    <t xml:space="preserve">海富通现金A                   </t>
  </si>
  <si>
    <t xml:space="preserve">海富通现金B                   </t>
  </si>
  <si>
    <t>交银货币A</t>
  </si>
  <si>
    <t>交银货币B</t>
  </si>
  <si>
    <t>海富中国海外</t>
  </si>
  <si>
    <t xml:space="preserve">海富大中华精选                </t>
  </si>
  <si>
    <t xml:space="preserve">银河灵活配置A                 </t>
  </si>
  <si>
    <t xml:space="preserve">银河灵活配置C                 </t>
  </si>
  <si>
    <t xml:space="preserve">银河增利A                     </t>
  </si>
  <si>
    <t xml:space="preserve">银河增利C                     </t>
  </si>
  <si>
    <t xml:space="preserve">银河岁岁回报A                 </t>
  </si>
  <si>
    <t xml:space="preserve">银河岁岁回报C                 </t>
  </si>
  <si>
    <t>银河银信添利B</t>
  </si>
  <si>
    <t>银河银信添利A</t>
  </si>
  <si>
    <t>银河竞争优势</t>
  </si>
  <si>
    <t xml:space="preserve">银河领先债券                  </t>
  </si>
  <si>
    <t>银河行业优选</t>
  </si>
  <si>
    <t>银河沪深300价值</t>
  </si>
  <si>
    <t xml:space="preserve">银河蓝筹精选                  </t>
  </si>
  <si>
    <t xml:space="preserve">银河创新成长                  </t>
  </si>
  <si>
    <t xml:space="preserve">银河保本混合                  </t>
  </si>
  <si>
    <t xml:space="preserve">银河定投宝                    </t>
  </si>
  <si>
    <t xml:space="preserve">银河消费驱动                  </t>
  </si>
  <si>
    <t xml:space="preserve">银河主题策略                  </t>
  </si>
  <si>
    <t>交银增利A/B</t>
  </si>
  <si>
    <t>交银增利B</t>
  </si>
  <si>
    <t>交银增利C</t>
  </si>
  <si>
    <t xml:space="preserve">交银双利债券AB                </t>
  </si>
  <si>
    <t xml:space="preserve">交银双利债券C                 </t>
  </si>
  <si>
    <t>交银180治理联接</t>
  </si>
  <si>
    <t xml:space="preserve">交银精选                      </t>
  </si>
  <si>
    <t>交银稳健配置</t>
  </si>
  <si>
    <t>交银成长</t>
  </si>
  <si>
    <t>交银蓝筹</t>
  </si>
  <si>
    <t>交银环球精选</t>
  </si>
  <si>
    <t>交银优势行业</t>
  </si>
  <si>
    <t>519697!1</t>
  </si>
  <si>
    <t xml:space="preserve">交银保本                      </t>
  </si>
  <si>
    <t>交银先锋</t>
  </si>
  <si>
    <t xml:space="preserve">交银主题优选                  </t>
  </si>
  <si>
    <t xml:space="preserve">交银趋势优先                  </t>
  </si>
  <si>
    <t xml:space="preserve">交银先进制造                  </t>
  </si>
  <si>
    <t xml:space="preserve">交银深证300价值联接           </t>
  </si>
  <si>
    <t xml:space="preserve">交银全球自然资源              </t>
  </si>
  <si>
    <t xml:space="preserve">交银荣安保本                  </t>
  </si>
  <si>
    <t xml:space="preserve">交银阿尔法核心                </t>
  </si>
  <si>
    <t xml:space="preserve">交银沪深300行业分层           </t>
  </si>
  <si>
    <t xml:space="preserve">交银理财21天                  </t>
  </si>
  <si>
    <t xml:space="preserve">交银理财21天B                 </t>
  </si>
  <si>
    <t xml:space="preserve">交银纯债AB                    </t>
  </si>
  <si>
    <t xml:space="preserve">交银纯债C                     </t>
  </si>
  <si>
    <t xml:space="preserve">交银理财60天A                 </t>
  </si>
  <si>
    <t xml:space="preserve">交银理财60天B                 </t>
  </si>
  <si>
    <t xml:space="preserve">交银双轮动AB                  </t>
  </si>
  <si>
    <t xml:space="preserve">交银双轮动C                   </t>
  </si>
  <si>
    <t xml:space="preserve">交银荣祥保本                  </t>
  </si>
  <si>
    <t xml:space="preserve">交银成长30                    </t>
  </si>
  <si>
    <t xml:space="preserve">交银荣泰保本                  </t>
  </si>
  <si>
    <t xml:space="preserve">交银月月丰A                   </t>
  </si>
  <si>
    <t xml:space="preserve">交银月月丰C                   </t>
  </si>
  <si>
    <t xml:space="preserve">交银双息平衡                  </t>
  </si>
  <si>
    <t xml:space="preserve">交银强化回报AB                </t>
  </si>
  <si>
    <t xml:space="preserve">交银强化回报C                 </t>
  </si>
  <si>
    <t xml:space="preserve">华夏保证金A                   </t>
  </si>
  <si>
    <t xml:space="preserve">华夏保证金B                   </t>
  </si>
  <si>
    <t xml:space="preserve">嘉实保证金理财A               </t>
  </si>
  <si>
    <t xml:space="preserve">嘉实保证金理财B               </t>
  </si>
  <si>
    <t xml:space="preserve">广发现金宝A                   </t>
  </si>
  <si>
    <t xml:space="preserve">广发现金宝B                   </t>
  </si>
  <si>
    <t xml:space="preserve">工银瑞信安心增利A             </t>
  </si>
  <si>
    <t xml:space="preserve">工银瑞信安心增利B             </t>
  </si>
  <si>
    <t xml:space="preserve">添富收益快线A                 </t>
  </si>
  <si>
    <t xml:space="preserve">添富收益快线B                 </t>
  </si>
  <si>
    <t xml:space="preserve">大成现金宝A                   </t>
  </si>
  <si>
    <t xml:space="preserve">大成现金宝B                   </t>
  </si>
  <si>
    <t xml:space="preserve">华夏兴华                      </t>
  </si>
  <si>
    <t xml:space="preserve">长信纯债一年C                 </t>
  </si>
  <si>
    <t xml:space="preserve">长信纯债一年A                 </t>
  </si>
  <si>
    <t xml:space="preserve">长信可转债C                   </t>
  </si>
  <si>
    <t xml:space="preserve">长信可转债A                   </t>
  </si>
  <si>
    <t xml:space="preserve">长信内需成长                  </t>
  </si>
  <si>
    <t xml:space="preserve">长信标普100                   </t>
  </si>
  <si>
    <t xml:space="preserve">长信量化先锋                  </t>
  </si>
  <si>
    <t xml:space="preserve">长信中短债                    </t>
  </si>
  <si>
    <t>长信恒利优势</t>
  </si>
  <si>
    <t xml:space="preserve">长信利丰                      </t>
  </si>
  <si>
    <t>长信双利优选</t>
  </si>
  <si>
    <t xml:space="preserve">长信增利动态                  </t>
  </si>
  <si>
    <t xml:space="preserve">长信金利趋势                  </t>
  </si>
  <si>
    <t xml:space="preserve">长信银利精选                  </t>
  </si>
  <si>
    <t xml:space="preserve">长信利息B                     </t>
  </si>
  <si>
    <t xml:space="preserve">长信利息A                     </t>
  </si>
  <si>
    <t>建信恒久价值</t>
  </si>
  <si>
    <t>建信货币</t>
  </si>
  <si>
    <t>建信优选成长</t>
  </si>
  <si>
    <t>建信优化配置</t>
  </si>
  <si>
    <t>建信核心精选</t>
  </si>
  <si>
    <t>建信稳定增利</t>
  </si>
  <si>
    <t>建信收益增强A</t>
  </si>
  <si>
    <t xml:space="preserve">建信责任联接                  </t>
  </si>
  <si>
    <t xml:space="preserve">建信内生动力                  </t>
  </si>
  <si>
    <t xml:space="preserve">建信积极配置                  </t>
  </si>
  <si>
    <t>530012!1</t>
  </si>
  <si>
    <t xml:space="preserve">建信保本                      </t>
  </si>
  <si>
    <t xml:space="preserve">建信双周安心理财A             </t>
  </si>
  <si>
    <t xml:space="preserve">建信基本面60联接              </t>
  </si>
  <si>
    <t xml:space="preserve">建信恒稳价值                  </t>
  </si>
  <si>
    <t xml:space="preserve">建信双息红利                  </t>
  </si>
  <si>
    <t xml:space="preserve">建信深证100                   </t>
  </si>
  <si>
    <t xml:space="preserve">建信社会责任                  </t>
  </si>
  <si>
    <t xml:space="preserve">建信转债增强A                 </t>
  </si>
  <si>
    <t xml:space="preserve">建信纯债A                     </t>
  </si>
  <si>
    <t xml:space="preserve">建信月盈安心A                 </t>
  </si>
  <si>
    <t xml:space="preserve">建信双月理财A                 </t>
  </si>
  <si>
    <t xml:space="preserve">建信周盈安心A                 </t>
  </si>
  <si>
    <t>建信收益增强C</t>
  </si>
  <si>
    <t xml:space="preserve">建信双周安心理财B             </t>
  </si>
  <si>
    <t xml:space="preserve">建信转债增强C                 </t>
  </si>
  <si>
    <t xml:space="preserve">建信纯债C                     </t>
  </si>
  <si>
    <t xml:space="preserve">建信月盈安心B                 </t>
  </si>
  <si>
    <t xml:space="preserve">建信双月理财B                 </t>
  </si>
  <si>
    <t xml:space="preserve">建信周盈安心B                 </t>
  </si>
  <si>
    <t xml:space="preserve">建信全球机遇                  </t>
  </si>
  <si>
    <t xml:space="preserve">建信新兴市场                  </t>
  </si>
  <si>
    <t xml:space="preserve">建信全球资源                  </t>
  </si>
  <si>
    <t xml:space="preserve">汇晋2016                      </t>
  </si>
  <si>
    <t xml:space="preserve">汇晋龙腾                      </t>
  </si>
  <si>
    <t xml:space="preserve">汇晋动态策略                  </t>
  </si>
  <si>
    <t xml:space="preserve">汇晋2026                      </t>
  </si>
  <si>
    <t xml:space="preserve">汇晋平稳增利A                 </t>
  </si>
  <si>
    <t>汇晋大盘</t>
  </si>
  <si>
    <t>汇晋中小盘</t>
  </si>
  <si>
    <t xml:space="preserve">汇晋低碳先锋                  </t>
  </si>
  <si>
    <t xml:space="preserve">汇丰消费红利                  </t>
  </si>
  <si>
    <t xml:space="preserve">汇晋科技先锋                  </t>
  </si>
  <si>
    <t xml:space="preserve">汇晋货币A                     </t>
  </si>
  <si>
    <t xml:space="preserve">汇晋恒生A股                   </t>
  </si>
  <si>
    <t xml:space="preserve">汇晋平稳增利C                 </t>
  </si>
  <si>
    <t xml:space="preserve">汇晋货币B                     </t>
  </si>
  <si>
    <t>信诚四季红</t>
  </si>
  <si>
    <t>信诚精萃成长</t>
  </si>
  <si>
    <t>信诚盛世蓝筹</t>
  </si>
  <si>
    <t>信诚三得益A</t>
  </si>
  <si>
    <t>信诚三得益B</t>
  </si>
  <si>
    <t>信诚经典优债A</t>
  </si>
  <si>
    <t>信诚经典优债B</t>
  </si>
  <si>
    <t>信诚优胜精选</t>
  </si>
  <si>
    <t>信诚中小盘</t>
  </si>
  <si>
    <t xml:space="preserve">信诚货币A                     </t>
  </si>
  <si>
    <t xml:space="preserve">信诚货币B                     </t>
  </si>
  <si>
    <t xml:space="preserve">信诚理财7日盈A                </t>
  </si>
  <si>
    <t xml:space="preserve">信诚理财7日盈B                </t>
  </si>
  <si>
    <t xml:space="preserve">信诚季季添金                  </t>
  </si>
  <si>
    <t xml:space="preserve">信诚岁岁添金                  </t>
  </si>
  <si>
    <t xml:space="preserve">信诚添金分级                  </t>
  </si>
  <si>
    <t xml:space="preserve">信诚优质纯债A                 </t>
  </si>
  <si>
    <t xml:space="preserve">信诚优质纯债B                 </t>
  </si>
  <si>
    <t xml:space="preserve">益民货币                      </t>
  </si>
  <si>
    <t xml:space="preserve">益民红利成长                  </t>
  </si>
  <si>
    <t xml:space="preserve">益民创新优势                  </t>
  </si>
  <si>
    <t>益民多利债券</t>
  </si>
  <si>
    <t xml:space="preserve">益民核心增长                  </t>
  </si>
  <si>
    <t xml:space="preserve">诺德价值优势                  </t>
  </si>
  <si>
    <t>诺德成长优势</t>
  </si>
  <si>
    <t xml:space="preserve">诺德中小盘                    </t>
  </si>
  <si>
    <t xml:space="preserve">诺德优选30                    </t>
  </si>
  <si>
    <t xml:space="preserve">诺德周期策略                  </t>
  </si>
  <si>
    <t>诺德主题</t>
  </si>
  <si>
    <t>诺德增强收益</t>
  </si>
  <si>
    <t>东吴嘉禾优势</t>
  </si>
  <si>
    <t>东吴双动力</t>
  </si>
  <si>
    <t>东吴行业轮动</t>
  </si>
  <si>
    <t>东吴进取策略</t>
  </si>
  <si>
    <t>东吴新经济</t>
  </si>
  <si>
    <t xml:space="preserve">东吴新创业                    </t>
  </si>
  <si>
    <t xml:space="preserve">东吴新产业精选                </t>
  </si>
  <si>
    <t xml:space="preserve">东吴内需增长                  </t>
  </si>
  <si>
    <t>东吴优信稳健A</t>
  </si>
  <si>
    <t xml:space="preserve">东吴增利A                     </t>
  </si>
  <si>
    <t xml:space="preserve">东吴保本混合                  </t>
  </si>
  <si>
    <t>东吴优信稳健C</t>
  </si>
  <si>
    <t xml:space="preserve">东吴增利C                     </t>
  </si>
  <si>
    <t xml:space="preserve">东吴货币A                     </t>
  </si>
  <si>
    <t xml:space="preserve">东吴货币B                     </t>
  </si>
  <si>
    <t xml:space="preserve">东吴新兴产业                  </t>
  </si>
  <si>
    <t>中邮核心优选</t>
  </si>
  <si>
    <t>中邮核心成长</t>
  </si>
  <si>
    <t>中邮核心优势</t>
  </si>
  <si>
    <t xml:space="preserve">中邮核心主题                  </t>
  </si>
  <si>
    <t xml:space="preserve">中邮中小盘                    </t>
  </si>
  <si>
    <t xml:space="preserve">中邮上证380                   </t>
  </si>
  <si>
    <t xml:space="preserve">中邮新兴产业                  </t>
  </si>
  <si>
    <t xml:space="preserve">中邮稳定收益A                 </t>
  </si>
  <si>
    <t xml:space="preserve">中邮稳定收益C                 </t>
  </si>
  <si>
    <t xml:space="preserve">信达领先增长                  </t>
  </si>
  <si>
    <t>信达精华灵活</t>
  </si>
  <si>
    <t xml:space="preserve">信达稳定价值A                 </t>
  </si>
  <si>
    <t>信达中小盘</t>
  </si>
  <si>
    <t xml:space="preserve">信达红利回报                  </t>
  </si>
  <si>
    <t xml:space="preserve">信达产业升级                  </t>
  </si>
  <si>
    <t xml:space="preserve">信达消费优选                  </t>
  </si>
  <si>
    <t xml:space="preserve">信达澳银信用债A               </t>
  </si>
  <si>
    <t xml:space="preserve">信达稳定价值B                 </t>
  </si>
  <si>
    <t xml:space="preserve">信达澳银信用债C               </t>
  </si>
  <si>
    <t xml:space="preserve">金元宝石动力                  </t>
  </si>
  <si>
    <t>620001!1</t>
  </si>
  <si>
    <t xml:space="preserve">金元宝石保本                  </t>
  </si>
  <si>
    <t>金元成长动力</t>
  </si>
  <si>
    <t>金元丰利债券</t>
  </si>
  <si>
    <t>金元价值增长</t>
  </si>
  <si>
    <t>金元核心动力</t>
  </si>
  <si>
    <t xml:space="preserve">金元消费主题                  </t>
  </si>
  <si>
    <t xml:space="preserve">金元比联保本                  </t>
  </si>
  <si>
    <t xml:space="preserve">金元惠理新经济                </t>
  </si>
  <si>
    <t xml:space="preserve">金元惠理惠利保本              </t>
  </si>
  <si>
    <t>华商领先企业</t>
  </si>
  <si>
    <t>华商盛世成长</t>
  </si>
  <si>
    <t xml:space="preserve">华商收益增强A                 </t>
  </si>
  <si>
    <t>华商动态阿尔法</t>
  </si>
  <si>
    <t xml:space="preserve">华商产业升级                  </t>
  </si>
  <si>
    <t xml:space="preserve">华商稳健双利A                 </t>
  </si>
  <si>
    <t xml:space="preserve">华商策略精选                  </t>
  </si>
  <si>
    <t xml:space="preserve">华商稳增A                     </t>
  </si>
  <si>
    <t xml:space="preserve">华商价值精选                  </t>
  </si>
  <si>
    <t xml:space="preserve">华商主题精选                  </t>
  </si>
  <si>
    <t xml:space="preserve">华商现金增利A                 </t>
  </si>
  <si>
    <t xml:space="preserve">华商大盘量化                  </t>
  </si>
  <si>
    <t xml:space="preserve">华商价值共享                  </t>
  </si>
  <si>
    <t xml:space="preserve">华商收益增强B                 </t>
  </si>
  <si>
    <t xml:space="preserve">华商稳健双利B                 </t>
  </si>
  <si>
    <t xml:space="preserve">华商稳增C                     </t>
  </si>
  <si>
    <t xml:space="preserve">华商现金增利B                 </t>
  </si>
  <si>
    <t xml:space="preserve">英大纯债A                     </t>
  </si>
  <si>
    <t xml:space="preserve">英大纯债C                     </t>
  </si>
  <si>
    <t>农银行业成长</t>
  </si>
  <si>
    <t xml:space="preserve">农银恒久增利                  </t>
  </si>
  <si>
    <t>农银平衡双利</t>
  </si>
  <si>
    <t>农银策略价值</t>
  </si>
  <si>
    <t>农银中小盘</t>
  </si>
  <si>
    <t xml:space="preserve">农银大盘蓝筹                  </t>
  </si>
  <si>
    <t xml:space="preserve">农银货币A                     </t>
  </si>
  <si>
    <t xml:space="preserve">农银沪深300                   </t>
  </si>
  <si>
    <t xml:space="preserve">农银增强收益A                 </t>
  </si>
  <si>
    <t xml:space="preserve">农银策略精选                  </t>
  </si>
  <si>
    <t xml:space="preserve">农银中证500                   </t>
  </si>
  <si>
    <t xml:space="preserve">农银消费主题                  </t>
  </si>
  <si>
    <t xml:space="preserve">农银信用添利                  </t>
  </si>
  <si>
    <t xml:space="preserve">农银深证100                   </t>
  </si>
  <si>
    <t xml:space="preserve">农银行业轮动                  </t>
  </si>
  <si>
    <t xml:space="preserve">农银汇理7天理财A              </t>
  </si>
  <si>
    <t xml:space="preserve">农银恒久增利C                 </t>
  </si>
  <si>
    <t xml:space="preserve">农银货币B                     </t>
  </si>
  <si>
    <t xml:space="preserve">农银增强收益C                 </t>
  </si>
  <si>
    <t xml:space="preserve">农银汇理7天理财B              </t>
  </si>
  <si>
    <t xml:space="preserve">纽银策略优选                  </t>
  </si>
  <si>
    <t xml:space="preserve">纽银新动向                    </t>
  </si>
  <si>
    <t xml:space="preserve">纽银稳健双利A                 </t>
  </si>
  <si>
    <t xml:space="preserve">纽银稳健双利C                 </t>
  </si>
  <si>
    <t xml:space="preserve">纽银稳定增利A                 </t>
  </si>
  <si>
    <t xml:space="preserve">纽银稳定增利C                 </t>
  </si>
  <si>
    <t xml:space="preserve">浙商聚盈信用A                 </t>
  </si>
  <si>
    <t xml:space="preserve">浙商聚盈信用C                 </t>
  </si>
  <si>
    <t xml:space="preserve">浙商聚潮产业                  </t>
  </si>
  <si>
    <t>民生品牌蓝筹</t>
  </si>
  <si>
    <t>民生增强收益A</t>
  </si>
  <si>
    <t>民生精选</t>
  </si>
  <si>
    <t xml:space="preserve">民生稳健成长                  </t>
  </si>
  <si>
    <t xml:space="preserve">民生内需增长                  </t>
  </si>
  <si>
    <t xml:space="preserve">民生信用双利A                 </t>
  </si>
  <si>
    <t xml:space="preserve">民生景气行业                  </t>
  </si>
  <si>
    <t xml:space="preserve">民生中证内地资源              </t>
  </si>
  <si>
    <t xml:space="preserve">民生红利回报                  </t>
  </si>
  <si>
    <t xml:space="preserve">民生现金增利A                 </t>
  </si>
  <si>
    <t xml:space="preserve">民生加银积极成长              </t>
  </si>
  <si>
    <t xml:space="preserve">民生家盈理财7天A              </t>
  </si>
  <si>
    <t>民生增强收益C</t>
  </si>
  <si>
    <t xml:space="preserve">民生信用双利C                 </t>
  </si>
  <si>
    <t xml:space="preserve">民生现金增利B                 </t>
  </si>
  <si>
    <t xml:space="preserve">民生家盈理财7天B              </t>
  </si>
  <si>
    <t xml:space="preserve">平安大华行业先锋              </t>
  </si>
  <si>
    <t xml:space="preserve">平安大华深证300               </t>
  </si>
  <si>
    <t xml:space="preserve">平安大华策略先锋              </t>
  </si>
  <si>
    <t xml:space="preserve">平安大华保本                  </t>
  </si>
  <si>
    <t xml:space="preserve">平安大华添利A                 </t>
  </si>
  <si>
    <t xml:space="preserve">平安大华添利B                 </t>
  </si>
  <si>
    <t xml:space="preserve">富安达优势成长                </t>
  </si>
  <si>
    <t xml:space="preserve">富安达策略精选                </t>
  </si>
  <si>
    <t xml:space="preserve">富安达增强收益A               </t>
  </si>
  <si>
    <t xml:space="preserve">富安达增强收益C               </t>
  </si>
  <si>
    <t xml:space="preserve">富安达现金通A                 </t>
  </si>
  <si>
    <t xml:space="preserve">富安达现金通B                 </t>
  </si>
  <si>
    <t xml:space="preserve">财通价值动量                  </t>
  </si>
  <si>
    <t xml:space="preserve">财通多策略                    </t>
  </si>
  <si>
    <t xml:space="preserve">财通保本                      </t>
  </si>
  <si>
    <t xml:space="preserve">方正富邦创新动力              </t>
  </si>
  <si>
    <t xml:space="preserve">方正富邦红利精选              </t>
  </si>
  <si>
    <t xml:space="preserve">方正富邦货币A                 </t>
  </si>
  <si>
    <t xml:space="preserve">方正富邦货币B                 </t>
  </si>
  <si>
    <t xml:space="preserve">长安宏观策略                  </t>
  </si>
  <si>
    <t xml:space="preserve">长安300非周期                 </t>
  </si>
  <si>
    <t xml:space="preserve">长安货币A                     </t>
  </si>
  <si>
    <t xml:space="preserve">长安货币B                     </t>
  </si>
  <si>
    <t xml:space="preserve">安信策略精选                  </t>
  </si>
  <si>
    <t xml:space="preserve">安信目标收益A                 </t>
  </si>
  <si>
    <t xml:space="preserve">安信目标收益C                 </t>
  </si>
  <si>
    <t xml:space="preserve">安信平稳增长                  </t>
  </si>
  <si>
    <t xml:space="preserve">安信现金管理A                 </t>
  </si>
  <si>
    <t xml:space="preserve">安信现金管理B                 </t>
  </si>
  <si>
    <t xml:space="preserve">国金国鑫灵活配置              </t>
  </si>
  <si>
    <t xml:space="preserve">德邦优化配置                  </t>
  </si>
  <si>
    <t>浦银安盛消费升级</t>
  </si>
  <si>
    <t>易方达创业板ETF</t>
  </si>
  <si>
    <t>信诚双盈分级</t>
  </si>
  <si>
    <t>安信现金管理A</t>
  </si>
  <si>
    <t>长城岁岁金</t>
  </si>
  <si>
    <t>华宝标普油气</t>
  </si>
  <si>
    <t>浦银安盛战略新兴产业</t>
  </si>
  <si>
    <t>易方达创业板联接</t>
  </si>
  <si>
    <t>中欧信用增利分级</t>
  </si>
  <si>
    <t>中加货币C</t>
  </si>
  <si>
    <t>建信双月理财A</t>
  </si>
  <si>
    <t>诺安油气能源</t>
  </si>
  <si>
    <t>富国创业板</t>
  </si>
  <si>
    <t>南方丰元A</t>
  </si>
  <si>
    <t>易方达保证金B</t>
  </si>
  <si>
    <t>工银60天理财B</t>
  </si>
  <si>
    <t>嘉实美国成长人民币</t>
  </si>
  <si>
    <t>嘉实中创400ETF</t>
  </si>
  <si>
    <t>宝盈增强收益A/B</t>
  </si>
  <si>
    <t>嘉实活期宝</t>
  </si>
  <si>
    <t>添富理财30天B</t>
  </si>
  <si>
    <t>华安标普全球石油</t>
  </si>
  <si>
    <t>诺安中证创业成长</t>
  </si>
  <si>
    <t>农银信用添利</t>
  </si>
  <si>
    <t>国泰现金管理A</t>
  </si>
  <si>
    <t>光大添天盈B</t>
  </si>
  <si>
    <t>嘉实美国成长美元现汇</t>
  </si>
  <si>
    <t>华商主题精选</t>
  </si>
  <si>
    <t>万家中证创业</t>
  </si>
  <si>
    <t>大成景旭纯债A</t>
  </si>
  <si>
    <t>兴全添利宝</t>
  </si>
  <si>
    <t>汇添富理财60天B</t>
  </si>
  <si>
    <t>建信全球资源</t>
  </si>
  <si>
    <t>嘉实中创400联接</t>
  </si>
  <si>
    <t>华商收益增强A</t>
  </si>
  <si>
    <t>东吴货币B</t>
  </si>
  <si>
    <t>工银60天理财A</t>
  </si>
  <si>
    <t>博时标普500ETF</t>
  </si>
  <si>
    <t>融通创业板</t>
  </si>
  <si>
    <t>华夏财富宝</t>
  </si>
  <si>
    <t>光大添天盈A</t>
  </si>
  <si>
    <t>诺安全球收益不动产</t>
  </si>
  <si>
    <t>添富社会责任</t>
  </si>
  <si>
    <t>国联安双力中小板</t>
  </si>
  <si>
    <t>国泰信用债券A</t>
  </si>
  <si>
    <t>民生加银现金宝</t>
  </si>
  <si>
    <t>工银14天理财B</t>
  </si>
  <si>
    <t>大成标普500</t>
  </si>
  <si>
    <t>华商价值精选</t>
  </si>
  <si>
    <t>中小板300成长ETF</t>
  </si>
  <si>
    <t>天弘增利宝</t>
  </si>
  <si>
    <t>工银7天理财债B</t>
  </si>
  <si>
    <t>博时标普500</t>
  </si>
  <si>
    <t>国泰中小板300成长联接</t>
  </si>
  <si>
    <t>大成景兴信用债C</t>
  </si>
  <si>
    <t>汇添富现金宝</t>
  </si>
  <si>
    <t>嘉实理财宝7天B</t>
  </si>
  <si>
    <t>广发纳斯达克100</t>
  </si>
  <si>
    <t>大成中证500沪市ETF</t>
  </si>
  <si>
    <t>诺安双利</t>
  </si>
  <si>
    <t>易方达易理财</t>
  </si>
  <si>
    <t>南方理财60天B</t>
  </si>
  <si>
    <t>纳斯达克100ETF</t>
  </si>
  <si>
    <t>浦银安盛消费升级、浦银安盛战略新兴产业、景顺资源垄断、光大均衡精选、浦银红利精选、华商主题精选、泰达红利先锋、浦银价值成长、添富社会责任、华商价值精选、浦银精致生活、东吴嘉禾优势</t>
  </si>
  <si>
    <t>易方达创业板ETF、易方达创业板联接、富国创业板、嘉实中创400ETF、诺安中证创业成长、万家中证创业、嘉实中创400联接、融通创业板、国联安双力中小板、中小板300成长ETF、国泰中小板300成长联接、大成中证500沪市ETF</t>
  </si>
  <si>
    <t>信诚双盈分级、中欧信用增利分级、南方丰元A、宝盈增强收益A/B、农银信用添利、大成景旭纯债A、华商收益增强A、大成债券投资A/B、国泰信用债券A、万家稳健增利A、大成景兴信用债C、诺安双利</t>
  </si>
  <si>
    <t>安信现金管理A、中加货币C、易方达保证金B、嘉实活期宝、国泰现金管理A、兴全添利宝、东吴货币B、华夏财富宝、民生加银现金宝、天弘增利宝、汇添富现金宝、易方达易理财</t>
  </si>
  <si>
    <t>长城岁岁金、建信双月理财A、工银60天理财B、添富理财30天B、光大添天盈B、汇添富理财60天B、工银60天理财A、光大添天盈A、工银14天理财B、工银7天理财债B、嘉实理财宝7天B、南方理财60天B</t>
  </si>
  <si>
    <t>华宝标普油气、诺安油气能源、嘉实美国成长人民币、华安标普全球石油、嘉实美国成长美元现汇、建信全球资源、博时标普500ETF、诺安全球收益不动产、大成标普500、博时标普500、广发纳斯达克100、纳斯达克100ETF</t>
  </si>
  <si>
    <t>2023年收益率[%]</t>
  </si>
  <si>
    <t>2022年收益率[%]</t>
  </si>
  <si>
    <t>2021年收益率[%]</t>
  </si>
  <si>
    <t>产品风险等级</t>
  </si>
  <si>
    <t>衍生产品</t>
  </si>
  <si>
    <t>复杂产品</t>
  </si>
  <si>
    <t>基金</t>
  </si>
  <si>
    <t>申购频率</t>
  </si>
  <si>
    <t>每日</t>
  </si>
  <si>
    <t>最低认购额</t>
  </si>
  <si>
    <t xml:space="preserve">  香港证监会认可基金列表 SFC Authorized Fund List</t>
  </si>
  <si>
    <r>
      <rPr>
        <sz val="10"/>
        <color indexed="8"/>
        <rFont val="Arial"/>
        <family val="2"/>
      </rPr>
      <t>安联收益及增长基金（美元）(累积)</t>
    </r>
  </si>
  <si>
    <r>
      <rPr>
        <sz val="10"/>
        <color indexed="8"/>
        <rFont val="Arial"/>
        <family val="2"/>
      </rPr>
      <t>施羅德亞洲高息股債基金-A（累积）-USD</t>
    </r>
  </si>
  <si>
    <r>
      <rPr>
        <sz val="10"/>
        <color indexed="8"/>
        <rFont val="Arial"/>
        <family val="2"/>
      </rPr>
      <t>高腾企鹅亚洲高收益基金I(美元)-累积</t>
    </r>
  </si>
  <si>
    <r>
      <rPr>
        <sz val="10"/>
        <color indexed="8"/>
        <rFont val="Arial"/>
        <family val="2"/>
      </rPr>
      <t>高腾企鹅亚洲高收益基金A(人民币对冲)-累积</t>
    </r>
  </si>
  <si>
    <r>
      <rPr>
        <sz val="10"/>
        <color indexed="8"/>
        <rFont val="Arial"/>
        <family val="2"/>
      </rPr>
      <t>高腾企鹅亚洲高收益基金A(港币对冲)-累积</t>
    </r>
  </si>
  <si>
    <r>
      <rPr>
        <sz val="10"/>
        <color indexed="8"/>
        <rFont val="Arial"/>
        <family val="2"/>
      </rPr>
      <t>高腾企鹅亚洲高收益基金A(美元)-累积</t>
    </r>
  </si>
  <si>
    <r>
      <t>RQFII</t>
    </r>
    <r>
      <rPr>
        <sz val="10"/>
        <color indexed="8"/>
        <rFont val="Arial"/>
        <family val="2"/>
      </rPr>
      <t>债</t>
    </r>
  </si>
  <si>
    <r>
      <rPr>
        <sz val="10"/>
        <color indexed="8"/>
        <rFont val="Arial"/>
        <family val="2"/>
      </rPr>
      <t>联博欧洲收益基金 A EUR</t>
    </r>
  </si>
  <si>
    <r>
      <t>MFS</t>
    </r>
    <r>
      <rPr>
        <sz val="10"/>
        <color indexed="8"/>
        <rFont val="Arial"/>
        <family val="2"/>
      </rPr>
      <t>全盛基金系列-MFS全盛通胀调整债券基金A1(美元)</t>
    </r>
  </si>
  <si>
    <t>货币</t>
  </si>
  <si>
    <t>申购截止时间</t>
  </si>
  <si>
    <t>赎回截止时间</t>
  </si>
  <si>
    <t>BB Code</t>
  </si>
  <si>
    <t>LU1548497426</t>
  </si>
  <si>
    <t>LU1720051108</t>
  </si>
  <si>
    <t>LU0109392836</t>
  </si>
  <si>
    <t>LU0889565833</t>
  </si>
  <si>
    <t>LU1244139660</t>
  </si>
  <si>
    <t>LU0060230025</t>
  </si>
  <si>
    <t>LU0109394709</t>
  </si>
  <si>
    <t>LU0122379950</t>
  </si>
  <si>
    <t>LU0124676726</t>
  </si>
  <si>
    <t>LU0683600562</t>
  </si>
  <si>
    <t>LU0094555157</t>
  </si>
  <si>
    <t>LU0174119429</t>
  </si>
  <si>
    <t>LU0143551892</t>
  </si>
  <si>
    <t>LU0073232471</t>
  </si>
  <si>
    <t>LU0225737302</t>
  </si>
  <si>
    <t>LU1997245177</t>
  </si>
  <si>
    <t>HK0000186327</t>
  </si>
  <si>
    <t>HK0000186335</t>
  </si>
  <si>
    <t>HK0000206067</t>
  </si>
  <si>
    <t>LU0971614614</t>
  </si>
  <si>
    <t>HK0000220001</t>
  </si>
  <si>
    <t>LU2187417386</t>
  </si>
  <si>
    <t>HK0000210283</t>
  </si>
  <si>
    <t>HK0000130705</t>
  </si>
  <si>
    <t>HK0000130713</t>
  </si>
  <si>
    <t>HK0000316452</t>
  </si>
  <si>
    <t>HK0000316460</t>
  </si>
  <si>
    <t>HK0000187481</t>
  </si>
  <si>
    <t>HK0000187499</t>
  </si>
  <si>
    <t>LU0359201612</t>
  </si>
  <si>
    <t>LU1720050803</t>
  </si>
  <si>
    <t>LU1794554631</t>
  </si>
  <si>
    <t>HK0000252152</t>
  </si>
  <si>
    <t>HK0000252160</t>
  </si>
  <si>
    <t>HK0000252178</t>
  </si>
  <si>
    <t>HK0000252186</t>
  </si>
  <si>
    <t>HK0000500386</t>
  </si>
  <si>
    <t>#N/A</t>
  </si>
  <si>
    <t>LU1171460220</t>
  </si>
  <si>
    <t>LU1171460493</t>
  </si>
  <si>
    <t>KYG9317M1033</t>
  </si>
  <si>
    <t>HK0000288735</t>
  </si>
  <si>
    <t>LU0721876364</t>
  </si>
  <si>
    <t>LU0871673132</t>
  </si>
  <si>
    <t>LU0491816806</t>
  </si>
  <si>
    <t>HK0000306701</t>
  </si>
  <si>
    <t>HK0000320264</t>
  </si>
  <si>
    <t>HK0000306685</t>
  </si>
  <si>
    <t>HK0000320223</t>
  </si>
  <si>
    <t>HK0000320314</t>
  </si>
  <si>
    <t>HK0000320272</t>
  </si>
  <si>
    <t>HK0000345766</t>
  </si>
  <si>
    <t>HK0000153848</t>
  </si>
  <si>
    <t>LU0708185235</t>
  </si>
  <si>
    <t>LU0744789560</t>
  </si>
  <si>
    <t>LU0562028620</t>
  </si>
  <si>
    <t>HK0000283223</t>
  </si>
  <si>
    <t>HK0000490828</t>
  </si>
  <si>
    <t>HK0000490851</t>
  </si>
  <si>
    <t>IE0031603545</t>
  </si>
  <si>
    <t>IE00B1WL3F32</t>
  </si>
  <si>
    <t>KYG9318Y1061</t>
  </si>
  <si>
    <t>LU0278936439</t>
  </si>
  <si>
    <t>LU0011963674</t>
  </si>
  <si>
    <t>LU1220257304</t>
  </si>
  <si>
    <t>HK0000055811</t>
  </si>
  <si>
    <t>LU0106252389</t>
  </si>
  <si>
    <t>LU0396314238</t>
  </si>
  <si>
    <t>HK0000055555</t>
  </si>
  <si>
    <t>LU0231459107</t>
  </si>
  <si>
    <t>HK0000264868</t>
  </si>
  <si>
    <t>LU0871673728</t>
  </si>
  <si>
    <t>LU0491817952</t>
  </si>
  <si>
    <t>LU1311310541</t>
  </si>
  <si>
    <t>LU0491815824</t>
  </si>
  <si>
    <t>HK0000288719</t>
  </si>
  <si>
    <t>HK0000288727</t>
  </si>
  <si>
    <t>HK0000288743</t>
  </si>
  <si>
    <t>HK0000288784</t>
  </si>
  <si>
    <t>HK0000288750</t>
  </si>
  <si>
    <t>HK0000288800</t>
  </si>
  <si>
    <t>HK0000288818</t>
  </si>
  <si>
    <t>IE00B7WF1W08</t>
  </si>
  <si>
    <t>HK0000312378</t>
  </si>
  <si>
    <t>HK0000324837</t>
  </si>
  <si>
    <t>LU0352132103</t>
  </si>
  <si>
    <t>LU0256840447</t>
  </si>
  <si>
    <t>LU0980739220</t>
  </si>
  <si>
    <t>LU0212178916</t>
  </si>
  <si>
    <t>LU0414045822</t>
  </si>
  <si>
    <t>LU0256839274</t>
  </si>
  <si>
    <t>LU1297947985</t>
  </si>
  <si>
    <t>LU1075211356</t>
  </si>
  <si>
    <t>LU1297948280</t>
  </si>
  <si>
    <t>LU0119750205</t>
  </si>
  <si>
    <t>LU0482499141</t>
  </si>
  <si>
    <t>LU0106817157</t>
  </si>
  <si>
    <t>HK0000055712</t>
  </si>
  <si>
    <t>IE00BYVJR809</t>
  </si>
  <si>
    <t>LU0496367417</t>
  </si>
  <si>
    <t>LU0055631609</t>
  </si>
  <si>
    <t>LU0075056555</t>
  </si>
  <si>
    <t>LU0345780281</t>
  </si>
  <si>
    <t>LU0106831901</t>
  </si>
  <si>
    <t>LU0114722498</t>
  </si>
  <si>
    <t>IE00B0JY6M65</t>
  </si>
  <si>
    <t>LU0594557299</t>
  </si>
  <si>
    <t>LU0209137388</t>
  </si>
  <si>
    <t>LU0209137206</t>
  </si>
  <si>
    <t>LU0264738294</t>
  </si>
  <si>
    <t>LU0088927925</t>
  </si>
  <si>
    <t>LU0823417810</t>
  </si>
  <si>
    <t>LU0823417901</t>
  </si>
  <si>
    <t>LU0823417653</t>
  </si>
  <si>
    <t>LU0823417737</t>
  </si>
  <si>
    <t>LU0861579265</t>
  </si>
  <si>
    <t>CNE100002409</t>
  </si>
  <si>
    <t>CNE1000023Z9</t>
  </si>
  <si>
    <t>CNE100002573</t>
  </si>
  <si>
    <t>LU0122376428</t>
  </si>
  <si>
    <t>LU0823414635</t>
  </si>
  <si>
    <t>LU0823414718</t>
  </si>
  <si>
    <t>LU0823414551</t>
  </si>
  <si>
    <t>LU0823414478</t>
  </si>
  <si>
    <t>LU0278409577</t>
  </si>
  <si>
    <t>LU0630314457</t>
  </si>
  <si>
    <t>LU0345780950</t>
  </si>
  <si>
    <t>LU0345781412</t>
  </si>
  <si>
    <t>LU0272423673</t>
  </si>
  <si>
    <t>LU0052864419</t>
  </si>
  <si>
    <t>LU0689472784</t>
  </si>
  <si>
    <t>LU0820561818</t>
  </si>
  <si>
    <t>LU0820561909</t>
  </si>
  <si>
    <t>LU0820562030</t>
  </si>
  <si>
    <t>LU0913601281</t>
  </si>
  <si>
    <t>LU0820562386</t>
  </si>
  <si>
    <t>LU0820562469</t>
  </si>
  <si>
    <t>LU1056594234</t>
  </si>
  <si>
    <t>LU1056594317</t>
  </si>
  <si>
    <t>LU1056594408</t>
  </si>
  <si>
    <t>LU1151727945</t>
  </si>
  <si>
    <t>LU1151728166</t>
  </si>
  <si>
    <t>LU1254146050</t>
  </si>
  <si>
    <t>LU1254145839</t>
  </si>
  <si>
    <t>HK0000081841</t>
  </si>
  <si>
    <t>LU0488056044</t>
  </si>
  <si>
    <t>HK0000084514</t>
  </si>
  <si>
    <t>LU1133085917</t>
  </si>
  <si>
    <t>HK0000554185</t>
  </si>
  <si>
    <t>HK0000554193</t>
  </si>
  <si>
    <t>HK0000122496</t>
  </si>
  <si>
    <t>HK0000161338</t>
  </si>
  <si>
    <t>HK0000161320</t>
  </si>
  <si>
    <t>HK0000316478</t>
  </si>
  <si>
    <t>HK0000316486</t>
  </si>
  <si>
    <t>HK0000316494</t>
  </si>
  <si>
    <t>HK0000316502</t>
  </si>
  <si>
    <t>HK0000065166</t>
  </si>
  <si>
    <t>LU0880094791</t>
  </si>
  <si>
    <t>KYG6805L1005</t>
  </si>
  <si>
    <t>HK0000414935</t>
  </si>
  <si>
    <t>HK0000414901</t>
  </si>
  <si>
    <t>HK0000414919</t>
  </si>
  <si>
    <t>HK0000414943</t>
  </si>
  <si>
    <t>HK0000414927</t>
  </si>
  <si>
    <t>HK0000414950</t>
  </si>
  <si>
    <t>HK0000435096</t>
  </si>
  <si>
    <t>HK0000435088</t>
  </si>
  <si>
    <t>HK0000323219</t>
  </si>
  <si>
    <t>HK0000323227</t>
  </si>
  <si>
    <t>HK0000323177</t>
  </si>
  <si>
    <t>HK0000323185</t>
  </si>
  <si>
    <t>HK0000323193</t>
  </si>
  <si>
    <t>HK0000323201</t>
  </si>
  <si>
    <t>KYG9319N1253</t>
  </si>
  <si>
    <t>KYG9319N1097</t>
  </si>
  <si>
    <t>KYG9319N2814</t>
  </si>
  <si>
    <t>KYG9319N1337</t>
  </si>
  <si>
    <t>KYG9319N1170</t>
  </si>
  <si>
    <t>KYG9319N3077</t>
  </si>
  <si>
    <t>KYG9319N3499</t>
  </si>
  <si>
    <t>KYG9319N2657</t>
  </si>
  <si>
    <t>LU0823379622</t>
  </si>
  <si>
    <t>LU0823379895</t>
  </si>
  <si>
    <t>LU0823379549</t>
  </si>
  <si>
    <t>LU1543697327</t>
  </si>
  <si>
    <t>LU1282649901</t>
  </si>
  <si>
    <t>LU1282650073</t>
  </si>
  <si>
    <t>HK0000065208</t>
  </si>
  <si>
    <t>HK0000065216</t>
  </si>
  <si>
    <t>HK0000081361</t>
  </si>
  <si>
    <t>HK0000162856</t>
  </si>
  <si>
    <t>HK0000194263</t>
  </si>
  <si>
    <t>HK0000695111</t>
  </si>
  <si>
    <t>HK0000695129</t>
  </si>
  <si>
    <t>HK0000695137</t>
  </si>
  <si>
    <t>HK0000695145</t>
  </si>
  <si>
    <t>HK0000695152</t>
  </si>
  <si>
    <t>HK0000695160</t>
  </si>
  <si>
    <t>HK0000161403</t>
  </si>
  <si>
    <t>HK0000306560</t>
  </si>
  <si>
    <t>HK0000176732</t>
  </si>
  <si>
    <t>HK0000176740</t>
  </si>
  <si>
    <t>HK0000176757</t>
  </si>
  <si>
    <t>HK0000607595</t>
  </si>
  <si>
    <t>HK0000607587</t>
  </si>
  <si>
    <t>IE00BLDGDS06</t>
  </si>
  <si>
    <t>IE00BLDGDG83</t>
  </si>
  <si>
    <t>IE00BLDGDN50</t>
  </si>
  <si>
    <t>IE00BLDGL647</t>
  </si>
  <si>
    <t>HK0000447943</t>
  </si>
  <si>
    <t>HK0000447950</t>
  </si>
  <si>
    <t>HK0000447968</t>
  </si>
  <si>
    <t>HK0000447976</t>
  </si>
  <si>
    <t>HK0000448115</t>
  </si>
  <si>
    <t>HK0000225927</t>
  </si>
  <si>
    <t>HK0000388840</t>
  </si>
  <si>
    <t>HK0000302999</t>
  </si>
  <si>
    <t>HK0000613221</t>
  </si>
  <si>
    <t>HK0000417011</t>
  </si>
  <si>
    <t>HK0000140357</t>
  </si>
  <si>
    <t>HK0000484078</t>
  </si>
  <si>
    <t>HK0000441698</t>
  </si>
  <si>
    <t>LU1069345335</t>
  </si>
  <si>
    <t>LU0689625878</t>
  </si>
  <si>
    <t>LU1069766787</t>
  </si>
  <si>
    <t>LU0778786706</t>
  </si>
  <si>
    <t>LU0117838564</t>
  </si>
  <si>
    <t>LU0048622798</t>
  </si>
  <si>
    <t>LU0168055563</t>
  </si>
  <si>
    <t>LU0261947682</t>
  </si>
  <si>
    <t>IE0004445783</t>
  </si>
  <si>
    <t>LU0102830865</t>
  </si>
  <si>
    <t>LU0156897901</t>
  </si>
  <si>
    <t>LU1008669860</t>
  </si>
  <si>
    <t>LU1008670108</t>
  </si>
  <si>
    <t>LU0511405911</t>
  </si>
  <si>
    <t>LU1069345848</t>
  </si>
  <si>
    <t>LU1069345764</t>
  </si>
  <si>
    <t>LU0689626256</t>
  </si>
  <si>
    <t>LU1069767082</t>
  </si>
  <si>
    <t>LU0747275229</t>
  </si>
  <si>
    <t>LU0823387724</t>
  </si>
  <si>
    <t>LU0823387997</t>
  </si>
  <si>
    <t>LU0950369370</t>
  </si>
  <si>
    <t>LU0823388615</t>
  </si>
  <si>
    <t>LU0823388888</t>
  </si>
  <si>
    <t>LU0085136942</t>
  </si>
  <si>
    <t>LU0594695099</t>
  </si>
  <si>
    <t>LU0823114243</t>
  </si>
  <si>
    <t>LU1036586086</t>
  </si>
  <si>
    <t>LU1685736263</t>
  </si>
  <si>
    <t>LU0246601768</t>
  </si>
  <si>
    <t>LU0246605835</t>
  </si>
  <si>
    <t>LU0453504796</t>
  </si>
  <si>
    <t>LU0511407883</t>
  </si>
  <si>
    <t>LU0778787266</t>
  </si>
  <si>
    <t>LU0246604945</t>
  </si>
  <si>
    <t>LU0441901922</t>
  </si>
  <si>
    <t>LU0566480116</t>
  </si>
  <si>
    <t>IE00B3DD5N41</t>
  </si>
  <si>
    <t>LU0900495697</t>
  </si>
  <si>
    <t>LU1284738744</t>
  </si>
  <si>
    <t>LU1284739478</t>
  </si>
  <si>
    <t>IE00B7KFL990</t>
  </si>
  <si>
    <t>IE00B8K7V925</t>
  </si>
  <si>
    <t>IE00B92ZW543</t>
  </si>
  <si>
    <t>IE00B8W6D244</t>
  </si>
  <si>
    <t>IE00B8N0MW85</t>
  </si>
  <si>
    <t>IE00B84J9L26</t>
  </si>
  <si>
    <t>IE00BH6XX795</t>
  </si>
  <si>
    <t>IE00B3K7XK29</t>
  </si>
  <si>
    <t>IE00B2R34T20</t>
  </si>
  <si>
    <t>IE00B11XZ210</t>
  </si>
  <si>
    <t>IE00B0MD9M11</t>
  </si>
  <si>
    <t>LU0170475585</t>
  </si>
  <si>
    <t>LU0029871042</t>
  </si>
  <si>
    <t>LU0048582984</t>
  </si>
  <si>
    <t>LU0261946288</t>
  </si>
  <si>
    <t>IE00B43M7D28</t>
  </si>
  <si>
    <t>LU0345763949</t>
  </si>
  <si>
    <t>HK0000104726</t>
  </si>
  <si>
    <t>HK0000104734</t>
  </si>
  <si>
    <t>HK0000224300</t>
  </si>
  <si>
    <t>HK0000102118</t>
  </si>
  <si>
    <t>HK0000224326</t>
  </si>
  <si>
    <t>HK0000099181</t>
  </si>
  <si>
    <t>LU0727122425</t>
  </si>
  <si>
    <t>LU0727123233</t>
  </si>
  <si>
    <t>LU0149084633</t>
  </si>
  <si>
    <t>IE00B000C709</t>
  </si>
  <si>
    <t>LU0095025721</t>
  </si>
  <si>
    <t>LU0219444592</t>
  </si>
  <si>
    <t>LU1322973634</t>
  </si>
  <si>
    <t>IE00BDZRXR46</t>
  </si>
  <si>
    <t>HK0000369196</t>
  </si>
  <si>
    <t>HK0000369188</t>
  </si>
  <si>
    <t>HK0000294535</t>
  </si>
  <si>
    <t>HK0000319597</t>
  </si>
  <si>
    <t>HK0000319639</t>
  </si>
  <si>
    <t>HK0000527272</t>
  </si>
  <si>
    <t>HK0000467222</t>
  </si>
  <si>
    <t>HK0000365384</t>
  </si>
  <si>
    <t>HK0000365467</t>
  </si>
  <si>
    <t>HK0000365541</t>
  </si>
  <si>
    <t>HK0000464252</t>
  </si>
  <si>
    <t>HK0000464336</t>
  </si>
  <si>
    <t>HK0000464419</t>
  </si>
  <si>
    <t>HK0000489705</t>
  </si>
  <si>
    <t>HK0000503828</t>
  </si>
  <si>
    <t>HK0000537453</t>
  </si>
  <si>
    <t>HK0000587599</t>
  </si>
  <si>
    <t>HK0000658895</t>
  </si>
  <si>
    <t>HK0000658903</t>
  </si>
  <si>
    <t>HK0000426384</t>
  </si>
  <si>
    <t>HK0000503810</t>
  </si>
  <si>
    <t>HK0000226149</t>
  </si>
  <si>
    <t>HK0000584737</t>
  </si>
  <si>
    <t>HK0000584752</t>
  </si>
  <si>
    <t>HK0000584778</t>
  </si>
  <si>
    <t>HK0000478930</t>
  </si>
  <si>
    <t>HK0000478872</t>
  </si>
  <si>
    <t>HK0000478914</t>
  </si>
  <si>
    <t>HK0000277316</t>
  </si>
  <si>
    <t>HK0000277324</t>
  </si>
  <si>
    <t>HK0000277332</t>
  </si>
  <si>
    <t>LU0053696224</t>
  </si>
  <si>
    <t>LU0235639324</t>
  </si>
  <si>
    <t>LU0278933410</t>
  </si>
  <si>
    <t>LU0766462104</t>
  </si>
  <si>
    <t>LU0232525542</t>
  </si>
  <si>
    <t>LU0044957727</t>
  </si>
  <si>
    <t>LU0006061252</t>
  </si>
  <si>
    <t>LU0232561695</t>
  </si>
  <si>
    <t>LU0081336892</t>
  </si>
  <si>
    <t>LU0386882277</t>
  </si>
  <si>
    <t>LU0386859887</t>
  </si>
  <si>
    <t>LU0503631714</t>
  </si>
  <si>
    <t>LU0503631805</t>
  </si>
  <si>
    <t>LU0256839191</t>
  </si>
  <si>
    <t>LU0232524651</t>
  </si>
  <si>
    <t>LU1069345095</t>
  </si>
  <si>
    <t>LU0294219869</t>
  </si>
  <si>
    <t>LU0229943369</t>
  </si>
  <si>
    <t>LU0294221097</t>
  </si>
  <si>
    <t>LU0101692670</t>
  </si>
  <si>
    <t>LU0280430660</t>
  </si>
  <si>
    <t>LU1146622912</t>
  </si>
  <si>
    <t>LU1146623217</t>
  </si>
  <si>
    <t>LU1146623720</t>
  </si>
  <si>
    <t>LU1146624025</t>
  </si>
  <si>
    <t>LU1146624454</t>
  </si>
  <si>
    <t>LU1146624611</t>
  </si>
  <si>
    <t>LU1146624967</t>
  </si>
  <si>
    <t>LU1146622326</t>
  </si>
  <si>
    <t>LU1146622755</t>
  </si>
  <si>
    <t>LU0244270301</t>
  </si>
  <si>
    <t>LU0029876355</t>
  </si>
  <si>
    <t>LU0152984307</t>
  </si>
  <si>
    <t>LU1464646709</t>
  </si>
  <si>
    <t>LU0053666078</t>
  </si>
  <si>
    <t>LU0128467544</t>
  </si>
  <si>
    <t>HK0000587136</t>
  </si>
  <si>
    <t>HK0000349842</t>
  </si>
  <si>
    <t>LU0210526801</t>
  </si>
  <si>
    <t>LU0011963245</t>
  </si>
  <si>
    <t>LU0231455378</t>
  </si>
  <si>
    <t>LU0472753770</t>
  </si>
  <si>
    <t>LU0472753937</t>
  </si>
  <si>
    <t>LU0462790188</t>
  </si>
  <si>
    <t>LU0462790261</t>
  </si>
  <si>
    <t>LU0462790857</t>
  </si>
  <si>
    <t>LU0462790931</t>
  </si>
  <si>
    <t>LU0462791319</t>
  </si>
  <si>
    <t>LU0289740432</t>
  </si>
  <si>
    <t>LU0308901759</t>
  </si>
  <si>
    <t>LU0252214787</t>
  </si>
  <si>
    <t>LU0069450822</t>
  </si>
  <si>
    <t>LU0047713382</t>
  </si>
  <si>
    <t>LU0823426308</t>
  </si>
  <si>
    <t>LU0348735423</t>
  </si>
  <si>
    <t>IE0004866889</t>
  </si>
  <si>
    <t>LU0093504206</t>
  </si>
  <si>
    <t>LU0451400831</t>
  </si>
  <si>
    <t>LU0132412106</t>
  </si>
  <si>
    <t>LU0414045582</t>
  </si>
  <si>
    <t>LU0338178865</t>
  </si>
  <si>
    <t>LU0338178949</t>
  </si>
  <si>
    <t>LU0171298481</t>
  </si>
  <si>
    <t>LU0171298309</t>
  </si>
  <si>
    <t>LU0155446783</t>
  </si>
  <si>
    <t>LU0154237498</t>
  </si>
  <si>
    <t>LU0331288943</t>
  </si>
  <si>
    <t>LU0331289164</t>
  </si>
  <si>
    <t>LU0093502762</t>
  </si>
  <si>
    <t>LU1539696804</t>
  </si>
  <si>
    <t>LU1739242839</t>
  </si>
  <si>
    <t>LU0110450144</t>
  </si>
  <si>
    <t>LU0152895388</t>
  </si>
  <si>
    <t>LU0152884002</t>
  </si>
  <si>
    <t>LU0152887872</t>
  </si>
  <si>
    <t>LU0152887955</t>
  </si>
  <si>
    <t>LU0193746459</t>
  </si>
  <si>
    <t>LU0649369641</t>
  </si>
  <si>
    <t>LU0110449567</t>
  </si>
  <si>
    <t>LU0193743514</t>
  </si>
  <si>
    <t>LU0193727822</t>
  </si>
  <si>
    <t>LU0193739322</t>
  </si>
  <si>
    <t>LU0193735502</t>
  </si>
  <si>
    <t>LU0193746616</t>
  </si>
  <si>
    <t>LU0118863298</t>
  </si>
  <si>
    <t>LU0152893763</t>
  </si>
  <si>
    <t>LU0152895891</t>
  </si>
  <si>
    <t>LU0152884853</t>
  </si>
  <si>
    <t>LU0152890827</t>
  </si>
  <si>
    <t>LU0463087519</t>
  </si>
  <si>
    <t>LU0817815086</t>
  </si>
  <si>
    <t>LU0817815169</t>
  </si>
  <si>
    <t>LU0817815243</t>
  </si>
  <si>
    <t>LU0817815326</t>
  </si>
  <si>
    <t>LU0817815599</t>
  </si>
  <si>
    <t>LU0235545422</t>
  </si>
  <si>
    <t>LU0235552808</t>
  </si>
  <si>
    <t>LU0235567400</t>
  </si>
  <si>
    <t>LU0235583514</t>
  </si>
  <si>
    <t>LU0235607719</t>
  </si>
  <si>
    <t>LU0407931194</t>
  </si>
  <si>
    <t>LU0649369211</t>
  </si>
  <si>
    <t>LU2339910072</t>
  </si>
  <si>
    <t>LU0235552717</t>
  </si>
  <si>
    <t>LU0235567236</t>
  </si>
  <si>
    <t>LU0235583431</t>
  </si>
  <si>
    <t>LU0342029583</t>
  </si>
  <si>
    <t>LU0434360581</t>
  </si>
  <si>
    <t>LU0817814436</t>
  </si>
  <si>
    <t>LU0817817967</t>
  </si>
  <si>
    <t>LU0098860793</t>
  </si>
  <si>
    <t>LU0347085762</t>
  </si>
  <si>
    <t>LU0347086067</t>
  </si>
  <si>
    <t>LU0289741836</t>
  </si>
  <si>
    <t>LU0252215321</t>
  </si>
  <si>
    <t>LU1979444558</t>
  </si>
  <si>
    <t>HK0000200342</t>
  </si>
  <si>
    <t>GB00BF2H6G13</t>
  </si>
  <si>
    <t>LU0292263935</t>
  </si>
  <si>
    <t>LU0217139020</t>
  </si>
  <si>
    <t>LU0232527837</t>
  </si>
  <si>
    <t>LU0232539337</t>
  </si>
  <si>
    <t>LU0232541150</t>
  </si>
  <si>
    <t>LU0231205856</t>
  </si>
  <si>
    <t>LU0260862304</t>
  </si>
  <si>
    <t>LU0065014192</t>
  </si>
  <si>
    <t>LU0871576103</t>
  </si>
  <si>
    <t>LU0164865239</t>
  </si>
  <si>
    <t>LU0920840609</t>
  </si>
  <si>
    <t>LU1250162945</t>
  </si>
  <si>
    <t>LU0974540519</t>
  </si>
  <si>
    <t>LU0920783536</t>
  </si>
  <si>
    <t>LU0366534344</t>
  </si>
  <si>
    <t>LU0428745748</t>
  </si>
  <si>
    <t>LU0531554482</t>
  </si>
  <si>
    <t>LU0028118809</t>
  </si>
  <si>
    <t>LU0029874905</t>
  </si>
  <si>
    <t>LU0188151921</t>
  </si>
  <si>
    <t>LU1097685967</t>
  </si>
  <si>
    <t>LU0815115943</t>
  </si>
  <si>
    <t>LU0533024161</t>
  </si>
  <si>
    <t>LU0533024328</t>
  </si>
  <si>
    <t>LU0939085030</t>
  </si>
  <si>
    <t>LU1097684135</t>
  </si>
  <si>
    <t>LU1097684481</t>
  </si>
  <si>
    <t>BMG677321264</t>
  </si>
  <si>
    <t>LU1136181754</t>
  </si>
  <si>
    <t>LU0221105199</t>
  </si>
  <si>
    <t>LU0348784397</t>
  </si>
  <si>
    <t>LU0348784041</t>
  </si>
  <si>
    <t>LU1173936821</t>
  </si>
  <si>
    <t>LU0029872446</t>
  </si>
  <si>
    <t>LU0823434583</t>
  </si>
  <si>
    <t>LU2333286859</t>
  </si>
  <si>
    <t>LU0390135332</t>
  </si>
  <si>
    <t>LU0132414144</t>
  </si>
  <si>
    <t>HK0000421328</t>
  </si>
  <si>
    <t>LU0231459958</t>
  </si>
  <si>
    <t>LU0589944643</t>
  </si>
  <si>
    <t>LU0035112274</t>
  </si>
  <si>
    <t>LU0072463663</t>
  </si>
  <si>
    <t>LU0338177628</t>
  </si>
  <si>
    <t>LU0331286491</t>
  </si>
  <si>
    <t>LU0338177545</t>
  </si>
  <si>
    <t>LU0147409295</t>
  </si>
  <si>
    <t>LU0029864427</t>
  </si>
  <si>
    <t>LU0164870239</t>
  </si>
  <si>
    <t>LU0164939612</t>
  </si>
  <si>
    <t>LU0082770016</t>
  </si>
  <si>
    <t>LU1069347620</t>
  </si>
  <si>
    <t>LU0119176310</t>
  </si>
  <si>
    <t>LU2333286933</t>
  </si>
  <si>
    <t>LU2298065058</t>
  </si>
  <si>
    <t>LU2298064838</t>
  </si>
  <si>
    <t>LU0762542065</t>
  </si>
  <si>
    <t>LU0029865408</t>
  </si>
  <si>
    <t>LU0210530662</t>
  </si>
  <si>
    <t>LU0075112721</t>
  </si>
  <si>
    <t>LU0053687074</t>
  </si>
  <si>
    <t>LU0210531637</t>
  </si>
  <si>
    <t>LU0232464817</t>
  </si>
  <si>
    <t>LU0348825331</t>
  </si>
  <si>
    <t>LU0348825174</t>
  </si>
  <si>
    <t>LU0348827113</t>
  </si>
  <si>
    <t>LU2333286693</t>
  </si>
  <si>
    <t>LU0089639750</t>
  </si>
  <si>
    <t>LU0231483743</t>
  </si>
  <si>
    <t>LU0229938955</t>
  </si>
  <si>
    <t>LU0348816934</t>
  </si>
  <si>
    <t>LU0348814566</t>
  </si>
  <si>
    <t>LU0053687314</t>
  </si>
  <si>
    <t>LU0216734045</t>
  </si>
  <si>
    <t>LU0052750758</t>
  </si>
  <si>
    <t>IE0000838304</t>
  </si>
  <si>
    <t>IE00B3TXCN79</t>
  </si>
  <si>
    <t>LU0052756011</t>
  </si>
  <si>
    <t>LU0232536077</t>
  </si>
  <si>
    <t>LU0260862726</t>
  </si>
  <si>
    <t>LU0294219513</t>
  </si>
  <si>
    <t>LU0496367763</t>
  </si>
  <si>
    <t>LU0064964074</t>
  </si>
  <si>
    <t>LU0072462186</t>
  </si>
  <si>
    <t>LU2333286420</t>
  </si>
  <si>
    <t>IE0004868828</t>
  </si>
  <si>
    <t>LU0006061336</t>
  </si>
  <si>
    <t>LU0090827865</t>
  </si>
  <si>
    <t>LU0338177974</t>
  </si>
  <si>
    <t>LU0147413305</t>
  </si>
  <si>
    <t>LU0331288604</t>
  </si>
  <si>
    <t>LU0011847091</t>
  </si>
  <si>
    <t>LU0345779275</t>
  </si>
  <si>
    <t>LU0345779515</t>
  </si>
  <si>
    <t>LU1048559030</t>
  </si>
  <si>
    <t>LU1121114687</t>
  </si>
  <si>
    <t>LU2333287071</t>
  </si>
  <si>
    <t>GB00BWXS9N09</t>
  </si>
  <si>
    <t>GB0008192063</t>
  </si>
  <si>
    <t>GB0000822576</t>
  </si>
  <si>
    <t>LU0094547139</t>
  </si>
  <si>
    <t>LU0342677829</t>
  </si>
  <si>
    <t>LU0342679015</t>
  </si>
  <si>
    <t>LU0278937759</t>
  </si>
  <si>
    <t>LU0390136736</t>
  </si>
  <si>
    <t>LU0054754816</t>
  </si>
  <si>
    <t>LU0496384347</t>
  </si>
  <si>
    <t>LU0496385070</t>
  </si>
  <si>
    <t>LU0496385237</t>
  </si>
  <si>
    <t>LU0496386474</t>
  </si>
  <si>
    <t>LU0496388413</t>
  </si>
  <si>
    <t>LU0496390153</t>
  </si>
  <si>
    <t>HK0000469186</t>
  </si>
  <si>
    <t>HK0000469210</t>
  </si>
  <si>
    <t>HK0000469228</t>
  </si>
  <si>
    <t>HK0000469251</t>
  </si>
  <si>
    <t>HK0000469236</t>
  </si>
  <si>
    <t>HK0000469244</t>
  </si>
  <si>
    <t>HK0000469194</t>
  </si>
  <si>
    <t>HK0000469202</t>
  </si>
  <si>
    <t>LU1820809348</t>
  </si>
  <si>
    <t>LU2325730666</t>
  </si>
  <si>
    <t>LU0214875030</t>
  </si>
  <si>
    <t>LU0055114457</t>
  </si>
  <si>
    <t>LU0054578231</t>
  </si>
  <si>
    <t>LU0482909818</t>
  </si>
  <si>
    <t>LU1757378390</t>
  </si>
  <si>
    <t>IE0004868604</t>
  </si>
  <si>
    <t>IE0000830129</t>
  </si>
  <si>
    <t>IE0004851022</t>
  </si>
  <si>
    <t>IE0000828933</t>
  </si>
  <si>
    <t>LU0229950067</t>
  </si>
  <si>
    <t>LU0193734794</t>
  </si>
  <si>
    <t>LU0193742896</t>
  </si>
  <si>
    <t>LU0193726857</t>
  </si>
  <si>
    <t>LU0193738274</t>
  </si>
  <si>
    <t>LU0193734877</t>
  </si>
  <si>
    <t>LU0157034231</t>
  </si>
  <si>
    <t>LU0157034157</t>
  </si>
  <si>
    <t>LU0193745303</t>
  </si>
  <si>
    <t>LU0157035634</t>
  </si>
  <si>
    <t>LU0157028696</t>
  </si>
  <si>
    <t>LU0157032888</t>
  </si>
  <si>
    <t>LU0157031054</t>
  </si>
  <si>
    <t>LU0157034405</t>
  </si>
  <si>
    <t>LU0193745485</t>
  </si>
  <si>
    <t>LU0342011888</t>
  </si>
  <si>
    <t>LU0073680463</t>
  </si>
  <si>
    <t>LU0073680380</t>
  </si>
  <si>
    <t>LU0256863811</t>
  </si>
  <si>
    <t>LU0348807354</t>
  </si>
  <si>
    <t>LU0348812271</t>
  </si>
  <si>
    <t>LU0078277505</t>
  </si>
  <si>
    <t>LU0348751388</t>
  </si>
  <si>
    <t>LU0093666013</t>
  </si>
  <si>
    <t>LU0196696453</t>
  </si>
  <si>
    <t>LU0196696701</t>
  </si>
  <si>
    <t>GB00B2PSLH60</t>
  </si>
  <si>
    <t>LU0329931090</t>
  </si>
  <si>
    <t>LU0493246697</t>
  </si>
  <si>
    <t>LU0493246770</t>
  </si>
  <si>
    <t>LU0493247406</t>
  </si>
  <si>
    <t>LU0493247661</t>
  </si>
  <si>
    <t>LU0493247745</t>
  </si>
  <si>
    <t>LU0493248040</t>
  </si>
  <si>
    <t>LU0493248396</t>
  </si>
  <si>
    <t>LU1596579810</t>
  </si>
  <si>
    <t>LU0430679315</t>
  </si>
  <si>
    <t>LU0474118071</t>
  </si>
  <si>
    <t>LU0474117263</t>
  </si>
  <si>
    <t>LU0474117693</t>
  </si>
  <si>
    <t>LU0047987325</t>
  </si>
  <si>
    <t>LU2337294776</t>
  </si>
  <si>
    <t>LU2337294859</t>
  </si>
  <si>
    <t>LU0096258446</t>
  </si>
  <si>
    <t>LU0154246135</t>
  </si>
  <si>
    <t>HK0000179298</t>
  </si>
  <si>
    <t>HK0000059748</t>
  </si>
  <si>
    <t>HK0000179280</t>
  </si>
  <si>
    <t>HK0000200581</t>
  </si>
  <si>
    <t>LU0029874061</t>
  </si>
  <si>
    <t>LU0232549724</t>
  </si>
  <si>
    <t>LU0178439310</t>
  </si>
  <si>
    <t>LU0231460378</t>
  </si>
  <si>
    <t>LU0231485870</t>
  </si>
  <si>
    <t>LU0231486761</t>
  </si>
  <si>
    <t>LU0231484477</t>
  </si>
  <si>
    <t>LU0083573666</t>
  </si>
  <si>
    <t>LU0293313242</t>
  </si>
  <si>
    <t>LU0293313325</t>
  </si>
  <si>
    <t>LU0293313911</t>
  </si>
  <si>
    <t>LU1363154128</t>
  </si>
  <si>
    <t>LU1349983004</t>
  </si>
  <si>
    <t>LU0028119013</t>
  </si>
  <si>
    <t>GB0000804335</t>
  </si>
  <si>
    <t>LU0211328371</t>
  </si>
  <si>
    <t>LU0211332647</t>
  </si>
  <si>
    <t>LU0348798009</t>
  </si>
  <si>
    <t>LU0352132285</t>
  </si>
  <si>
    <t>LU0039216972</t>
  </si>
  <si>
    <t>HK0000200623</t>
  </si>
  <si>
    <t>HK0000179330</t>
  </si>
  <si>
    <t>HK0000200631</t>
  </si>
  <si>
    <t>IE0000830459</t>
  </si>
  <si>
    <t>HK0000257425</t>
  </si>
  <si>
    <t>LU0232532167</t>
  </si>
  <si>
    <t>HK0000211919</t>
  </si>
  <si>
    <t>LU0348744680</t>
  </si>
  <si>
    <t>IE0004086264</t>
  </si>
  <si>
    <t>IE0004234476</t>
  </si>
  <si>
    <t>IE0004866772</t>
  </si>
  <si>
    <t>LU0837967313</t>
  </si>
  <si>
    <t>LU0396313180</t>
  </si>
  <si>
    <t>LU0476875603</t>
  </si>
  <si>
    <t>LU0396314071</t>
  </si>
  <si>
    <t>LU0476875439</t>
  </si>
  <si>
    <t>LU1558490964</t>
  </si>
  <si>
    <t>IE00B2NG2V30</t>
  </si>
  <si>
    <t>IE00B2NG2Y60</t>
  </si>
  <si>
    <t>IE00B2NG2X53</t>
  </si>
  <si>
    <t>IE00B2NG2T18</t>
  </si>
  <si>
    <t>LU0837980506</t>
  </si>
  <si>
    <t>LU1297621010</t>
  </si>
  <si>
    <t>LU0505785344</t>
  </si>
  <si>
    <t>LU0505665959</t>
  </si>
  <si>
    <t>IE0032158234</t>
  </si>
  <si>
    <t>IE0004149138</t>
  </si>
  <si>
    <t>IE0004148163</t>
  </si>
  <si>
    <t>IE0004144857</t>
  </si>
  <si>
    <t>IE0004148270</t>
  </si>
  <si>
    <t>GB00BDZYJC21</t>
  </si>
  <si>
    <t>LU0171301533</t>
  </si>
  <si>
    <t>LU1302929846</t>
  </si>
  <si>
    <t>LU0493247315</t>
  </si>
  <si>
    <t>LU0390135415</t>
  </si>
  <si>
    <t>LU0252969075</t>
  </si>
  <si>
    <t>LU1244145717</t>
  </si>
  <si>
    <t>LU1127229711</t>
  </si>
  <si>
    <t>LU0329931173</t>
  </si>
  <si>
    <t>LU0122377152</t>
  </si>
  <si>
    <t>LU0147400070</t>
  </si>
  <si>
    <t>LU1055196213</t>
  </si>
  <si>
    <t>LU1191118543</t>
  </si>
  <si>
    <t>LU1259265335</t>
  </si>
  <si>
    <t>LU1156285857</t>
  </si>
  <si>
    <t>LU0622169059</t>
  </si>
  <si>
    <t>LU1291407556</t>
  </si>
  <si>
    <t>LU0493248123</t>
  </si>
  <si>
    <t>LU1156285774</t>
  </si>
  <si>
    <t>LU0965088593</t>
  </si>
  <si>
    <t>LU0171273575</t>
  </si>
  <si>
    <t>LU0252967533</t>
  </si>
  <si>
    <t>LU0493248479</t>
  </si>
  <si>
    <t>LU0965088676</t>
  </si>
  <si>
    <t>LU1118698981</t>
  </si>
  <si>
    <t>LU0117843481</t>
  </si>
  <si>
    <t>LU0204068364</t>
  </si>
  <si>
    <t>LU0119066131</t>
  </si>
  <si>
    <t>LU1213836080</t>
  </si>
  <si>
    <t>LU0493247828</t>
  </si>
  <si>
    <t>LU0048584766</t>
  </si>
  <si>
    <t>LU1244145550</t>
  </si>
  <si>
    <t>LU1244145394</t>
  </si>
  <si>
    <t>LU0051759099</t>
  </si>
  <si>
    <t>LU0493246853</t>
  </si>
  <si>
    <t>LU0061175625</t>
  </si>
  <si>
    <t>LU0493247588</t>
  </si>
  <si>
    <t>IE0034390439</t>
  </si>
  <si>
    <t>LU0823432967</t>
  </si>
  <si>
    <t>LU0252963896</t>
  </si>
  <si>
    <t>LU0171304552</t>
  </si>
  <si>
    <t>LU1379001651</t>
  </si>
  <si>
    <t>LU0390136223</t>
  </si>
  <si>
    <t>LU0331289248</t>
  </si>
  <si>
    <t>LU1378997529</t>
  </si>
  <si>
    <t>LU0122613903</t>
  </si>
  <si>
    <t>LU0171298648</t>
  </si>
  <si>
    <t>LU0568613946</t>
  </si>
  <si>
    <t>LU1127229984</t>
  </si>
  <si>
    <t>LU0171298721</t>
  </si>
  <si>
    <t>LU0511384900</t>
  </si>
  <si>
    <t>LU0341384864</t>
  </si>
  <si>
    <t>LU1118711834</t>
  </si>
  <si>
    <t>LU0511385030</t>
  </si>
  <si>
    <t>LU0195951297</t>
  </si>
  <si>
    <t>LU0511384819</t>
  </si>
  <si>
    <t>LU0231793349</t>
  </si>
  <si>
    <t>LU0090841858</t>
  </si>
  <si>
    <t>GB00B3B9VB40</t>
  </si>
  <si>
    <t>LU0511384579</t>
  </si>
  <si>
    <t>LU0511384736</t>
  </si>
  <si>
    <t>LU0147413560</t>
  </si>
  <si>
    <t>LU0130728842</t>
  </si>
  <si>
    <t>LU0329931686</t>
  </si>
  <si>
    <t>HK0000329125</t>
  </si>
  <si>
    <t>LU1127229638</t>
  </si>
  <si>
    <t>LU1127229802</t>
  </si>
  <si>
    <t>LU1118707725</t>
  </si>
  <si>
    <t>LU0329931413</t>
  </si>
  <si>
    <t>LU0090830497</t>
  </si>
  <si>
    <t>LU0119066727</t>
  </si>
  <si>
    <t>LU0954277157</t>
  </si>
  <si>
    <t>LU0147383045</t>
  </si>
  <si>
    <t>LU0261948060</t>
  </si>
  <si>
    <t>LU0162691827</t>
  </si>
  <si>
    <t>LU0261951528</t>
  </si>
  <si>
    <t>LU0213336463</t>
  </si>
  <si>
    <t>LU1379001222</t>
  </si>
  <si>
    <t>LU0531971165</t>
  </si>
  <si>
    <t>IE0001256803</t>
  </si>
  <si>
    <t>LU0211331839</t>
  </si>
  <si>
    <t>LU0237698245</t>
  </si>
  <si>
    <t>LU1379000844</t>
  </si>
  <si>
    <t>LU0823047385</t>
  </si>
  <si>
    <t>LU0823432611</t>
  </si>
  <si>
    <t>LU0823432884</t>
  </si>
  <si>
    <t>LU1019494514</t>
  </si>
  <si>
    <t>LU1378996984</t>
  </si>
  <si>
    <t>LU1224415551</t>
  </si>
  <si>
    <t>LU0211333025</t>
  </si>
  <si>
    <t>LU0011846440</t>
  </si>
  <si>
    <t>LU0329931256</t>
  </si>
  <si>
    <t>LU0277137690</t>
  </si>
  <si>
    <t>IE0004851352</t>
  </si>
  <si>
    <t>LU0124673897</t>
  </si>
  <si>
    <t>LU1208857828</t>
  </si>
  <si>
    <t>LU0237697510</t>
  </si>
  <si>
    <t>LU0920783023</t>
  </si>
  <si>
    <t>LU0908554172</t>
  </si>
  <si>
    <t>LU1378994427</t>
  </si>
  <si>
    <t>LU0237698914</t>
  </si>
  <si>
    <t>LU0823431720</t>
  </si>
  <si>
    <t>LU0823432025</t>
  </si>
  <si>
    <t>LU1170363599</t>
  </si>
  <si>
    <t>LU0171293920</t>
  </si>
  <si>
    <t>LU0306632414</t>
  </si>
  <si>
    <t>LU0920840948</t>
  </si>
  <si>
    <t>LU0920782991</t>
  </si>
  <si>
    <t>LU0908554339</t>
  </si>
  <si>
    <t>LU0920783882</t>
  </si>
  <si>
    <t>LU1250162788</t>
  </si>
  <si>
    <t>IE0003867441</t>
  </si>
  <si>
    <t>IE00B1D7YD59</t>
  </si>
  <si>
    <t>LU1173934966</t>
  </si>
  <si>
    <t>LU1173934883</t>
  </si>
  <si>
    <t>LU1926924827</t>
  </si>
  <si>
    <t>LU0908554255</t>
  </si>
  <si>
    <t>LU0114722902</t>
  </si>
  <si>
    <t>LU0920783379</t>
  </si>
  <si>
    <t>LU1577354381</t>
  </si>
  <si>
    <t>LU1379001495</t>
  </si>
  <si>
    <t>LU1269085475</t>
  </si>
  <si>
    <t>LU1288334391</t>
  </si>
  <si>
    <t>LU0210535208</t>
  </si>
  <si>
    <t>LU0837974871</t>
  </si>
  <si>
    <t>LU0119062650</t>
  </si>
  <si>
    <t>GB00BPFJCX30</t>
  </si>
  <si>
    <t>LU0920839346</t>
  </si>
  <si>
    <t>LU0171296865</t>
  </si>
  <si>
    <t>LU0252963979</t>
  </si>
  <si>
    <t>LU1378997107</t>
  </si>
  <si>
    <t>LU0171304719</t>
  </si>
  <si>
    <t>LU0261949381</t>
  </si>
  <si>
    <t>LU0301634860</t>
  </si>
  <si>
    <t>LU0171295891</t>
  </si>
  <si>
    <t>LU0801102863</t>
  </si>
  <si>
    <t>LU1172898931</t>
  </si>
  <si>
    <t>LU0125979160</t>
  </si>
  <si>
    <t>LU0865490691</t>
  </si>
  <si>
    <t>LU0231203729</t>
  </si>
  <si>
    <t>LU0128526141</t>
  </si>
  <si>
    <t>LU0171274896</t>
  </si>
  <si>
    <t>LU0920839429</t>
  </si>
  <si>
    <t>CNE100002474</t>
  </si>
  <si>
    <t>LU0256863902</t>
  </si>
  <si>
    <t>LU1077377312</t>
  </si>
  <si>
    <t>LU0256843979</t>
  </si>
  <si>
    <t>LU1378995077</t>
  </si>
  <si>
    <t>GB00BWTW3L23</t>
  </si>
  <si>
    <t>GB00BJCW9X26</t>
  </si>
  <si>
    <t>LU1378994690</t>
  </si>
  <si>
    <t>LU0197230542</t>
  </si>
  <si>
    <t>LU0390137031</t>
  </si>
  <si>
    <t>LU0560541111</t>
  </si>
  <si>
    <t>LU0171296949</t>
  </si>
  <si>
    <t>LU0854290607</t>
  </si>
  <si>
    <t>LU0787777027</t>
  </si>
  <si>
    <t>LU0336297378</t>
  </si>
  <si>
    <t>LU0338174369</t>
  </si>
  <si>
    <t>LU0197229882</t>
  </si>
  <si>
    <t>LU1577354464</t>
  </si>
  <si>
    <t>LU0231205187</t>
  </si>
  <si>
    <t>GB0000796242</t>
  </si>
  <si>
    <t>LU0237698757</t>
  </si>
  <si>
    <t>LU0172157280</t>
  </si>
  <si>
    <t>LU0231204966</t>
  </si>
  <si>
    <t>IE0030354744</t>
  </si>
  <si>
    <t>LU0301637293</t>
  </si>
  <si>
    <t>GB00B8SWL553</t>
  </si>
  <si>
    <t>GB00B7JL4Y45</t>
  </si>
  <si>
    <t>HK0000041209</t>
  </si>
  <si>
    <t>LU0232465467</t>
  </si>
  <si>
    <t>GB0030655780</t>
  </si>
  <si>
    <t>LU0331288190</t>
  </si>
  <si>
    <t>GB0001444479</t>
  </si>
  <si>
    <t>LU0149503202</t>
  </si>
  <si>
    <t>GB00BY2ZMR17</t>
  </si>
  <si>
    <t>GB00BF2H6F06</t>
  </si>
  <si>
    <t>LU0787776565</t>
  </si>
  <si>
    <t>GB00BXVMKV60</t>
  </si>
  <si>
    <t>IE0004852103</t>
  </si>
  <si>
    <t>LU0544978736</t>
  </si>
  <si>
    <t>LU0544978496</t>
  </si>
  <si>
    <t>GB00BY2ZN893</t>
  </si>
  <si>
    <t>LU0114720955</t>
  </si>
  <si>
    <t>LU0119063039</t>
  </si>
  <si>
    <t>LU1577353730</t>
  </si>
  <si>
    <t>LU0278932362</t>
  </si>
  <si>
    <t>LU0368678339</t>
  </si>
  <si>
    <t>LU0390137627</t>
  </si>
  <si>
    <t>GB0001530343</t>
  </si>
  <si>
    <t>IE0030412666</t>
  </si>
  <si>
    <t>LU0229948244</t>
  </si>
  <si>
    <t>GB00BDT5LZ84</t>
  </si>
  <si>
    <t>LU0232465541</t>
  </si>
  <si>
    <t>LU0229948087</t>
  </si>
  <si>
    <t>GB00B2PSLK99</t>
  </si>
  <si>
    <t>GB00B3NSX137</t>
  </si>
  <si>
    <t>LU1344884926</t>
  </si>
  <si>
    <t>LU1293650997</t>
  </si>
  <si>
    <t>HK0000165453</t>
  </si>
  <si>
    <t>LU0100598282</t>
  </si>
  <si>
    <t>LU1111122583</t>
  </si>
  <si>
    <t>LU0267984853</t>
  </si>
  <si>
    <t>LU0955569065</t>
  </si>
  <si>
    <t>LU0261952419</t>
  </si>
  <si>
    <t>LU1097691932</t>
  </si>
  <si>
    <t>LU0125727437</t>
  </si>
  <si>
    <t>IE0004084889</t>
  </si>
  <si>
    <t>CNE100002425</t>
  </si>
  <si>
    <t>LU0171288334</t>
  </si>
  <si>
    <t>LU0252216055</t>
  </si>
  <si>
    <t>LU0345780018</t>
  </si>
  <si>
    <t>LU1627371120</t>
  </si>
  <si>
    <t>LU0267985231</t>
  </si>
  <si>
    <t>IE0031619152</t>
  </si>
  <si>
    <t>LU0204061609</t>
  </si>
  <si>
    <t>LU0413544379</t>
  </si>
  <si>
    <t>LU0210529144</t>
  </si>
  <si>
    <t>LU0104030142</t>
  </si>
  <si>
    <t>LU0706269932</t>
  </si>
  <si>
    <t>LU1342486377</t>
  </si>
  <si>
    <t>LU0622164845</t>
  </si>
  <si>
    <t>LU0538203950</t>
  </si>
  <si>
    <t>LU0964943863</t>
  </si>
  <si>
    <t>LU0345777659</t>
  </si>
  <si>
    <t>GB00B3B9VG94</t>
  </si>
  <si>
    <t>LU0171288508</t>
  </si>
  <si>
    <t>LU0229948673</t>
  </si>
  <si>
    <t>LU1163228031</t>
  </si>
  <si>
    <t>LU1163227819</t>
  </si>
  <si>
    <t>LU0823434237</t>
  </si>
  <si>
    <t>LU1163227900</t>
  </si>
  <si>
    <t>LU0100598019</t>
  </si>
  <si>
    <t>LU1097691858</t>
  </si>
  <si>
    <t>LU1259264288</t>
  </si>
  <si>
    <t>LU0252216485</t>
  </si>
  <si>
    <t>LU1245841918</t>
  </si>
  <si>
    <t>LU0918644872</t>
  </si>
  <si>
    <t>LU1077376421</t>
  </si>
  <si>
    <t>LU0607520524</t>
  </si>
  <si>
    <t>LU0115141201</t>
  </si>
  <si>
    <t>LU0210528419</t>
  </si>
  <si>
    <t>LU0430678697</t>
  </si>
  <si>
    <t>LU0811903136</t>
  </si>
  <si>
    <t>GB00B0WMQ727</t>
  </si>
  <si>
    <t>LU1342485999</t>
  </si>
  <si>
    <t>LU1240328812</t>
  </si>
  <si>
    <t>LU0251131958</t>
  </si>
  <si>
    <t>LU1380457900</t>
  </si>
  <si>
    <t>GB00BKTLLW27</t>
  </si>
  <si>
    <t>LU1342486294</t>
  </si>
  <si>
    <t>LU0955862445</t>
  </si>
  <si>
    <t>LU1380458031</t>
  </si>
  <si>
    <t>LU1342486021</t>
  </si>
  <si>
    <t>LU1342487771</t>
  </si>
  <si>
    <t>LU1240329117</t>
  </si>
  <si>
    <t>LU0987226296</t>
  </si>
  <si>
    <t>LU0117895796</t>
  </si>
  <si>
    <t>LU0267986395</t>
  </si>
  <si>
    <t>LU0171305443</t>
  </si>
  <si>
    <t>LU0331285766</t>
  </si>
  <si>
    <t>LU1240329208</t>
  </si>
  <si>
    <t>LU0256883504</t>
  </si>
  <si>
    <t>LU0256881987</t>
  </si>
  <si>
    <t>GB00B3B9VC56</t>
  </si>
  <si>
    <t>LU0252966055</t>
  </si>
  <si>
    <t>LU0125727940</t>
  </si>
  <si>
    <t>LU0368230206</t>
  </si>
  <si>
    <t>LU0987226023</t>
  </si>
  <si>
    <t>LU1163227736</t>
  </si>
  <si>
    <t>LU1342487698</t>
  </si>
  <si>
    <t>LU0527936024</t>
  </si>
  <si>
    <t>IE0004866665</t>
  </si>
  <si>
    <t>LU0857590862</t>
  </si>
  <si>
    <t>LU0987225991</t>
  </si>
  <si>
    <t>LU0252966485</t>
  </si>
  <si>
    <t>LU0256880153</t>
  </si>
  <si>
    <t>LU0256881128</t>
  </si>
  <si>
    <t>LU0227179875</t>
  </si>
  <si>
    <t>LU0256881631</t>
  </si>
  <si>
    <t>LU0256881474</t>
  </si>
  <si>
    <t>LU0079474960</t>
  </si>
  <si>
    <t>LU1075212594</t>
  </si>
  <si>
    <t>LU0440694585</t>
  </si>
  <si>
    <t>LU0252214274</t>
  </si>
  <si>
    <t>LU1342487342</t>
  </si>
  <si>
    <t>LU1270847343</t>
  </si>
  <si>
    <t>LU0267986122</t>
  </si>
  <si>
    <t>LU1240329034</t>
  </si>
  <si>
    <t>LU1342487425</t>
  </si>
  <si>
    <t>LU0154237142</t>
  </si>
  <si>
    <t>LU1240328903</t>
  </si>
  <si>
    <t>LU0267986049</t>
  </si>
  <si>
    <t>LU1034075835</t>
  </si>
  <si>
    <t>LU0278915946</t>
  </si>
  <si>
    <t>LU0827474353</t>
  </si>
  <si>
    <t>LU0175139822</t>
  </si>
  <si>
    <t>LU0430678853</t>
  </si>
  <si>
    <t>LU0210532015</t>
  </si>
  <si>
    <t>LU0683601370</t>
  </si>
  <si>
    <t>LU1340706172</t>
  </si>
  <si>
    <t>LU0256844787</t>
  </si>
  <si>
    <t>LU0275209954</t>
  </si>
  <si>
    <t>LU0125727601</t>
  </si>
  <si>
    <t>LU0124675678</t>
  </si>
  <si>
    <t>LU0331289321</t>
  </si>
  <si>
    <t>LU0345781503</t>
  </si>
  <si>
    <t>LU1428086505</t>
  </si>
  <si>
    <t>LU0158827195</t>
  </si>
  <si>
    <t>LU0678959247</t>
  </si>
  <si>
    <t>LU0178440839</t>
  </si>
  <si>
    <t>LU0130710477</t>
  </si>
  <si>
    <t>LU0158827948</t>
  </si>
  <si>
    <t>LU0345361124</t>
  </si>
  <si>
    <t>LU1379001735</t>
  </si>
  <si>
    <t>LU0211332308</t>
  </si>
  <si>
    <t>LU0683601537</t>
  </si>
  <si>
    <t>LU0340559557</t>
  </si>
  <si>
    <t>LU0267986551</t>
  </si>
  <si>
    <t>LU0104884860</t>
  </si>
  <si>
    <t>LU1163227496</t>
  </si>
  <si>
    <t>LU0162689763</t>
  </si>
  <si>
    <t>LU1163227579</t>
  </si>
  <si>
    <t>LU0552610593</t>
  </si>
  <si>
    <t>LU0736561332</t>
  </si>
  <si>
    <t>LU0837987691</t>
  </si>
  <si>
    <t>LU0171280430</t>
  </si>
  <si>
    <t>GB0030810021</t>
  </si>
  <si>
    <t>LU1379001149</t>
  </si>
  <si>
    <t>IE0004896431</t>
  </si>
  <si>
    <t>LU0090830901</t>
  </si>
  <si>
    <t>LU0683601453</t>
  </si>
  <si>
    <t>IE00B19Z6717</t>
  </si>
  <si>
    <t>LU0011818076</t>
  </si>
  <si>
    <t>LU0683601610</t>
  </si>
  <si>
    <t>LU0232524495</t>
  </si>
  <si>
    <t>LU0865491236</t>
  </si>
  <si>
    <t>LU0178439401</t>
  </si>
  <si>
    <t>LU0837062107</t>
  </si>
  <si>
    <t>LU0124681056</t>
  </si>
  <si>
    <t>LU0252963383</t>
  </si>
  <si>
    <t>LU0278915607</t>
  </si>
  <si>
    <t>LU0886779940</t>
  </si>
  <si>
    <t>LU0252969232</t>
  </si>
  <si>
    <t>IE0033528617</t>
  </si>
  <si>
    <t>LU0189846792</t>
  </si>
  <si>
    <t>LU0757889166</t>
  </si>
  <si>
    <t>LU1378997875</t>
  </si>
  <si>
    <t>LU0093503141</t>
  </si>
  <si>
    <t>LU0505663822</t>
  </si>
  <si>
    <t>LU1027914289</t>
  </si>
  <si>
    <t>LU0267985314</t>
  </si>
  <si>
    <t>LU0683601883</t>
  </si>
  <si>
    <t>LU0385405567</t>
  </si>
  <si>
    <t>LU0837974525</t>
  </si>
  <si>
    <t>LU0261951288</t>
  </si>
  <si>
    <t>LU1064822502</t>
  </si>
  <si>
    <t>IE0031027877</t>
  </si>
  <si>
    <t>LU0683600992</t>
  </si>
  <si>
    <t>LU1061039761</t>
  </si>
  <si>
    <t>GB0002771052</t>
  </si>
  <si>
    <t>LU0552611484</t>
  </si>
  <si>
    <t>LU0200685153</t>
  </si>
  <si>
    <t>IE00B3L6NY24</t>
  </si>
  <si>
    <t>LU0736561506</t>
  </si>
  <si>
    <t>LU0219424990</t>
  </si>
  <si>
    <t>LU0147417710</t>
  </si>
  <si>
    <t>LU0329591993</t>
  </si>
  <si>
    <t>LU0224105477</t>
  </si>
  <si>
    <t>LU0178439666</t>
  </si>
  <si>
    <t>LU0256839860</t>
  </si>
  <si>
    <t>IE0000829451</t>
  </si>
  <si>
    <t>LU0147391493</t>
  </si>
  <si>
    <t>LU0149724121</t>
  </si>
  <si>
    <t>LU0683601297</t>
  </si>
  <si>
    <t>LU0683601701</t>
  </si>
  <si>
    <t>LU0823431563</t>
  </si>
  <si>
    <t>LU0950373646</t>
  </si>
  <si>
    <t>IE0034235188</t>
  </si>
  <si>
    <t>LU1069347547</t>
  </si>
  <si>
    <t>LU0630298585</t>
  </si>
  <si>
    <t>GB00B3B9VH02</t>
  </si>
  <si>
    <t>LU0823431647</t>
  </si>
  <si>
    <t>LU1211596868</t>
  </si>
  <si>
    <t>LU1820810270</t>
  </si>
  <si>
    <t>LU0195950059</t>
  </si>
  <si>
    <t>LU1725250242</t>
  </si>
  <si>
    <t>LU1006076977</t>
  </si>
  <si>
    <t>LU0219419214</t>
  </si>
  <si>
    <t>LU1061039845</t>
  </si>
  <si>
    <t>LU0147386493</t>
  </si>
  <si>
    <t>LU0352133093</t>
  </si>
  <si>
    <t>LU0094560744</t>
  </si>
  <si>
    <t>LU0683601024</t>
  </si>
  <si>
    <t>LU1378995234</t>
  </si>
  <si>
    <t>LU0211332217</t>
  </si>
  <si>
    <t>LU1378994856</t>
  </si>
  <si>
    <t>LU1061040348</t>
  </si>
  <si>
    <t>LU0252964357</t>
  </si>
  <si>
    <t>LU0119753134</t>
  </si>
  <si>
    <t>LU1061040934</t>
  </si>
  <si>
    <t>LU0787776995</t>
  </si>
  <si>
    <t>LU1865207937</t>
  </si>
  <si>
    <t>LU0151261830</t>
  </si>
  <si>
    <t>LU0336298004</t>
  </si>
  <si>
    <t>LU1098665638</t>
  </si>
  <si>
    <t>LU1405890390</t>
  </si>
  <si>
    <t>LU1926925121</t>
  </si>
  <si>
    <t>LU0147417470</t>
  </si>
  <si>
    <t>LU1061039506</t>
  </si>
  <si>
    <t>IE0000022883</t>
  </si>
  <si>
    <t>LU0170900038</t>
  </si>
  <si>
    <t>LU1173935773</t>
  </si>
  <si>
    <t>LU0154236920</t>
  </si>
  <si>
    <t>LU0955863500</t>
  </si>
  <si>
    <t>LU0260870158</t>
  </si>
  <si>
    <t>LU2099822855</t>
  </si>
  <si>
    <t>LU0219418919</t>
  </si>
  <si>
    <t>LU0172157363</t>
  </si>
  <si>
    <t>GB00B3B9VD63</t>
  </si>
  <si>
    <t>LU0417517546</t>
  </si>
  <si>
    <t>LU1577354894</t>
  </si>
  <si>
    <t>LU1061040777</t>
  </si>
  <si>
    <t>LU0589944726</t>
  </si>
  <si>
    <t>LU1061041239</t>
  </si>
  <si>
    <t>LU2099029741</t>
  </si>
  <si>
    <t>LU0772116835</t>
  </si>
  <si>
    <t>LU1341473426</t>
  </si>
  <si>
    <t>LU0336297295</t>
  </si>
  <si>
    <t>LU0200685666</t>
  </si>
  <si>
    <t>LU1061040421</t>
  </si>
  <si>
    <t>LU0157030916</t>
  </si>
  <si>
    <t>LU0164899485</t>
  </si>
  <si>
    <t>IE00B7MC2Y03</t>
  </si>
  <si>
    <t>LU0683600646</t>
  </si>
  <si>
    <t>LU0124674275</t>
  </si>
  <si>
    <t>LU1820811831</t>
  </si>
  <si>
    <t>LU0200684693</t>
  </si>
  <si>
    <t>LU0229867162</t>
  </si>
  <si>
    <t>LU0140363002</t>
  </si>
  <si>
    <t>LU0823403786</t>
  </si>
  <si>
    <t>LU0029873410</t>
  </si>
  <si>
    <t>LU0164882085</t>
  </si>
  <si>
    <t>LU1934544708</t>
  </si>
  <si>
    <t>LU0823403356</t>
  </si>
  <si>
    <t>LU0224105980</t>
  </si>
  <si>
    <t>LU1061040850</t>
  </si>
  <si>
    <t>LU0236501697</t>
  </si>
  <si>
    <t>LU1061039258</t>
  </si>
  <si>
    <t>LU1379001578</t>
  </si>
  <si>
    <t>GB0000799923</t>
  </si>
  <si>
    <t>LU1061040181</t>
  </si>
  <si>
    <t>LU0331290337</t>
  </si>
  <si>
    <t>LU0307458413</t>
  </si>
  <si>
    <t>LU0170899941</t>
  </si>
  <si>
    <t>LU0213374126</t>
  </si>
  <si>
    <t>HK0000055647</t>
  </si>
  <si>
    <t>LU1627370825</t>
  </si>
  <si>
    <t>LU0954276183</t>
  </si>
  <si>
    <t>GB00B3B9V927</t>
  </si>
  <si>
    <t>IE0000829121</t>
  </si>
  <si>
    <t>LU1592040148</t>
  </si>
  <si>
    <t>LU0165080713</t>
  </si>
  <si>
    <t>LU1378995317</t>
  </si>
  <si>
    <t>LU1404936194</t>
  </si>
  <si>
    <t>LU0128530259</t>
  </si>
  <si>
    <t>LU0238689623</t>
  </si>
  <si>
    <t>LU1379001065</t>
  </si>
  <si>
    <t>LU1061040694</t>
  </si>
  <si>
    <t>IE00BQJZX317</t>
  </si>
  <si>
    <t>LU0823428429</t>
  </si>
  <si>
    <t>LU1061041072</t>
  </si>
  <si>
    <t>LU0200685070</t>
  </si>
  <si>
    <t>LU0594557885</t>
  </si>
  <si>
    <t>LU1061039415</t>
  </si>
  <si>
    <t>LU0404496126</t>
  </si>
  <si>
    <t>LU0200685583</t>
  </si>
  <si>
    <t>LU0404496472</t>
  </si>
  <si>
    <t>LU0954275888</t>
  </si>
  <si>
    <t>LU1061039332</t>
  </si>
  <si>
    <t>LU0404496555</t>
  </si>
  <si>
    <t>LU0111493838</t>
  </si>
  <si>
    <t>LU1577354035</t>
  </si>
  <si>
    <t>LU0119750387</t>
  </si>
  <si>
    <t>LU0109981661</t>
  </si>
  <si>
    <t>LU0817813388</t>
  </si>
  <si>
    <t>LU0779799211</t>
  </si>
  <si>
    <t>LU0817812901</t>
  </si>
  <si>
    <t>LU0086551628</t>
  </si>
  <si>
    <t>LU0164939885</t>
  </si>
  <si>
    <t>LU1378997362</t>
  </si>
  <si>
    <t>LU0149726845</t>
  </si>
  <si>
    <t>LU0224105808</t>
  </si>
  <si>
    <t>LU1006075490</t>
  </si>
  <si>
    <t>LU0954269303</t>
  </si>
  <si>
    <t>LU0954269485</t>
  </si>
  <si>
    <t>LU1592039728</t>
  </si>
  <si>
    <t>LU0352132871</t>
  </si>
  <si>
    <t>LU0238689896</t>
  </si>
  <si>
    <t>LU0232549211</t>
  </si>
  <si>
    <t>IE00B5280D97</t>
  </si>
  <si>
    <t>LU0158828326</t>
  </si>
  <si>
    <t>LU1061040009</t>
  </si>
  <si>
    <t>LU0863150172</t>
  </si>
  <si>
    <t>LU1273543592</t>
  </si>
  <si>
    <t>LU0823406029</t>
  </si>
  <si>
    <t>LU0212180813</t>
  </si>
  <si>
    <t>IE00B19Z4555</t>
  </si>
  <si>
    <t>LU0140363267</t>
  </si>
  <si>
    <t>LU0474116539</t>
  </si>
  <si>
    <t>LU0162690340</t>
  </si>
  <si>
    <t>LU1136181085</t>
  </si>
  <si>
    <t>LU1615061501</t>
  </si>
  <si>
    <t>LU0865490345</t>
  </si>
  <si>
    <t>LU0200684933</t>
  </si>
  <si>
    <t>LU0620787316</t>
  </si>
  <si>
    <t>LU0210528500</t>
  </si>
  <si>
    <t>IE00BQJZX424</t>
  </si>
  <si>
    <t>LU0248271941</t>
  </si>
  <si>
    <t>LU0248026808</t>
  </si>
  <si>
    <t>LU0823418545</t>
  </si>
  <si>
    <t>LU0219424644</t>
  </si>
  <si>
    <t>LU1915136227</t>
  </si>
  <si>
    <t>LU1027914016</t>
  </si>
  <si>
    <t>LU1879617006</t>
  </si>
  <si>
    <t>LU0390136900</t>
  </si>
  <si>
    <t>LU1192665567</t>
  </si>
  <si>
    <t>LU0111491626</t>
  </si>
  <si>
    <t>LU0532662821</t>
  </si>
  <si>
    <t>LU1255915404</t>
  </si>
  <si>
    <t>LU0430678424</t>
  </si>
  <si>
    <t>LU0111491469</t>
  </si>
  <si>
    <t>GB00BF2H6J44</t>
  </si>
  <si>
    <t>LU0157030759</t>
  </si>
  <si>
    <t>LU1378994773</t>
  </si>
  <si>
    <t>LU0784385170</t>
  </si>
  <si>
    <t>IE0000018873</t>
  </si>
  <si>
    <t>LU0261950041</t>
  </si>
  <si>
    <t>LU0590155916</t>
  </si>
  <si>
    <t>LU1011999080</t>
  </si>
  <si>
    <t>LU0109401926</t>
  </si>
  <si>
    <t>LU1615060446</t>
  </si>
  <si>
    <t>LU0329593262</t>
  </si>
  <si>
    <t>LU1378995150</t>
  </si>
  <si>
    <t>LU0852482198</t>
  </si>
  <si>
    <t>LU0256884577</t>
  </si>
  <si>
    <t>LU1233302857</t>
  </si>
  <si>
    <t>LU0201602173</t>
  </si>
  <si>
    <t>LU2099822772</t>
  </si>
  <si>
    <t>LU1083850146</t>
  </si>
  <si>
    <t>LU0204064967</t>
  </si>
  <si>
    <t>LU0171296279</t>
  </si>
  <si>
    <t>IE00BQJZX531</t>
  </si>
  <si>
    <t>LU0293313671</t>
  </si>
  <si>
    <t>LU0248273566</t>
  </si>
  <si>
    <t>LU1820811914</t>
  </si>
  <si>
    <t>LU1015033050</t>
  </si>
  <si>
    <t>IE00BQJZX200</t>
  </si>
  <si>
    <t>LU0837974368</t>
  </si>
  <si>
    <t>LU0972533318</t>
  </si>
  <si>
    <t>LU0307460401</t>
  </si>
  <si>
    <t>LU0430679075</t>
  </si>
  <si>
    <t>LU0345779606</t>
  </si>
  <si>
    <t>LU0157028340</t>
  </si>
  <si>
    <t>LU0256883843</t>
  </si>
  <si>
    <t>LU0256884064</t>
  </si>
  <si>
    <t>LU0256884494</t>
  </si>
  <si>
    <t>LU1577354548</t>
  </si>
  <si>
    <t>LU0212178676</t>
  </si>
  <si>
    <t>LU0837985992</t>
  </si>
  <si>
    <t>LU1721428933</t>
  </si>
  <si>
    <t>LU0147403843</t>
  </si>
  <si>
    <t>LU0154246218</t>
  </si>
  <si>
    <t>LU1078025761</t>
  </si>
  <si>
    <t>LU0261948227</t>
  </si>
  <si>
    <t>LU0048215999</t>
  </si>
  <si>
    <t>LU0219424214</t>
  </si>
  <si>
    <t>LU0980735236</t>
  </si>
  <si>
    <t>IE00B0JY6J37</t>
  </si>
  <si>
    <t>IE00B6Y13T06</t>
  </si>
  <si>
    <t>LU0334858593</t>
  </si>
  <si>
    <t>LU1027914362</t>
  </si>
  <si>
    <t>LU1228143431</t>
  </si>
  <si>
    <t>LU0430678770</t>
  </si>
  <si>
    <t>IE0034235303</t>
  </si>
  <si>
    <t>LU0342012266</t>
  </si>
  <si>
    <t>LU0154234636</t>
  </si>
  <si>
    <t>LU0232465038</t>
  </si>
  <si>
    <t>LU0256914820</t>
  </si>
  <si>
    <t>LU0204065857</t>
  </si>
  <si>
    <t>LU0498184596</t>
  </si>
  <si>
    <t>GB00BF2H6H20</t>
  </si>
  <si>
    <t>LU0498189041</t>
  </si>
  <si>
    <t>LU1027914107</t>
  </si>
  <si>
    <t>LU0165100255</t>
  </si>
  <si>
    <t>LU1820809777</t>
  </si>
  <si>
    <t>LU0348767384</t>
  </si>
  <si>
    <t>LU0347711540</t>
  </si>
  <si>
    <t>LU0347711466</t>
  </si>
  <si>
    <t>LU0229945570</t>
  </si>
  <si>
    <t>LU0396102641</t>
  </si>
  <si>
    <t>LU0817813545</t>
  </si>
  <si>
    <t>LU1428086414</t>
  </si>
  <si>
    <t>LU0229946628</t>
  </si>
  <si>
    <t>GB00BF2H6K58</t>
  </si>
  <si>
    <t>LU0231204701</t>
  </si>
  <si>
    <t>IE00B1XK9C88</t>
  </si>
  <si>
    <t>LU0396102724</t>
  </si>
  <si>
    <t>LU0147401714</t>
  </si>
  <si>
    <t>LU0817813032</t>
  </si>
  <si>
    <t>LU1820809421</t>
  </si>
  <si>
    <t>IE0004811448</t>
  </si>
  <si>
    <t>LU0823434740</t>
  </si>
  <si>
    <t>LU0097036916</t>
  </si>
  <si>
    <t>LU0256839944</t>
  </si>
  <si>
    <t>LU0147403330</t>
  </si>
  <si>
    <t>IE0000269104</t>
  </si>
  <si>
    <t>LU1304665679</t>
  </si>
  <si>
    <t>LU0154235443</t>
  </si>
  <si>
    <t>LU1577353813</t>
  </si>
  <si>
    <t>LU0846948197</t>
  </si>
  <si>
    <t>IE00B0FGLM12</t>
  </si>
  <si>
    <t>IE0008369930</t>
  </si>
  <si>
    <t>LU0980730948</t>
  </si>
  <si>
    <t>LU0149503897</t>
  </si>
  <si>
    <t>GB00B7NB1W76</t>
  </si>
  <si>
    <t>LU0634316300</t>
  </si>
  <si>
    <t>LU0634316219</t>
  </si>
  <si>
    <t>LU0154245756</t>
  </si>
  <si>
    <t>LU0154245673</t>
  </si>
  <si>
    <t>LU0232465111</t>
  </si>
  <si>
    <t>LU0334858676</t>
  </si>
  <si>
    <t>GB00B9M3QX41</t>
  </si>
  <si>
    <t>LU0265267285</t>
  </si>
  <si>
    <t>LU0404499146</t>
  </si>
  <si>
    <t>LU0251129549</t>
  </si>
  <si>
    <t>LU0125946151</t>
  </si>
  <si>
    <t>LU0157028266</t>
  </si>
  <si>
    <t>LU0708995666</t>
  </si>
  <si>
    <t>GB00B8DDY871</t>
  </si>
  <si>
    <t>LU0231490524</t>
  </si>
  <si>
    <t>LU0165074070</t>
  </si>
  <si>
    <t>LU1050473120</t>
  </si>
  <si>
    <t>LU0823434401</t>
  </si>
  <si>
    <t>LU0197773673</t>
  </si>
  <si>
    <t>LU0165074401</t>
  </si>
  <si>
    <t>LU0193726345</t>
  </si>
  <si>
    <t>LU0414047448</t>
  </si>
  <si>
    <t>LU0954271549</t>
  </si>
  <si>
    <t>LU0414047521</t>
  </si>
  <si>
    <t>LU0231462077</t>
  </si>
  <si>
    <t>IE0033528500</t>
  </si>
  <si>
    <t>LU0147401128</t>
  </si>
  <si>
    <t>LU1669197896</t>
  </si>
  <si>
    <t>LU0256840793</t>
  </si>
  <si>
    <t>LU0165073858</t>
  </si>
  <si>
    <t>LU0171293334</t>
  </si>
  <si>
    <t>LU0256905836</t>
  </si>
  <si>
    <t>LU0823428346</t>
  </si>
  <si>
    <t>LU0331283803</t>
  </si>
  <si>
    <t>LU0329592454</t>
  </si>
  <si>
    <t>LU0594558263</t>
  </si>
  <si>
    <t>LU0340557775</t>
  </si>
  <si>
    <t>LU1046248800</t>
  </si>
  <si>
    <t>LU0414047281</t>
  </si>
  <si>
    <t>LU0604768290</t>
  </si>
  <si>
    <t>LU0414047018</t>
  </si>
  <si>
    <t>IE0034235071</t>
  </si>
  <si>
    <t>LU1250163083</t>
  </si>
  <si>
    <t>LU0857590946</t>
  </si>
  <si>
    <t>LU0971552673</t>
  </si>
  <si>
    <t>LU0367024279</t>
  </si>
  <si>
    <t>LU0390134368</t>
  </si>
  <si>
    <t>LU0212196652</t>
  </si>
  <si>
    <t>LU0171277485</t>
  </si>
  <si>
    <t>LU1276852156</t>
  </si>
  <si>
    <t>LU0878861235</t>
  </si>
  <si>
    <t>LU1173935005</t>
  </si>
  <si>
    <t>LU1173935187</t>
  </si>
  <si>
    <t>LU1372148574</t>
  </si>
  <si>
    <t>LU0971552830</t>
  </si>
  <si>
    <t>LU0219417861</t>
  </si>
  <si>
    <t>LU0267985157</t>
  </si>
  <si>
    <t>LU0095325956</t>
  </si>
  <si>
    <t>LU0345774805</t>
  </si>
  <si>
    <t>LU0171293177</t>
  </si>
  <si>
    <t>LU0278923023</t>
  </si>
  <si>
    <t>GB00B2PSLJ84</t>
  </si>
  <si>
    <t>LU0165073775</t>
  </si>
  <si>
    <t>LU0753793586</t>
  </si>
  <si>
    <t>LU0324710721</t>
  </si>
  <si>
    <t>LU0171275786</t>
  </si>
  <si>
    <t>LU0340554913</t>
  </si>
  <si>
    <t>LU0971552756</t>
  </si>
  <si>
    <t>LU0128525929</t>
  </si>
  <si>
    <t>LU0854280632</t>
  </si>
  <si>
    <t>LU0854280558</t>
  </si>
  <si>
    <t>LU0505784701</t>
  </si>
  <si>
    <t>LU0255399742</t>
  </si>
  <si>
    <t>CNE1000025B5</t>
  </si>
  <si>
    <t>LU0219424305</t>
  </si>
  <si>
    <t>LU0252968341</t>
  </si>
  <si>
    <t>LU0837987188</t>
  </si>
  <si>
    <t>LU1269085392</t>
  </si>
  <si>
    <t>LU0367024196</t>
  </si>
  <si>
    <t>LU0238202773</t>
  </si>
  <si>
    <t>LU1288334045</t>
  </si>
  <si>
    <t>LU0414046390</t>
  </si>
  <si>
    <t>LU0267984937</t>
  </si>
  <si>
    <t>LU0171278376</t>
  </si>
  <si>
    <t>LU0119124278</t>
  </si>
  <si>
    <t>LU0048580004</t>
  </si>
  <si>
    <t>LU1254117549</t>
  </si>
  <si>
    <t>LU0149505678</t>
  </si>
  <si>
    <t>LU0278906952</t>
  </si>
  <si>
    <t>LU0171293250</t>
  </si>
  <si>
    <t>LU0594557455</t>
  </si>
  <si>
    <t>LU0604766674</t>
  </si>
  <si>
    <t>LU0280433847</t>
  </si>
  <si>
    <t>LU0075933175</t>
  </si>
  <si>
    <t>LU1206706621</t>
  </si>
  <si>
    <t>IE0000830236</t>
  </si>
  <si>
    <t>LU2238339696</t>
  </si>
  <si>
    <t>LU0165081448</t>
  </si>
  <si>
    <t>LU1508477376</t>
  </si>
  <si>
    <t>LU0971552913</t>
  </si>
  <si>
    <t>LU0210637038</t>
  </si>
  <si>
    <t>GB00BDZYJP59</t>
  </si>
  <si>
    <t>GB00BD5V6R73</t>
  </si>
  <si>
    <t>LU0171307068</t>
  </si>
  <si>
    <t>LU0505663152</t>
  </si>
  <si>
    <t>LU0252218424</t>
  </si>
  <si>
    <t>LU0338175176</t>
  </si>
  <si>
    <t>IE00B0JY6L58</t>
  </si>
  <si>
    <t>LU1389835445</t>
  </si>
  <si>
    <t>LU0147394679</t>
  </si>
  <si>
    <t>LU0345774391</t>
  </si>
  <si>
    <t>LU0837977544</t>
  </si>
  <si>
    <t>LU0345774631</t>
  </si>
  <si>
    <t>LU0219455010</t>
  </si>
  <si>
    <t>LU0095326418</t>
  </si>
  <si>
    <t>LU0255980327</t>
  </si>
  <si>
    <t>LU0498180685</t>
  </si>
  <si>
    <t>LU0566484027</t>
  </si>
  <si>
    <t>LU0219424487</t>
  </si>
  <si>
    <t>LU0331283555</t>
  </si>
  <si>
    <t>LU1252824401</t>
  </si>
  <si>
    <t>LU1217766937</t>
  </si>
  <si>
    <t>IE00BK4W5M84</t>
  </si>
  <si>
    <t>LU0372507243</t>
  </si>
  <si>
    <t>LU0231476457</t>
  </si>
  <si>
    <t>LU1254141416</t>
  </si>
  <si>
    <t>LU0837968121</t>
  </si>
  <si>
    <t>LU0219445649</t>
  </si>
  <si>
    <t>LU0331287200</t>
  </si>
  <si>
    <t>LU0125944966</t>
  </si>
  <si>
    <t>LU0251128657</t>
  </si>
  <si>
    <t>LU0837964302</t>
  </si>
  <si>
    <t>LU0109401686</t>
  </si>
  <si>
    <t>GB00BDZYJQ66</t>
  </si>
  <si>
    <t>IE00BK4W5L77</t>
  </si>
  <si>
    <t>IE0031138864</t>
  </si>
  <si>
    <t>LU0171298135</t>
  </si>
  <si>
    <t>CNE100002458</t>
  </si>
  <si>
    <t>LU0252967376</t>
  </si>
  <si>
    <t>LU0343755343</t>
  </si>
  <si>
    <t>LU0823403190</t>
  </si>
  <si>
    <t>LU0219441739</t>
  </si>
  <si>
    <t>LU0079475777</t>
  </si>
  <si>
    <t>LU0090845842</t>
  </si>
  <si>
    <t>GB00B8374670</t>
  </si>
  <si>
    <t>GB00BKPHVC45</t>
  </si>
  <si>
    <t>LU0252219315</t>
  </si>
  <si>
    <t>LU1217766770</t>
  </si>
  <si>
    <t>LU1079480742</t>
  </si>
  <si>
    <t>LU0231484808</t>
  </si>
  <si>
    <t>LU0232464734</t>
  </si>
  <si>
    <t>LU0254982241</t>
  </si>
  <si>
    <t>LU0147394240</t>
  </si>
  <si>
    <t>LU0137279880</t>
  </si>
  <si>
    <t>LU1217767315</t>
  </si>
  <si>
    <t>LU0345770308</t>
  </si>
  <si>
    <t>LU0728929174</t>
  </si>
  <si>
    <t>LU0345770993</t>
  </si>
  <si>
    <t>GB0001447936</t>
  </si>
  <si>
    <t>GB00BDZYJN36</t>
  </si>
  <si>
    <t>LU1803068896</t>
  </si>
  <si>
    <t>LU1042831013</t>
  </si>
  <si>
    <t>LU0955863419</t>
  </si>
  <si>
    <t>LU1006076464</t>
  </si>
  <si>
    <t>LU0345777147</t>
  </si>
  <si>
    <t>LU0219441572</t>
  </si>
  <si>
    <t>LU0171298218</t>
  </si>
  <si>
    <t>LU1217766424</t>
  </si>
  <si>
    <t>IE00B19Z3Z85</t>
  </si>
  <si>
    <t>IE00B50HYN61</t>
  </si>
  <si>
    <t>LU1669199751</t>
  </si>
  <si>
    <t>LU0210636733</t>
  </si>
  <si>
    <t>LU0125951151</t>
  </si>
  <si>
    <t>LU0252218937</t>
  </si>
  <si>
    <t>LU1341473269</t>
  </si>
  <si>
    <t>LU0505663400</t>
  </si>
  <si>
    <t>IE00B19Z4449</t>
  </si>
  <si>
    <t>LU0330918003</t>
  </si>
  <si>
    <t>LU0147405384</t>
  </si>
  <si>
    <t>GB0001530236</t>
  </si>
  <si>
    <t>LU0219434791</t>
  </si>
  <si>
    <t>LU1077614037</t>
  </si>
  <si>
    <t>IE00BJLML261</t>
  </si>
  <si>
    <t>LU1912829907</t>
  </si>
  <si>
    <t>LU1963344673</t>
  </si>
  <si>
    <t>LU0645132738</t>
  </si>
  <si>
    <t>LU0227180295</t>
  </si>
  <si>
    <t>HK0000220399</t>
  </si>
  <si>
    <t>LU1006074337</t>
  </si>
  <si>
    <t>LU0505663236</t>
  </si>
  <si>
    <t>LU1284735484</t>
  </si>
  <si>
    <t>LU0604763499</t>
  </si>
  <si>
    <t>LU0645132811</t>
  </si>
  <si>
    <t>LU0823417570</t>
  </si>
  <si>
    <t>LU0171309270</t>
  </si>
  <si>
    <t>LU2099827490</t>
  </si>
  <si>
    <t>LU1042830981</t>
  </si>
  <si>
    <t>LU0823046494</t>
  </si>
  <si>
    <t>LU0823046577</t>
  </si>
  <si>
    <t>LU0117841782</t>
  </si>
  <si>
    <t>LU0348798264</t>
  </si>
  <si>
    <t>LU1105446931</t>
  </si>
  <si>
    <t>LU0227125514</t>
  </si>
  <si>
    <t>LU0390134954</t>
  </si>
  <si>
    <t>LU0345777733</t>
  </si>
  <si>
    <t>IE00BJLML378</t>
  </si>
  <si>
    <t>LU0918575027</t>
  </si>
  <si>
    <t>LU0219492724</t>
  </si>
  <si>
    <t>LU0505784883</t>
  </si>
  <si>
    <t>LU0345771025</t>
  </si>
  <si>
    <t>LU0171276081</t>
  </si>
  <si>
    <t>LU1006079724</t>
  </si>
  <si>
    <t>LU1105447079</t>
  </si>
  <si>
    <t>IE0004851808</t>
  </si>
  <si>
    <t>LU0216737576</t>
  </si>
  <si>
    <t>LU0216737063</t>
  </si>
  <si>
    <t>GB00BDZYJF51</t>
  </si>
  <si>
    <t>LU0219424131</t>
  </si>
  <si>
    <t>GB00BWTW3G79</t>
  </si>
  <si>
    <t>LU0784383712</t>
  </si>
  <si>
    <t>LU0462791236</t>
  </si>
  <si>
    <t>LU0238689201</t>
  </si>
  <si>
    <t>LU0449509289</t>
  </si>
  <si>
    <t>LU0130729220</t>
  </si>
  <si>
    <t>LU0175140598</t>
  </si>
  <si>
    <t>GB00B80QG615</t>
  </si>
  <si>
    <t>GB00B80QG490</t>
  </si>
  <si>
    <t>HK0000284569</t>
  </si>
  <si>
    <t>LU0152645866</t>
  </si>
  <si>
    <t>LU0823422737</t>
  </si>
  <si>
    <t>LU0261959422</t>
  </si>
  <si>
    <t>LU0107464264</t>
  </si>
  <si>
    <t>LU1211504847</t>
  </si>
  <si>
    <t>LU1926172864</t>
  </si>
  <si>
    <t>LU0348783662</t>
  </si>
  <si>
    <t>LU1820810783</t>
  </si>
  <si>
    <t>LU0255399239</t>
  </si>
  <si>
    <t>LU0331289677</t>
  </si>
  <si>
    <t>LU0345769631</t>
  </si>
  <si>
    <t>LU0345769128</t>
  </si>
  <si>
    <t>LU1820810601</t>
  </si>
  <si>
    <t>LU0607513669</t>
  </si>
  <si>
    <t>LU0264555375</t>
  </si>
  <si>
    <t>LU0252216998</t>
  </si>
  <si>
    <t>IE0000829238</t>
  </si>
  <si>
    <t>LU1211504417</t>
  </si>
  <si>
    <t>LU0094557526</t>
  </si>
  <si>
    <t>LU0794791870</t>
  </si>
  <si>
    <t>LU0128520375</t>
  </si>
  <si>
    <t>GB00BDZYJH75</t>
  </si>
  <si>
    <t>GB00B8DDXV30</t>
  </si>
  <si>
    <t>GB00BDZYJG68</t>
  </si>
  <si>
    <t>LU0337200090</t>
  </si>
  <si>
    <t>LU0281906387</t>
  </si>
  <si>
    <t>GB00BF0GWZ19</t>
  </si>
  <si>
    <t>LU0219432076</t>
  </si>
  <si>
    <t>LU0232531433</t>
  </si>
  <si>
    <t>LU0278912844</t>
  </si>
  <si>
    <t>LU0219433553</t>
  </si>
  <si>
    <t>LU0011963757</t>
  </si>
  <si>
    <t>LU0216734805</t>
  </si>
  <si>
    <t>GB00BF0GX030</t>
  </si>
  <si>
    <t>GB00B80QFR50</t>
  </si>
  <si>
    <t>IE00B3BC9X17</t>
  </si>
  <si>
    <t>LU0522352946</t>
  </si>
  <si>
    <t>LU0289740192</t>
  </si>
  <si>
    <t>LU2083900741</t>
  </si>
  <si>
    <t>LU0128522744</t>
  </si>
  <si>
    <t>LU0931137300</t>
  </si>
  <si>
    <t>LU0238688146</t>
  </si>
  <si>
    <t>LU2099822426</t>
  </si>
  <si>
    <t>GB00B80QD042</t>
  </si>
  <si>
    <t>GB00B6Y3RC79</t>
  </si>
  <si>
    <t>GB00B8C2LS47</t>
  </si>
  <si>
    <t>LU0171289902</t>
  </si>
  <si>
    <t>LU0229946115</t>
  </si>
  <si>
    <t>LU0823422497</t>
  </si>
  <si>
    <t>LU0950375773</t>
  </si>
  <si>
    <t>LU0219454633</t>
  </si>
  <si>
    <t>LU0348756692</t>
  </si>
  <si>
    <t>LU2099027372</t>
  </si>
  <si>
    <t>LU1121112475</t>
  </si>
  <si>
    <t>GB0001439941</t>
  </si>
  <si>
    <t>GB00BDZYJD38</t>
  </si>
  <si>
    <t>GB00B80QGH28</t>
  </si>
  <si>
    <t>GB00B80QGD89</t>
  </si>
  <si>
    <t>LU0248273137</t>
  </si>
  <si>
    <t>LU0345769714</t>
  </si>
  <si>
    <t>LU1820812565</t>
  </si>
  <si>
    <t>LU0260865158</t>
  </si>
  <si>
    <t>LU0861579422</t>
  </si>
  <si>
    <t>LU0157035550</t>
  </si>
  <si>
    <t>LU1066050334</t>
  </si>
  <si>
    <t>LU0252218267</t>
  </si>
  <si>
    <t>LU0232552355</t>
  </si>
  <si>
    <t>LU1006076548</t>
  </si>
  <si>
    <t>LU1820812136</t>
  </si>
  <si>
    <t>LU0543330566</t>
  </si>
  <si>
    <t>LU0823416929</t>
  </si>
  <si>
    <t>LU0823416762</t>
  </si>
  <si>
    <t>LU1912829816</t>
  </si>
  <si>
    <t>LU0964807845</t>
  </si>
  <si>
    <t>LU0551368318</t>
  </si>
  <si>
    <t>LU0128526570</t>
  </si>
  <si>
    <t>LU1211504334</t>
  </si>
  <si>
    <t>LU0347712357</t>
  </si>
  <si>
    <t>LU0257359355</t>
  </si>
  <si>
    <t>LU2181461802</t>
  </si>
  <si>
    <t>LU0532662235</t>
  </si>
  <si>
    <t>LU0216736503</t>
  </si>
  <si>
    <t>LU0447611657</t>
  </si>
  <si>
    <t>IE0003895277</t>
  </si>
  <si>
    <t>LU1066050250</t>
  </si>
  <si>
    <t>LU1820812722</t>
  </si>
  <si>
    <t>LU1968741600</t>
  </si>
  <si>
    <t>LU1428085879</t>
  </si>
  <si>
    <t>LU1066050763</t>
  </si>
  <si>
    <t>GB0001440949</t>
  </si>
  <si>
    <t>LU0861579695</t>
  </si>
  <si>
    <t>LU1211504250</t>
  </si>
  <si>
    <t>LU0843952002</t>
  </si>
  <si>
    <t>LU0231482349</t>
  </si>
  <si>
    <t>LU0232575489</t>
  </si>
  <si>
    <t>LU0837985646</t>
  </si>
  <si>
    <t>LU0171276677</t>
  </si>
  <si>
    <t>LU0962745302</t>
  </si>
  <si>
    <t>LU1043141396</t>
  </si>
  <si>
    <t>LU1043141123</t>
  </si>
  <si>
    <t>LU0248424524</t>
  </si>
  <si>
    <t>LU2099827060</t>
  </si>
  <si>
    <t>LU0823421846</t>
  </si>
  <si>
    <t>LU0823421689</t>
  </si>
  <si>
    <t>LU0204068877</t>
  </si>
  <si>
    <t>LU0451400328</t>
  </si>
  <si>
    <t>LU0861579935</t>
  </si>
  <si>
    <t>LU0219441069</t>
  </si>
  <si>
    <t>LU0254981946</t>
  </si>
  <si>
    <t>LU2153614891</t>
  </si>
  <si>
    <t>LU1778281490</t>
  </si>
  <si>
    <t>LU1124381226</t>
  </si>
  <si>
    <t>LU0837963916</t>
  </si>
  <si>
    <t>LU0817813206</t>
  </si>
  <si>
    <t>LU1037949515</t>
  </si>
  <si>
    <t>LU0817813891</t>
  </si>
  <si>
    <t>LU1820812649</t>
  </si>
  <si>
    <t>LU0282885655</t>
  </si>
  <si>
    <t>LU1820809694</t>
  </si>
  <si>
    <t>LU0861579349</t>
  </si>
  <si>
    <t>LU1968741519</t>
  </si>
  <si>
    <t>LU1000922390</t>
  </si>
  <si>
    <t>LU1006080573</t>
  </si>
  <si>
    <t>LU0855493085</t>
  </si>
  <si>
    <t>IE00B3BC9S63</t>
  </si>
  <si>
    <t>LU0426417589</t>
  </si>
  <si>
    <t>LU0994945656</t>
  </si>
  <si>
    <t>LU0426412945</t>
  </si>
  <si>
    <t>LU1820809934</t>
  </si>
  <si>
    <t>LU1006080904</t>
  </si>
  <si>
    <t>LU0211327993</t>
  </si>
  <si>
    <t>LU1006079997</t>
  </si>
  <si>
    <t>LU1998163734</t>
  </si>
  <si>
    <t>LU1968741949</t>
  </si>
  <si>
    <t>LU0195951883</t>
  </si>
  <si>
    <t>LU2099824802</t>
  </si>
  <si>
    <t>LU1951435012</t>
  </si>
  <si>
    <t>LU0533024831</t>
  </si>
  <si>
    <t>LU1282651121</t>
  </si>
  <si>
    <t>LU1951435442</t>
  </si>
  <si>
    <t>LU0171277139</t>
  </si>
  <si>
    <t>LU2099027703</t>
  </si>
  <si>
    <t>LU0232558048</t>
  </si>
  <si>
    <t>LU0447611814</t>
  </si>
  <si>
    <t>LU1674673691</t>
  </si>
  <si>
    <t>LU1674673428</t>
  </si>
  <si>
    <t>LU0232529379</t>
  </si>
  <si>
    <t>LU0219441655</t>
  </si>
  <si>
    <t>LU0931137565</t>
  </si>
  <si>
    <t>LU1032529114</t>
  </si>
  <si>
    <t>LU1022646571</t>
  </si>
  <si>
    <t>LU1066050680</t>
  </si>
  <si>
    <t>IE00B12V2V27</t>
  </si>
  <si>
    <t>LU0861580198</t>
  </si>
  <si>
    <t>LU0293314216</t>
  </si>
  <si>
    <t>LU0229945810</t>
  </si>
  <si>
    <t>LU0523222510</t>
  </si>
  <si>
    <t>LU0823429153</t>
  </si>
  <si>
    <t>LU0417516571</t>
  </si>
  <si>
    <t>LU0815117642</t>
  </si>
  <si>
    <t>LU0823428932</t>
  </si>
  <si>
    <t>LU0828133909</t>
  </si>
  <si>
    <t>LU1820810197</t>
  </si>
  <si>
    <t>LU0608807946</t>
  </si>
  <si>
    <t>LU1968741865</t>
  </si>
  <si>
    <t>LU0348788117</t>
  </si>
  <si>
    <t>LU1015032169</t>
  </si>
  <si>
    <t>LU0119124781</t>
  </si>
  <si>
    <t>LU1106426361</t>
  </si>
  <si>
    <t>LU2178556671</t>
  </si>
  <si>
    <t>LU0219454716</t>
  </si>
  <si>
    <t>LU0278718100</t>
  </si>
  <si>
    <t>LU1968741782</t>
  </si>
  <si>
    <t>LU0795380780</t>
  </si>
  <si>
    <t>LU0152890744</t>
  </si>
  <si>
    <t>LU2083900667</t>
  </si>
  <si>
    <t>LU1929549753</t>
  </si>
  <si>
    <t>LU1044387170</t>
  </si>
  <si>
    <t>LU0219491247</t>
  </si>
  <si>
    <t>LU0861579851</t>
  </si>
  <si>
    <t>LU0348723411</t>
  </si>
  <si>
    <t>LU0931137136</t>
  </si>
  <si>
    <t>LU0965509101</t>
  </si>
  <si>
    <t>LU0651984873</t>
  </si>
  <si>
    <t>LU1066050417</t>
  </si>
  <si>
    <t>LU0265550946</t>
  </si>
  <si>
    <t>LU0231454991</t>
  </si>
  <si>
    <t>LU0633141451</t>
  </si>
  <si>
    <t>LU0965509366</t>
  </si>
  <si>
    <t>LU1282651048</t>
  </si>
  <si>
    <t>LU0157035477</t>
  </si>
  <si>
    <t>LU0193742383</t>
  </si>
  <si>
    <t>LU1006075656</t>
  </si>
  <si>
    <t>LU0955568505</t>
  </si>
  <si>
    <t>LU1006076118</t>
  </si>
  <si>
    <t>LU0965508806</t>
  </si>
  <si>
    <t>LU0965509283</t>
  </si>
  <si>
    <t>LU0965509440</t>
  </si>
  <si>
    <t>LU1820810437</t>
  </si>
  <si>
    <t>LU0326426086</t>
  </si>
  <si>
    <t>LU0447611731</t>
  </si>
  <si>
    <t>LU2083900584</t>
  </si>
  <si>
    <t>IE00B614FN04</t>
  </si>
  <si>
    <t>LU0651984956</t>
  </si>
  <si>
    <t>LU0260065114</t>
  </si>
  <si>
    <t>LU1066050508</t>
  </si>
  <si>
    <t>LU0219440509</t>
  </si>
  <si>
    <t>LU0278923536</t>
  </si>
  <si>
    <t>LU0551369712</t>
  </si>
  <si>
    <t>LU0331283985</t>
  </si>
  <si>
    <t>LU1119994496</t>
  </si>
  <si>
    <t>LU0440694312</t>
  </si>
  <si>
    <t>LU0440694403</t>
  </si>
  <si>
    <t>LU0965508988</t>
  </si>
  <si>
    <t>LU2181461638</t>
  </si>
  <si>
    <t>LU1066049757</t>
  </si>
  <si>
    <t>LU1037948970</t>
  </si>
  <si>
    <t>LU0197773160</t>
  </si>
  <si>
    <t>LU0965509010</t>
  </si>
  <si>
    <t>LU1926172781</t>
  </si>
  <si>
    <t>LU0228367735</t>
  </si>
  <si>
    <t>LU0266013126</t>
  </si>
  <si>
    <t>LU0037065595</t>
  </si>
  <si>
    <t>LU1968742087</t>
  </si>
  <si>
    <t>LU1303781709</t>
  </si>
  <si>
    <t>LU2099027968</t>
  </si>
  <si>
    <t>LU0449509016</t>
  </si>
  <si>
    <t>LU2083900824</t>
  </si>
  <si>
    <t>LU0651985094</t>
  </si>
  <si>
    <t>LU0355303123</t>
  </si>
  <si>
    <t>LU1236620834</t>
  </si>
  <si>
    <t>LU0219433983</t>
  </si>
  <si>
    <t>LU0469268469</t>
  </si>
  <si>
    <t>LU1228905540</t>
  </si>
  <si>
    <t>LU0289961442</t>
  </si>
  <si>
    <t>IE0008375762</t>
  </si>
  <si>
    <t>LU0289739343</t>
  </si>
  <si>
    <t>LU1228905037</t>
  </si>
  <si>
    <t>LU2083901392</t>
  </si>
  <si>
    <t>LU1162222050</t>
  </si>
  <si>
    <t>LU0545562505</t>
  </si>
  <si>
    <t>LU1284736292</t>
  </si>
  <si>
    <t>LU0447611228</t>
  </si>
  <si>
    <t>LU0869878131</t>
  </si>
  <si>
    <t>LU2099822699</t>
  </si>
  <si>
    <t>LU0533027263</t>
  </si>
  <si>
    <t>LU1926172609</t>
  </si>
  <si>
    <t>LU0232529536</t>
  </si>
  <si>
    <t>LU0210533765</t>
  </si>
  <si>
    <t>LU0249411835</t>
  </si>
  <si>
    <t>LU0823437925</t>
  </si>
  <si>
    <t>LU0823438220</t>
  </si>
  <si>
    <t>LU2083901129</t>
  </si>
  <si>
    <t>LU1066049674</t>
  </si>
  <si>
    <t>LU0236502158</t>
  </si>
  <si>
    <t>LU0843951962</t>
  </si>
  <si>
    <t>LU2083901046</t>
  </si>
  <si>
    <t>LU1236620750</t>
  </si>
  <si>
    <t>LU1236619661</t>
  </si>
  <si>
    <t>LU1820812300</t>
  </si>
  <si>
    <t>LU0098864514</t>
  </si>
  <si>
    <t>LU0219434445</t>
  </si>
  <si>
    <t>LU0219441143</t>
  </si>
  <si>
    <t>LU1037949275</t>
  </si>
  <si>
    <t>IE0030016350</t>
  </si>
  <si>
    <t>LU0823045413</t>
  </si>
  <si>
    <t>LU1143164405</t>
  </si>
  <si>
    <t>LU0532662409</t>
  </si>
  <si>
    <t>LU0633140644</t>
  </si>
  <si>
    <t>LU0386865348</t>
  </si>
  <si>
    <t>LU0157032706</t>
  </si>
  <si>
    <t>LU1377962367</t>
  </si>
  <si>
    <t>LU0318931192</t>
  </si>
  <si>
    <t>LU0054237671</t>
  </si>
  <si>
    <t>LU0990470386</t>
  </si>
  <si>
    <t>GB0033521955</t>
  </si>
  <si>
    <t>LU0278911440</t>
  </si>
  <si>
    <t>LU0278911523</t>
  </si>
  <si>
    <t>LU0152742630</t>
  </si>
  <si>
    <t>LU0231472209</t>
  </si>
  <si>
    <t>LU0837975928</t>
  </si>
  <si>
    <t>LU1820812052</t>
  </si>
  <si>
    <t>LU0962745641</t>
  </si>
  <si>
    <t>LU0784385840</t>
  </si>
  <si>
    <t>IE0008369823</t>
  </si>
  <si>
    <t>LU0278910129</t>
  </si>
  <si>
    <t>LU1032528900</t>
  </si>
  <si>
    <t>LU0171269466</t>
  </si>
  <si>
    <t>LU1803068623</t>
  </si>
  <si>
    <t>LU0249422956</t>
  </si>
  <si>
    <t>LU0184627379</t>
  </si>
  <si>
    <t>LU0265551670</t>
  </si>
  <si>
    <t>LU0265551753</t>
  </si>
  <si>
    <t>LU0094541447</t>
  </si>
  <si>
    <t>LU0474970190</t>
  </si>
  <si>
    <t>LU0211326755</t>
  </si>
  <si>
    <t>LU0962745567</t>
  </si>
  <si>
    <t>LU0447611574</t>
  </si>
  <si>
    <t>LU0278719090</t>
  </si>
  <si>
    <t>LU0390134871</t>
  </si>
  <si>
    <t>LU0348753244</t>
  </si>
  <si>
    <t>LU0171283459</t>
  </si>
  <si>
    <t>LU1938417596</t>
  </si>
  <si>
    <t>LU0252965164</t>
  </si>
  <si>
    <t>LU0342012936</t>
  </si>
  <si>
    <t>LU0931137219</t>
  </si>
  <si>
    <t>LU1209397261</t>
  </si>
  <si>
    <t>LU1066050094</t>
  </si>
  <si>
    <t>LU0219431268</t>
  </si>
  <si>
    <t>GB00B85JKH42</t>
  </si>
  <si>
    <t>LU0250163515</t>
  </si>
  <si>
    <t>GB00B9M3QP66</t>
  </si>
  <si>
    <t>LU0278719173</t>
  </si>
  <si>
    <t>LU0171281834</t>
  </si>
  <si>
    <t>LU2099824638</t>
  </si>
  <si>
    <t>LU0336300933</t>
  </si>
  <si>
    <t>LU1062143281</t>
  </si>
  <si>
    <t>LU0815115513</t>
  </si>
  <si>
    <t>LU1228905110</t>
  </si>
  <si>
    <t>LU1124235596</t>
  </si>
  <si>
    <t>LU0316493401</t>
  </si>
  <si>
    <t>LU1228905896</t>
  </si>
  <si>
    <t>LU1124236305</t>
  </si>
  <si>
    <t>LU0278719413</t>
  </si>
  <si>
    <t>HK0000288826</t>
  </si>
  <si>
    <t>HK0000213550</t>
  </si>
  <si>
    <t>LU0219491320</t>
  </si>
  <si>
    <t>LU0795380608</t>
  </si>
  <si>
    <t>LU0107368549</t>
  </si>
  <si>
    <t>LU0817813628</t>
  </si>
  <si>
    <t>LU1857217795</t>
  </si>
  <si>
    <t>LU0533024914</t>
  </si>
  <si>
    <t>LU1926173086</t>
  </si>
  <si>
    <t>LU0476876080</t>
  </si>
  <si>
    <t>LU0815118459</t>
  </si>
  <si>
    <t>LU1820809850</t>
  </si>
  <si>
    <t>LU1044379151</t>
  </si>
  <si>
    <t>LU0817813115</t>
  </si>
  <si>
    <t>LU0386899750</t>
  </si>
  <si>
    <t>LU0327690474</t>
  </si>
  <si>
    <t>LU1066049831</t>
  </si>
  <si>
    <t>LU0651984360</t>
  </si>
  <si>
    <t>LU0815117725</t>
  </si>
  <si>
    <t>LU0828134030</t>
  </si>
  <si>
    <t>LU0171283533</t>
  </si>
  <si>
    <t>HK0000213576</t>
  </si>
  <si>
    <t>LU0249422360</t>
  </si>
  <si>
    <t>LU0462790774</t>
  </si>
  <si>
    <t>LU0329593007</t>
  </si>
  <si>
    <t>LU0447611491</t>
  </si>
  <si>
    <t>LU0231490953</t>
  </si>
  <si>
    <t>LU0073680620</t>
  </si>
  <si>
    <t>LU1121114505</t>
  </si>
  <si>
    <t>LU0837977205</t>
  </si>
  <si>
    <t>LU1066049914</t>
  </si>
  <si>
    <t>LU1926172948</t>
  </si>
  <si>
    <t>LU1061987134</t>
  </si>
  <si>
    <t>LU0219431854</t>
  </si>
  <si>
    <t>LU1098666016</t>
  </si>
  <si>
    <t>LU0231483313</t>
  </si>
  <si>
    <t>LU0348822403</t>
  </si>
  <si>
    <t>LU0057025933</t>
  </si>
  <si>
    <t>LU0252970164</t>
  </si>
  <si>
    <t>LU0205359978</t>
  </si>
  <si>
    <t>LU1124235240</t>
  </si>
  <si>
    <t>LU0091434083</t>
  </si>
  <si>
    <t>LU0728929331</t>
  </si>
  <si>
    <t>LU0171289498</t>
  </si>
  <si>
    <t>HK0000434339</t>
  </si>
  <si>
    <t>LU0651984527</t>
  </si>
  <si>
    <t>GB00B2PSLG53</t>
  </si>
  <si>
    <t>HK0000656980</t>
  </si>
  <si>
    <t>LU0219440681</t>
  </si>
  <si>
    <t>HK0000284767</t>
  </si>
  <si>
    <t>LU0213373748</t>
  </si>
  <si>
    <t>LU0837967826</t>
  </si>
  <si>
    <t>HK0000284775</t>
  </si>
  <si>
    <t>LU0522352862</t>
  </si>
  <si>
    <t>LU0124677880</t>
  </si>
  <si>
    <t>LU0229944334</t>
  </si>
  <si>
    <t>LU0885397702</t>
  </si>
  <si>
    <t>HK0000656972</t>
  </si>
  <si>
    <t>LU1211504920</t>
  </si>
  <si>
    <t>LU0327689542</t>
  </si>
  <si>
    <t>LU0171290074</t>
  </si>
  <si>
    <t>LU0082616367</t>
  </si>
  <si>
    <t>LU0157032532</t>
  </si>
  <si>
    <t>LU0193738191</t>
  </si>
  <si>
    <t>LU0837985059</t>
  </si>
  <si>
    <t>LU0837985307</t>
  </si>
  <si>
    <t>LU0147387970</t>
  </si>
  <si>
    <t>HK0000288792</t>
  </si>
  <si>
    <t>LU0472754075</t>
  </si>
  <si>
    <t>HK0000288867</t>
  </si>
  <si>
    <t>LU0331284793</t>
  </si>
  <si>
    <t>LU0462791079</t>
  </si>
  <si>
    <t>HK0000288776</t>
  </si>
  <si>
    <t>LU0229941660</t>
  </si>
  <si>
    <t>HK0000179256</t>
  </si>
  <si>
    <t>LU0533027347</t>
  </si>
  <si>
    <t>LU0029875118</t>
  </si>
  <si>
    <t>HK0000213568</t>
  </si>
  <si>
    <t>LU0533026455</t>
  </si>
  <si>
    <t>HK0000288768</t>
  </si>
  <si>
    <t>LU0815116321</t>
  </si>
  <si>
    <t>LU0210638432</t>
  </si>
  <si>
    <t>LU1192664248</t>
  </si>
  <si>
    <t>LU0171289571</t>
  </si>
  <si>
    <t>LU2099826849</t>
  </si>
  <si>
    <t>LU0345775364</t>
  </si>
  <si>
    <t>LU0795381598</t>
  </si>
  <si>
    <t>LU0075933415</t>
  </si>
  <si>
    <t>HK0000116340</t>
  </si>
  <si>
    <t>LU1162516477</t>
  </si>
  <si>
    <t>LU0252964605</t>
  </si>
  <si>
    <t>LU0211332563</t>
  </si>
  <si>
    <t>LU0518099808</t>
  </si>
  <si>
    <t>LU0345775018</t>
  </si>
  <si>
    <t>LU1254141333</t>
  </si>
  <si>
    <t>LU0069063542</t>
  </si>
  <si>
    <t>LU1615060362</t>
  </si>
  <si>
    <t>LU0249410860</t>
  </si>
  <si>
    <t>HK0000434321</t>
  </si>
  <si>
    <t>LU0219423836</t>
  </si>
  <si>
    <t>LU1279333675</t>
  </si>
  <si>
    <t>LU1238068834</t>
  </si>
  <si>
    <t>LU0651986571</t>
  </si>
  <si>
    <t>LU0962745484</t>
  </si>
  <si>
    <t>LU0163747099</t>
  </si>
  <si>
    <t>LU0331286574</t>
  </si>
  <si>
    <t>LU0219440764</t>
  </si>
  <si>
    <t>LU0231458802</t>
  </si>
  <si>
    <t>LU0231459016</t>
  </si>
  <si>
    <t>LU0219418836</t>
  </si>
  <si>
    <t>LU0708994859</t>
  </si>
  <si>
    <t>LU0440694742</t>
  </si>
  <si>
    <t>LU0128521001</t>
  </si>
  <si>
    <t>LU0261948904</t>
  </si>
  <si>
    <t>LU0122380701</t>
  </si>
  <si>
    <t>LU0651986654</t>
  </si>
  <si>
    <t>LU0327690391</t>
  </si>
  <si>
    <t>LU0147387467</t>
  </si>
  <si>
    <t>LU1190721230</t>
  </si>
  <si>
    <t>LU0348786764</t>
  </si>
  <si>
    <t>LU0348785790</t>
  </si>
  <si>
    <t>LU0090830653</t>
  </si>
  <si>
    <t>LU0348786921</t>
  </si>
  <si>
    <t>LU0048581077</t>
  </si>
  <si>
    <t>LU0472753341</t>
  </si>
  <si>
    <t>LU0963586101</t>
  </si>
  <si>
    <t>LU0158184928</t>
  </si>
  <si>
    <t>LU0535164593</t>
  </si>
  <si>
    <t>LU0171289738</t>
  </si>
  <si>
    <t>LU0651986738</t>
  </si>
  <si>
    <t>LU0249411165</t>
  </si>
  <si>
    <t>LU0132413252</t>
  </si>
  <si>
    <t>LU0056508442</t>
  </si>
  <si>
    <t>LU0331286228</t>
  </si>
  <si>
    <t>LU0345772692</t>
  </si>
  <si>
    <t>LU0345773070</t>
  </si>
  <si>
    <t>LU0345775448</t>
  </si>
  <si>
    <t>LU0329592967</t>
  </si>
  <si>
    <t>LU0476875868</t>
  </si>
  <si>
    <t>LU0171290314</t>
  </si>
  <si>
    <t>LU1190721073</t>
  </si>
  <si>
    <t>LU1190720935</t>
  </si>
  <si>
    <t>LU0265313147</t>
  </si>
  <si>
    <t>LU1006076381</t>
  </si>
  <si>
    <t>LU1006076209</t>
  </si>
  <si>
    <t>LU0518099477</t>
  </si>
  <si>
    <t>LU1649338909</t>
  </si>
  <si>
    <t>LU0348805143</t>
  </si>
  <si>
    <t>LU0359201885</t>
  </si>
  <si>
    <t>LU0171310443</t>
  </si>
  <si>
    <t>LU0094040077</t>
  </si>
  <si>
    <t>LU0795380947</t>
  </si>
  <si>
    <t>LU0590156302</t>
  </si>
  <si>
    <t>LU0721876877</t>
  </si>
  <si>
    <t>LU0147404148</t>
  </si>
  <si>
    <t>LU1926172351</t>
  </si>
  <si>
    <t>LU0040709171</t>
  </si>
  <si>
    <t>LU0511383688</t>
  </si>
  <si>
    <t>LU1912829733</t>
  </si>
  <si>
    <t>LU0651985680</t>
  </si>
  <si>
    <t>HK0000304813</t>
  </si>
  <si>
    <t>LU0231476960</t>
  </si>
  <si>
    <t>LU1311311432</t>
  </si>
  <si>
    <t>LU0498180339</t>
  </si>
  <si>
    <t>LU1190720778</t>
  </si>
  <si>
    <t>LU1190720851</t>
  </si>
  <si>
    <t>LU1311311358</t>
  </si>
  <si>
    <t>LU0511384066</t>
  </si>
  <si>
    <t>LU0203203467</t>
  </si>
  <si>
    <t>LU0210637467</t>
  </si>
  <si>
    <t>LU0128525689</t>
  </si>
  <si>
    <t>LU0171290587</t>
  </si>
  <si>
    <t>LU0119174026</t>
  </si>
  <si>
    <t>LU0147403504</t>
  </si>
  <si>
    <t>LU0651985763</t>
  </si>
  <si>
    <t>LU0102831160</t>
  </si>
  <si>
    <t>LU1046420714</t>
  </si>
  <si>
    <t>LU0163747925</t>
  </si>
  <si>
    <t>LU0149534421</t>
  </si>
  <si>
    <t>LU2099824554</t>
  </si>
  <si>
    <t>LU0462790428</t>
  </si>
  <si>
    <t>LU0823416689</t>
  </si>
  <si>
    <t>LU0249411082</t>
  </si>
  <si>
    <t>LU0611395673</t>
  </si>
  <si>
    <t>LU0277197835</t>
  </si>
  <si>
    <t>LU0633141618</t>
  </si>
  <si>
    <t>LU0348783233</t>
  </si>
  <si>
    <t>LU0232537554</t>
  </si>
  <si>
    <t>LU0204064025</t>
  </si>
  <si>
    <t>LU1481183454</t>
  </si>
  <si>
    <t>LU0232538289</t>
  </si>
  <si>
    <t>LU1279334996</t>
  </si>
  <si>
    <t>LU0828134543</t>
  </si>
  <si>
    <t>LU1791438879</t>
  </si>
  <si>
    <t>LU1255916121</t>
  </si>
  <si>
    <t>LU0918575373</t>
  </si>
  <si>
    <t>LU0651985847</t>
  </si>
  <si>
    <t>LU0823438907</t>
  </si>
  <si>
    <t>LU0837975415</t>
  </si>
  <si>
    <t>LU0212924517</t>
  </si>
  <si>
    <t>LU0231481374</t>
  </si>
  <si>
    <t>LU0231479394</t>
  </si>
  <si>
    <t>LU0837984169</t>
  </si>
  <si>
    <t>LU0837973121</t>
  </si>
  <si>
    <t>LU0357321016</t>
  </si>
  <si>
    <t>LU0345773237</t>
  </si>
  <si>
    <t>LU0555809101</t>
  </si>
  <si>
    <t>IE00B3BC9V92</t>
  </si>
  <si>
    <t>LU0195951610</t>
  </si>
  <si>
    <t>LU1255922525</t>
  </si>
  <si>
    <t>LU0265266980</t>
  </si>
  <si>
    <t>LU1006077199</t>
  </si>
  <si>
    <t>IE0000835953</t>
  </si>
  <si>
    <t>LU0171282212</t>
  </si>
  <si>
    <t>LU0057026071</t>
  </si>
  <si>
    <t>LU0204062672</t>
  </si>
  <si>
    <t>LU0085333697</t>
  </si>
  <si>
    <t>LU0823421416</t>
  </si>
  <si>
    <t>LU0823421333</t>
  </si>
  <si>
    <t>LU0119085271</t>
  </si>
  <si>
    <t>LU0511383332</t>
  </si>
  <si>
    <t>LU0345775950</t>
  </si>
  <si>
    <t>LU0503633330</t>
  </si>
  <si>
    <t>LU0090845172</t>
  </si>
  <si>
    <t>LU0331286657</t>
  </si>
  <si>
    <t>LU1311310624</t>
  </si>
  <si>
    <t>LU0219440335</t>
  </si>
  <si>
    <t>LU1030382433</t>
  </si>
  <si>
    <t>LU0498181733</t>
  </si>
  <si>
    <t>LU0231456343</t>
  </si>
  <si>
    <t>LU0254992554</t>
  </si>
  <si>
    <t>LU0633141881</t>
  </si>
  <si>
    <t>LU0196698665</t>
  </si>
  <si>
    <t>LU0210535034</t>
  </si>
  <si>
    <t>HK0000169232</t>
  </si>
  <si>
    <t>LU0342152195</t>
  </si>
  <si>
    <t>IE0033156484</t>
  </si>
  <si>
    <t>CNE1000026C1</t>
  </si>
  <si>
    <t>LU1006074683</t>
  </si>
  <si>
    <t>LU0708995153</t>
  </si>
  <si>
    <t>LU0254983488</t>
  </si>
  <si>
    <t>LU0633141535</t>
  </si>
  <si>
    <t>LU2099824398</t>
  </si>
  <si>
    <t>GB00BDR8GH68</t>
  </si>
  <si>
    <t>LU0633141378</t>
  </si>
  <si>
    <t>LU1951435798</t>
  </si>
  <si>
    <t>LU0837965457</t>
  </si>
  <si>
    <t>LU0823040885</t>
  </si>
  <si>
    <t>LU0214666116</t>
  </si>
  <si>
    <t>LU0954270228</t>
  </si>
  <si>
    <t>LU0954609334</t>
  </si>
  <si>
    <t>LU1190323003</t>
  </si>
  <si>
    <t>LU2099028263</t>
  </si>
  <si>
    <t>LU0931136831</t>
  </si>
  <si>
    <t>LU1400636491</t>
  </si>
  <si>
    <t>LU1078006381</t>
  </si>
  <si>
    <t>LU0449509958</t>
  </si>
  <si>
    <t>LU0828134386</t>
  </si>
  <si>
    <t>LU1400636657</t>
  </si>
  <si>
    <t>LU1202635105</t>
  </si>
  <si>
    <t>LU0348752352</t>
  </si>
  <si>
    <t>LU1006080144</t>
  </si>
  <si>
    <t>LU1006080730</t>
  </si>
  <si>
    <t>LU0843951889</t>
  </si>
  <si>
    <t>LU1400636574</t>
  </si>
  <si>
    <t>LU1006080227</t>
  </si>
  <si>
    <t>LU0611395756</t>
  </si>
  <si>
    <t>LU0837977031</t>
  </si>
  <si>
    <t>LU0637577726</t>
  </si>
  <si>
    <t>LU0633142699</t>
  </si>
  <si>
    <t>LU0147381262</t>
  </si>
  <si>
    <t>GB00B80QGR26</t>
  </si>
  <si>
    <t>LU1066048940</t>
  </si>
  <si>
    <t>GB00BF0GX691</t>
  </si>
  <si>
    <t>GB00BF0GX584</t>
  </si>
  <si>
    <t>LU1926172278</t>
  </si>
  <si>
    <t>LU0171310955</t>
  </si>
  <si>
    <t>LU0476877211</t>
  </si>
  <si>
    <t>LU0214875626</t>
  </si>
  <si>
    <t>LU0518041040</t>
  </si>
  <si>
    <t>LU0406714716</t>
  </si>
  <si>
    <t>LU0404497017</t>
  </si>
  <si>
    <t>HK0000304805</t>
  </si>
  <si>
    <t>HK0000081890</t>
  </si>
  <si>
    <t>LU0261953904</t>
  </si>
  <si>
    <t>LU0219433801</t>
  </si>
  <si>
    <t>LU1770036033</t>
  </si>
  <si>
    <t>IE0032158341</t>
  </si>
  <si>
    <t>LU0837967669</t>
  </si>
  <si>
    <t>IE0032158457</t>
  </si>
  <si>
    <t>LU0531970944</t>
  </si>
  <si>
    <t>LU1400636731</t>
  </si>
  <si>
    <t>LU1066048866</t>
  </si>
  <si>
    <t>LU0117896174</t>
  </si>
  <si>
    <t>LU0447610923</t>
  </si>
  <si>
    <t>LU1926172195</t>
  </si>
  <si>
    <t>LU0109402221</t>
  </si>
  <si>
    <t>LU0823425839</t>
  </si>
  <si>
    <t>LU0196697857</t>
  </si>
  <si>
    <t>LU0345776255</t>
  </si>
  <si>
    <t>HK0000264942</t>
  </si>
  <si>
    <t>KYG4923A1711</t>
  </si>
  <si>
    <t>LU0196698236</t>
  </si>
  <si>
    <t>HK0000304797</t>
  </si>
  <si>
    <t>LU0633140560</t>
  </si>
  <si>
    <t>HK0000213469</t>
  </si>
  <si>
    <t>LU0331282235</t>
  </si>
  <si>
    <t>LU1221075150</t>
  </si>
  <si>
    <t>HK0000213477</t>
  </si>
  <si>
    <t>LU0954270061</t>
  </si>
  <si>
    <t>LU0954269998</t>
  </si>
  <si>
    <t>LU0630378692</t>
  </si>
  <si>
    <t>HK0000081916</t>
  </si>
  <si>
    <t>HK0000081858</t>
  </si>
  <si>
    <t>LU0261950553</t>
  </si>
  <si>
    <t>LU0449516144</t>
  </si>
  <si>
    <t>HK0000264876</t>
  </si>
  <si>
    <t>LU0407233740</t>
  </si>
  <si>
    <t>LU0810662568</t>
  </si>
  <si>
    <t>LU1048558149</t>
  </si>
  <si>
    <t>LU1066049591</t>
  </si>
  <si>
    <t>HK0000264934</t>
  </si>
  <si>
    <t>LU1006076035</t>
  </si>
  <si>
    <t>LU1400636814</t>
  </si>
  <si>
    <t>LU1006075227</t>
  </si>
  <si>
    <t>LU0823437842</t>
  </si>
  <si>
    <t>HK0000264884</t>
  </si>
  <si>
    <t>LU1255915743</t>
  </si>
  <si>
    <t>LU0633142426</t>
  </si>
  <si>
    <t>LU1445720094</t>
  </si>
  <si>
    <t>LU0795380517</t>
  </si>
  <si>
    <t>LU1211504680</t>
  </si>
  <si>
    <t>LU0633141295</t>
  </si>
  <si>
    <t>LU0633142269</t>
  </si>
  <si>
    <t>HK0000081882</t>
  </si>
  <si>
    <t>LU0630378429</t>
  </si>
  <si>
    <t>HK0000081940</t>
  </si>
  <si>
    <t>HK0000213493</t>
  </si>
  <si>
    <t>LU0685222696</t>
  </si>
  <si>
    <t>LU1136182059</t>
  </si>
  <si>
    <t>LU0447611145</t>
  </si>
  <si>
    <t>LU0651983982</t>
  </si>
  <si>
    <t>LU1056556225</t>
  </si>
  <si>
    <t>LU1046250293</t>
  </si>
  <si>
    <t>LU0338455024</t>
  </si>
  <si>
    <t>LU0093503737</t>
  </si>
  <si>
    <t>LU0338454647</t>
  </si>
  <si>
    <t>LU1938417323</t>
  </si>
  <si>
    <t>LU1066049328</t>
  </si>
  <si>
    <t>LU1255915586</t>
  </si>
  <si>
    <t>LU0931136914</t>
  </si>
  <si>
    <t>LU0837984672</t>
  </si>
  <si>
    <t>LU0848705280</t>
  </si>
  <si>
    <t>LU1255915826</t>
  </si>
  <si>
    <t>LU0633142343</t>
  </si>
  <si>
    <t>LU0717748643</t>
  </si>
  <si>
    <t>LU0531971322</t>
  </si>
  <si>
    <t>LU1863844665</t>
  </si>
  <si>
    <t>LU0449509446</t>
  </si>
  <si>
    <t>LU1190497849</t>
  </si>
  <si>
    <t>LU0758899339</t>
  </si>
  <si>
    <t>LU0651984014</t>
  </si>
  <si>
    <t>LU1255916048</t>
  </si>
  <si>
    <t>LU1863844749</t>
  </si>
  <si>
    <t>HK0000213451</t>
  </si>
  <si>
    <t>LU0345776339</t>
  </si>
  <si>
    <t>LU0232528306</t>
  </si>
  <si>
    <t>LU1255916477</t>
  </si>
  <si>
    <t>LU0048816135</t>
  </si>
  <si>
    <t>LU0654558203</t>
  </si>
  <si>
    <t>LU0592692593</t>
  </si>
  <si>
    <t>LU0329592538</t>
  </si>
  <si>
    <t>LU0252965594</t>
  </si>
  <si>
    <t>LU0499858602</t>
  </si>
  <si>
    <t>LU1066049088</t>
  </si>
  <si>
    <t>LU0152884341</t>
  </si>
  <si>
    <t>HK0000081908</t>
  </si>
  <si>
    <t>LU0054450605</t>
  </si>
  <si>
    <t>LU1926172518</t>
  </si>
  <si>
    <t>LU1044375084</t>
  </si>
  <si>
    <t>HK0000213485</t>
  </si>
  <si>
    <t>LU0302644280</t>
  </si>
  <si>
    <t>LU0862451670</t>
  </si>
  <si>
    <t>LU0651984105</t>
  </si>
  <si>
    <t>LU0260870406</t>
  </si>
  <si>
    <t>HK0000264959</t>
  </si>
  <si>
    <t>LU1879616966</t>
  </si>
  <si>
    <t>HK0000304821</t>
  </si>
  <si>
    <t>LU0633140990</t>
  </si>
  <si>
    <t>LU1257007564</t>
  </si>
  <si>
    <t>LU1558490881</t>
  </si>
  <si>
    <t>LU0543330483</t>
  </si>
  <si>
    <t>LU1006076894</t>
  </si>
  <si>
    <t>LU0329678410</t>
  </si>
  <si>
    <t>LU0147384282</t>
  </si>
  <si>
    <t>LU0119063898</t>
  </si>
  <si>
    <t>HK0000081874</t>
  </si>
  <si>
    <t>HK0000081932</t>
  </si>
  <si>
    <t>LU0329678253</t>
  </si>
  <si>
    <t>LU0128522157</t>
  </si>
  <si>
    <t>LU0862451837</t>
  </si>
  <si>
    <t>LU0447611061</t>
  </si>
  <si>
    <t>LU0630298825</t>
  </si>
  <si>
    <t>LU0229939763</t>
  </si>
  <si>
    <t>LU1311311515</t>
  </si>
  <si>
    <t>KYG4923A2396</t>
  </si>
  <si>
    <t>LU1926172435</t>
  </si>
  <si>
    <t>LU1311311606</t>
  </si>
  <si>
    <t>LU0229940001</t>
  </si>
  <si>
    <t>LU1255915669</t>
  </si>
  <si>
    <t>LU1066049245</t>
  </si>
  <si>
    <t>LU0211327647</t>
  </si>
  <si>
    <t>LU0820562113</t>
  </si>
  <si>
    <t>LU0231458125</t>
  </si>
  <si>
    <t>LU1121113440</t>
  </si>
  <si>
    <t>LU0943347566</t>
  </si>
  <si>
    <t>LU0685229519</t>
  </si>
  <si>
    <t>LU0280435388</t>
  </si>
  <si>
    <t>LU0111453535</t>
  </si>
  <si>
    <t>LU0252969661</t>
  </si>
  <si>
    <t>LU0342028346</t>
  </si>
  <si>
    <t>LU1006074766</t>
  </si>
  <si>
    <t>LU0739342060</t>
  </si>
  <si>
    <t>LU0784385766</t>
  </si>
  <si>
    <t>LU0633142004</t>
  </si>
  <si>
    <t>HK0000434255</t>
  </si>
  <si>
    <t>LU1050568937</t>
  </si>
  <si>
    <t>LU1596580313</t>
  </si>
  <si>
    <t>LU1596580230</t>
  </si>
  <si>
    <t>LU0277197595</t>
  </si>
  <si>
    <t>LU0499858438</t>
  </si>
  <si>
    <t>LU0196696966</t>
  </si>
  <si>
    <t>LU0795380863</t>
  </si>
  <si>
    <t>LU0245446215</t>
  </si>
  <si>
    <t>LU1291192091</t>
  </si>
  <si>
    <t>HK0000264900</t>
  </si>
  <si>
    <t>LU0196697261</t>
  </si>
  <si>
    <t>LU0152928064</t>
  </si>
  <si>
    <t>LU1006074501</t>
  </si>
  <si>
    <t>LU2178858762</t>
  </si>
  <si>
    <t>LU1062143521</t>
  </si>
  <si>
    <t>LU1255916394</t>
  </si>
  <si>
    <t>LU0641242853</t>
  </si>
  <si>
    <t>LU0171289068</t>
  </si>
  <si>
    <t>LU0994605391</t>
  </si>
  <si>
    <t>LU1596579653</t>
  </si>
  <si>
    <t>LU0592692320</t>
  </si>
  <si>
    <t>LU0538203281</t>
  </si>
  <si>
    <t>LU2099027455</t>
  </si>
  <si>
    <t>LU0817816217</t>
  </si>
  <si>
    <t>LU0240613025</t>
  </si>
  <si>
    <t>LU0651985250</t>
  </si>
  <si>
    <t>LU2099827144</t>
  </si>
  <si>
    <t>HK0000126141</t>
  </si>
  <si>
    <t>LU0817816993</t>
  </si>
  <si>
    <t>LU1135363577</t>
  </si>
  <si>
    <t>LU0795381242</t>
  </si>
  <si>
    <t>LU2099824471</t>
  </si>
  <si>
    <t>CNE100002433</t>
  </si>
  <si>
    <t>LU0336301667</t>
  </si>
  <si>
    <t>LU0212925753</t>
  </si>
  <si>
    <t>LU0817815755</t>
  </si>
  <si>
    <t>LU1596579570</t>
  </si>
  <si>
    <t>LU1596579901</t>
  </si>
  <si>
    <t>LU1596579497</t>
  </si>
  <si>
    <t>LU0496365809</t>
  </si>
  <si>
    <t>LU0815115869</t>
  </si>
  <si>
    <t>LU0232560531</t>
  </si>
  <si>
    <t>HK0000061520</t>
  </si>
  <si>
    <t>LU0232528561</t>
  </si>
  <si>
    <t>HK0000264926</t>
  </si>
  <si>
    <t>LU1951435525</t>
  </si>
  <si>
    <t>LU0651986068</t>
  </si>
  <si>
    <t>LU1877504073</t>
  </si>
  <si>
    <t>LU2099028776</t>
  </si>
  <si>
    <t>LU1951435285</t>
  </si>
  <si>
    <t>LU0533024757</t>
  </si>
  <si>
    <t>LU0913883756</t>
  </si>
  <si>
    <t>LU0329591480</t>
  </si>
  <si>
    <t>LU0651985334</t>
  </si>
  <si>
    <t>LU1270847269</t>
  </si>
  <si>
    <t>LU0261945553</t>
  </si>
  <si>
    <t>LU0815118707</t>
  </si>
  <si>
    <t>LU0995084695</t>
  </si>
  <si>
    <t>LU0232559442</t>
  </si>
  <si>
    <t>LU1006080656</t>
  </si>
  <si>
    <t>LU0348802470</t>
  </si>
  <si>
    <t>LU1006080060</t>
  </si>
  <si>
    <t>LU0815118293</t>
  </si>
  <si>
    <t>IE00B79MWG54</t>
  </si>
  <si>
    <t>LU0828134204</t>
  </si>
  <si>
    <t>LU0651986142</t>
  </si>
  <si>
    <t>LU0346390601</t>
  </si>
  <si>
    <t>HK0000044609</t>
  </si>
  <si>
    <t>LU0911417367</t>
  </si>
  <si>
    <t>LU0837983864</t>
  </si>
  <si>
    <t>LU0147396450</t>
  </si>
  <si>
    <t>LU0211326839</t>
  </si>
  <si>
    <t>LU0171289225</t>
  </si>
  <si>
    <t>LU0814372206</t>
  </si>
  <si>
    <t>LU1523255922</t>
  </si>
  <si>
    <t>IE00B3BC9W00</t>
  </si>
  <si>
    <t>LU0336300859</t>
  </si>
  <si>
    <t>LU1124235752</t>
  </si>
  <si>
    <t>LU0651985417</t>
  </si>
  <si>
    <t>LU1070113664</t>
  </si>
  <si>
    <t>LU0499858511</t>
  </si>
  <si>
    <t>LU0633141709</t>
  </si>
  <si>
    <t>LU0819123356</t>
  </si>
  <si>
    <t>LU1124236131</t>
  </si>
  <si>
    <t>HK0000434248</t>
  </si>
  <si>
    <t>LU0854289690</t>
  </si>
  <si>
    <t>LU0784385337</t>
  </si>
  <si>
    <t>LU0837973634</t>
  </si>
  <si>
    <t>LU1003077408</t>
  </si>
  <si>
    <t>HK0000264892</t>
  </si>
  <si>
    <t>LU1010890371</t>
  </si>
  <si>
    <t>LU0651986225</t>
  </si>
  <si>
    <t>LU0261950470</t>
  </si>
  <si>
    <t>LU0887340254</t>
  </si>
  <si>
    <t>LU1596579067</t>
  </si>
  <si>
    <t>LU1596579224</t>
  </si>
  <si>
    <t>LU0327690631</t>
  </si>
  <si>
    <t>IE00BJSBDF37</t>
  </si>
  <si>
    <t>LU0289052622</t>
  </si>
  <si>
    <t>HK0000264918</t>
  </si>
  <si>
    <t>LU0266013803</t>
  </si>
  <si>
    <t>LU0533023510</t>
  </si>
  <si>
    <t>LU1021292880</t>
  </si>
  <si>
    <t>LU0637578534</t>
  </si>
  <si>
    <t>LU0819121731</t>
  </si>
  <si>
    <t>LU0152884184</t>
  </si>
  <si>
    <t>LU0622167517</t>
  </si>
  <si>
    <t>LU0193735411</t>
  </si>
  <si>
    <t>LU0396098781</t>
  </si>
  <si>
    <t>LU0164872284</t>
  </si>
  <si>
    <t>LU0124386052</t>
  </si>
  <si>
    <t>LU0219454989</t>
  </si>
  <si>
    <t>LU0633140131</t>
  </si>
  <si>
    <t>LU0449515922</t>
  </si>
  <si>
    <t>LU0211327480</t>
  </si>
  <si>
    <t>LU0232527241</t>
  </si>
  <si>
    <t>IE0009570106</t>
  </si>
  <si>
    <t>LU0815116750</t>
  </si>
  <si>
    <t>LU1127392469</t>
  </si>
  <si>
    <t>LU1062144925</t>
  </si>
  <si>
    <t>LU0147395726</t>
  </si>
  <si>
    <t>LU0252970081</t>
  </si>
  <si>
    <t>IE0031029477</t>
  </si>
  <si>
    <t>LU0261950983</t>
  </si>
  <si>
    <t>LU0633141964</t>
  </si>
  <si>
    <t>LU1124381143</t>
  </si>
  <si>
    <t>LU1021288268</t>
  </si>
  <si>
    <t>LU0302646574</t>
  </si>
  <si>
    <t>LU0964938608</t>
  </si>
  <si>
    <t>LU0533026299</t>
  </si>
  <si>
    <t>LU1523256144</t>
  </si>
  <si>
    <t>LU0482269908</t>
  </si>
  <si>
    <t>LU0110451464</t>
  </si>
  <si>
    <t>LU1127391495</t>
  </si>
  <si>
    <t>LU0235545182</t>
  </si>
  <si>
    <t>LU0823425912</t>
  </si>
  <si>
    <t>LU1062144412</t>
  </si>
  <si>
    <t>LU0231457747</t>
  </si>
  <si>
    <t>LU1129992480</t>
  </si>
  <si>
    <t>LU2099824125</t>
  </si>
  <si>
    <t>LU1301847155</t>
  </si>
  <si>
    <t>LU0252969406</t>
  </si>
  <si>
    <t>LU1278887523</t>
  </si>
  <si>
    <t>LU0327690045</t>
  </si>
  <si>
    <t>LU0300744165</t>
  </si>
  <si>
    <t>LU1278887796</t>
  </si>
  <si>
    <t>LU0348827899</t>
  </si>
  <si>
    <t>LU1190993664</t>
  </si>
  <si>
    <t>LU1951435871</t>
  </si>
  <si>
    <t>LU1156968403</t>
  </si>
  <si>
    <t>LU0348824870</t>
  </si>
  <si>
    <t>LU0784383803</t>
  </si>
  <si>
    <t>LU0784384876</t>
  </si>
  <si>
    <t>LU0266013472</t>
  </si>
  <si>
    <t>LU0633139125</t>
  </si>
  <si>
    <t>LU0746023042</t>
  </si>
  <si>
    <t>LU0532660536</t>
  </si>
  <si>
    <t>LU1062843344</t>
  </si>
  <si>
    <t>LU0815118889</t>
  </si>
  <si>
    <t>LU0944772804</t>
  </si>
  <si>
    <t>LU1282649497</t>
  </si>
  <si>
    <t>LU0784384363</t>
  </si>
  <si>
    <t>LU0949170343</t>
  </si>
  <si>
    <t>LU0815116081</t>
  </si>
  <si>
    <t>LU0232526946</t>
  </si>
  <si>
    <t>LU0949170426</t>
  </si>
  <si>
    <t>LU0828134469</t>
  </si>
  <si>
    <t>IE0008548988</t>
  </si>
  <si>
    <t>LU0147411861</t>
  </si>
  <si>
    <t>LU0203201768</t>
  </si>
  <si>
    <t>LU0342029823</t>
  </si>
  <si>
    <t>LU0828134899</t>
  </si>
  <si>
    <t>LU0856985162</t>
  </si>
  <si>
    <t>LU1002648548</t>
  </si>
  <si>
    <t>LU1373034344</t>
  </si>
  <si>
    <t>LU0203202063</t>
  </si>
  <si>
    <t>LU0949170269</t>
  </si>
  <si>
    <t>LU1373034187</t>
  </si>
  <si>
    <t>LU0532662664</t>
  </si>
  <si>
    <t>LU1003077663</t>
  </si>
  <si>
    <t>LU1218110499</t>
  </si>
  <si>
    <t>LU0219444832</t>
  </si>
  <si>
    <t>LU0342028775</t>
  </si>
  <si>
    <t>LU1003077580</t>
  </si>
  <si>
    <t>LU0645135756</t>
  </si>
  <si>
    <t>LU0348791418</t>
  </si>
  <si>
    <t>LU1075211430</t>
  </si>
  <si>
    <t>LU0219441499</t>
  </si>
  <si>
    <t>LU0348834242</t>
  </si>
  <si>
    <t>LU0110450813</t>
  </si>
  <si>
    <t>LU0871640123</t>
  </si>
  <si>
    <t>LU1002648894</t>
  </si>
  <si>
    <t>LU0856985089</t>
  </si>
  <si>
    <t>LU0324709806</t>
  </si>
  <si>
    <t>LU0482270666</t>
  </si>
  <si>
    <t>LU1127386735</t>
  </si>
  <si>
    <t>LU1297947639</t>
  </si>
  <si>
    <t>LU0232527324</t>
  </si>
  <si>
    <t>LU1239090977</t>
  </si>
  <si>
    <t>LU1097692237</t>
  </si>
  <si>
    <t>LU0110451209</t>
  </si>
  <si>
    <t>LU0797268264</t>
  </si>
  <si>
    <t>LU0212924608</t>
  </si>
  <si>
    <t>LU0817816308</t>
  </si>
  <si>
    <t>IE00B3NB3563</t>
  </si>
  <si>
    <t>LU0817817025</t>
  </si>
  <si>
    <t>LU0918141705</t>
  </si>
  <si>
    <t>LU0817815839</t>
  </si>
  <si>
    <t>LU1272325637</t>
  </si>
  <si>
    <t>LU0482270740</t>
  </si>
  <si>
    <t>LU1297947126</t>
  </si>
  <si>
    <t>LU0219442380</t>
  </si>
  <si>
    <t>LU0854296984</t>
  </si>
  <si>
    <t>LU0854297016</t>
  </si>
  <si>
    <t>LU0784383399</t>
  </si>
  <si>
    <t>HK0000284577</t>
  </si>
  <si>
    <t>LU1062143950</t>
  </si>
  <si>
    <t>LU0482270153</t>
  </si>
  <si>
    <t>LU1297947399</t>
  </si>
  <si>
    <t>LU1062143364</t>
  </si>
  <si>
    <t>LU0195660641</t>
  </si>
  <si>
    <t>LU0260864003</t>
  </si>
  <si>
    <t>LU0837972230</t>
  </si>
  <si>
    <t>LU0837972073</t>
  </si>
  <si>
    <t>LU0918141887</t>
  </si>
  <si>
    <t>LU0278911010</t>
  </si>
  <si>
    <t>LU0348814723</t>
  </si>
  <si>
    <t>LU2041721536</t>
  </si>
  <si>
    <t>LU0727847666</t>
  </si>
  <si>
    <t>IE00B1B80R65</t>
  </si>
  <si>
    <t>LU0482270237</t>
  </si>
  <si>
    <t>LU0147409709</t>
  </si>
  <si>
    <t>LU0815115604</t>
  </si>
  <si>
    <t>LU1282648689</t>
  </si>
  <si>
    <t>LU0759706764</t>
  </si>
  <si>
    <t>LU0589944569</t>
  </si>
  <si>
    <t>LU2099824711</t>
  </si>
  <si>
    <t>LU1951435103</t>
  </si>
  <si>
    <t>LU0533025135</t>
  </si>
  <si>
    <t>LU0345768153</t>
  </si>
  <si>
    <t>LU2090071189</t>
  </si>
  <si>
    <t>LU0865487044</t>
  </si>
  <si>
    <t>LU1939256001</t>
  </si>
  <si>
    <t>LU0345768740</t>
  </si>
  <si>
    <t>LU0815117998</t>
  </si>
  <si>
    <t>LU1097692153</t>
  </si>
  <si>
    <t>LU1912829659</t>
  </si>
  <si>
    <t>LU0147414618</t>
  </si>
  <si>
    <t>LU0203201842</t>
  </si>
  <si>
    <t>LU1075212677</t>
  </si>
  <si>
    <t>LU0212925324</t>
  </si>
  <si>
    <t>LU0219497525</t>
  </si>
  <si>
    <t>LU1373034260</t>
  </si>
  <si>
    <t>LU0203203384</t>
  </si>
  <si>
    <t>LU1005242950</t>
  </si>
  <si>
    <t>LU0219492567</t>
  </si>
  <si>
    <t>LU1062843690</t>
  </si>
  <si>
    <t>LU0784385501</t>
  </si>
  <si>
    <t>LU0188151178</t>
  </si>
  <si>
    <t>LU1105468828</t>
  </si>
  <si>
    <t>LU0828134113</t>
  </si>
  <si>
    <t>LU0356780857</t>
  </si>
  <si>
    <t>LU0219491759</t>
  </si>
  <si>
    <t>LU0344579056</t>
  </si>
  <si>
    <t>LU0784383472</t>
  </si>
  <si>
    <t>LU1023056556</t>
  </si>
  <si>
    <t>LU1036024161</t>
  </si>
  <si>
    <t>IE00B0JY6K42</t>
  </si>
  <si>
    <t>LU0815118533</t>
  </si>
  <si>
    <t>HK0000288529</t>
  </si>
  <si>
    <t>LU0893966894</t>
  </si>
  <si>
    <t>LU0854281440</t>
  </si>
  <si>
    <t>LU0193727749</t>
  </si>
  <si>
    <t>LU0210305115</t>
  </si>
  <si>
    <t>LU0893966621</t>
  </si>
  <si>
    <t>LU0854281366</t>
  </si>
  <si>
    <t>LU0893966977</t>
  </si>
  <si>
    <t>LU0011820056</t>
  </si>
  <si>
    <t>LU1294567109</t>
  </si>
  <si>
    <t>LU0817814519</t>
  </si>
  <si>
    <t>LU0384039318</t>
  </si>
  <si>
    <t>LU0544979205</t>
  </si>
  <si>
    <t>LU0544979460</t>
  </si>
  <si>
    <t>LU1043140745</t>
  </si>
  <si>
    <t>LU0172420597</t>
  </si>
  <si>
    <t>HK0000213634</t>
  </si>
  <si>
    <t>HK0000068285</t>
  </si>
  <si>
    <t>LU0278909543</t>
  </si>
  <si>
    <t>IE0049168572</t>
  </si>
  <si>
    <t>LU0219418679</t>
  </si>
  <si>
    <t>HK0000213592</t>
  </si>
  <si>
    <t>IE0004850503</t>
  </si>
  <si>
    <t>LU1127388780</t>
  </si>
  <si>
    <t>LU0566480462</t>
  </si>
  <si>
    <t>LU0168053600</t>
  </si>
  <si>
    <t>LU0939044607</t>
  </si>
  <si>
    <t>LU0717749021</t>
  </si>
  <si>
    <t>LU0384427166</t>
  </si>
  <si>
    <t>LU0784639964</t>
  </si>
  <si>
    <t>LU0384427752</t>
  </si>
  <si>
    <t>IE0030016467</t>
  </si>
  <si>
    <t>LU1442232507</t>
  </si>
  <si>
    <t>LU0219434361</t>
  </si>
  <si>
    <t>LU0795380350</t>
  </si>
  <si>
    <t>LU0147409378</t>
  </si>
  <si>
    <t>LU0251130802</t>
  </si>
  <si>
    <t>LU0345768823</t>
  </si>
  <si>
    <t>LU0110060430</t>
  </si>
  <si>
    <t>LU1282649141</t>
  </si>
  <si>
    <t>LU0918147579</t>
  </si>
  <si>
    <t>LU0630299476</t>
  </si>
  <si>
    <t>IE0033528492</t>
  </si>
  <si>
    <t>LU0413495739</t>
  </si>
  <si>
    <t>LU0135627338</t>
  </si>
  <si>
    <t>LU0147414535</t>
  </si>
  <si>
    <t>LU0171298564</t>
  </si>
  <si>
    <t>LU0200683885</t>
  </si>
  <si>
    <t>KYG4923A1141</t>
  </si>
  <si>
    <t>LU0651983552</t>
  </si>
  <si>
    <t>LU0759706095</t>
  </si>
  <si>
    <t>LU0200684008</t>
  </si>
  <si>
    <t>LU0893373133</t>
  </si>
  <si>
    <t>LU1350351141</t>
  </si>
  <si>
    <t>LU1350351224</t>
  </si>
  <si>
    <t>LU0231479717</t>
  </si>
  <si>
    <t>LU0886779783</t>
  </si>
  <si>
    <t>LU0231479477</t>
  </si>
  <si>
    <t>LU1313780410</t>
  </si>
  <si>
    <t>LU1282651634</t>
  </si>
  <si>
    <t>LU0323164250</t>
  </si>
  <si>
    <t>LU0837972669</t>
  </si>
  <si>
    <t>LU0837972826</t>
  </si>
  <si>
    <t>LU1322973550</t>
  </si>
  <si>
    <t>LU1349983426</t>
  </si>
  <si>
    <t>LU0648948544</t>
  </si>
  <si>
    <t>LU1022396367</t>
  </si>
  <si>
    <t>HK0000077773</t>
  </si>
  <si>
    <t>LU0633139471</t>
  </si>
  <si>
    <t>LU0823394779</t>
  </si>
  <si>
    <t>IE0003782467</t>
  </si>
  <si>
    <t>LU0633139802</t>
  </si>
  <si>
    <t>LU0168057262</t>
  </si>
  <si>
    <t>LU0784640038</t>
  </si>
  <si>
    <t>LU0212925241</t>
  </si>
  <si>
    <t>LU0411469827</t>
  </si>
  <si>
    <t>LU0749326731</t>
  </si>
  <si>
    <t>LU1481183025</t>
  </si>
  <si>
    <t>LU2041720645</t>
  </si>
  <si>
    <t>HK0000199692</t>
  </si>
  <si>
    <t>LU0533027693</t>
  </si>
  <si>
    <t>LU0231473439</t>
  </si>
  <si>
    <t>LU0149984626</t>
  </si>
  <si>
    <t>LU0651983636</t>
  </si>
  <si>
    <t>LU0533026612</t>
  </si>
  <si>
    <t>LU0837982460</t>
  </si>
  <si>
    <t>LU0837982205</t>
  </si>
  <si>
    <t>IE0032431581</t>
  </si>
  <si>
    <t>LU0411469744</t>
  </si>
  <si>
    <t>HK0000213626</t>
  </si>
  <si>
    <t>LU0846000320</t>
  </si>
  <si>
    <t>LU0759706418</t>
  </si>
  <si>
    <t>LU1282649067</t>
  </si>
  <si>
    <t>LU0384037296</t>
  </si>
  <si>
    <t>LU0765755177</t>
  </si>
  <si>
    <t>LU1350350846</t>
  </si>
  <si>
    <t>LU1350351067</t>
  </si>
  <si>
    <t>LU0204063647</t>
  </si>
  <si>
    <t>LU0200683703</t>
  </si>
  <si>
    <t>LU0801103085</t>
  </si>
  <si>
    <t>LU1350351497</t>
  </si>
  <si>
    <t>LU0496389577</t>
  </si>
  <si>
    <t>LU0348755371</t>
  </si>
  <si>
    <t>LU1129205529</t>
  </si>
  <si>
    <t>LU0865489503</t>
  </si>
  <si>
    <t>LU1350351570</t>
  </si>
  <si>
    <t>LU0544977688</t>
  </si>
  <si>
    <t>LU1282649810</t>
  </si>
  <si>
    <t>LU0200684180</t>
  </si>
  <si>
    <t>LU2041720306</t>
  </si>
  <si>
    <t>LU0147401631</t>
  </si>
  <si>
    <t>LU1926924660</t>
  </si>
  <si>
    <t>LU0544977415</t>
  </si>
  <si>
    <t>LU0457369972</t>
  </si>
  <si>
    <t>LU0651983719</t>
  </si>
  <si>
    <t>LU0149734781</t>
  </si>
  <si>
    <t>IE0034224299</t>
  </si>
  <si>
    <t>HK0000055746</t>
  </si>
  <si>
    <t>LU1733274473</t>
  </si>
  <si>
    <t>LU0503632449</t>
  </si>
  <si>
    <t>LU0503632282</t>
  </si>
  <si>
    <t>LU1133289592</t>
  </si>
  <si>
    <t>LU0119082419</t>
  </si>
  <si>
    <t>LU1304665596</t>
  </si>
  <si>
    <t>LU1282649653</t>
  </si>
  <si>
    <t>HK0000055613</t>
  </si>
  <si>
    <t>IE00B97MK230</t>
  </si>
  <si>
    <t>IE00B4WZJB45</t>
  </si>
  <si>
    <t>LU0231477265</t>
  </si>
  <si>
    <t>LU0231477182</t>
  </si>
  <si>
    <t>LU0204063720</t>
  </si>
  <si>
    <t>IE00BH4GHH87</t>
  </si>
  <si>
    <t>LU1363153740</t>
  </si>
  <si>
    <t>LU0413497198</t>
  </si>
  <si>
    <t>LU0837964724</t>
  </si>
  <si>
    <t>LU0837965291</t>
  </si>
  <si>
    <t>LU0261952922</t>
  </si>
  <si>
    <t>LU1086682371</t>
  </si>
  <si>
    <t>LU1377965386</t>
  </si>
  <si>
    <t>HK0000055787</t>
  </si>
  <si>
    <t>LU0147408487</t>
  </si>
  <si>
    <t>LU1301660244</t>
  </si>
  <si>
    <t>LU0147390172</t>
  </si>
  <si>
    <t>LU0759706251</t>
  </si>
  <si>
    <t>IE0004811224</t>
  </si>
  <si>
    <t>LU1733274390</t>
  </si>
  <si>
    <t>IE00B2PF5423</t>
  </si>
  <si>
    <t>LU1494630384</t>
  </si>
  <si>
    <t>LU0640798244</t>
  </si>
  <si>
    <t>LU1894109211</t>
  </si>
  <si>
    <t>LU0219431771</t>
  </si>
  <si>
    <t>IE00B97KM107</t>
  </si>
  <si>
    <t>LU0931136591</t>
  </si>
  <si>
    <t>LU0171289811</t>
  </si>
  <si>
    <t>LU1282649570</t>
  </si>
  <si>
    <t>LU0608807433</t>
  </si>
  <si>
    <t>LU0447608430</t>
  </si>
  <si>
    <t>LU1165979268</t>
  </si>
  <si>
    <t>LU1377965469</t>
  </si>
  <si>
    <t>IE00BH4GHG70</t>
  </si>
  <si>
    <t>LU0823394852</t>
  </si>
  <si>
    <t>LU0496389908</t>
  </si>
  <si>
    <t>HK0000257433</t>
  </si>
  <si>
    <t>LU0476875942</t>
  </si>
  <si>
    <t>LU0727489998</t>
  </si>
  <si>
    <t>LU0823394936</t>
  </si>
  <si>
    <t>LU0708699268</t>
  </si>
  <si>
    <t>LU1313187400</t>
  </si>
  <si>
    <t>LU0455925619</t>
  </si>
  <si>
    <t>LU1282649224</t>
  </si>
  <si>
    <t>LU0700851271</t>
  </si>
  <si>
    <t>LU1282649737</t>
  </si>
  <si>
    <t>LU1066048270</t>
  </si>
  <si>
    <t>LU0995082210</t>
  </si>
  <si>
    <t>LU0149984543</t>
  </si>
  <si>
    <t>LU1342920755</t>
  </si>
  <si>
    <t>LU0428352420</t>
  </si>
  <si>
    <t>HK0000199684</t>
  </si>
  <si>
    <t>LU0417103578</t>
  </si>
  <si>
    <t>LU0496389064</t>
  </si>
  <si>
    <t>LU0654560282</t>
  </si>
  <si>
    <t>LU0995084935</t>
  </si>
  <si>
    <t>LU0648982212</t>
  </si>
  <si>
    <t>LU0965088833</t>
  </si>
  <si>
    <t>LU0496388686</t>
  </si>
  <si>
    <t>IE0032834883</t>
  </si>
  <si>
    <t>LU0147401474</t>
  </si>
  <si>
    <t>LU0794788066</t>
  </si>
  <si>
    <t>IE00B067MR52</t>
  </si>
  <si>
    <t>LU0211977185</t>
  </si>
  <si>
    <t>LU1165978708</t>
  </si>
  <si>
    <t>KYG5800M1472</t>
  </si>
  <si>
    <t>LU1128926307</t>
  </si>
  <si>
    <t>LU1005415309</t>
  </si>
  <si>
    <t>HK0000257441</t>
  </si>
  <si>
    <t>LU0417516738</t>
  </si>
  <si>
    <t>IE0008368742</t>
  </si>
  <si>
    <t>IE00B031HY20</t>
  </si>
  <si>
    <t>LU0995084182</t>
  </si>
  <si>
    <t>LU0843951707</t>
  </si>
  <si>
    <t>LU1066048197</t>
  </si>
  <si>
    <t>LU0447610683</t>
  </si>
  <si>
    <t>LU1311290685</t>
  </si>
  <si>
    <t>LU1328247892</t>
  </si>
  <si>
    <t>HK0000257458</t>
  </si>
  <si>
    <t>LU0345758782</t>
  </si>
  <si>
    <t>LU0795476117</t>
  </si>
  <si>
    <t>LU1363153823</t>
  </si>
  <si>
    <t>KYG5800M1399</t>
  </si>
  <si>
    <t>HK0000038148</t>
  </si>
  <si>
    <t>LU0455925882</t>
  </si>
  <si>
    <t>LU1313187152</t>
  </si>
  <si>
    <t>LU1282651808</t>
  </si>
  <si>
    <t>LU2044937824</t>
  </si>
  <si>
    <t>LU0147408131</t>
  </si>
  <si>
    <t>IE0003895053</t>
  </si>
  <si>
    <t>LU0531876760</t>
  </si>
  <si>
    <t>LU1041599405</t>
  </si>
  <si>
    <t>LU0491817440</t>
  </si>
  <si>
    <t>IE00BJBYLT90</t>
  </si>
  <si>
    <t>LU0496384859</t>
  </si>
  <si>
    <t>LU0496384180</t>
  </si>
  <si>
    <t>LU0100600799</t>
  </si>
  <si>
    <t>LU0654560365</t>
  </si>
  <si>
    <t>LU0794788223</t>
  </si>
  <si>
    <t>IE0008374245</t>
  </si>
  <si>
    <t>LU0974360884</t>
  </si>
  <si>
    <t>LU0955864730</t>
  </si>
  <si>
    <t>LU0801102947</t>
  </si>
  <si>
    <t>LU1128926489</t>
  </si>
  <si>
    <t>LU0329678337</t>
  </si>
  <si>
    <t>LU0726980377</t>
  </si>
  <si>
    <t>LU1135520697</t>
  </si>
  <si>
    <t>LU2041720728</t>
  </si>
  <si>
    <t>LU0780246749</t>
  </si>
  <si>
    <t>HK0000495181</t>
  </si>
  <si>
    <t>LU0119176823</t>
  </si>
  <si>
    <t>HK0000284759</t>
  </si>
  <si>
    <t>LU0654560100</t>
  </si>
  <si>
    <t>LU0780246822</t>
  </si>
  <si>
    <t>LU2044938715</t>
  </si>
  <si>
    <t>LU0355302315</t>
  </si>
  <si>
    <t>LU0700851511</t>
  </si>
  <si>
    <t>LU0683596513</t>
  </si>
  <si>
    <t>HK0000284742</t>
  </si>
  <si>
    <t>HK0000199676</t>
  </si>
  <si>
    <t>LU0040709684</t>
  </si>
  <si>
    <t>LU0794788140</t>
  </si>
  <si>
    <t>LU0607220059</t>
  </si>
  <si>
    <t>LU1313186931</t>
  </si>
  <si>
    <t>LU0897029764</t>
  </si>
  <si>
    <t>LU1464647186</t>
  </si>
  <si>
    <t>LU0447610840</t>
  </si>
  <si>
    <t>LU0823039010</t>
  </si>
  <si>
    <t>LU2044938129</t>
  </si>
  <si>
    <t>LU0823038988</t>
  </si>
  <si>
    <t>LU0337787088</t>
  </si>
  <si>
    <t>HK0000317484</t>
  </si>
  <si>
    <t>LU0972618572</t>
  </si>
  <si>
    <t>LU1135520853</t>
  </si>
  <si>
    <t>LU0781528772</t>
  </si>
  <si>
    <t>LU0972618739</t>
  </si>
  <si>
    <t>LU0837981736</t>
  </si>
  <si>
    <t>LU0837981223</t>
  </si>
  <si>
    <t>LU0119086162</t>
  </si>
  <si>
    <t>LU0119085867</t>
  </si>
  <si>
    <t>LU0170475312</t>
  </si>
  <si>
    <t>LU1066048601</t>
  </si>
  <si>
    <t>LU0654560795</t>
  </si>
  <si>
    <t>LU0334663159</t>
  </si>
  <si>
    <t>LU1129765589</t>
  </si>
  <si>
    <t>LU0633230981</t>
  </si>
  <si>
    <t>LU0149537283</t>
  </si>
  <si>
    <t>HK0000288495</t>
  </si>
  <si>
    <t>LU0496388256</t>
  </si>
  <si>
    <t>LU0496387878</t>
  </si>
  <si>
    <t>LU0931136757</t>
  </si>
  <si>
    <t>LU1796207154</t>
  </si>
  <si>
    <t>LU1464647269</t>
  </si>
  <si>
    <t>LU1734212654</t>
  </si>
  <si>
    <t>LU0510758203</t>
  </si>
  <si>
    <t>LU1481183298</t>
  </si>
  <si>
    <t>LU0172419151</t>
  </si>
  <si>
    <t>LU0072845869</t>
  </si>
  <si>
    <t>LU0794787761</t>
  </si>
  <si>
    <t>LU0516398475</t>
  </si>
  <si>
    <t>LU1912617476</t>
  </si>
  <si>
    <t>HK0000495173</t>
  </si>
  <si>
    <t>LU0172401969</t>
  </si>
  <si>
    <t>LU0593537219</t>
  </si>
  <si>
    <t>LU1066048437</t>
  </si>
  <si>
    <t>HK0000288511</t>
  </si>
  <si>
    <t>LU0232525203</t>
  </si>
  <si>
    <t>LU1791447193</t>
  </si>
  <si>
    <t>LU0171284937</t>
  </si>
  <si>
    <t>LU1174055241</t>
  </si>
  <si>
    <t>LU1301846850</t>
  </si>
  <si>
    <t>LU0727491382</t>
  </si>
  <si>
    <t>LU0787777530</t>
  </si>
  <si>
    <t>LU0648978533</t>
  </si>
  <si>
    <t>LU0028119526</t>
  </si>
  <si>
    <t>LU0654559607</t>
  </si>
  <si>
    <t>LU0232525039</t>
  </si>
  <si>
    <t>IE0008368411</t>
  </si>
  <si>
    <t>LU0780246400</t>
  </si>
  <si>
    <t>IE00B031HW06</t>
  </si>
  <si>
    <t>LU0780246319</t>
  </si>
  <si>
    <t>LU2044938392</t>
  </si>
  <si>
    <t>LU0674994503</t>
  </si>
  <si>
    <t>LU0171290744</t>
  </si>
  <si>
    <t>LU0366776432</t>
  </si>
  <si>
    <t>LU0049195562</t>
  </si>
  <si>
    <t>LU0355301770</t>
  </si>
  <si>
    <t>LU0046675905</t>
  </si>
  <si>
    <t>HK0000317500</t>
  </si>
  <si>
    <t>LU0800111568</t>
  </si>
  <si>
    <t>LU0654560522</t>
  </si>
  <si>
    <t>LU0330917963</t>
  </si>
  <si>
    <t>LU0566486402</t>
  </si>
  <si>
    <t>LU0787777456</t>
  </si>
  <si>
    <t>LU0457370475</t>
  </si>
  <si>
    <t>LU0447610766</t>
  </si>
  <si>
    <t>LU0654561173</t>
  </si>
  <si>
    <t>LU0654560449</t>
  </si>
  <si>
    <t>LU0327381504</t>
  </si>
  <si>
    <t>LU0417516902</t>
  </si>
  <si>
    <t>HK0000288537</t>
  </si>
  <si>
    <t>HK0000096476</t>
  </si>
  <si>
    <t>LU0147389919</t>
  </si>
  <si>
    <t>LU1464646964</t>
  </si>
  <si>
    <t>LU1135521075</t>
  </si>
  <si>
    <t>LU0556616935</t>
  </si>
  <si>
    <t>LU0496386128</t>
  </si>
  <si>
    <t>LU0780247127</t>
  </si>
  <si>
    <t>LU1128926562</t>
  </si>
  <si>
    <t>LU0219423752</t>
  </si>
  <si>
    <t>HK0000288503</t>
  </si>
  <si>
    <t>LU0633231443</t>
  </si>
  <si>
    <t>LU0654559276</t>
  </si>
  <si>
    <t>LU1066048510</t>
  </si>
  <si>
    <t>LU1121113283</t>
  </si>
  <si>
    <t>LU0674994412</t>
  </si>
  <si>
    <t>LU1987872485</t>
  </si>
  <si>
    <t>LU0095035522</t>
  </si>
  <si>
    <t>LU0232535426</t>
  </si>
  <si>
    <t>IE00B237VG42</t>
  </si>
  <si>
    <t>LU0171284770</t>
  </si>
  <si>
    <t>LU0736563627</t>
  </si>
  <si>
    <t>LU0171285157</t>
  </si>
  <si>
    <t>LU0260870661</t>
  </si>
  <si>
    <t>IE0030165983</t>
  </si>
  <si>
    <t>LU0633140487</t>
  </si>
  <si>
    <t>LU0286668453</t>
  </si>
  <si>
    <t>LU0523222270</t>
  </si>
  <si>
    <t>LU0219422606</t>
  </si>
  <si>
    <t>LU0286669428</t>
  </si>
  <si>
    <t>LU0119109980</t>
  </si>
  <si>
    <t>LU0654560019</t>
  </si>
  <si>
    <t>LU0277197249</t>
  </si>
  <si>
    <t>LU0169910741</t>
  </si>
  <si>
    <t>LU0788519618</t>
  </si>
  <si>
    <t>IE00BJBYLS83</t>
  </si>
  <si>
    <t>LU0091433861</t>
  </si>
  <si>
    <t>LU0102830279</t>
  </si>
  <si>
    <t>LU0676280802</t>
  </si>
  <si>
    <t>LU0649033221</t>
  </si>
  <si>
    <t>LU1464647004</t>
  </si>
  <si>
    <t>LU0676280554</t>
  </si>
  <si>
    <t>LU1075207321</t>
  </si>
  <si>
    <t>LU0184630167</t>
  </si>
  <si>
    <t>LU0232525625</t>
  </si>
  <si>
    <t>LU1105448390</t>
  </si>
  <si>
    <t>LU0316493666</t>
  </si>
  <si>
    <t>LU0780251400</t>
  </si>
  <si>
    <t>LU0633139711</t>
  </si>
  <si>
    <t>LU0761598746</t>
  </si>
  <si>
    <t>HK0000434362</t>
  </si>
  <si>
    <t>LU0800111642</t>
  </si>
  <si>
    <t>LU0633139398</t>
  </si>
  <si>
    <t>LU0780246079</t>
  </si>
  <si>
    <t>HK0000096484</t>
  </si>
  <si>
    <t>LU0300740767</t>
  </si>
  <si>
    <t>HK0000200300</t>
  </si>
  <si>
    <t>LU0976572031</t>
  </si>
  <si>
    <t>LU0232535269</t>
  </si>
  <si>
    <t>LU1174055084</t>
  </si>
  <si>
    <t>LU0300741062</t>
  </si>
  <si>
    <t>LU0337786437</t>
  </si>
  <si>
    <t>LU1105448044</t>
  </si>
  <si>
    <t>LU0131126228</t>
  </si>
  <si>
    <t>LU0774943673</t>
  </si>
  <si>
    <t>LU0889220934</t>
  </si>
  <si>
    <t>LU0794787845</t>
  </si>
  <si>
    <t>LU0794787928</t>
  </si>
  <si>
    <t>LU0455925700</t>
  </si>
  <si>
    <t>LU0871578737</t>
  </si>
  <si>
    <t>LU0789505442</t>
  </si>
  <si>
    <t>LU0654560951</t>
  </si>
  <si>
    <t>LU0633230718</t>
  </si>
  <si>
    <t>LU0151266391</t>
  </si>
  <si>
    <t>LU0654560878</t>
  </si>
  <si>
    <t>LU0654559789</t>
  </si>
  <si>
    <t>LU0871578810</t>
  </si>
  <si>
    <t>LU0172401704</t>
  </si>
  <si>
    <t>LU0654559862</t>
  </si>
  <si>
    <t>LU0090841692</t>
  </si>
  <si>
    <t>LU0850060707</t>
  </si>
  <si>
    <t>LU0455925965</t>
  </si>
  <si>
    <t>LU0780246152</t>
  </si>
  <si>
    <t>LU0482910402</t>
  </si>
  <si>
    <t>HK0000421443</t>
  </si>
  <si>
    <t>HK0000421419</t>
  </si>
  <si>
    <t>LU0482910154</t>
  </si>
  <si>
    <t>HK0000421401</t>
  </si>
  <si>
    <t>CNE1000024K9</t>
  </si>
  <si>
    <t>LU1956130956</t>
  </si>
  <si>
    <t>LU0633139984</t>
  </si>
  <si>
    <t>LU0676280711</t>
  </si>
  <si>
    <t>LU1173936409</t>
  </si>
  <si>
    <t>LU0780247473</t>
  </si>
  <si>
    <t>CNE100002466</t>
  </si>
  <si>
    <t>LU0556617156</t>
  </si>
  <si>
    <t>LU0717748130</t>
  </si>
  <si>
    <t>LU1173936318</t>
  </si>
  <si>
    <t>LU0889565247</t>
  </si>
  <si>
    <t>LU0717748304</t>
  </si>
  <si>
    <t>LU0147389596</t>
  </si>
  <si>
    <t>LU0795385821</t>
  </si>
  <si>
    <t>LU0551719049</t>
  </si>
  <si>
    <t>LU0102830352</t>
  </si>
  <si>
    <t>LU0331284447</t>
  </si>
  <si>
    <t>LU1735825108</t>
  </si>
  <si>
    <t>LU0165076018</t>
  </si>
  <si>
    <t>LU0823414049</t>
  </si>
  <si>
    <t>LU0093505864</t>
  </si>
  <si>
    <t>LU0367026480</t>
  </si>
  <si>
    <t>LU0523223161</t>
  </si>
  <si>
    <t>LU0171270639</t>
  </si>
  <si>
    <t>LU0523223757</t>
  </si>
  <si>
    <t>LU0837972404</t>
  </si>
  <si>
    <t>LU0204061278</t>
  </si>
  <si>
    <t>LU0109402817</t>
  </si>
  <si>
    <t>LU0828132257</t>
  </si>
  <si>
    <t>LU0147389166</t>
  </si>
  <si>
    <t>LU0118259661</t>
  </si>
  <si>
    <t>LU0277197322</t>
  </si>
  <si>
    <t>LU0815114201</t>
  </si>
  <si>
    <t>HK0000200326</t>
  </si>
  <si>
    <t>HK0000200318</t>
  </si>
  <si>
    <t>LU0119110996</t>
  </si>
  <si>
    <t>IE00B97LZ362</t>
  </si>
  <si>
    <t>LU0717748056</t>
  </si>
  <si>
    <t>LU0337786866</t>
  </si>
  <si>
    <t>LU0717748213</t>
  </si>
  <si>
    <t>LU1735825017</t>
  </si>
  <si>
    <t>LU0633231286</t>
  </si>
  <si>
    <t>HK0000225919</t>
  </si>
  <si>
    <t>LU0654558625</t>
  </si>
  <si>
    <t>LU0523221975</t>
  </si>
  <si>
    <t>LU0736563387</t>
  </si>
  <si>
    <t>LU1057755800</t>
  </si>
  <si>
    <t>LU1912829493</t>
  </si>
  <si>
    <t>LU0839530044</t>
  </si>
  <si>
    <t>LU0654558468</t>
  </si>
  <si>
    <t>IE00B97RD747</t>
  </si>
  <si>
    <t>LU1746179701</t>
  </si>
  <si>
    <t>LU0780247630</t>
  </si>
  <si>
    <t>LU0125750504</t>
  </si>
  <si>
    <t>LU0654559193</t>
  </si>
  <si>
    <t>LU0331284363</t>
  </si>
  <si>
    <t>LU1504056372</t>
  </si>
  <si>
    <t>LU0633140057</t>
  </si>
  <si>
    <t>LU0307789528</t>
  </si>
  <si>
    <t>LU0482909909</t>
  </si>
  <si>
    <t>LU0232536317</t>
  </si>
  <si>
    <t>LU0404504754</t>
  </si>
  <si>
    <t>LU0171311680</t>
  </si>
  <si>
    <t>LU0889221072</t>
  </si>
  <si>
    <t>LU0119111028</t>
  </si>
  <si>
    <t>LU0147408305</t>
  </si>
  <si>
    <t>LU0607517579</t>
  </si>
  <si>
    <t>LU0277197678</t>
  </si>
  <si>
    <t>LU0948479406</t>
  </si>
  <si>
    <t>LU0980595713</t>
  </si>
  <si>
    <t>LU0523223088</t>
  </si>
  <si>
    <t>LU0348738526</t>
  </si>
  <si>
    <t>LU0119108156</t>
  </si>
  <si>
    <t>LU1617705824</t>
  </si>
  <si>
    <t>LU0164872797</t>
  </si>
  <si>
    <t>LU1746180113</t>
  </si>
  <si>
    <t>LU0098008088</t>
  </si>
  <si>
    <t>HK0000055761</t>
  </si>
  <si>
    <t>IE00B0169M10</t>
  </si>
  <si>
    <t>LU0235607636</t>
  </si>
  <si>
    <t>LU0850060616</t>
  </si>
  <si>
    <t>LU1746179966</t>
  </si>
  <si>
    <t>LU1649339626</t>
  </si>
  <si>
    <t>LU0246603467</t>
  </si>
  <si>
    <t>LU1770036389</t>
  </si>
  <si>
    <t>HK0000583127</t>
  </si>
  <si>
    <t>IE00B97HWB13</t>
  </si>
  <si>
    <t>LU0181996454</t>
  </si>
  <si>
    <t>LU0823413587</t>
  </si>
  <si>
    <t>LU0800107020</t>
  </si>
  <si>
    <t>LU0837964567</t>
  </si>
  <si>
    <t>LU0800106139</t>
  </si>
  <si>
    <t>LU0736563031</t>
  </si>
  <si>
    <t>LU0532659876</t>
  </si>
  <si>
    <t>LU1174053386</t>
  </si>
  <si>
    <t>LU0147394596</t>
  </si>
  <si>
    <t>LU1912829576</t>
  </si>
  <si>
    <t>HK0000079084</t>
  </si>
  <si>
    <t>LU0246608854</t>
  </si>
  <si>
    <t>LU1345484361</t>
  </si>
  <si>
    <t>LU0633139638</t>
  </si>
  <si>
    <t>LU0800106998</t>
  </si>
  <si>
    <t>LU0633139042</t>
  </si>
  <si>
    <t>LU0706718839</t>
  </si>
  <si>
    <t>LU0039217434</t>
  </si>
  <si>
    <t>LU0533017629</t>
  </si>
  <si>
    <t>LU0823415525</t>
  </si>
  <si>
    <t>LU1813267785</t>
  </si>
  <si>
    <t>LU0342030755</t>
  </si>
  <si>
    <t>LU0800105917</t>
  </si>
  <si>
    <t>LU0390710027</t>
  </si>
  <si>
    <t>LU0800106568</t>
  </si>
  <si>
    <t>LU0800106055</t>
  </si>
  <si>
    <t>LU0800105834</t>
  </si>
  <si>
    <t>LU0390710613</t>
  </si>
  <si>
    <t>HK0000213519</t>
  </si>
  <si>
    <t>LU1251922891</t>
  </si>
  <si>
    <t>LU0342029310</t>
  </si>
  <si>
    <t>KYG4923A2057</t>
  </si>
  <si>
    <t>LU1746179370</t>
  </si>
  <si>
    <t>LU0955863336</t>
  </si>
  <si>
    <t>LU0819768218</t>
  </si>
  <si>
    <t>LU0540923850</t>
  </si>
  <si>
    <t>LU0736563544</t>
  </si>
  <si>
    <t>LU0800106485</t>
  </si>
  <si>
    <t>LU0800106725</t>
  </si>
  <si>
    <t>LU1410565656</t>
  </si>
  <si>
    <t>LU0980597172</t>
  </si>
  <si>
    <t>LU0147394323</t>
  </si>
  <si>
    <t>HK0000138492</t>
  </si>
  <si>
    <t>LU0523223328</t>
  </si>
  <si>
    <t>LU0634319403</t>
  </si>
  <si>
    <t>LU0823413660</t>
  </si>
  <si>
    <t>IE00B5213400</t>
  </si>
  <si>
    <t>LU0234926953</t>
  </si>
  <si>
    <t>HK0000580313</t>
  </si>
  <si>
    <t>HK0000580289</t>
  </si>
  <si>
    <t>LU0119109048</t>
  </si>
  <si>
    <t>LU0654558542</t>
  </si>
  <si>
    <t>IE00B3S4M753</t>
  </si>
  <si>
    <t>LU1086681993</t>
  </si>
  <si>
    <t>LU0823426480</t>
  </si>
  <si>
    <t>LU0476877054</t>
  </si>
  <si>
    <t>LU0654558385</t>
  </si>
  <si>
    <t>LU0786738343</t>
  </si>
  <si>
    <t>LU0588546209</t>
  </si>
  <si>
    <t>LU0607517819</t>
  </si>
  <si>
    <t>LU0594556135</t>
  </si>
  <si>
    <t>LU0119109550</t>
  </si>
  <si>
    <t>LU0119108826</t>
  </si>
  <si>
    <t>LU1410565573</t>
  </si>
  <si>
    <t>LU0817816134</t>
  </si>
  <si>
    <t>LU0765755334</t>
  </si>
  <si>
    <t>LU0953506580</t>
  </si>
  <si>
    <t>LU0523222866</t>
  </si>
  <si>
    <t>LU1554042488</t>
  </si>
  <si>
    <t>LU0817817538</t>
  </si>
  <si>
    <t>LU0817816720</t>
  </si>
  <si>
    <t>LU0972617095</t>
  </si>
  <si>
    <t>LU0532994158</t>
  </si>
  <si>
    <t>LU2238339852</t>
  </si>
  <si>
    <t>LU0492942718</t>
  </si>
  <si>
    <t>LU0523223674</t>
  </si>
  <si>
    <t>LU1840778689</t>
  </si>
  <si>
    <t>LU1598307723</t>
  </si>
  <si>
    <t>HK0000580263</t>
  </si>
  <si>
    <t>LU0955867592</t>
  </si>
  <si>
    <t>LU0553431791</t>
  </si>
  <si>
    <t>HK0000213535</t>
  </si>
  <si>
    <t>LU1802242112</t>
  </si>
  <si>
    <t>LU1105988312</t>
  </si>
  <si>
    <t>LU0800106642</t>
  </si>
  <si>
    <t>LU0219454807</t>
  </si>
  <si>
    <t>LU1939255532</t>
  </si>
  <si>
    <t>LU0815114896</t>
  </si>
  <si>
    <t>HK0000213527</t>
  </si>
  <si>
    <t>HK0000669322</t>
  </si>
  <si>
    <t>LU0817818189</t>
  </si>
  <si>
    <t>LU2020567256</t>
  </si>
  <si>
    <t>LU0736563114</t>
  </si>
  <si>
    <t>LU0817817702</t>
  </si>
  <si>
    <t>LU0607518460</t>
  </si>
  <si>
    <t>LU0567130009</t>
  </si>
  <si>
    <t>HK0000039740</t>
  </si>
  <si>
    <t>LU1554042561</t>
  </si>
  <si>
    <t>LU0717748999</t>
  </si>
  <si>
    <t>LU0246609407</t>
  </si>
  <si>
    <t>LU1236619588</t>
  </si>
  <si>
    <t>LU0300745303</t>
  </si>
  <si>
    <t>LU0817817884</t>
  </si>
  <si>
    <t>LU1163226688</t>
  </si>
  <si>
    <t>HK0000421427</t>
  </si>
  <si>
    <t>LU1165978963</t>
  </si>
  <si>
    <t>HK0000421435</t>
  </si>
  <si>
    <t>LU1598307137</t>
  </si>
  <si>
    <t>LU0118316560</t>
  </si>
  <si>
    <t>HK0000084076</t>
  </si>
  <si>
    <t>LU0164853813</t>
  </si>
  <si>
    <t>LU0434360318</t>
  </si>
  <si>
    <t>LU0152981543</t>
  </si>
  <si>
    <t>LU0496389734</t>
  </si>
  <si>
    <t>HK0000284486</t>
  </si>
  <si>
    <t>LU1163226506</t>
  </si>
  <si>
    <t>LU1048484197</t>
  </si>
  <si>
    <t>LU0348831818</t>
  </si>
  <si>
    <t>LU0566481197</t>
  </si>
  <si>
    <t>LU0348832204</t>
  </si>
  <si>
    <t>HK0000357662</t>
  </si>
  <si>
    <t>LU0837971778</t>
  </si>
  <si>
    <t>LU0212924947</t>
  </si>
  <si>
    <t>LU0837971422</t>
  </si>
  <si>
    <t>LU0594555913</t>
  </si>
  <si>
    <t>LU1819532257</t>
  </si>
  <si>
    <t>LU1163226258</t>
  </si>
  <si>
    <t>LU1339317080</t>
  </si>
  <si>
    <t>LU0193743431</t>
  </si>
  <si>
    <t>LU0492942809</t>
  </si>
  <si>
    <t>LU0252652382</t>
  </si>
  <si>
    <t>IE00B2QNW999</t>
  </si>
  <si>
    <t>LU1598307301</t>
  </si>
  <si>
    <t>LU1987869341</t>
  </si>
  <si>
    <t>LU1282650230</t>
  </si>
  <si>
    <t>IE00B3BCB798</t>
  </si>
  <si>
    <t>LU1236619315</t>
  </si>
  <si>
    <t>LU0817814865</t>
  </si>
  <si>
    <t>LU0953506150</t>
  </si>
  <si>
    <t>LU2020567504</t>
  </si>
  <si>
    <t>LU0492942551</t>
  </si>
  <si>
    <t>HK0000349685</t>
  </si>
  <si>
    <t>LU1365166716</t>
  </si>
  <si>
    <t>LU1270847186</t>
  </si>
  <si>
    <t>LU0891471079</t>
  </si>
  <si>
    <t>LU1234671672</t>
  </si>
  <si>
    <t>LU0815114383</t>
  </si>
  <si>
    <t>LU1707064124</t>
  </si>
  <si>
    <t>LU0817818007</t>
  </si>
  <si>
    <t>LU0815945547</t>
  </si>
  <si>
    <t>LU1819532174</t>
  </si>
  <si>
    <t>LU1163226092</t>
  </si>
  <si>
    <t>LU0817817611</t>
  </si>
  <si>
    <t>LU0607518205</t>
  </si>
  <si>
    <t>LU0444869548</t>
  </si>
  <si>
    <t>LU1075208642</t>
  </si>
  <si>
    <t>LU1525503915</t>
  </si>
  <si>
    <t>LU0278910632</t>
  </si>
  <si>
    <t>LU0384427240</t>
  </si>
  <si>
    <t>LU0939044862</t>
  </si>
  <si>
    <t>LU0152980495</t>
  </si>
  <si>
    <t>LU0931136161</t>
  </si>
  <si>
    <t>LU0854288379</t>
  </si>
  <si>
    <t>LU0829539492</t>
  </si>
  <si>
    <t>LU0200680782</t>
  </si>
  <si>
    <t>LU1987869002</t>
  </si>
  <si>
    <t>LU1272399756</t>
  </si>
  <si>
    <t>LU0353649279</t>
  </si>
  <si>
    <t>LU0579955211</t>
  </si>
  <si>
    <t>LU0611394940</t>
  </si>
  <si>
    <t>LU1840778259</t>
  </si>
  <si>
    <t>LU0384427836</t>
  </si>
  <si>
    <t>LU0532660023</t>
  </si>
  <si>
    <t>LU1066047389</t>
  </si>
  <si>
    <t>LU0817814949</t>
  </si>
  <si>
    <t>LU2264183349</t>
  </si>
  <si>
    <t>LU0280467159</t>
  </si>
  <si>
    <t>HK0000580297</t>
  </si>
  <si>
    <t>HK0000186863</t>
  </si>
  <si>
    <t>LU1987813638</t>
  </si>
  <si>
    <t>LU0212924863</t>
  </si>
  <si>
    <t>LU1819532331</t>
  </si>
  <si>
    <t>LU0561508036</t>
  </si>
  <si>
    <t>LU0280465617</t>
  </si>
  <si>
    <t>LU0815945463</t>
  </si>
  <si>
    <t>LU0219441226</t>
  </si>
  <si>
    <t>LU0524292009</t>
  </si>
  <si>
    <t>LU0566480033</t>
  </si>
  <si>
    <t>LU1301655087</t>
  </si>
  <si>
    <t>HK0000580305</t>
  </si>
  <si>
    <t>LU0524292264</t>
  </si>
  <si>
    <t>LU0496389221</t>
  </si>
  <si>
    <t>LU0496388843</t>
  </si>
  <si>
    <t>IE00B179D857</t>
  </si>
  <si>
    <t>LU1679032661</t>
  </si>
  <si>
    <t>LU0843951616</t>
  </si>
  <si>
    <t>LU1679032315</t>
  </si>
  <si>
    <t>LU0925744665</t>
  </si>
  <si>
    <t>LU0307458686</t>
  </si>
  <si>
    <t>LU0532994315</t>
  </si>
  <si>
    <t>LU1066047207</t>
  </si>
  <si>
    <t>LU1802242039</t>
  </si>
  <si>
    <t>LU0700927352</t>
  </si>
  <si>
    <t>LU0447610337</t>
  </si>
  <si>
    <t>LU1270634519</t>
  </si>
  <si>
    <t>HK0000473303</t>
  </si>
  <si>
    <t>LU0717749294</t>
  </si>
  <si>
    <t>LU0152895628</t>
  </si>
  <si>
    <t>LU0200681830</t>
  </si>
  <si>
    <t>LU1840777954</t>
  </si>
  <si>
    <t>HK0000507407</t>
  </si>
  <si>
    <t>LU0533017892</t>
  </si>
  <si>
    <t>LU1525504053</t>
  </si>
  <si>
    <t>HK0000642030</t>
  </si>
  <si>
    <t>LU1048550328</t>
  </si>
  <si>
    <t>LU0200680436</t>
  </si>
  <si>
    <t>LU0844696616</t>
  </si>
  <si>
    <t>LU0496385401</t>
  </si>
  <si>
    <t>LU1270633115</t>
  </si>
  <si>
    <t>LU1270635672</t>
  </si>
  <si>
    <t>LU0579955484</t>
  </si>
  <si>
    <t>LU1270847004</t>
  </si>
  <si>
    <t>HK0000133071</t>
  </si>
  <si>
    <t>LU1270633545</t>
  </si>
  <si>
    <t>LU1066047975</t>
  </si>
  <si>
    <t>LU0844696459</t>
  </si>
  <si>
    <t>LU0260870588</t>
  </si>
  <si>
    <t>HK0000642048</t>
  </si>
  <si>
    <t>LU0649369997</t>
  </si>
  <si>
    <t>HK0000349875</t>
  </si>
  <si>
    <t>LU0496384693</t>
  </si>
  <si>
    <t>HK0000507415</t>
  </si>
  <si>
    <t>LU0815114979</t>
  </si>
  <si>
    <t>LU0219455796</t>
  </si>
  <si>
    <t>LU1350350507</t>
  </si>
  <si>
    <t>LU1097682865</t>
  </si>
  <si>
    <t>LU1069346739</t>
  </si>
  <si>
    <t>LU0155445546</t>
  </si>
  <si>
    <t>LU0172419748</t>
  </si>
  <si>
    <t>LU0496383968</t>
  </si>
  <si>
    <t>LU0353648891</t>
  </si>
  <si>
    <t>LU0773335681</t>
  </si>
  <si>
    <t>LU0762542818</t>
  </si>
  <si>
    <t>LU1361133488</t>
  </si>
  <si>
    <t>LU1069345178</t>
  </si>
  <si>
    <t>LU1350350416</t>
  </si>
  <si>
    <t>LU0447610501</t>
  </si>
  <si>
    <t>LU0342030086</t>
  </si>
  <si>
    <t>LU0939045240</t>
  </si>
  <si>
    <t>LU1089087933</t>
  </si>
  <si>
    <t>LU0231484121</t>
  </si>
  <si>
    <t>LU1483547078</t>
  </si>
  <si>
    <t>LU1066047892</t>
  </si>
  <si>
    <t>LU0611395160</t>
  </si>
  <si>
    <t>LU0939045083</t>
  </si>
  <si>
    <t>HK0000133055</t>
  </si>
  <si>
    <t>IE00B2N6FJ21</t>
  </si>
  <si>
    <t>LU0837970705</t>
  </si>
  <si>
    <t>LU0939043112</t>
  </si>
  <si>
    <t>LU0417103065</t>
  </si>
  <si>
    <t>LU0524291613</t>
  </si>
  <si>
    <t>LU0770104676</t>
  </si>
  <si>
    <t>LU0524291456</t>
  </si>
  <si>
    <t>LU0342028932</t>
  </si>
  <si>
    <t>LU1062843773</t>
  </si>
  <si>
    <t>LU1270634949</t>
  </si>
  <si>
    <t>LU0278453476</t>
  </si>
  <si>
    <t>LU0219491676</t>
  </si>
  <si>
    <t>LU1146625188</t>
  </si>
  <si>
    <t>IE00B0VPN716</t>
  </si>
  <si>
    <t>LU0568621022</t>
  </si>
  <si>
    <t>LU0568621618</t>
  </si>
  <si>
    <t>LU0165191387</t>
  </si>
  <si>
    <t>LU1130125955</t>
  </si>
  <si>
    <t>LU0280431049</t>
  </si>
  <si>
    <t>LU1451406505</t>
  </si>
  <si>
    <t>HK0000055621</t>
  </si>
  <si>
    <t>LU0931136328</t>
  </si>
  <si>
    <t>LU0871578497</t>
  </si>
  <si>
    <t>HK0000284650</t>
  </si>
  <si>
    <t>LU1066047462</t>
  </si>
  <si>
    <t>LU1350350762</t>
  </si>
  <si>
    <t>LU0654954816</t>
  </si>
  <si>
    <t>LU0762540952</t>
  </si>
  <si>
    <t>LU0762541174</t>
  </si>
  <si>
    <t>LU0669553462</t>
  </si>
  <si>
    <t>IE00B19Z6R17</t>
  </si>
  <si>
    <t>LU0669553546</t>
  </si>
  <si>
    <t>HK0000133063</t>
  </si>
  <si>
    <t>CNE100002490</t>
  </si>
  <si>
    <t>CNE1000025V3</t>
  </si>
  <si>
    <t>IE00B19Z6M61</t>
  </si>
  <si>
    <t>IE0034205421</t>
  </si>
  <si>
    <t>HK0000201613</t>
  </si>
  <si>
    <t>LU0229951891</t>
  </si>
  <si>
    <t>LU1350350259</t>
  </si>
  <si>
    <t>LU1350350689</t>
  </si>
  <si>
    <t>LU0331287036</t>
  </si>
  <si>
    <t>HK0000201621</t>
  </si>
  <si>
    <t>LU0807188452</t>
  </si>
  <si>
    <t>LU0871578570</t>
  </si>
  <si>
    <t>LU0496388090</t>
  </si>
  <si>
    <t>LU1350350333</t>
  </si>
  <si>
    <t>LU0954274998</t>
  </si>
  <si>
    <t>LU0261953490</t>
  </si>
  <si>
    <t>LU0219434288</t>
  </si>
  <si>
    <t>LU0531877578</t>
  </si>
  <si>
    <t>LU0807187728</t>
  </si>
  <si>
    <t>LU0817816480</t>
  </si>
  <si>
    <t>LU1105448713</t>
  </si>
  <si>
    <t>LU0800597873</t>
  </si>
  <si>
    <t>LU0688581437</t>
  </si>
  <si>
    <t>HK0000284478</t>
  </si>
  <si>
    <t>LU0095030564</t>
  </si>
  <si>
    <t>LU0654558112</t>
  </si>
  <si>
    <t>LU0219442893</t>
  </si>
  <si>
    <t>LU1105448556</t>
  </si>
  <si>
    <t>LU0798789102</t>
  </si>
  <si>
    <t>LU0817817298</t>
  </si>
  <si>
    <t>LU0135992468</t>
  </si>
  <si>
    <t>LU0136043808</t>
  </si>
  <si>
    <t>LU0982017773</t>
  </si>
  <si>
    <t>LU0280466938</t>
  </si>
  <si>
    <t>LU0817815912</t>
  </si>
  <si>
    <t>LU0865490261</t>
  </si>
  <si>
    <t>IE00B2NN6340</t>
  </si>
  <si>
    <t>HK0000073939</t>
  </si>
  <si>
    <t>LU0297945965</t>
  </si>
  <si>
    <t>LU1105448473</t>
  </si>
  <si>
    <t>LU0329591720</t>
  </si>
  <si>
    <t>LU0532656260</t>
  </si>
  <si>
    <t>LU0823413074</t>
  </si>
  <si>
    <t>LU0823413157</t>
  </si>
  <si>
    <t>IE00B3YV8M70</t>
  </si>
  <si>
    <t>LU0200681673</t>
  </si>
  <si>
    <t>LU0090845503</t>
  </si>
  <si>
    <t>LU1789408561</t>
  </si>
  <si>
    <t>LU0156897653</t>
  </si>
  <si>
    <t>HK0000244340</t>
  </si>
  <si>
    <t>LU0447610410</t>
  </si>
  <si>
    <t>LU0154237738</t>
  </si>
  <si>
    <t>LU0532656856</t>
  </si>
  <si>
    <t>LU0219443354</t>
  </si>
  <si>
    <t>LU0800572884</t>
  </si>
  <si>
    <t>LU1596800703</t>
  </si>
  <si>
    <t>LU1303741588</t>
  </si>
  <si>
    <t>LU0314109678</t>
  </si>
  <si>
    <t>LU0266010379</t>
  </si>
  <si>
    <t>HK0000434297</t>
  </si>
  <si>
    <t>LU0266010452</t>
  </si>
  <si>
    <t>HK0000317468</t>
  </si>
  <si>
    <t>LU1002649942</t>
  </si>
  <si>
    <t>LU1066047629</t>
  </si>
  <si>
    <t>LU0345758279</t>
  </si>
  <si>
    <t>LU0297947409</t>
  </si>
  <si>
    <t>LU0213069676</t>
  </si>
  <si>
    <t>HK0000244399</t>
  </si>
  <si>
    <t>LU0119099496</t>
  </si>
  <si>
    <t>LU0200681327</t>
  </si>
  <si>
    <t>LU0814370507</t>
  </si>
  <si>
    <t>LU0420068404</t>
  </si>
  <si>
    <t>LU0496386631</t>
  </si>
  <si>
    <t>LU1282650669</t>
  </si>
  <si>
    <t>LU0278912091</t>
  </si>
  <si>
    <t>LU0800731944</t>
  </si>
  <si>
    <t>LU0640798830</t>
  </si>
  <si>
    <t>LU0345759590</t>
  </si>
  <si>
    <t>LU0345759160</t>
  </si>
  <si>
    <t>KYG4923A1976</t>
  </si>
  <si>
    <t>LU0766124985</t>
  </si>
  <si>
    <t>IE00B67GCC88</t>
  </si>
  <si>
    <t>LU0278930077</t>
  </si>
  <si>
    <t>LU0278930234</t>
  </si>
  <si>
    <t>LU0476876163</t>
  </si>
  <si>
    <t>LU0798789284</t>
  </si>
  <si>
    <t>IE00B0VPN609</t>
  </si>
  <si>
    <t>HK0000087129</t>
  </si>
  <si>
    <t>LU0708995583</t>
  </si>
  <si>
    <t>LU0807187991</t>
  </si>
  <si>
    <t>LU0157312140</t>
  </si>
  <si>
    <t>LU0837979086</t>
  </si>
  <si>
    <t>LU0095024591</t>
  </si>
  <si>
    <t>LU0807188023</t>
  </si>
  <si>
    <t>LU0102828612</t>
  </si>
  <si>
    <t>LU0345758865</t>
  </si>
  <si>
    <t>LU0568620131</t>
  </si>
  <si>
    <t>LU0955868137</t>
  </si>
  <si>
    <t>LU1002649512</t>
  </si>
  <si>
    <t>LU1282650586</t>
  </si>
  <si>
    <t>HK0000317450</t>
  </si>
  <si>
    <t>HK0000317518</t>
  </si>
  <si>
    <t>HK0000357688</t>
  </si>
  <si>
    <t>LU0266009959</t>
  </si>
  <si>
    <t>LU0568620560</t>
  </si>
  <si>
    <t>LU0213068272</t>
  </si>
  <si>
    <t>LU0173638916</t>
  </si>
  <si>
    <t>LU0259545720</t>
  </si>
  <si>
    <t>LU0095030648</t>
  </si>
  <si>
    <t>LU0135992385</t>
  </si>
  <si>
    <t>LU0044957990</t>
  </si>
  <si>
    <t>LU1282650404</t>
  </si>
  <si>
    <t>LU0136043394</t>
  </si>
  <si>
    <t>HK0000357621</t>
  </si>
  <si>
    <t>LU0806577812</t>
  </si>
  <si>
    <t>IE00B29SXJ89</t>
  </si>
  <si>
    <t>LU0329592371</t>
  </si>
  <si>
    <t>LU0193739165</t>
  </si>
  <si>
    <t>LU1146623480</t>
  </si>
  <si>
    <t>LU1130125799</t>
  </si>
  <si>
    <t>LU0420068156</t>
  </si>
  <si>
    <t>LU0800572702</t>
  </si>
  <si>
    <t>LU1105988072</t>
  </si>
  <si>
    <t>LU0152895545</t>
  </si>
  <si>
    <t>LU1282650313</t>
  </si>
  <si>
    <t>HK0000357639</t>
  </si>
  <si>
    <t>LU0807188379</t>
  </si>
  <si>
    <t>LU0155447161</t>
  </si>
  <si>
    <t>LU0800732082</t>
  </si>
  <si>
    <t>LU0854294187</t>
  </si>
  <si>
    <t>LU1282650156</t>
  </si>
  <si>
    <t>LU0854294005</t>
  </si>
  <si>
    <t>HK0000133089</t>
  </si>
  <si>
    <t>LU0118255248</t>
  </si>
  <si>
    <t>LU0119100179</t>
  </si>
  <si>
    <t>LU0941570995</t>
  </si>
  <si>
    <t>LU0817814600</t>
  </si>
  <si>
    <t>LU0839528907</t>
  </si>
  <si>
    <t>LU0093503810</t>
  </si>
  <si>
    <t>IE00BH4GHK17</t>
  </si>
  <si>
    <t>LU1196529876</t>
  </si>
  <si>
    <t>LU1774149642</t>
  </si>
  <si>
    <t>LU1481183538</t>
  </si>
  <si>
    <t>LU0331289081</t>
  </si>
  <si>
    <t>HK0000357670</t>
  </si>
  <si>
    <t>HK0000434289</t>
  </si>
  <si>
    <t>LU0119100252</t>
  </si>
  <si>
    <t>LU0219495313</t>
  </si>
  <si>
    <t>HK0000134921</t>
  </si>
  <si>
    <t>LU0172403825</t>
  </si>
  <si>
    <t>KYG4923A1307</t>
  </si>
  <si>
    <t>LU1774149725</t>
  </si>
  <si>
    <t>LU0227145975</t>
  </si>
  <si>
    <t>LU0278457204</t>
  </si>
  <si>
    <t>LU1252823189</t>
  </si>
  <si>
    <t>LU0267388220</t>
  </si>
  <si>
    <t>LU0854292488</t>
  </si>
  <si>
    <t>LU0219455952</t>
  </si>
  <si>
    <t>LU0172393414</t>
  </si>
  <si>
    <t>LU0854292561</t>
  </si>
  <si>
    <t>HK0000102936</t>
  </si>
  <si>
    <t>LU0172394222</t>
  </si>
  <si>
    <t>LU0231480137</t>
  </si>
  <si>
    <t>LU0231480053</t>
  </si>
  <si>
    <t>IE00BH4GHJ02</t>
  </si>
  <si>
    <t>LU1031141283</t>
  </si>
  <si>
    <t>LU0368266499</t>
  </si>
  <si>
    <t>LU1002648381</t>
  </si>
  <si>
    <t>LU1005224032</t>
  </si>
  <si>
    <t>LU0837980761</t>
  </si>
  <si>
    <t>LU0837981066</t>
  </si>
  <si>
    <t>LU0249367086</t>
  </si>
  <si>
    <t>LU0998665607</t>
  </si>
  <si>
    <t>LU0219496048</t>
  </si>
  <si>
    <t>LU0854286837</t>
  </si>
  <si>
    <t>LU0854286910</t>
  </si>
  <si>
    <t>LU1410565227</t>
  </si>
  <si>
    <t>LU0122614208</t>
  </si>
  <si>
    <t>HK0000317476</t>
  </si>
  <si>
    <t>LU0111478441</t>
  </si>
  <si>
    <t>LU1311290768</t>
  </si>
  <si>
    <t>LU0345764244</t>
  </si>
  <si>
    <t>IE0000268916</t>
  </si>
  <si>
    <t>LU1288049783</t>
  </si>
  <si>
    <t>HK0000132313</t>
  </si>
  <si>
    <t>LU0854914826</t>
  </si>
  <si>
    <t>IE00B29SXG58</t>
  </si>
  <si>
    <t>HK0000132305</t>
  </si>
  <si>
    <t>LU0329592702</t>
  </si>
  <si>
    <t>HK0000105533</t>
  </si>
  <si>
    <t>HK0000127420</t>
  </si>
  <si>
    <t>HK0000055597</t>
  </si>
  <si>
    <t>LU1010890967</t>
  </si>
  <si>
    <t>LU0397279356</t>
  </si>
  <si>
    <t>LU1719994722</t>
  </si>
  <si>
    <t>IE00BM95BG26</t>
  </si>
  <si>
    <t>LU0260863377</t>
  </si>
  <si>
    <t>LU0266009793</t>
  </si>
  <si>
    <t>LU0412230061</t>
  </si>
  <si>
    <t>LU0063728728</t>
  </si>
  <si>
    <t>HK0000257383</t>
  </si>
  <si>
    <t>LU0204063480</t>
  </si>
  <si>
    <t>IE0032149506</t>
  </si>
  <si>
    <t>LU1105988239</t>
  </si>
  <si>
    <t>LU1494630897</t>
  </si>
  <si>
    <t>LU1225731170</t>
  </si>
  <si>
    <t>LU0173640730</t>
  </si>
  <si>
    <t>LU0069950631</t>
  </si>
  <si>
    <t>LU0162660350</t>
  </si>
  <si>
    <t>LU0539799808</t>
  </si>
  <si>
    <t>HK0000349677</t>
  </si>
  <si>
    <t>LU0012182126</t>
  </si>
  <si>
    <t>LU0925121005</t>
  </si>
  <si>
    <t>LU1696593208</t>
  </si>
  <si>
    <t>LU0012182399</t>
  </si>
  <si>
    <t>LU0102828885</t>
  </si>
  <si>
    <t>LU0095025994</t>
  </si>
  <si>
    <t>LU0093504115</t>
  </si>
  <si>
    <t>LU0095024674</t>
  </si>
  <si>
    <t>LU1303224171</t>
  </si>
  <si>
    <t>LU0249332619</t>
  </si>
  <si>
    <t>LU1062141749</t>
  </si>
  <si>
    <t>LU0854295408</t>
  </si>
  <si>
    <t>LU0249332452</t>
  </si>
  <si>
    <t>LU1829349411</t>
  </si>
  <si>
    <t>HK0000500998</t>
  </si>
  <si>
    <t>LU0219444758</t>
  </si>
  <si>
    <t>LU0476876833</t>
  </si>
  <si>
    <t>LU0147399801</t>
  </si>
  <si>
    <t>IE00B4Y6F282</t>
  </si>
  <si>
    <t>LU0195951966</t>
  </si>
  <si>
    <t>IE00BZC0S080</t>
  </si>
  <si>
    <t>LU0611396218</t>
  </si>
  <si>
    <t>LU0174564749</t>
  </si>
  <si>
    <t>LU0278457469</t>
  </si>
  <si>
    <t>LU1196530296</t>
  </si>
  <si>
    <t>KYG5800M1134</t>
  </si>
  <si>
    <t>HK0000349560</t>
  </si>
  <si>
    <t>LU0367026308</t>
  </si>
  <si>
    <t>HK0000132297</t>
  </si>
  <si>
    <t>LU0397279430</t>
  </si>
  <si>
    <t>HK0000357647</t>
  </si>
  <si>
    <t>LU0897029681</t>
  </si>
  <si>
    <t>LU0897029509</t>
  </si>
  <si>
    <t>LU1105988155</t>
  </si>
  <si>
    <t>LU0125948280</t>
  </si>
  <si>
    <t>LU1075210382</t>
  </si>
  <si>
    <t>HK0000349545</t>
  </si>
  <si>
    <t>LU0219455879</t>
  </si>
  <si>
    <t>HK0000349594</t>
  </si>
  <si>
    <t>LU0125948108</t>
  </si>
  <si>
    <t>HK0000600269</t>
  </si>
  <si>
    <t>LU1301659741</t>
  </si>
  <si>
    <t>LU0580551074</t>
  </si>
  <si>
    <t>LU0172418690</t>
  </si>
  <si>
    <t>LU0536402737</t>
  </si>
  <si>
    <t>KYG5800M1050</t>
  </si>
  <si>
    <t>HK0000349578</t>
  </si>
  <si>
    <t>LU2210775719</t>
  </si>
  <si>
    <t>HK0000349552</t>
  </si>
  <si>
    <t>LU0305393034</t>
  </si>
  <si>
    <t>LU0622167608</t>
  </si>
  <si>
    <t>LU0622167780</t>
  </si>
  <si>
    <t>LU0162659931</t>
  </si>
  <si>
    <t>LU0471471150</t>
  </si>
  <si>
    <t>LU0266010296</t>
  </si>
  <si>
    <t>LU0195953152</t>
  </si>
  <si>
    <t>HK0000073368</t>
  </si>
  <si>
    <t>LU0727846858</t>
  </si>
  <si>
    <t>LU0147388606</t>
  </si>
  <si>
    <t>LU0955864656</t>
  </si>
  <si>
    <t>LU1297938562</t>
  </si>
  <si>
    <t>LU0890789463</t>
  </si>
  <si>
    <t>LU0854295077</t>
  </si>
  <si>
    <t>LU0348825687</t>
  </si>
  <si>
    <t>LU0035308682</t>
  </si>
  <si>
    <t>LU0987183380</t>
  </si>
  <si>
    <t>LU1075213055</t>
  </si>
  <si>
    <t>LU0345764590</t>
  </si>
  <si>
    <t>LU0184696853</t>
  </si>
  <si>
    <t>LU0499112034</t>
  </si>
  <si>
    <t>LU0367026134</t>
  </si>
  <si>
    <t>LU0893349695</t>
  </si>
  <si>
    <t>LU0942972737</t>
  </si>
  <si>
    <t>LU0367026217</t>
  </si>
  <si>
    <t>LU0416337789</t>
  </si>
  <si>
    <t>LU0194436803</t>
  </si>
  <si>
    <t>IE0031295045</t>
  </si>
  <si>
    <t>LU0476943708</t>
  </si>
  <si>
    <t>HK0000244373</t>
  </si>
  <si>
    <t>LU0708994347</t>
  </si>
  <si>
    <t>LU1868822021</t>
  </si>
  <si>
    <t>LU0875411851</t>
  </si>
  <si>
    <t>LU0278459671</t>
  </si>
  <si>
    <t>LU0476943963</t>
  </si>
  <si>
    <t>LU0774780943</t>
  </si>
  <si>
    <t>LU1252825127</t>
  </si>
  <si>
    <t>LU0345761810</t>
  </si>
  <si>
    <t>LU0147399470</t>
  </si>
  <si>
    <t>LU1202112857</t>
  </si>
  <si>
    <t>HK0000349586</t>
  </si>
  <si>
    <t>LU0012053665</t>
  </si>
  <si>
    <t>LU0228367909</t>
  </si>
  <si>
    <t>LU0147385842</t>
  </si>
  <si>
    <t>LU0278461065</t>
  </si>
  <si>
    <t>LU0345762206</t>
  </si>
  <si>
    <t>LU0240653914</t>
  </si>
  <si>
    <t>LU0893349422</t>
  </si>
  <si>
    <t>IE0000376446</t>
  </si>
  <si>
    <t>LU0219497368</t>
  </si>
  <si>
    <t>LU0246601925</t>
  </si>
  <si>
    <t>HK0000055654</t>
  </si>
  <si>
    <t>HK0000244407</t>
  </si>
  <si>
    <t>LU1075212834</t>
  </si>
  <si>
    <t>HK0000244381</t>
  </si>
  <si>
    <t>LU0219443438</t>
  </si>
  <si>
    <t>LU0893349349</t>
  </si>
  <si>
    <t>LU0219442976</t>
  </si>
  <si>
    <t>IE00B4Y6F514</t>
  </si>
  <si>
    <t>LU0305393620</t>
  </si>
  <si>
    <t>LU0151269817</t>
  </si>
  <si>
    <t>LU0165106534</t>
  </si>
  <si>
    <t>IE00BKF2S627</t>
  </si>
  <si>
    <t>LU0269667100</t>
  </si>
  <si>
    <t>HK0000244365</t>
  </si>
  <si>
    <t>LU0147399041</t>
  </si>
  <si>
    <t>LU1915136573</t>
  </si>
  <si>
    <t>LU0683599616</t>
  </si>
  <si>
    <t>LU0330917880</t>
  </si>
  <si>
    <t>LU1746179610</t>
  </si>
  <si>
    <t>LU1746180030</t>
  </si>
  <si>
    <t>LU0478345209</t>
  </si>
  <si>
    <t>LU0259534013</t>
  </si>
  <si>
    <t>LU0996662267</t>
  </si>
  <si>
    <t>HK0000244357</t>
  </si>
  <si>
    <t>LU0184697075</t>
  </si>
  <si>
    <t>LU0785308635</t>
  </si>
  <si>
    <t>LU1912617559</t>
  </si>
  <si>
    <t>LU0259534526</t>
  </si>
  <si>
    <t>LU0259520145</t>
  </si>
  <si>
    <t>LU0162661242</t>
  </si>
  <si>
    <t>LU0927678507</t>
  </si>
  <si>
    <t>LU1746179883</t>
  </si>
  <si>
    <t>KYG9317Q1047</t>
  </si>
  <si>
    <t>LU0496364315</t>
  </si>
  <si>
    <t>LU2115107810</t>
  </si>
  <si>
    <t>LU0683599889</t>
  </si>
  <si>
    <t>LU0545564113</t>
  </si>
  <si>
    <t>LU0152639208</t>
  </si>
  <si>
    <t>LU0152638903</t>
  </si>
  <si>
    <t>LU0450468698</t>
  </si>
  <si>
    <t>LU0259519725</t>
  </si>
  <si>
    <t>LU0259519642</t>
  </si>
  <si>
    <t>LU0316493153</t>
  </si>
  <si>
    <t>LU1254612390</t>
  </si>
  <si>
    <t>LU0837981900</t>
  </si>
  <si>
    <t>LU0908660441</t>
  </si>
  <si>
    <t>LU0149734195</t>
  </si>
  <si>
    <t>LU0165076109</t>
  </si>
  <si>
    <t>LU0376989207</t>
  </si>
  <si>
    <t>LU0246606130</t>
  </si>
  <si>
    <t>LU0496364232</t>
  </si>
  <si>
    <t>LU0246605678</t>
  </si>
  <si>
    <t>HK0000216942</t>
  </si>
  <si>
    <t>HK0000257375</t>
  </si>
  <si>
    <t>LU0607521332</t>
  </si>
  <si>
    <t>LU0996661962</t>
  </si>
  <si>
    <t>LU1297946078</t>
  </si>
  <si>
    <t>LU1830905425</t>
  </si>
  <si>
    <t>LU0416337607</t>
  </si>
  <si>
    <t>LU0115142274</t>
  </si>
  <si>
    <t>HK0000642055</t>
  </si>
  <si>
    <t>LU0837970457</t>
  </si>
  <si>
    <t>LU0278457972</t>
  </si>
  <si>
    <t>LU0147385503</t>
  </si>
  <si>
    <t>IE00BKF2S510</t>
  </si>
  <si>
    <t>LU1481107198</t>
  </si>
  <si>
    <t>LU0800109661</t>
  </si>
  <si>
    <t>HK0000439668</t>
  </si>
  <si>
    <t>LU0683598212</t>
  </si>
  <si>
    <t>HK0000378304</t>
  </si>
  <si>
    <t>LU1770034509</t>
  </si>
  <si>
    <t>LU0482498259</t>
  </si>
  <si>
    <t>GB00BF0GX477</t>
  </si>
  <si>
    <t>LU1297945930</t>
  </si>
  <si>
    <t>LU0487189069</t>
  </si>
  <si>
    <t>GB00B80QGN87</t>
  </si>
  <si>
    <t>LU0823388292</t>
  </si>
  <si>
    <t>GB00B80QGM70</t>
  </si>
  <si>
    <t>LU0683598568</t>
  </si>
  <si>
    <t>LU0210532528</t>
  </si>
  <si>
    <t>LU1746179297</t>
  </si>
  <si>
    <t>LU0760711878</t>
  </si>
  <si>
    <t>LU0800109406</t>
  </si>
  <si>
    <t>GB00BF0GX360</t>
  </si>
  <si>
    <t>HK0000216926</t>
  </si>
  <si>
    <t>LU1075207594</t>
  </si>
  <si>
    <t>LU0800109588</t>
  </si>
  <si>
    <t>LU0305394354</t>
  </si>
  <si>
    <t>LU0170477797</t>
  </si>
  <si>
    <t>LU0172417379</t>
  </si>
  <si>
    <t>LU1284737852</t>
  </si>
  <si>
    <t>LU1481183371</t>
  </si>
  <si>
    <t>HK0000642063</t>
  </si>
  <si>
    <t>LU1766725953</t>
  </si>
  <si>
    <t>LU0219455440</t>
  </si>
  <si>
    <t>LU0800109315</t>
  </si>
  <si>
    <t>LU0345762388</t>
  </si>
  <si>
    <t>LU0219434957</t>
  </si>
  <si>
    <t>LU1481106976</t>
  </si>
  <si>
    <t>LU0219496394</t>
  </si>
  <si>
    <t>LU0926784587</t>
  </si>
  <si>
    <t>LU0147384878</t>
  </si>
  <si>
    <t>LU0184697588</t>
  </si>
  <si>
    <t>LU0912262945</t>
  </si>
  <si>
    <t>LU0476845010</t>
  </si>
  <si>
    <t>LU0231456855</t>
  </si>
  <si>
    <t>LU0259494044</t>
  </si>
  <si>
    <t>LU0259493152</t>
  </si>
  <si>
    <t>IE00B12V2W34</t>
  </si>
  <si>
    <t>LU1284737779</t>
  </si>
  <si>
    <t>LU0259492931</t>
  </si>
  <si>
    <t>LU2079711037</t>
  </si>
  <si>
    <t>LU0889565320</t>
  </si>
  <si>
    <t>LU0648352382</t>
  </si>
  <si>
    <t>LU0122613499</t>
  </si>
  <si>
    <t>LU0683599707</t>
  </si>
  <si>
    <t>LU0028835386</t>
  </si>
  <si>
    <t>LU0683599376</t>
  </si>
  <si>
    <t>LU0219495404</t>
  </si>
  <si>
    <t>LU0119133188</t>
  </si>
  <si>
    <t>LU0366773504</t>
  </si>
  <si>
    <t>LU0165088294</t>
  </si>
  <si>
    <t>LU1998163817</t>
  </si>
  <si>
    <t>LU0231474593</t>
  </si>
  <si>
    <t>LU0236176334</t>
  </si>
  <si>
    <t>LU0811902674</t>
  </si>
  <si>
    <t>LU0837978278</t>
  </si>
  <si>
    <t>LU0219442547</t>
  </si>
  <si>
    <t>LU0219443271</t>
  </si>
  <si>
    <t>LU0147419096</t>
  </si>
  <si>
    <t>IE0003921727</t>
  </si>
  <si>
    <t>LU0231460295</t>
  </si>
  <si>
    <t>LU1739242755</t>
  </si>
  <si>
    <t>LU0098867376</t>
  </si>
  <si>
    <t>LU1135072251</t>
  </si>
  <si>
    <t>LU0859266677</t>
  </si>
  <si>
    <t>LU1304380832</t>
  </si>
  <si>
    <t>LU0926784405</t>
  </si>
  <si>
    <t>HK0000216934</t>
  </si>
  <si>
    <t>LU0128529913</t>
  </si>
  <si>
    <t>LU0683598303</t>
  </si>
  <si>
    <t>LU0533021654</t>
  </si>
  <si>
    <t>LU0823390603</t>
  </si>
  <si>
    <t>LU0706718086</t>
  </si>
  <si>
    <t>LU0683598642</t>
  </si>
  <si>
    <t>LU0219432159</t>
  </si>
  <si>
    <t>LU0996662184</t>
  </si>
  <si>
    <t>LU0736558544</t>
  </si>
  <si>
    <t>LU0912262788</t>
  </si>
  <si>
    <t>LU0533021068</t>
  </si>
  <si>
    <t>LU0706718326</t>
  </si>
  <si>
    <t>LU0551367260</t>
  </si>
  <si>
    <t>LU0823385272</t>
  </si>
  <si>
    <t>LU0745992734</t>
  </si>
  <si>
    <t>LU0745992494</t>
  </si>
  <si>
    <t>LU0683599533</t>
  </si>
  <si>
    <t>LU0170994346</t>
  </si>
  <si>
    <t>LU1302930000</t>
  </si>
  <si>
    <t>LU0706718755</t>
  </si>
  <si>
    <t>LU0946090205</t>
  </si>
  <si>
    <t>LU0998644354</t>
  </si>
  <si>
    <t>LU0815114623</t>
  </si>
  <si>
    <t>LU0828132505</t>
  </si>
  <si>
    <t>LU0147418874</t>
  </si>
  <si>
    <t>LU0147418528</t>
  </si>
  <si>
    <t>LU1079017445</t>
  </si>
  <si>
    <t>LU0706718243</t>
  </si>
  <si>
    <t>LU1135519921</t>
  </si>
  <si>
    <t>LU0790109010</t>
  </si>
  <si>
    <t>LU0706718169</t>
  </si>
  <si>
    <t>LU1227631378</t>
  </si>
  <si>
    <t>LU1198813583</t>
  </si>
  <si>
    <t>LU1066053866</t>
  </si>
  <si>
    <t>IE00B2N6FH07</t>
  </si>
  <si>
    <t>LU1135520184</t>
  </si>
  <si>
    <t>LU0229949994</t>
  </si>
  <si>
    <t>LU0736558890</t>
  </si>
  <si>
    <t>HK0000349701</t>
  </si>
  <si>
    <t>LU0205653735</t>
  </si>
  <si>
    <t>LU0181997262</t>
  </si>
  <si>
    <t>LU0476876247</t>
  </si>
  <si>
    <t>LU1464646618</t>
  </si>
  <si>
    <t>LU0219495826</t>
  </si>
  <si>
    <t>LU0219495230</t>
  </si>
  <si>
    <t>LU0736557819</t>
  </si>
  <si>
    <t>LU1823148975</t>
  </si>
  <si>
    <t>LU0165096552</t>
  </si>
  <si>
    <t>LU0476943617</t>
  </si>
  <si>
    <t>LU0172412149</t>
  </si>
  <si>
    <t>LU1313573625</t>
  </si>
  <si>
    <t>LU0118256485</t>
  </si>
  <si>
    <t>LU0165129403</t>
  </si>
  <si>
    <t>LU1823148892</t>
  </si>
  <si>
    <t>LU0476943880</t>
  </si>
  <si>
    <t>IE00BKS6CH00</t>
  </si>
  <si>
    <t>LU0736558387</t>
  </si>
  <si>
    <t>LU0908815078</t>
  </si>
  <si>
    <t>LU0736558114</t>
  </si>
  <si>
    <t>LU0476876759</t>
  </si>
  <si>
    <t>LU1092489241</t>
  </si>
  <si>
    <t>CNE100002441</t>
  </si>
  <si>
    <t>LU1823149197</t>
  </si>
  <si>
    <t>LU0706718672</t>
  </si>
  <si>
    <t>LU0292261301</t>
  </si>
  <si>
    <t>LU0396317926</t>
  </si>
  <si>
    <t>LU1789408728</t>
  </si>
  <si>
    <t>LU0329591563</t>
  </si>
  <si>
    <t>IE00BKPJ1Q46</t>
  </si>
  <si>
    <t>LU0165130088</t>
  </si>
  <si>
    <t>LU0165129825</t>
  </si>
  <si>
    <t>LU1135520341</t>
  </si>
  <si>
    <t>LU0476876593</t>
  </si>
  <si>
    <t>LU0533022629</t>
  </si>
  <si>
    <t>LU0736555797</t>
  </si>
  <si>
    <t>LU0090845412</t>
  </si>
  <si>
    <t>LU0316492692</t>
  </si>
  <si>
    <t>LU0297942863</t>
  </si>
  <si>
    <t>LU0476876676</t>
  </si>
  <si>
    <t>LU0366777323</t>
  </si>
  <si>
    <t>LU0736556332</t>
  </si>
  <si>
    <t>LU0823389852</t>
  </si>
  <si>
    <t>LU1788853593</t>
  </si>
  <si>
    <t>LU0823389936</t>
  </si>
  <si>
    <t>LU0270547655</t>
  </si>
  <si>
    <t>LU0800105081</t>
  </si>
  <si>
    <t>LU0736556761</t>
  </si>
  <si>
    <t>LU0823389779</t>
  </si>
  <si>
    <t>LU1366045034</t>
  </si>
  <si>
    <t>LU0297943168</t>
  </si>
  <si>
    <t>LU0800104944</t>
  </si>
  <si>
    <t>LU1284738405</t>
  </si>
  <si>
    <t>LU0736556258</t>
  </si>
  <si>
    <t>LU1788853676</t>
  </si>
  <si>
    <t>LU0297940495</t>
  </si>
  <si>
    <t>LU0536402570</t>
  </si>
  <si>
    <t>LU0476876320</t>
  </si>
  <si>
    <t>LU1788853247</t>
  </si>
  <si>
    <t>LU0736556415</t>
  </si>
  <si>
    <t>LU0736555870</t>
  </si>
  <si>
    <t>LU0232529965</t>
  </si>
  <si>
    <t>LU0736557579</t>
  </si>
  <si>
    <t>HK0000349693</t>
  </si>
  <si>
    <t>LU0118259232</t>
  </si>
  <si>
    <t>LU0251130638</t>
  </si>
  <si>
    <t>LU0172396516</t>
  </si>
  <si>
    <t>LU0229951032</t>
  </si>
  <si>
    <t>LU0532659520</t>
  </si>
  <si>
    <t>LU0517465547</t>
  </si>
  <si>
    <t>LU0165129312</t>
  </si>
  <si>
    <t>LU0736558031</t>
  </si>
  <si>
    <t>HK0000349719</t>
  </si>
  <si>
    <t>LU0232529882</t>
  </si>
  <si>
    <t>LU0168050333</t>
  </si>
  <si>
    <t>LU0050372472</t>
  </si>
  <si>
    <t>LU1900550358</t>
  </si>
  <si>
    <t>LU0533018437</t>
  </si>
  <si>
    <t>LU1695261419</t>
  </si>
  <si>
    <t>LU0165095588</t>
  </si>
  <si>
    <t>IE0004866996</t>
  </si>
  <si>
    <t>LU0172412495</t>
  </si>
  <si>
    <t>LU0331285410</t>
  </si>
  <si>
    <t>LU0147382310</t>
  </si>
  <si>
    <t>LU0151269734</t>
  </si>
  <si>
    <t>LU0164900671</t>
  </si>
  <si>
    <t>LU0954002050</t>
  </si>
  <si>
    <t>LU0255797630</t>
  </si>
  <si>
    <t>LU0255797556</t>
  </si>
  <si>
    <t>LU0149982760</t>
  </si>
  <si>
    <t>LU0428352008</t>
  </si>
  <si>
    <t>LU0911025871</t>
  </si>
  <si>
    <t>LU0532995395</t>
  </si>
  <si>
    <t>HK0000317492</t>
  </si>
  <si>
    <t>LU0366770310</t>
  </si>
  <si>
    <t>IE00B2Q1FD82</t>
  </si>
  <si>
    <t>LU0090830810</t>
  </si>
  <si>
    <t>HK0000284627</t>
  </si>
  <si>
    <t>LU0270548117</t>
  </si>
  <si>
    <t>LU0736556688</t>
  </si>
  <si>
    <t>LU0588547272</t>
  </si>
  <si>
    <t>LU0889565676</t>
  </si>
  <si>
    <t>LU0736556092</t>
  </si>
  <si>
    <t>LU0823389423</t>
  </si>
  <si>
    <t>LU0165191460</t>
  </si>
  <si>
    <t>LU0232530468</t>
  </si>
  <si>
    <t>LU0828133818</t>
  </si>
  <si>
    <t>HK0000055720</t>
  </si>
  <si>
    <t>LU0823389696</t>
  </si>
  <si>
    <t>LU1481106893</t>
  </si>
  <si>
    <t>LU0815115356</t>
  </si>
  <si>
    <t>LU0232530203</t>
  </si>
  <si>
    <t>LU0283739703</t>
  </si>
  <si>
    <t>LU0828132414</t>
  </si>
  <si>
    <t>LU0316493740</t>
  </si>
  <si>
    <t>LU0297940818</t>
  </si>
  <si>
    <t>IE00B2Q1FG14</t>
  </si>
  <si>
    <t>LU0297943838</t>
  </si>
  <si>
    <t>IE00BZ9MQX69</t>
  </si>
  <si>
    <t>LU0815114466</t>
  </si>
  <si>
    <t>LU0736557223</t>
  </si>
  <si>
    <t>LU0736557736</t>
  </si>
  <si>
    <t>LU0359002093</t>
  </si>
  <si>
    <t>KYG4923A1554</t>
  </si>
  <si>
    <t>LU0147393358</t>
  </si>
  <si>
    <t>IE00B4XJJ152</t>
  </si>
  <si>
    <t>LU0229950653</t>
  </si>
  <si>
    <t>LU0532656690</t>
  </si>
  <si>
    <t>IE00B2Q1FL66</t>
  </si>
  <si>
    <t>HK0000055779</t>
  </si>
  <si>
    <t>LU0164873092</t>
  </si>
  <si>
    <t>KYG9317Q1120</t>
  </si>
  <si>
    <t>KYG4923A1489</t>
  </si>
  <si>
    <t>LU0348744763</t>
  </si>
  <si>
    <t>LU0532656005</t>
  </si>
  <si>
    <t>LU0533017975</t>
  </si>
  <si>
    <t>IE00B52FBY81</t>
  </si>
  <si>
    <t>LU0903533148</t>
  </si>
  <si>
    <t>LU0388349754</t>
  </si>
  <si>
    <t>LU0533023270</t>
  </si>
  <si>
    <t>LU0278470132</t>
  </si>
  <si>
    <t>LU0267985660</t>
  </si>
  <si>
    <t>LU0252963623</t>
  </si>
  <si>
    <t>HK0000098829</t>
  </si>
  <si>
    <t>LU0151255600</t>
  </si>
  <si>
    <t>LU0396318734</t>
  </si>
  <si>
    <t>LU0358998713</t>
  </si>
  <si>
    <t>LU0278477574</t>
  </si>
  <si>
    <t>CNE1000023Y2</t>
  </si>
  <si>
    <t>LU0171305526</t>
  </si>
  <si>
    <t>IE00BYXW3V29</t>
  </si>
  <si>
    <t>LU0404497447</t>
  </si>
  <si>
    <t>LU0259732591</t>
  </si>
  <si>
    <t>LU0328759989</t>
  </si>
  <si>
    <t>LU0396318908</t>
  </si>
  <si>
    <t>LU0837974012</t>
  </si>
  <si>
    <t>LU0837973808</t>
  </si>
  <si>
    <t>LU0164867441</t>
  </si>
  <si>
    <t>LU0149719717</t>
  </si>
  <si>
    <t>LU0954270574</t>
  </si>
  <si>
    <t>LU0171306680</t>
  </si>
  <si>
    <t>LU0954270491</t>
  </si>
  <si>
    <t>LU0532660379</t>
  </si>
  <si>
    <t>LU0255798109</t>
  </si>
  <si>
    <t>LU0476845101</t>
  </si>
  <si>
    <t>LU0278476923</t>
  </si>
  <si>
    <t>LU0801101469</t>
  </si>
  <si>
    <t>HK0000669314</t>
  </si>
  <si>
    <t>LU0865488521</t>
  </si>
  <si>
    <t>LU0531971595</t>
  </si>
  <si>
    <t>LU0278478119</t>
  </si>
  <si>
    <t>LU0119131489</t>
  </si>
  <si>
    <t>LU0396317843</t>
  </si>
  <si>
    <t>LU1301655590</t>
  </si>
  <si>
    <t>LU0865488877</t>
  </si>
  <si>
    <t>HK0000152048</t>
  </si>
  <si>
    <t>LU0815115190</t>
  </si>
  <si>
    <t>LU0498741114</t>
  </si>
  <si>
    <t>LU0823386163</t>
  </si>
  <si>
    <t>LU0823386080</t>
  </si>
  <si>
    <t>LU0823386320</t>
  </si>
  <si>
    <t>LU0331289594</t>
  </si>
  <si>
    <t>LU0889565916</t>
  </si>
  <si>
    <t>LU0828133735</t>
  </si>
  <si>
    <t>LU0119133691</t>
  </si>
  <si>
    <t>LU0119133931</t>
  </si>
  <si>
    <t>LU0315179829</t>
  </si>
  <si>
    <t>LU0428352859</t>
  </si>
  <si>
    <t>LU0164852419</t>
  </si>
  <si>
    <t>LU0736562652</t>
  </si>
  <si>
    <t>LU0839533063</t>
  </si>
  <si>
    <t>LU1260750655</t>
  </si>
  <si>
    <t>LU0839533220</t>
  </si>
  <si>
    <t>LU0795475739</t>
  </si>
  <si>
    <t>LU0411469405</t>
  </si>
  <si>
    <t>LU0823385512</t>
  </si>
  <si>
    <t>LU0837978518</t>
  </si>
  <si>
    <t>LU0823385603</t>
  </si>
  <si>
    <t>LU0736562819</t>
  </si>
  <si>
    <t>LU0231457234</t>
  </si>
  <si>
    <t>LU0736561761</t>
  </si>
  <si>
    <t>LU0172748641</t>
  </si>
  <si>
    <t>LU0171278889</t>
  </si>
  <si>
    <t>LU0171279184</t>
  </si>
  <si>
    <t>LU1322883486</t>
  </si>
  <si>
    <t>LU1220257130</t>
  </si>
  <si>
    <t>LU0171279937</t>
  </si>
  <si>
    <t>LU0854282174</t>
  </si>
  <si>
    <t>LU0854282091</t>
  </si>
  <si>
    <t>LU0736562496</t>
  </si>
  <si>
    <t>IE0000829568</t>
  </si>
  <si>
    <t>LU0736561928</t>
  </si>
  <si>
    <t>LU0331283399</t>
  </si>
  <si>
    <t>LU0544978140</t>
  </si>
  <si>
    <t>LU0544977928</t>
  </si>
  <si>
    <t>LU0252968424</t>
  </si>
  <si>
    <t>LU0090841262</t>
  </si>
  <si>
    <t>IE00BSJWPM96</t>
  </si>
  <si>
    <t>LU1220257486</t>
  </si>
  <si>
    <t>LU0147402951</t>
  </si>
  <si>
    <t>IE00BSJWPN04</t>
  </si>
  <si>
    <t>IE0033064597</t>
  </si>
  <si>
    <t>LU0129465034</t>
  </si>
  <si>
    <t>LU1161210858</t>
  </si>
  <si>
    <t>LU0837978781</t>
  </si>
  <si>
    <t>LU0887341062</t>
  </si>
  <si>
    <t>LU0837977890</t>
  </si>
  <si>
    <t>LU0345780521</t>
  </si>
  <si>
    <t>LU0345780794</t>
  </si>
  <si>
    <t>LU0588546548</t>
  </si>
  <si>
    <t>HK0000055662</t>
  </si>
  <si>
    <t>LU0307459064</t>
  </si>
  <si>
    <t>LU0801102780</t>
  </si>
  <si>
    <t>LU0823041008</t>
  </si>
  <si>
    <t>安联收益及增长基金（美元）(累积)</t>
  </si>
  <si>
    <t>安联神州A股基金AT（累积）-HKD</t>
  </si>
  <si>
    <t>安联神州A股基金AT（累积）-RMB</t>
  </si>
  <si>
    <t>安联神州A股基金AT（累积）-H-USD</t>
  </si>
  <si>
    <t>摩根貨幣基金─港元</t>
  </si>
  <si>
    <t>瑞銀(盧森堡)全方位中國股票基金(美元) P-acc</t>
  </si>
  <si>
    <t>瑞銀(盧森堡)全方位中國股票基金 (HKD) P-acc</t>
  </si>
  <si>
    <t>瑞銀(香港)中國機會股票基金(美元)A Acc</t>
  </si>
  <si>
    <t>瑞銀(香港)中國機會股票基金(美元)A HKD Acc</t>
  </si>
  <si>
    <t>瑞銀(盧森堡)中國精選股票P</t>
  </si>
  <si>
    <t>瑞銀(盧森堡)中國精選股票基金 (美元) P-m</t>
  </si>
  <si>
    <t>瑞銀(盧森堡)中國精選股票(HKD) P</t>
  </si>
  <si>
    <t>瑞銀(盧森堡)中國精選股票基金 (美元) P-m HKD</t>
  </si>
  <si>
    <t>瑞銀(盧森堡)中國精選股票基金(美元) P AUD H acc</t>
  </si>
  <si>
    <t>瑞銀(盧森堡)中國精選股票基金(美元) P AUD H MD</t>
  </si>
  <si>
    <t>安聯收益及增長基金AMg2 HKD</t>
  </si>
  <si>
    <t>安聯收益及增長基金AMg2 USD</t>
  </si>
  <si>
    <t>安聯環球人工智能股票基金 AT EUR</t>
  </si>
  <si>
    <t>安聯環球人工智能股票基金 AT H2CNY</t>
  </si>
  <si>
    <t>安聯美元高收益基金 - AM AUD Hdg</t>
  </si>
  <si>
    <t>安聯美元高收益基金 - AM CAD Hdg</t>
  </si>
  <si>
    <t>安聯美元高收益基金 - AM GBP Hdg</t>
  </si>
  <si>
    <t>安聯美元高收益基金 - AM HKD</t>
  </si>
  <si>
    <t>安聯美元高收益基金 - AT HKD</t>
  </si>
  <si>
    <t>安聯美元高收益基金 - AM</t>
  </si>
  <si>
    <t>安聯美元高收益基金</t>
  </si>
  <si>
    <t>富達基金 - 環球科技基金 A-Acc-USD</t>
  </si>
  <si>
    <t>富達基金－環球科技基金 - A</t>
  </si>
  <si>
    <t>瀚亞投資 - 印度股票基金</t>
  </si>
  <si>
    <t>否</t>
  </si>
  <si>
    <t>The information, tools and material presented herein are not directed, intended for distribution to or use by any person or entity in any jurisdiction or country where such distribution, publication, availability or use would be contrary to the applicable law or regulation or which would subject JMC to any registration or licensing or other requirement, or penalty for contravention of such requirements within such jurisdiction.
本文提供的信息、工具和材料并非旨在向任何司法管辖区或国家/地区的任何个人或实体分发或使用，如果此类分发、发布、可用性或使用会违反适用的法律或法规，或者会导致富乔鑫须遵守任何注册或许可或其他要求，或因在该司法管辖区内违反此类要求而受到处罚。</t>
  </si>
  <si>
    <t>GENERAL DISCLAIMER 一般免责声明</t>
  </si>
  <si>
    <t>Availability可用性</t>
  </si>
  <si>
    <t>Yes</t>
  </si>
  <si>
    <t>No</t>
  </si>
  <si>
    <t>1000 (USD)</t>
  </si>
  <si>
    <t>8000 (HKD)</t>
  </si>
  <si>
    <t>1000 (AUD)</t>
  </si>
  <si>
    <t>1500 (CAD)</t>
  </si>
  <si>
    <t>1000 (GBP)</t>
  </si>
  <si>
    <t>8000 (CNY)</t>
  </si>
  <si>
    <t>1000 (EUR)</t>
  </si>
  <si>
    <t>670 (GBP)</t>
  </si>
  <si>
    <t>100000 (JPY)</t>
  </si>
  <si>
    <t>800 (EUR)</t>
  </si>
  <si>
    <t>瀚亞投資 - 印尼股票基金 A Inc</t>
  </si>
  <si>
    <t>印尼股票</t>
  </si>
  <si>
    <t>东亚联丰-亚洲债券及货币基金</t>
  </si>
  <si>
    <t>东亚联丰-中国债券精选基金</t>
  </si>
  <si>
    <t>东亚联丰-港元债券基金</t>
  </si>
  <si>
    <t>中国债</t>
  </si>
  <si>
    <t>亚洲高收益债</t>
  </si>
  <si>
    <t>贝莱德-亚洲增长型领先基金 (USD) A2 Acc</t>
  </si>
  <si>
    <t xml:space="preserve">贝莱德-亚洲高收益债券基金(RMB-Hedged) A8 MDis </t>
  </si>
  <si>
    <t xml:space="preserve">贝莱德-亚洲高收益债券基金(USD) A6 MDis </t>
  </si>
  <si>
    <t>1500 (SGD)</t>
  </si>
  <si>
    <t>2000 (USD)</t>
  </si>
  <si>
    <t>10000 (HKD)</t>
  </si>
  <si>
    <t>绿色股票</t>
  </si>
  <si>
    <t>高收益多元资产</t>
  </si>
  <si>
    <t>贝莱德-中国债券基金 (USD) A3 Mdis</t>
  </si>
  <si>
    <t>贝莱德-中国债券基金 (RMB) A6 Mdis</t>
  </si>
  <si>
    <t>贝莱德-中国债券基金 (USD-Hedged) A6 Mdis</t>
  </si>
  <si>
    <t>贝莱德-亚洲老虎债券基金 (AUD-Hedged) A8 Mdis</t>
  </si>
  <si>
    <t>贝莱德-亚洲老虎债券基金 (GBP-Hedged) A6 Mdis</t>
  </si>
  <si>
    <t>贝莱德-亚洲老虎债券基金 (HKD-Hedged) A6 Mdis</t>
  </si>
  <si>
    <t>贝莱德-亚洲老虎债券基金 (SGD-Hedged) A2 Acc</t>
  </si>
  <si>
    <t>贝莱德-亚洲老虎债券基金 (USD) A2 Acc</t>
  </si>
  <si>
    <t>贝莱德-亚洲老虎债券基金 (USD) A3 Mdis</t>
  </si>
  <si>
    <t>贝莱德-亚洲老虎债券基金 (USD) A6 Mdis</t>
  </si>
  <si>
    <t>贝莱德-中国基金 (HKD) A2 Acc</t>
  </si>
  <si>
    <t>贝莱德-中国基金 (USD) A2 Acc</t>
  </si>
  <si>
    <t>贝莱德-循环经济基金 (USD) A2 Acc</t>
  </si>
  <si>
    <t>贝莱德-动力高息基金 (AUD-Hedged) A8 Mdis</t>
  </si>
  <si>
    <t>贝莱德-动力高息基金 (HKD-Hedged) A6 Mdis</t>
  </si>
  <si>
    <t>贝莱德-动力高息基金 (USD) A6 Mdis</t>
  </si>
  <si>
    <t>贝莱德-日本灵活股票基金 (JPY) A2 Acc</t>
  </si>
  <si>
    <t>贝莱德-日本灵活股票基金 (USD-Hedged) A2 Acc</t>
  </si>
  <si>
    <t>亚洲股票</t>
  </si>
  <si>
    <t>1500 (AUD)</t>
  </si>
  <si>
    <t>LU1997245177 ISIN</t>
  </si>
  <si>
    <t>LU1997244956 ISIN</t>
  </si>
  <si>
    <t>LU2236271966 ISIN</t>
  </si>
  <si>
    <t>LU2495084118 ISIN</t>
  </si>
  <si>
    <t>HK0000055738 ISIN</t>
  </si>
  <si>
    <t>LU1807302812 ISIN</t>
  </si>
  <si>
    <t>LU1960683339 ISIN</t>
  </si>
  <si>
    <t>HK0000318599 ISIN</t>
  </si>
  <si>
    <t>HK0000450137 ISIN</t>
  </si>
  <si>
    <t>LU0067412154 ISIN</t>
  </si>
  <si>
    <t>LU1152091168 ISIN</t>
  </si>
  <si>
    <t>LU1008478684 ISIN</t>
  </si>
  <si>
    <t>LU1152091754 ISIN</t>
  </si>
  <si>
    <t>LU1227825731 ISIN</t>
  </si>
  <si>
    <t>LU1230129766 ISIN</t>
  </si>
  <si>
    <t>LU0820562030 ISIN</t>
  </si>
  <si>
    <t>LU0820562113 ISIN</t>
  </si>
  <si>
    <t>LU0820562386 ISIN</t>
  </si>
  <si>
    <t>LU0820562469 ISIN</t>
  </si>
  <si>
    <t>LU0820561909 ISIN</t>
  </si>
  <si>
    <t>LU1629891620 ISIN</t>
  </si>
  <si>
    <t>LU0820561818 ISIN</t>
  </si>
  <si>
    <t>LU1551013342 ISIN</t>
  </si>
  <si>
    <t>LU0689472784 ISIN</t>
  </si>
  <si>
    <t>LU1548497699 ISIN</t>
  </si>
  <si>
    <t>LU1851367877 ISIN</t>
  </si>
  <si>
    <t>LU1720051108 ISIN</t>
  </si>
  <si>
    <t>LU1548497426 ISIN</t>
  </si>
  <si>
    <t>LU0649033221 ISIN</t>
  </si>
  <si>
    <t>LU0676280554 ISIN</t>
  </si>
  <si>
    <t>LU0676280802 ISIN</t>
  </si>
  <si>
    <t>LU0648978533 ISIN</t>
  </si>
  <si>
    <t>LU0674994503 ISIN</t>
  </si>
  <si>
    <t>LU0516397667 ISIN</t>
  </si>
  <si>
    <t>LU0674994412 ISIN</t>
  </si>
  <si>
    <t>LU0307460401 ISIN</t>
  </si>
  <si>
    <t>LU0307460823 ISIN</t>
  </si>
  <si>
    <t>LU1118698981 ISIN</t>
  </si>
  <si>
    <t>LU0965088593 ISIN</t>
  </si>
  <si>
    <t>LU1046421795 ISIN</t>
  </si>
  <si>
    <t>LU0099574567 ISIN</t>
  </si>
  <si>
    <t>LU0197229882 ISIN</t>
  </si>
  <si>
    <t>HK0000162856 ISIN</t>
  </si>
  <si>
    <t>HK0000081361 ISIN</t>
  </si>
  <si>
    <t>HK0000194263 ISIN</t>
  </si>
  <si>
    <t>HK0000065208 ISIN</t>
  </si>
  <si>
    <t>HK0000065216 ISIN</t>
  </si>
  <si>
    <t>HK0000288040 ISIN</t>
  </si>
  <si>
    <t>HK0000288065 ISIN</t>
  </si>
  <si>
    <t>HK0000288032 ISIN</t>
  </si>
  <si>
    <t>HK0000065166 ISIN</t>
  </si>
  <si>
    <t>LU0821914370 ISIN</t>
  </si>
  <si>
    <t>LU1919856309 ISIN</t>
  </si>
  <si>
    <t>LU1564328141 ISIN</t>
  </si>
  <si>
    <t>LU0871639620 ISIN</t>
  </si>
  <si>
    <t>LU1200839618 ISIN</t>
  </si>
  <si>
    <t>LU0784395997 ISIN</t>
  </si>
  <si>
    <t>LU0540000063 ISIN</t>
  </si>
  <si>
    <t>LU0063729296 ISIN</t>
  </si>
  <si>
    <t>LU0172393414 ISIN</t>
  </si>
  <si>
    <t>LU0764618053 ISIN</t>
  </si>
  <si>
    <t>LU1852330734 ISIN</t>
  </si>
  <si>
    <t>LU0679941673 ISIN</t>
  </si>
  <si>
    <t>LU1847653141 ISIN</t>
  </si>
  <si>
    <t>LU0359201885 ISIN</t>
  </si>
  <si>
    <t>LU0359201612 ISIN</t>
  </si>
  <si>
    <t>LU1564329545 ISIN</t>
  </si>
  <si>
    <t>LU1697837992 ISIN</t>
  </si>
  <si>
    <t>LU1564329115 ISIN</t>
  </si>
  <si>
    <t>LU0249410860 ISIN</t>
  </si>
  <si>
    <t>LU0940328577 ISIN</t>
  </si>
  <si>
    <t>LU2041044095 ISIN</t>
  </si>
  <si>
    <t>印度债</t>
  </si>
  <si>
    <t>环球短债</t>
  </si>
  <si>
    <t>环球股票</t>
  </si>
  <si>
    <t>环球量化高息</t>
  </si>
  <si>
    <t>美元高收益债</t>
  </si>
  <si>
    <t>美元短债</t>
  </si>
  <si>
    <t>英国股票</t>
  </si>
  <si>
    <t>交通</t>
  </si>
  <si>
    <t>东南亚股票</t>
  </si>
  <si>
    <t>中国消费</t>
  </si>
  <si>
    <t>亚太股息</t>
  </si>
  <si>
    <t>环球股息</t>
  </si>
  <si>
    <t>工业</t>
  </si>
  <si>
    <t>LU1711226867 ISIN</t>
  </si>
  <si>
    <t>LU1711226354 ISIN</t>
  </si>
  <si>
    <t>LU1819532257 ISIN</t>
  </si>
  <si>
    <t>LU1819532174 ISIN</t>
  </si>
  <si>
    <t>LU1819531796 ISIN</t>
  </si>
  <si>
    <t>LU1560771195 ISIN</t>
  </si>
  <si>
    <t>LU0468326631 ISIN</t>
  </si>
  <si>
    <t>LU0308772762 ISIN</t>
  </si>
  <si>
    <t>LU0072462426 ISIN</t>
  </si>
  <si>
    <t>LU0238689110 ISIN</t>
  </si>
  <si>
    <t>LU0871640040 ISIN</t>
  </si>
  <si>
    <t>LU0567554463 ISIN</t>
  </si>
  <si>
    <t>LU0784402520 ISIN</t>
  </si>
  <si>
    <t>LU1919856135 ISIN</t>
  </si>
  <si>
    <t>LU0171284937 ISIN</t>
  </si>
  <si>
    <t>LU0172401969 ISIN</t>
  </si>
  <si>
    <t>LU0764618640 ISIN</t>
  </si>
  <si>
    <t>汇丰环球新兴市场多元资产入息基金(HKD) AM2 Mdis</t>
  </si>
  <si>
    <t>汇丰环球新兴市场多元资产入息基金 (USD) AM2 Mdis</t>
  </si>
  <si>
    <t>汇丰环球短期债券 (HKD) AM2 Mdis</t>
  </si>
  <si>
    <t>汇丰环球短期债券 (USD) AM2 Mdis</t>
  </si>
  <si>
    <t>汇丰印度固定收益基金 (HKD) AM2</t>
  </si>
  <si>
    <t>汇丰印度固定收益基金 (USD) AM2</t>
  </si>
  <si>
    <t>贝莱德-环球资产配置基金 (AUD-Hedged) A2</t>
  </si>
  <si>
    <t>贝莱德-环球资产配置基金 (SGD-Hedged) A2 Acc</t>
  </si>
  <si>
    <t>贝莱德-环球资产配置基金 (USD) A2</t>
  </si>
  <si>
    <t>贝莱德-环球动力股票基金 (USD) A2</t>
  </si>
  <si>
    <t>贝莱德-环球高收益债券基金 (AUD-Hedged) A8 Mdis</t>
  </si>
  <si>
    <t>贝莱德-环球高收益债券基金 (GBP-Hedged) A2 Acc</t>
  </si>
  <si>
    <t>贝莱德-环球高收益债券基金  (HKD-Hedged) A6 Mdis</t>
  </si>
  <si>
    <t>贝莱德-环球高收益债券基金 (RMB-Hedged) A8 Mdis</t>
  </si>
  <si>
    <t>贝莱德-环球高收益债券基金 (USD) A2</t>
  </si>
  <si>
    <t>贝莱德-环球高收益债券基金 (USD) A3 MDis</t>
  </si>
  <si>
    <t>贝莱德-环球高收益债券基金  (USD) A6 Mdis</t>
  </si>
  <si>
    <t>巴西股票</t>
  </si>
  <si>
    <t>可持续亚洲债</t>
  </si>
  <si>
    <t>亚洲低波幅</t>
  </si>
  <si>
    <t>中印股票</t>
  </si>
  <si>
    <t>瀚亚投资-亚洲债券基金A</t>
  </si>
  <si>
    <t>瀚亚投资-亚洲股票基金A</t>
  </si>
  <si>
    <t>瀚亚投资-亚太股票收入基金A</t>
  </si>
  <si>
    <t>瀚亚投资-亚洲低波幅股票基金A</t>
  </si>
  <si>
    <t>瀚亚投资-中国股票基金A</t>
  </si>
  <si>
    <t>瀚亚投资-中印基金A</t>
  </si>
  <si>
    <t>瀚亚投资-全球通基金A</t>
  </si>
  <si>
    <t>瀚亚投资-大中华股票基金A</t>
  </si>
  <si>
    <t>瀚亚投资-美国特优级债券基金A</t>
  </si>
  <si>
    <t>瀚亚投资-美国高收益基金A</t>
  </si>
  <si>
    <t>瀚亚投资-美国优质债券基金A</t>
  </si>
  <si>
    <t>欧元区股票</t>
  </si>
  <si>
    <t>美国高收益债券</t>
  </si>
  <si>
    <t>瀚亚投资-亚洲高收益债券基金A-ADM(hedged)</t>
  </si>
  <si>
    <t>瀚亚投资-亚洲高收益债券基金A-DM</t>
  </si>
  <si>
    <t>大中华股票</t>
  </si>
  <si>
    <t>美国投资级债券</t>
  </si>
  <si>
    <t>美国投资级债券（A及以上）</t>
  </si>
  <si>
    <t>欧洲可持续股</t>
  </si>
  <si>
    <t>创新类</t>
  </si>
  <si>
    <t>日本小型股</t>
  </si>
  <si>
    <t>欧元高收益债</t>
  </si>
  <si>
    <t>新兴市场小型股</t>
  </si>
  <si>
    <t>欧元债</t>
  </si>
  <si>
    <t>新兴市场多元资产</t>
  </si>
  <si>
    <t>美国可持续股</t>
  </si>
  <si>
    <t>美元债</t>
  </si>
  <si>
    <t>Disclaimer免责声明</t>
  </si>
  <si>
    <t>抵押担保债</t>
  </si>
  <si>
    <t>网络安全</t>
  </si>
  <si>
    <t>欧洲股息</t>
  </si>
  <si>
    <t>粮食安全</t>
  </si>
  <si>
    <t>Allianz Global Investors GmbH/Luxembourg</t>
  </si>
  <si>
    <t>JPMorgan Asset Management UK Ltd</t>
  </si>
  <si>
    <t>UBS Fund Management Luxembourg SA</t>
  </si>
  <si>
    <t>UBS Asset Management Hong Kong Ltd</t>
  </si>
  <si>
    <t>Eastspring Investments Luxembourg SA</t>
  </si>
  <si>
    <t>FIL Investment Management Luxembourg SA</t>
  </si>
  <si>
    <t>BEA Union Investment Management Ltd</t>
  </si>
  <si>
    <t>BlackRock Investment Management UK Ltd/United Kingdom</t>
  </si>
  <si>
    <t>BlackRock Luxembourg SA</t>
  </si>
  <si>
    <t>BlackRock Fund Advisors</t>
  </si>
  <si>
    <t>HSBC Investment Funds Luxembourg SA/Luxembourg</t>
  </si>
  <si>
    <t>BlackRock Investment Management UK Ltd/London</t>
  </si>
  <si>
    <t>Allianz China A-Shares</t>
  </si>
  <si>
    <t>JPMorgan Money Fund HKD</t>
  </si>
  <si>
    <t>UBS Lux Equity SICAV - All China USD</t>
  </si>
  <si>
    <t>UBS HK Fund Series - China Opportunity Equity USD</t>
  </si>
  <si>
    <t>UBS Lux Equity Fund - China Opportunity USD</t>
  </si>
  <si>
    <t>Allianz Income and Growth</t>
  </si>
  <si>
    <t>Allianz Global Artificial Intelligence</t>
  </si>
  <si>
    <t>Allianz Global Investors Fund - Allianz US High Yield</t>
  </si>
  <si>
    <t>Eastspring Investments - Japan Dynamic Fund</t>
  </si>
  <si>
    <t>Fidelity Funds - Global Technology Fund</t>
  </si>
  <si>
    <t>Fidelity Funds - India Focus Fund</t>
  </si>
  <si>
    <t>BEA Union Investment Asian Bond and Currency Fund</t>
  </si>
  <si>
    <t>BEA Union Investment China Bond Selection Fund</t>
  </si>
  <si>
    <t>BEA Union Investment Hong Kong Dollar Bond Fund</t>
  </si>
  <si>
    <t>BlackRock Global Funds - Asian Growth Leaders Fund</t>
  </si>
  <si>
    <t>Blackrock Global Funds - Asian High Yield Bond Fund</t>
  </si>
  <si>
    <t>BlackRock Global Funds - Asian Tiger Bond Fund</t>
  </si>
  <si>
    <t>BlackRock Global Funds - China Bond Fund</t>
  </si>
  <si>
    <t>BlackRock Global Funds - China Fund</t>
  </si>
  <si>
    <t>Blackrock Global Funds-Circular Economy Fund</t>
  </si>
  <si>
    <t>BlackRock Global Funds - Dynamic High Income Fund</t>
  </si>
  <si>
    <t>HSBC Global Investment Funds - Global Emerging Markets Multi-Asset Income</t>
  </si>
  <si>
    <t>HSBC Global Investment Funds - India Fixed Income</t>
  </si>
  <si>
    <t>BlackRock Global Funds - Global Allocation Fund</t>
  </si>
  <si>
    <t>BlackRock Global Funds - Global High Yield Bond Fund</t>
  </si>
  <si>
    <t>USD</t>
  </si>
  <si>
    <t>HKD</t>
  </si>
  <si>
    <t>CNY</t>
  </si>
  <si>
    <t>AUD</t>
  </si>
  <si>
    <t>CAD</t>
  </si>
  <si>
    <t>GBP</t>
  </si>
  <si>
    <t>EUR</t>
  </si>
  <si>
    <t>JPY</t>
  </si>
  <si>
    <t>CNH</t>
  </si>
  <si>
    <t>SGD</t>
  </si>
  <si>
    <t>31/3/2009</t>
  </si>
  <si>
    <t>23/10/2019</t>
  </si>
  <si>
    <t>2/11/2020</t>
  </si>
  <si>
    <t>1/8/2022</t>
  </si>
  <si>
    <t>11/6/1995</t>
  </si>
  <si>
    <t>24/5/2018</t>
  </si>
  <si>
    <t>20/3/2019</t>
  </si>
  <si>
    <t>3/3/2017</t>
  </si>
  <si>
    <t>11/10/2018</t>
  </si>
  <si>
    <t>15/11/1996</t>
  </si>
  <si>
    <t>19/1/2015</t>
  </si>
  <si>
    <t>20/1/2014</t>
  </si>
  <si>
    <t>27/5/2015</t>
  </si>
  <si>
    <t>15/10/2012</t>
  </si>
  <si>
    <t>2/5/2013</t>
  </si>
  <si>
    <t>14/6/2013</t>
  </si>
  <si>
    <t>1/3/2013</t>
  </si>
  <si>
    <t>14/7/2017</t>
  </si>
  <si>
    <t>16/10/2012</t>
  </si>
  <si>
    <t>15/2/2017</t>
  </si>
  <si>
    <t>18/11/2011</t>
  </si>
  <si>
    <t>2/5/2017</t>
  </si>
  <si>
    <t>17/7/2018</t>
  </si>
  <si>
    <t>8/12/2017</t>
  </si>
  <si>
    <t>31/3/2017</t>
  </si>
  <si>
    <t>2/12/2011</t>
  </si>
  <si>
    <t>16/8/2011</t>
  </si>
  <si>
    <t>21/10/2011</t>
  </si>
  <si>
    <t>2/8/2010</t>
  </si>
  <si>
    <t>2/7/2007</t>
  </si>
  <si>
    <t>4/11/2014</t>
  </si>
  <si>
    <t>9/9/2013</t>
  </si>
  <si>
    <t>9/4/2014</t>
  </si>
  <si>
    <t>29/9/1999</t>
  </si>
  <si>
    <t>23/8/2004</t>
  </si>
  <si>
    <t>30/5/2014</t>
  </si>
  <si>
    <t>1/6/2011</t>
  </si>
  <si>
    <t>28/8/2008</t>
  </si>
  <si>
    <t>22/4/2016</t>
  </si>
  <si>
    <t>2/6/2008</t>
  </si>
  <si>
    <t>31/10/2012</t>
  </si>
  <si>
    <t>19/12/2018</t>
  </si>
  <si>
    <t>1/12/2017</t>
  </si>
  <si>
    <t>20/2/2013</t>
  </si>
  <si>
    <t>11/3/2015</t>
  </si>
  <si>
    <t>6/6/2012</t>
  </si>
  <si>
    <t>1/10/2010</t>
  </si>
  <si>
    <t>2/2/1996</t>
  </si>
  <si>
    <t>1/9/2003</t>
  </si>
  <si>
    <t>2/4/2012</t>
  </si>
  <si>
    <t>11/7/2018</t>
  </si>
  <si>
    <t>11/11/2011</t>
  </si>
  <si>
    <t>4/7/2018</t>
  </si>
  <si>
    <t>24/6/2008</t>
  </si>
  <si>
    <t>2/10/2019</t>
  </si>
  <si>
    <t>6/2/2018</t>
  </si>
  <si>
    <t>28/2/2006</t>
  </si>
  <si>
    <t>19/6/2013</t>
  </si>
  <si>
    <t>19/1/2018</t>
  </si>
  <si>
    <t>6/12/2018</t>
  </si>
  <si>
    <t>29/8/2018</t>
  </si>
  <si>
    <t>29/6/2017</t>
  </si>
  <si>
    <t>22/1/2010</t>
  </si>
  <si>
    <t>31/7/2007</t>
  </si>
  <si>
    <t>3/1/1997</t>
  </si>
  <si>
    <t>14/12/2010</t>
  </si>
  <si>
    <t>16/5/2003</t>
  </si>
  <si>
    <t>2/9/2003</t>
  </si>
  <si>
    <t>香港股票</t>
  </si>
  <si>
    <t>北美多元资产</t>
  </si>
  <si>
    <t>This document is prepared by JMC Capital HK Limited and JMC Capital International Limited (together as “JMC”). By receiving or reading this document, you agree to be bound by the terms and limitations set out below.
本文件由富乔鑫资本(香港)有限公司及富乔鑫国际投资有限公司(统称“富乔鑫”)编写。通过接收或阅读本文件，阁下同意受以下条款和限制的约束。
This is not a complete list of Bonds, Funds and Structured Products (the “Investment Products”) available and is for your reference only. JMC makes no warranty as to the accuracy or completeness of information provided herein.
此文件并没有列出所有可供选择之债券，基金和结构性产品（"投资产品"），而所有数据只供阁下作参考用途。富乔鑫不能保证其内容的准确性及完整性。
This is provided for your information only and does not constitute any offer or solicitation or advice for the purchase or sale of the Investment Products. Information in this document has been prepared without taking account of the investment objectives, financial situation or needs of any particular investor. Accordingly, investors should, before acting on the information, consider its appropriateness, having regard to their own investment objectives, financial situation and needs.
一切资料只供一般参考用途，并不构成任何买卖投资产品之报价、招揽或建议。此文件中的数据并没顾及个别投资者之投资目标、财政状况或需要。因此，投资者遵照此文件中的资料行事前，应根据个人的投资目标、财政状况和需要而考虑有关投资是否适合。
Any decision to purchase the Investment Products mentioned herein should be made based on a review of your particular circumstances with your independent financial adviser. The investment decision is yours but you should not invest in the Investment Product unless the intermediary who sells it to you has explained to you that the product is suitable for you having regard to your financial situation, investment experience and investment objectives.
在作出任何在此文件中提及的投资产品买卖决定前，应按您的个别之情况与独立财务顾问作出商讨。投资决定是由阁下自行作出的，但阁下不应投资在该投资产品，除非中介人于销售该产品时已向阁下解释经考虑阁下的财务情况、投资经验及投资目标后，该产品是适合阁下的。</t>
  </si>
  <si>
    <t>Investments referred to in this document are not recommendations of JMC or its affiliates. Information contained in this document are composed as of the date of the publication and are subject to changes from time to time without prior notice.
此文件所提及的任何投资并不构成富乔鑫或其联营公司之建议。此文件中的数据自出版日期组成，资料将每日更新，如有关资料作出任何更改或变动，将不会另作通知。
Prices of the Investment Products may go down as well as up. JMC or its affiliates accept no liability for any direct or consequential loss arising from this documents. Product Information such as price, yield, return and margin ratio are indicative and for reference only. You should contact account executive for refreshed product information before trading. You should also seek advice from your professional advisors as to your particular tax position, including but not limited to estate duty and withholding tax that might arise from investing in overseas products.
投资产品价格可升亦可跌。对于一切由本文所引起的实时或日后损失，富乔鑫或其联营公司均不会负责。产品信息（例如价格，收益率，回报和保证金比率）只供阁下作参考用途。阁下应在交易前联络客户经理以获取更新的产品信息。阁下亦应就各种税务问题咨询专业意见，此包括但不限于遗产税和扣缴税。
The contents of this documents have not been reviewed by the Securities and Futures Commission of Hong Kong or any other regulatory authority in Hong Kong. You are advised to exercise caution in relation to the information therein. If you are in any doubt about any of the contents of this document, you should obtain independent professional advice.
本文件的内容未经香港证券及期货事务监察委员会或其他规管当局审。你应就文件内的信息谨慎行事。如你对本文件的任何内容有任何疑问，你应寻求独立专业意见。
This document shall not be reproduced in whole or in part, distributed or published by you for any purpose. JMC shall not be liable for any direct or consequential loss arising from any use of material contained in this document.
阁下不得出于任何目的全部或部分复制、分发或出版本文件。富乔鑫对于因使用本文件中所含材料而造成的任何直接或间接损失不承担任何责任。
This document should not be relied upon as authoritative without further being subject to the recipient`s own independent verification and exercise of judgment. The fact that this document has been made available constitutes neither a recommendation to enter into a particular transaction nor a representation that any product described in this material is suitable or appropriate for the recipient. Recipients should be aware that many of the products which may be described in this document involve significant risks and may not be suitable for all investors, and that any decision to enter into transactions involving such products should not be made unless all such risks are understood and an independent determination has been made that such transactions would be appropriate. Any discussion of the risks contained herein with respect to any product should not be considered to be a disclosure of all risks or a complete discussion of such risks.
接受者不应在没有对本文件独立验证和判断的基础上将本文件作为具有权威性而依赖。本文件的发布既不构成进行特定交易的建议，也不表示本材料中描述的任何产品适合接收者。接收者应了解，本文件中描述的许多产品涉及重大风险，可能并不适合所有投资者，除非投资者已了解所有此类风险并已做出认为此类交易是适当的独立决定，否则不应做出涉及此类产品的任何交易决定。本文中包含的与任何产品有关的风险的任何讨论不应被视为对所有风险的披露或对此类风险的完整讨论。</t>
  </si>
  <si>
    <t>亚太REITs</t>
  </si>
  <si>
    <t>亚太小型股</t>
  </si>
  <si>
    <t>中港股票</t>
  </si>
  <si>
    <t>东欧股票</t>
  </si>
  <si>
    <t>美国债</t>
  </si>
  <si>
    <t>美国小型股</t>
  </si>
  <si>
    <t>欧元企业债</t>
  </si>
  <si>
    <t>新兴市场企业债</t>
  </si>
  <si>
    <t>欧元</t>
  </si>
  <si>
    <t>新兴亚洲股</t>
  </si>
  <si>
    <t>欧洲小型股</t>
  </si>
  <si>
    <t>气候变化</t>
  </si>
  <si>
    <t>环球企业债</t>
  </si>
  <si>
    <t>亚洲中小型股</t>
  </si>
  <si>
    <t>美国中小型股</t>
  </si>
  <si>
    <t>LU0154355936 ISIN</t>
  </si>
  <si>
    <t>LU0163747925 ISIN</t>
  </si>
  <si>
    <t>LU0315178854 ISIN</t>
  </si>
  <si>
    <t>LU0795475655 ISIN</t>
  </si>
  <si>
    <t>LU0756523055 ISIN</t>
  </si>
  <si>
    <t>LU1522347837 ISIN</t>
  </si>
  <si>
    <t>LU0307460666 ISIN</t>
  </si>
  <si>
    <t>LU0259732245 ISIN</t>
  </si>
  <si>
    <t>LU0354059684 ISIN</t>
  </si>
  <si>
    <t>LU0211977185 ISIN</t>
  </si>
  <si>
    <t>LU0149982760 ISIN</t>
  </si>
  <si>
    <t>LU0149984543 ISIN</t>
  </si>
  <si>
    <t>LU0149983909 ISIN</t>
  </si>
  <si>
    <t>Eastspring Investments - Asian Bond Fund</t>
  </si>
  <si>
    <t>Eastspring Investments - Asian Equity Income Fund</t>
  </si>
  <si>
    <t>Eastspring Investments - Asian High Yield Bond Fund</t>
  </si>
  <si>
    <t>Eastspring Investments - Asian Low Volatility Equity Fund</t>
  </si>
  <si>
    <t>Eastspring Investments - China Equity Fund</t>
  </si>
  <si>
    <t>Eastspring Investments - Dragon Peacock Fund</t>
  </si>
  <si>
    <t>Eastspring Investments - Global Market Navigator Fund</t>
  </si>
  <si>
    <t>Eastspring Investments - Greater China Equity Fund</t>
  </si>
  <si>
    <t>Eastspring Investments - US High Investment Grade Bond Fund</t>
  </si>
  <si>
    <t>Eastspring Investments - US High Yield Bond Fund</t>
  </si>
  <si>
    <t>Eastspring Investments - US Investment Grade Bond Fund</t>
  </si>
  <si>
    <t>1/3/2005</t>
  </si>
  <si>
    <t>26/8/2005</t>
  </si>
  <si>
    <t>5/9/2007</t>
  </si>
  <si>
    <t>18/6/2012</t>
  </si>
  <si>
    <t>30/3/2012</t>
  </si>
  <si>
    <t>23/11/2016</t>
  </si>
  <si>
    <t>17/10/2005</t>
  </si>
  <si>
    <t>26/3/2008</t>
  </si>
  <si>
    <t>23/2/2005</t>
  </si>
  <si>
    <t>16/12/2004</t>
  </si>
  <si>
    <t>29/8/2005</t>
  </si>
  <si>
    <t>LU1003077663 ISIN</t>
  </si>
  <si>
    <t>LU0784385840 ISIN</t>
  </si>
  <si>
    <t>LU0784384876 ISIN</t>
  </si>
  <si>
    <t>LU0612318385 ISIN</t>
  </si>
  <si>
    <t>LU1861215975 ISIN</t>
  </si>
  <si>
    <t>LU2400291972 ISIN</t>
  </si>
  <si>
    <t>LU1861216940 ISIN</t>
  </si>
  <si>
    <t>LU2465791643 ISIN</t>
  </si>
  <si>
    <t>LU2310089771 ISIN</t>
  </si>
  <si>
    <t>LU2290526677 ISIN</t>
  </si>
  <si>
    <t>LU1861216510 ISIN</t>
  </si>
  <si>
    <t>LU2310089698 ISIN</t>
  </si>
  <si>
    <t>LU2290526834 ISIN</t>
  </si>
  <si>
    <t>LU2465791726 ISIN</t>
  </si>
  <si>
    <t>LU1861220033 ISIN</t>
  </si>
  <si>
    <t>LU2398791959 ISIN</t>
  </si>
  <si>
    <t>LU2360107168 ISIN</t>
  </si>
  <si>
    <t>LU2533724949 ISIN</t>
  </si>
  <si>
    <t>LU2641782664 ISIN</t>
  </si>
  <si>
    <t>LU1917164854 ISIN</t>
  </si>
  <si>
    <t>LU2237457416 ISIN</t>
  </si>
  <si>
    <t>LU1861216197 ISIN</t>
  </si>
  <si>
    <t>LU2290526594 ISIN</t>
  </si>
  <si>
    <t>LU1861216601 ISIN</t>
  </si>
  <si>
    <t>LU1861216866 ISIN</t>
  </si>
  <si>
    <t>LU2290526321 ISIN</t>
  </si>
  <si>
    <t>LU2298322129 ISIN</t>
  </si>
  <si>
    <t>LU0124384867 ISIN</t>
  </si>
  <si>
    <t>LU0171289902 ISIN</t>
  </si>
  <si>
    <t>LU2298321584 ISIN</t>
  </si>
  <si>
    <t>LU2298321741 ISIN</t>
  </si>
  <si>
    <t>LU2298322392 ISIN</t>
  </si>
  <si>
    <t>LU1822773807 ISIN</t>
  </si>
  <si>
    <t>LU2298321824 ISIN</t>
  </si>
  <si>
    <t>LU2298322046 ISIN</t>
  </si>
  <si>
    <t>LU1978683503 ISIN</t>
  </si>
  <si>
    <t>LU0408221868 ISIN</t>
  </si>
  <si>
    <t>LU0204063720 ISIN</t>
  </si>
  <si>
    <t>LU0724618433 ISIN</t>
  </si>
  <si>
    <t>LU2533724782 ISIN</t>
  </si>
  <si>
    <t>LU0331286574 ISIN</t>
  </si>
  <si>
    <t>LU0147411861 ISIN</t>
  </si>
  <si>
    <t>LU0252964944 ISIN</t>
  </si>
  <si>
    <t>LU0252969661 ISIN</t>
  </si>
  <si>
    <t>LU2419774711 ISIN</t>
  </si>
  <si>
    <t>LU0827885574 ISIN</t>
  </si>
  <si>
    <t>LU0435534705 ISIN</t>
  </si>
  <si>
    <t>LU1116320901 ISIN</t>
  </si>
  <si>
    <t>LU1116320737 ISIN</t>
  </si>
  <si>
    <t>LU0072461881 ISIN</t>
  </si>
  <si>
    <t>LU0871640396 ISIN</t>
  </si>
  <si>
    <t>LU0764619531 ISIN</t>
  </si>
  <si>
    <t>LU0738912566 ISIN</t>
  </si>
  <si>
    <t>LU0172419748 ISIN</t>
  </si>
  <si>
    <t>LU0171293334 ISIN</t>
  </si>
  <si>
    <t>LU1023058172 ISIN</t>
  </si>
  <si>
    <t>LU0122376428 ISIN</t>
  </si>
  <si>
    <t>LU0171301533 ISIN</t>
  </si>
  <si>
    <t>LU0589470672 ISIN</t>
  </si>
  <si>
    <t>LU0326422176 ISIN</t>
  </si>
  <si>
    <t>LU0788109394 ISIN</t>
  </si>
  <si>
    <t>LU0368265418 ISIN</t>
  </si>
  <si>
    <t>LU0408222247 ISIN</t>
  </si>
  <si>
    <t>LU0204068364 ISIN</t>
  </si>
  <si>
    <t>LU2533724600 ISIN</t>
  </si>
  <si>
    <t>LU0331289248 ISIN</t>
  </si>
  <si>
    <t>LU0147400070 ISIN</t>
  </si>
  <si>
    <t>LU0326422259 ISIN</t>
  </si>
  <si>
    <t>LU0252963896 ISIN</t>
  </si>
  <si>
    <t>LU0252969075 ISIN</t>
  </si>
  <si>
    <t>LU0827888834 ISIN</t>
  </si>
  <si>
    <t>LU0326422333 ISIN</t>
  </si>
  <si>
    <t>LU0827888677 ISIN</t>
  </si>
  <si>
    <t>LU0630472362 ISIN</t>
  </si>
  <si>
    <t>LU0827888750 ISIN</t>
  </si>
  <si>
    <t>LU0106831901 ISIN</t>
  </si>
  <si>
    <t>LU1023058768 ISIN</t>
  </si>
  <si>
    <t>LU0326422689 ISIN</t>
  </si>
  <si>
    <t>LU0788108826 ISIN</t>
  </si>
  <si>
    <t>LU0055631609 ISIN</t>
  </si>
  <si>
    <t>LU1023059063 ISIN</t>
  </si>
  <si>
    <t>LU1061106388 ISIN</t>
  </si>
  <si>
    <t>LU0122379950 ISIN</t>
  </si>
  <si>
    <t>LU0075056555 ISIN</t>
  </si>
  <si>
    <t>LU0056508442 ISIN</t>
  </si>
  <si>
    <t>LU0171310443 ISIN</t>
  </si>
  <si>
    <t>LU0171311680 ISIN</t>
  </si>
  <si>
    <t>LU2250418816 ISIN</t>
  </si>
  <si>
    <t>LU1852331112 ISIN</t>
  </si>
  <si>
    <t>LU1948809444 ISIN</t>
  </si>
  <si>
    <t>LU1822773716 ISIN</t>
  </si>
  <si>
    <t>LU2250418907 ISIN</t>
  </si>
  <si>
    <t>LU2250418659 ISIN</t>
  </si>
  <si>
    <t>LU2360106780 ISIN</t>
  </si>
  <si>
    <t>LU2357541692 ISIN</t>
  </si>
  <si>
    <t>LU2533723974 ISIN</t>
  </si>
  <si>
    <t>LU0147408131 ISIN</t>
  </si>
  <si>
    <t>LU0376438312 ISIN</t>
  </si>
  <si>
    <t>LU0827890491 ISIN</t>
  </si>
  <si>
    <t>LU0724618946 ISIN</t>
  </si>
  <si>
    <t>LU2168656184 ISIN</t>
  </si>
  <si>
    <t>LU1019636163 ISIN</t>
  </si>
  <si>
    <t>LU1220229436 ISIN</t>
  </si>
  <si>
    <t>LU1153584641 ISIN</t>
  </si>
  <si>
    <t>LU1861214812 ISIN</t>
  </si>
  <si>
    <t>LU0251131958 ISIN</t>
  </si>
  <si>
    <t>LU0048573561 ISIN</t>
  </si>
  <si>
    <t>LU0877626530 ISIN</t>
  </si>
  <si>
    <t>LU0205439572 ISIN</t>
  </si>
  <si>
    <t>LU1371569465 ISIN</t>
  </si>
  <si>
    <t>LU1371569200 ISIN</t>
  </si>
  <si>
    <t>LU0286668453 ISIN</t>
  </si>
  <si>
    <t>LU0532244745 ISIN</t>
  </si>
  <si>
    <t>LU0286669428 ISIN</t>
  </si>
  <si>
    <t>LU0261950983 ISIN</t>
  </si>
  <si>
    <t>LU0054237671 ISIN</t>
  </si>
  <si>
    <t>LU0737861269 ISIN</t>
  </si>
  <si>
    <t>LU0261945553 ISIN</t>
  </si>
  <si>
    <t>LU0048573645 ISIN</t>
  </si>
  <si>
    <t>LU0605514214 ISIN</t>
  </si>
  <si>
    <t>LU0594300179 ISIN</t>
  </si>
  <si>
    <t>LU1345481854 ISIN</t>
  </si>
  <si>
    <t>LU1345481698 ISIN</t>
  </si>
  <si>
    <t>LU1481011671 ISIN</t>
  </si>
  <si>
    <t>LU1481011911 ISIN</t>
  </si>
  <si>
    <t>LU0731783048 ISIN</t>
  </si>
  <si>
    <t>LU0971096721 ISIN</t>
  </si>
  <si>
    <t>LU0114722498 ISIN</t>
  </si>
  <si>
    <t>LU0157215616 ISIN</t>
  </si>
  <si>
    <t>LU0882574303 ISIN</t>
  </si>
  <si>
    <t>LU0882574568 ISIN</t>
  </si>
  <si>
    <t>LU0114722902 ISIN</t>
  </si>
  <si>
    <t>LU0353648891 ISIN</t>
  </si>
  <si>
    <t>LU0905233846 ISIN</t>
  </si>
  <si>
    <t>LU0905234497 ISIN</t>
  </si>
  <si>
    <t>LU0905234141 ISIN</t>
  </si>
  <si>
    <t>LU0265266980 ISIN</t>
  </si>
  <si>
    <t>LU0823426308 ISIN</t>
  </si>
  <si>
    <t>LU0823389852 ISIN</t>
  </si>
  <si>
    <t>LU0823413587 ISIN</t>
  </si>
  <si>
    <t>LU0823414635 ISIN</t>
  </si>
  <si>
    <t>LU0823414478 ISIN</t>
  </si>
  <si>
    <t>LU0823414551 ISIN</t>
  </si>
  <si>
    <t>LU2294711713 ISIN</t>
  </si>
  <si>
    <t>LU2294711804 ISIN</t>
  </si>
  <si>
    <t>LU2357125470 ISIN</t>
  </si>
  <si>
    <t>LU2506951792 ISIN</t>
  </si>
  <si>
    <t>中国高收益债</t>
  </si>
  <si>
    <t>以实际交易渠道为准</t>
  </si>
  <si>
    <t>贝莱德-环球多元资产入息基金A8 Hedged Dis.</t>
  </si>
  <si>
    <t>贝莱德-环球多元资产入息基金A2 Acc.</t>
  </si>
  <si>
    <t>贝莱德-环球多元资产入息基金A6 Dis.</t>
  </si>
  <si>
    <t>贝莱德-天然资源基金A2 Acc.</t>
  </si>
  <si>
    <t>贝莱德-新世代科技基金A2 Acc.</t>
  </si>
  <si>
    <t>贝莱德-新世代科技基金A2 Hedged Acc.</t>
  </si>
  <si>
    <t>贝莱德-新世代科技基金A4 Dis.</t>
  </si>
  <si>
    <t>贝莱德-新世代科技基金A10 Dis.</t>
  </si>
  <si>
    <t>贝莱德-新世代科技基金C2 Acc.</t>
  </si>
  <si>
    <t>贝莱德-新世代科技基金D2 Acc.</t>
  </si>
  <si>
    <t>贝莱德-新世代科技基金D2 Hedged Acc.</t>
  </si>
  <si>
    <t>贝莱德-可持续能源基金A2 Hedged Acc.</t>
  </si>
  <si>
    <t>贝莱德-可持续能源基金A2 Acc.</t>
  </si>
  <si>
    <t>贝莱德-可持续能源基金A4 Dis.</t>
  </si>
  <si>
    <t>贝莱德-可持续能源基金A10 Dis.</t>
  </si>
  <si>
    <t>贝莱德-可持续能源基金C2 Acc.</t>
  </si>
  <si>
    <t>贝莱德-可持续能源基金D2 Acc.</t>
  </si>
  <si>
    <t>贝莱德-可持续能源基金D2 Hedged Acc.</t>
  </si>
  <si>
    <t>贝莱德-可持续能源基金D4 Dis.</t>
  </si>
  <si>
    <t>贝莱德-系统分析环球股票高息基金A6 Hedged Dis.</t>
  </si>
  <si>
    <t>贝莱德-系统分析环球股票高息基金A6 Dis.</t>
  </si>
  <si>
    <t>贝莱德-美国价值基金A2 Acc.</t>
  </si>
  <si>
    <t>贝莱德-美国高收益债券基金A8 Hedged Dis.</t>
  </si>
  <si>
    <t>贝莱德-美国高收益债券基金A6 Hedged Dis.</t>
  </si>
  <si>
    <t>贝莱德-美国高收益债券基金A6 Dis.</t>
  </si>
  <si>
    <t>贝莱德-美国短期债券基金A3 Dis.</t>
  </si>
  <si>
    <t>贝莱德-英国股票基金A2 Acc.</t>
  </si>
  <si>
    <t>贝莱德-世界能源基金A2 Hedged Acc.</t>
  </si>
  <si>
    <t>贝莱德-世界能源基金A2 Acc.</t>
  </si>
  <si>
    <t>贝莱德-世界能源基金A4 Dis.</t>
  </si>
  <si>
    <t>贝莱德-世界能源基金A10 Dis.</t>
  </si>
  <si>
    <t>贝莱德-世界能源基金C2 Acc.</t>
  </si>
  <si>
    <t>贝莱德-世界能源基金C2 Hedged Acc.</t>
  </si>
  <si>
    <t>贝莱德-世界能源基金D2 Acc.</t>
  </si>
  <si>
    <t>贝莱德-世界能源基金D2 Hedged Acc.</t>
  </si>
  <si>
    <t>贝莱德-世界能源基金D4 Dis.</t>
  </si>
  <si>
    <t>贝莱德-世界金融基金A2 Acc.</t>
  </si>
  <si>
    <t>贝莱德-世界黄金基金A2 Hedged Acc.</t>
  </si>
  <si>
    <t>贝莱德-世界黄金基金A2 Acc.</t>
  </si>
  <si>
    <t>贝莱德-世界健康科学基金A2 Hedged Acc.</t>
  </si>
  <si>
    <t>贝莱德-世界健康科学基金A2 Acc.</t>
  </si>
  <si>
    <t>贝莱德-世界矿业基金A2 Acc.</t>
  </si>
  <si>
    <t>贝莱德-世界科技基金A2 Acc.</t>
  </si>
  <si>
    <t>贝莱德-世界科技基金A2 Hedged Acc.</t>
  </si>
  <si>
    <t>贝莱德-世界科技基金A4 Dis.</t>
  </si>
  <si>
    <t>贝莱德-世界科技基金A10 Dis.</t>
  </si>
  <si>
    <t>贝莱德-世界科技基金C2 Acc.</t>
  </si>
  <si>
    <t>贝莱德-世界科技基金D2 Acc.</t>
  </si>
  <si>
    <t>贝莱德-世界科技基金D2 Hedged Acc.</t>
  </si>
  <si>
    <t>贝莱德-欧洲股票入息基金A8 Hedged Dis.</t>
  </si>
  <si>
    <t>贝莱德-欧洲股票入息基金A2 Hedged Acc.</t>
  </si>
  <si>
    <t>贝莱德-新世代交通基金A2 Acc.</t>
  </si>
  <si>
    <t>富达美国基金A-ACC-USD</t>
  </si>
  <si>
    <t>富达美国基金A-USD</t>
  </si>
  <si>
    <t>富达亚太股息基金A-MINCOME(G)-USD</t>
  </si>
  <si>
    <t>富达亚太股息基金A-USD</t>
  </si>
  <si>
    <t>富达亚太股息基金A-MINCOME(G)-HKD</t>
  </si>
  <si>
    <t>富达亚洲高收益基金A-ACC-USD</t>
  </si>
  <si>
    <t>富达亚洲高收益基金A-MDIST-HKD</t>
  </si>
  <si>
    <t>富达亚洲高收益基金A-MDIST-USD</t>
  </si>
  <si>
    <t>富达亚洲特别机会基金A-USD</t>
  </si>
  <si>
    <t>富达东协基金A-ACC-HKD</t>
  </si>
  <si>
    <t>富达东协基金A-ACC-USD</t>
  </si>
  <si>
    <t>富达东协基金A-USD</t>
  </si>
  <si>
    <t>富达中国消费动力基金A-ACC-HKD</t>
  </si>
  <si>
    <t>富达中国消费动力基金A-ACC-USD</t>
  </si>
  <si>
    <t>富达中国高收益基金A-MINCOME(G)-HKD (H)</t>
  </si>
  <si>
    <t>富达中国高收益基金A-MINCOME(G)-USD (H)</t>
  </si>
  <si>
    <t>富达环球股息基金A-MINCOME(G)-HKD (H)</t>
  </si>
  <si>
    <t>富达环球股息基金A-MINCOME(G)-USD (H)</t>
  </si>
  <si>
    <t>富达环球股息基金A-MINCOME(G)-USD</t>
  </si>
  <si>
    <t>富达环球金融服务基金A-USD</t>
  </si>
  <si>
    <t>富达环球金融服务基金 A-EUR</t>
  </si>
  <si>
    <t>富达环球焦点基金A-USD</t>
  </si>
  <si>
    <t>富达环球收益基金A-ACC-USD</t>
  </si>
  <si>
    <t>富达环球收益基金A-MINCOME(G)-USD</t>
  </si>
  <si>
    <t>富达环球工业基金A-EUR</t>
  </si>
  <si>
    <t>富达环球通胀联系债券基金A-ACC-USD</t>
  </si>
  <si>
    <t>富达环球多元收益基金A-ACC-USD</t>
  </si>
  <si>
    <t>富达环球多元收益基金A-MINCOME(G)-HKD</t>
  </si>
  <si>
    <t>富达环球多元收益基金A-MINCOME(G)-USD</t>
  </si>
  <si>
    <t>法巴巴西股票基金Classic, Cap.</t>
  </si>
  <si>
    <t>法巴中国股票基金Classic, Cap.</t>
  </si>
  <si>
    <t>法巴新兴市场智取债券基金Classic, Cap.</t>
  </si>
  <si>
    <t>法巴新兴市场股票基金Classic Acc</t>
  </si>
  <si>
    <t>法巴能源转型基金Classic, Cap.</t>
  </si>
  <si>
    <t>法巴能源转型基金Classic USD, Dis.</t>
  </si>
  <si>
    <t>法巴能源转型基金Classic HKD, Cap.</t>
  </si>
  <si>
    <t>法巴能源转型基金Classic RH CNH, Cap.</t>
  </si>
  <si>
    <t>法巴能源转型基金Classic RH USD, Cap.</t>
  </si>
  <si>
    <t>法巴能源转型基金Classic RH HKD, Cap.</t>
  </si>
  <si>
    <t>LU0249332619 ISIN</t>
  </si>
  <si>
    <t>LU0249332452 ISIN</t>
  </si>
  <si>
    <t>LU2572684541 ISIN</t>
  </si>
  <si>
    <t>LU0249367086 ISIN</t>
  </si>
  <si>
    <t>LU1270634519 ISIN</t>
  </si>
  <si>
    <t>LU0823379622 ISIN</t>
  </si>
  <si>
    <t>LU0111491469 ISIN</t>
  </si>
  <si>
    <t>LU0823434583 ISIN</t>
  </si>
  <si>
    <t>法巴全球通胀挂钩债券基金Classic, Cap.</t>
  </si>
  <si>
    <t>法巴全球通胀挂钩债券基金Classic, Dis.</t>
  </si>
  <si>
    <t>法巴全球通胀挂钩债券基金Classic USD, Cap.</t>
  </si>
  <si>
    <t>法巴全球通胀挂钩债券基金Privilege, Cap.</t>
  </si>
  <si>
    <t>法巴多元资产机会基金Classic HKD MD, Dis.</t>
  </si>
  <si>
    <t>法巴可持续亚洲城市债券基金Classic, Cap.</t>
  </si>
  <si>
    <t>法巴可持续欧洲股息基金Classic, Cap.</t>
  </si>
  <si>
    <t>法巴美国增长基金Classic, Cap.</t>
  </si>
  <si>
    <t>JMC是否开放认购*</t>
  </si>
  <si>
    <t>*JMC不开放认购的可经EAM等其他外部渠道下单</t>
  </si>
  <si>
    <t>意大利股票</t>
  </si>
  <si>
    <t>亚洲可持续股</t>
  </si>
  <si>
    <t>环球可持续股</t>
  </si>
  <si>
    <t>泰国股票</t>
  </si>
  <si>
    <t>金砖四国股票</t>
  </si>
  <si>
    <t>欧洲中小型股</t>
  </si>
  <si>
    <t>环球小型股</t>
  </si>
  <si>
    <t>优先证券</t>
  </si>
  <si>
    <t>中国多元资产</t>
  </si>
  <si>
    <t>摩根基金-美国基金A (dist) - USD</t>
  </si>
  <si>
    <t>摩根基金-亚太入息基金A (irc) - AUD (hedged)</t>
  </si>
  <si>
    <t>摩根基金-亚太入息基金A (mth) - HKD</t>
  </si>
  <si>
    <t>摩根基金-亚太入息基金A (mth) - USD</t>
  </si>
  <si>
    <t>摩根基金-亚太入息基金A (dist) - USD</t>
  </si>
  <si>
    <t>摩根基金-中国基金A (dist) - USD</t>
  </si>
  <si>
    <t>摩根基金-新兴市场债券基金A (mth) - HKD</t>
  </si>
  <si>
    <t>摩根基金-新兴市场债券基金A (mth) - USD</t>
  </si>
  <si>
    <t>摩根基金-新兴市场债券基金A (irc) - AUD (hedged)</t>
  </si>
  <si>
    <t>摩根基金-新兴市场债券基金A (irc) - CAD (hedged)</t>
  </si>
  <si>
    <t>摩根基金-新兴市场债券基金A (irc) - NZD (hedged)</t>
  </si>
  <si>
    <t>摩根基金-全方位新兴市场基金A (dis) - USD</t>
  </si>
  <si>
    <t>摩根基金-环球新兴市场机会基金A (acc) - USD</t>
  </si>
  <si>
    <t>摩根基金-欧元区股票基金 A (dist) - USD</t>
  </si>
  <si>
    <t>摩根基金-欧洲动力基金A (dist) - EUR</t>
  </si>
  <si>
    <t>摩根基金-欧洲基金A (dist) - USD</t>
  </si>
  <si>
    <t>摩根投资基金-环球高收益债券基金A (irc) - AUD (hedged)</t>
  </si>
  <si>
    <t>摩根投资基金-环球高收益债券基金A (irc) - CAD (hedged)</t>
  </si>
  <si>
    <t>摩根投资基金-环球高收益债券基金A (mth) - USD</t>
  </si>
  <si>
    <t>摩根基金-环球天然资源基金A (acc) - USD</t>
  </si>
  <si>
    <t>摩根基金-环球天然资源基金A (dist) - EUR</t>
  </si>
  <si>
    <t>摩根基金-大中华基金 A (dist) - USD</t>
  </si>
  <si>
    <t>摩根基金-环球债券收益基金A (mth) - GBP (hedged)</t>
  </si>
  <si>
    <t>摩根基金-环球债券收益基金A (mth) - HKD</t>
  </si>
  <si>
    <t>摩根基金-环球债券收益基金A (mth) - USD</t>
  </si>
  <si>
    <t>摩根基金-日本股票基金J (dist) - USD</t>
  </si>
  <si>
    <t>摩根基金-拉丁美洲基金A (dist) - USD</t>
  </si>
  <si>
    <t>安本基金II-欧洲小型公司基金A Acc EUR</t>
  </si>
  <si>
    <t>安本基金II-环球通胀挂钩政府债券基金A Acc EUR</t>
  </si>
  <si>
    <t>贝莱德-新兴市场股票入息基金A2 Acc.</t>
  </si>
  <si>
    <t>贝莱德-欧元债券基金A2 Acc.</t>
  </si>
  <si>
    <t>贝莱德-欧元市场基金A2 Acc.</t>
  </si>
  <si>
    <t>联博-跨领域收益基金A2X USD</t>
  </si>
  <si>
    <t>联博-跨领域收益基金AD USD</t>
  </si>
  <si>
    <t>联博-跨领域收益基金A USD</t>
  </si>
  <si>
    <t>联博-跨领域收益基金A HKD</t>
  </si>
  <si>
    <t>联博-跨领域收益基金AD AUD Hedged</t>
  </si>
  <si>
    <t>联博-跨领域收益基金AD CAD Hedged</t>
  </si>
  <si>
    <t>联博-跨领域收益基金AD EUR Hedged</t>
  </si>
  <si>
    <t>联博-跨领域收益基金AD GBP Hedged</t>
  </si>
  <si>
    <t>联博-跨领域收益基金AD HKD</t>
  </si>
  <si>
    <t>联博-跨领域收益基金AD NZD Hedged</t>
  </si>
  <si>
    <t>联博-跨领域收益基金AD CNH Hedged</t>
  </si>
  <si>
    <t>联博-跨领域收益基金AD SGD Hedged</t>
  </si>
  <si>
    <t>联博-跨领域收益基金C USD</t>
  </si>
  <si>
    <t>联博-跨领域收益基金CD USD</t>
  </si>
  <si>
    <t>联博-美国增长基金AD AUD Hedged</t>
  </si>
  <si>
    <t>联博-美国增长基金AD HKD</t>
  </si>
  <si>
    <t>联博-美国增长基金A USD</t>
  </si>
  <si>
    <t>联博-美国增长基金AD USD</t>
  </si>
  <si>
    <t>联博-美国增长基金A EUR</t>
  </si>
  <si>
    <t>联博-美国增长基金A EUR Hedged</t>
  </si>
  <si>
    <t>联博-美国增长基金AD CNH Hedged</t>
  </si>
  <si>
    <t>联博-美国增长基金B USD</t>
  </si>
  <si>
    <t>联博-美国增长基金C EUR</t>
  </si>
  <si>
    <t>联博-美国增长基金C EUR Hedged</t>
  </si>
  <si>
    <t>联博-美国增长基金C USD</t>
  </si>
  <si>
    <t>联博-美国增长基金I EUR</t>
  </si>
  <si>
    <t>联博-美国增长基金I USD</t>
  </si>
  <si>
    <t>联博-美国增长基金I EUR Hedged</t>
  </si>
  <si>
    <t>联博-新兴市场股债基金AD AUD Hedged</t>
  </si>
  <si>
    <t>联博-新兴市场股债基金AD HKD</t>
  </si>
  <si>
    <t>联博-新兴市场股债基金A USD</t>
  </si>
  <si>
    <t>联博-新兴市场股债基金AD USD</t>
  </si>
  <si>
    <t>联博-新兴市场股债基金A EUR</t>
  </si>
  <si>
    <t>联博-新兴市场股债基金A HKD</t>
  </si>
  <si>
    <t>联博-新兴市场股债基金A CAD Hedged</t>
  </si>
  <si>
    <t>联博-新兴市场股债基金A AUD Hedged</t>
  </si>
  <si>
    <t>联博-新兴市场股债基金A EUR Hedged</t>
  </si>
  <si>
    <t>联博-新兴市场股债基金A GBP Hedged</t>
  </si>
  <si>
    <t>联博-新兴市场股债基金A SGD Hedged</t>
  </si>
  <si>
    <t>联博-新兴市场股债基金AD CAD Hedged</t>
  </si>
  <si>
    <t>联博-新兴市场股债基金AD EUR Hedged</t>
  </si>
  <si>
    <t>联博-新兴市场股债基金AD GBP Hedged</t>
  </si>
  <si>
    <t>联博-新兴市场股债基金AD CNH Hedged</t>
  </si>
  <si>
    <t>联博-新兴市场股债基金AD SGD Hedged</t>
  </si>
  <si>
    <t>联博-新兴市场股债基金C USD</t>
  </si>
  <si>
    <t>联博-新兴市场股债基金I EUR</t>
  </si>
  <si>
    <t>联博-新兴市场股债基金I EUR Hedged</t>
  </si>
  <si>
    <t>联博-新兴市场股债基金I GBP Hedged</t>
  </si>
  <si>
    <t>联博-新兴市场股债基金I USD</t>
  </si>
  <si>
    <t>联博-新兴市场股债基金ID USD</t>
  </si>
  <si>
    <t>联博-欧元区股票基金A EUR</t>
  </si>
  <si>
    <t>联博-欧元区股票基金A USD</t>
  </si>
  <si>
    <t>联博-欧元区股票基金A AUD Hedged</t>
  </si>
  <si>
    <t>联博-欧元区股票基金A SGD Hedged</t>
  </si>
  <si>
    <t>联博-欧元区股票基金A USD Hedged</t>
  </si>
  <si>
    <t>联博-欧元区股票基金C USD</t>
  </si>
  <si>
    <t>联博-欧元区股票基金C EUR</t>
  </si>
  <si>
    <t>联博-欧元区股票基金C USD Hedged</t>
  </si>
  <si>
    <t>联博-欧元区股票基金I USD Hedged</t>
  </si>
  <si>
    <t>联博-国际健康护理基金A USD</t>
  </si>
  <si>
    <t>联博-国际健康护理基金A EUR</t>
  </si>
  <si>
    <t>联博-国际健康护理基金B USD</t>
  </si>
  <si>
    <t>联博-国际健康护理基金C EUR</t>
  </si>
  <si>
    <t>联博-国际健康护理基金C USD</t>
  </si>
  <si>
    <t>联博-国际科技基金A USD</t>
  </si>
  <si>
    <t>联博-国际科技基金A EUR</t>
  </si>
  <si>
    <t>联博-国际科技基金B USD</t>
  </si>
  <si>
    <t>联博-国际科技基金C EUR</t>
  </si>
  <si>
    <t>联博-国际科技基金C USD</t>
  </si>
  <si>
    <t>联博-低波幅策略股票基金AD AUD Hedged</t>
  </si>
  <si>
    <t>联博-低波幅策略股票基金AD GBP Hedged</t>
  </si>
  <si>
    <t>联博-低波幅策略股票基金AD HKD</t>
  </si>
  <si>
    <t>联博-低波幅策略股票基金A USD</t>
  </si>
  <si>
    <t>联博-低波幅策略股票基金AD USD</t>
  </si>
  <si>
    <t>联博-低波幅策略股票基金A HKD</t>
  </si>
  <si>
    <t>联博-低波幅策略股票基金A AUD Hedged</t>
  </si>
  <si>
    <t>联博-低波幅策略股票基金A EUR Hedged</t>
  </si>
  <si>
    <t>联博-低波幅策略股票基金A NZD Hedged</t>
  </si>
  <si>
    <t>联博-低波幅策略股票基金A SGD Hedged</t>
  </si>
  <si>
    <t>联博-低波幅策略股票基金AD CAD Hedged</t>
  </si>
  <si>
    <t>联博-低波幅策略股票基金AD EUR Hedged</t>
  </si>
  <si>
    <t>联博-低波幅策略股票基金AD NZD Hedged</t>
  </si>
  <si>
    <t>联博-低波幅策略股票基金AD CNH Hedged</t>
  </si>
  <si>
    <t>联博-低波幅策略股票基金AD SGD Hedged</t>
  </si>
  <si>
    <t>联博-低波幅策略股票基金C USD</t>
  </si>
  <si>
    <t>联博-低波幅策略股票基金I USD</t>
  </si>
  <si>
    <t>联博-低波幅策略股票基金I EUR Hedged</t>
  </si>
  <si>
    <t>联博-环球可持续趋势基金A AUD Hedged</t>
  </si>
  <si>
    <t>联博-环球可持续趋势基金A USD</t>
  </si>
  <si>
    <t>联博-环球可持续趋势基金AX USD</t>
  </si>
  <si>
    <t>联博-环球可持续趋势基金A EUR</t>
  </si>
  <si>
    <t>联博-环球可持续趋势基金A GBP</t>
  </si>
  <si>
    <t>联博-环球可持续趋势基金A HKD</t>
  </si>
  <si>
    <t>联博-环球可持续趋势基金A SGD</t>
  </si>
  <si>
    <t>联博-环球可持续趋势基金A CAD Hedged</t>
  </si>
  <si>
    <t>联博-环球可持续趋势基金A EUR Hedged</t>
  </si>
  <si>
    <t>联博-环球可持续趋势基金A SGD Hedged</t>
  </si>
  <si>
    <t>联博-环球可持续趋势基金B USD</t>
  </si>
  <si>
    <t>联博-环球可持续趋势基金C USD</t>
  </si>
  <si>
    <t>联博-美国可持续趋势基金A USD</t>
  </si>
  <si>
    <t>联博-美国可持续趋势基金A EUR</t>
  </si>
  <si>
    <t>联博-美国可持续趋势基金A HKD</t>
  </si>
  <si>
    <t>联博-美国可持续趋势基金A AUD Hedged</t>
  </si>
  <si>
    <t>联博-美国可持续趋势基金A CAD Hedged</t>
  </si>
  <si>
    <t>联博-美国可持续趋势基金A EUR Hedged</t>
  </si>
  <si>
    <t>联博-美国可持续趋势基金A GBP Hedged</t>
  </si>
  <si>
    <t>联博-美国可持续趋势基金A SGD Hedged</t>
  </si>
  <si>
    <t>联博-美国可持续趋势基金C USD</t>
  </si>
  <si>
    <t xml:space="preserve">联博-美国可持续趋势基金C EUR </t>
  </si>
  <si>
    <t>联博-美国可持续趋势基金C SGD</t>
  </si>
  <si>
    <t>联博-美国可持续趋势基金C EUR Hedged</t>
  </si>
  <si>
    <t>联博-美国可持续趋势基金I EUR</t>
  </si>
  <si>
    <t>联博-美国可持续趋势基金I USD</t>
  </si>
  <si>
    <t>联博-美国可持续趋势基金I EUR Hedged</t>
  </si>
  <si>
    <t>联博-美元收益基金A USD</t>
  </si>
  <si>
    <t>联博-美元收益基金AT CAD Hedged</t>
  </si>
  <si>
    <t>联博-美元收益基金AA GBP Hedged</t>
  </si>
  <si>
    <t>联博-美元收益基金AT GBP Hedged</t>
  </si>
  <si>
    <t>联博-美元收益基金AA HKD</t>
  </si>
  <si>
    <t>联博-美元收益基金AT HKD</t>
  </si>
  <si>
    <t>联博-美元收益基金AA RMB Hedged</t>
  </si>
  <si>
    <t>联博-美元收益基金A2 USD</t>
  </si>
  <si>
    <t>联博-美元收益基金AA USD</t>
  </si>
  <si>
    <t>联博-美元收益基金AT USD</t>
  </si>
  <si>
    <t>联博-美元收益基金A2 HKD</t>
  </si>
  <si>
    <t>联博-美元收益基金A2 EUR Hedged</t>
  </si>
  <si>
    <t>联博-美元收益基金AA AUD Hedged</t>
  </si>
  <si>
    <t>联博-美元收益基金AA CAD Hedged</t>
  </si>
  <si>
    <t>联博-美元收益基金AA EUR Hedged</t>
  </si>
  <si>
    <t>联博-美元收益基金AA NZD Hedged</t>
  </si>
  <si>
    <t>联博-美元收益基金AA SGD Hedged</t>
  </si>
  <si>
    <t>联博-美元收益基金AT EUR Hedged</t>
  </si>
  <si>
    <t>联博-美元收益基金AT NZD Hedged</t>
  </si>
  <si>
    <t>联博-美元收益基金AT RMB Hedged</t>
  </si>
  <si>
    <t>联博-美元收益基金AT SGD Hedged</t>
  </si>
  <si>
    <t>联博-新兴市场增长基金A USD</t>
  </si>
  <si>
    <t>联博-新兴市场增长基金A EUR</t>
  </si>
  <si>
    <t>联博-新兴市场增长基金A SGD</t>
  </si>
  <si>
    <t>联博-新兴市场增长基金A HKD</t>
  </si>
  <si>
    <t>联博-新兴市场增长基金A AUD Hedged</t>
  </si>
  <si>
    <t>联博-新兴市场增长基金A SGD Hedged</t>
  </si>
  <si>
    <t>联博-欧洲收益基金AT AUD Hedged</t>
  </si>
  <si>
    <t>联博-欧洲收益基金AA HKD Hedged</t>
  </si>
  <si>
    <t>联博-欧洲收益基金AA USD Hedged</t>
  </si>
  <si>
    <t>联博-欧洲收益基金AT USD Hedged</t>
  </si>
  <si>
    <t>联博-欧洲收益基金A EUR</t>
  </si>
  <si>
    <t>联博-欧洲收益基金A2 EUR</t>
  </si>
  <si>
    <t>联博-欧洲收益基金A2 USD Hedged</t>
  </si>
  <si>
    <t>联博-欧洲收益基金AA EUR</t>
  </si>
  <si>
    <t>联博-欧洲收益基金AA AUD Hedged</t>
  </si>
  <si>
    <t>联博-欧洲收益基金AA RMB Hedged</t>
  </si>
  <si>
    <t>联博-欧洲收益基金AA SGD Hedged</t>
  </si>
  <si>
    <t>联博-欧洲收益基金AT EUR</t>
  </si>
  <si>
    <t>联博-欧洲收益基金AT SGD Hedged</t>
  </si>
  <si>
    <t>联博-环球高收益基金AT AUD Hedged</t>
  </si>
  <si>
    <t>联博-环球高收益基金AT HKD</t>
  </si>
  <si>
    <t>联博-环球高收益基金AA RMB Hedged</t>
  </si>
  <si>
    <t>联博-环球高收益基金A2 USD</t>
  </si>
  <si>
    <t>联博-环球高收益基金AA USD</t>
  </si>
  <si>
    <t>联博-环球高收益基金AT USD</t>
  </si>
  <si>
    <t>联博-环球高收益基金A USD</t>
  </si>
  <si>
    <t>联博-环球高收益基金A2 HKD</t>
  </si>
  <si>
    <t>联博-环球高收益基金AA HKD</t>
  </si>
  <si>
    <t>联博-环球高收益基金AA AUD Hedged</t>
  </si>
  <si>
    <t>联博-环球高收益基金AA CAD Hedged</t>
  </si>
  <si>
    <t>联博-环球高收益基金AA EUR Hedged</t>
  </si>
  <si>
    <t>联博-环球高收益基金AA GBP Hedged</t>
  </si>
  <si>
    <t>联博-环球高收益基金AA NZD Hedged</t>
  </si>
  <si>
    <t>联博-环球高收益基金AA SGD Hedged</t>
  </si>
  <si>
    <t>联博-环球高收益基金AT CAD Hedged</t>
  </si>
  <si>
    <t>联博-环球高收益基金AT EUR Hedged</t>
  </si>
  <si>
    <t>联博-环球高收益基金AT GBP Hedged</t>
  </si>
  <si>
    <t>联博-环球高收益基金AT NZD Hedged</t>
  </si>
  <si>
    <t>联博-环球高收益基金AT RMB Hedged</t>
  </si>
  <si>
    <t>联博-环球高收益基金AT SGD Hedged</t>
  </si>
  <si>
    <t>联博-按揭收益基金AA HKD</t>
  </si>
  <si>
    <t>联博-按揭收益基金A2 USD</t>
  </si>
  <si>
    <t>联博-按揭收益基金AA USD</t>
  </si>
  <si>
    <t>联博-按揭收益基金A USD</t>
  </si>
  <si>
    <t>联博-按揭收益基金A2 HKD</t>
  </si>
  <si>
    <t>联博-按揭收益基金AA AUD Hedged</t>
  </si>
  <si>
    <t>联博-按揭收益基金AA RMB Hedged</t>
  </si>
  <si>
    <t>联博-按揭收益基金AA SGD Hedged</t>
  </si>
  <si>
    <t>联博-按揭收益基金AT USD</t>
  </si>
  <si>
    <t>联博-按揭收益基金AT HKD</t>
  </si>
  <si>
    <t>联博-按揭收益基金AT AUD Hedged</t>
  </si>
  <si>
    <t>联博-按揭收益基金AT SGD Hedged</t>
  </si>
  <si>
    <t>联博-短期债券基金A2 USD</t>
  </si>
  <si>
    <t>联博-短期债券基金AT USD</t>
  </si>
  <si>
    <t>联博-短期债券基金A USD</t>
  </si>
  <si>
    <t>联博-短期债券基金A2 HKD</t>
  </si>
  <si>
    <t>联博-短期债券基金A2 EUR Hedged</t>
  </si>
  <si>
    <t>联博-短期债券基金AA USD</t>
  </si>
  <si>
    <t>联博-短期债券基金AA HKD</t>
  </si>
  <si>
    <t>联博-短期债券基金AA AUD Hedged</t>
  </si>
  <si>
    <t>联博-短期债券基金AA CAD Hedged</t>
  </si>
  <si>
    <t>联博-短期债券基金AA GBP Hedged</t>
  </si>
  <si>
    <t>联博-短期债券基金AT HKD</t>
  </si>
  <si>
    <t>联博-短期债券基金AT AUD Hedged</t>
  </si>
  <si>
    <t>联博-短期债券基金AT CAD Hedged</t>
  </si>
  <si>
    <t>联博-短期债券基金AT EUR Hedged</t>
  </si>
  <si>
    <t>联博-短期债券基金AT GBP Hedged</t>
  </si>
  <si>
    <t>联博-短期债券基金AT NZD Hedged</t>
  </si>
  <si>
    <t>联博-短期债券基金AT SGD Hedged</t>
  </si>
  <si>
    <t>安联环球机遇债券基金AMg (USD) Dis.</t>
  </si>
  <si>
    <t>是</t>
  </si>
  <si>
    <t>亚太多元资产</t>
  </si>
  <si>
    <t>亚洲小型股</t>
  </si>
  <si>
    <t>北美小型股</t>
  </si>
  <si>
    <t>欧洲多元资产</t>
  </si>
  <si>
    <t>1500 (USD)</t>
  </si>
  <si>
    <t>1500 (EUR)</t>
  </si>
  <si>
    <t>1500 (GBP)</t>
  </si>
  <si>
    <t>650 (GBP)</t>
  </si>
  <si>
    <t>FIL Investment Services UK Ltd</t>
  </si>
  <si>
    <t>BNP Paribas Asset Management Luxembourg SA</t>
  </si>
  <si>
    <t>BlackRock Global Funds - Global Multi-Asset Income Fund</t>
  </si>
  <si>
    <t>BGF Natural Resources Fund</t>
  </si>
  <si>
    <t>BlackRock Global Funds - Next Generation Technology Fund</t>
  </si>
  <si>
    <t>BlackRock Global Funds - Sustainable Energy Fund</t>
  </si>
  <si>
    <t>BlackRock Global Funds - Systematic Global Equity High Income Fund</t>
  </si>
  <si>
    <t>BlackRock Global Funds - US Basic Value Fund</t>
  </si>
  <si>
    <t>BlackRock Global Funds - US Dollar High Yield Bond Fund</t>
  </si>
  <si>
    <t>BlackRock Global Funds - USD Short Duration Bond</t>
  </si>
  <si>
    <t>BlackRock Global Funds - World Energy Fund</t>
  </si>
  <si>
    <t>BlackRock Global Funds - World Financials Fund</t>
  </si>
  <si>
    <t>BlackRock Global Funds - World Gold Fund</t>
  </si>
  <si>
    <t>BlackRock Global Funds - World Healthscience Fund</t>
  </si>
  <si>
    <t>BlackRock Global Funds - World Mining Fund</t>
  </si>
  <si>
    <t>BlackRock Global Funds - World Technology Fund</t>
  </si>
  <si>
    <t>BlackRock Global Funds - European Equity Income fund</t>
  </si>
  <si>
    <t>BlackRock Global Funds - Future Of Transport Fund</t>
  </si>
  <si>
    <t>Fidelity Funds - America Fund</t>
  </si>
  <si>
    <t>Fidelity Funds - Asia Pacific Dividend Fund</t>
  </si>
  <si>
    <t>Fidelity Funds - Asian Bond Fund</t>
  </si>
  <si>
    <t>Fidelity Funds - Asian High Yield Fund</t>
  </si>
  <si>
    <t>Fidelity Funds - Asian Special Situations Fund</t>
  </si>
  <si>
    <t>Fidelity Funds - ASEAN Fund</t>
  </si>
  <si>
    <t>Fidelity Funds - China Consumer Fund</t>
  </si>
  <si>
    <t>Fidelity Funds - China High Yield Fund</t>
  </si>
  <si>
    <t>Fidelity Funds - Global Dividend Fund</t>
  </si>
  <si>
    <t>Fidelity Funds - Global Financial Services Fund</t>
  </si>
  <si>
    <t>Fidelity Funds - Global Focus Fund</t>
  </si>
  <si>
    <t>Fidelity Funds - Global Income Fund</t>
  </si>
  <si>
    <t>Fidelity Funds - Global Inflation-linked Bond Fund</t>
  </si>
  <si>
    <t>Fidelity Funds - Global Multi Asset Income Fund</t>
  </si>
  <si>
    <t>BNP Paribas Funds Brazil Equity</t>
  </si>
  <si>
    <t>BNP Paribas Funds Emerging Bond Opportunities</t>
  </si>
  <si>
    <t>BNP Paribas Funds Energy Transition</t>
  </si>
  <si>
    <t>BNP Paribas Funds Multi-Asset Opportunities</t>
  </si>
  <si>
    <t>BNP Paribas Funds Sustainable Asian Cities Bond</t>
  </si>
  <si>
    <t>BNP Paribas Funds Sustainable Europe Dividend</t>
  </si>
  <si>
    <t>BNP Paribas Funds Equity US Growth</t>
  </si>
  <si>
    <t>SEK</t>
  </si>
  <si>
    <t>CHF</t>
  </si>
  <si>
    <t>NZD</t>
  </si>
  <si>
    <t>8/1/2014</t>
  </si>
  <si>
    <t>28/6/2012</t>
  </si>
  <si>
    <t>15/4/2011</t>
  </si>
  <si>
    <t>4/9/2018</t>
  </si>
  <si>
    <t>27/10/2021</t>
  </si>
  <si>
    <t>13/4/2022</t>
  </si>
  <si>
    <t>24/3/2021</t>
  </si>
  <si>
    <t>3/3/2021</t>
  </si>
  <si>
    <t>13/10/2021</t>
  </si>
  <si>
    <t>14/7/2021</t>
  </si>
  <si>
    <t>26/10/2022</t>
  </si>
  <si>
    <t>26/7/2023</t>
  </si>
  <si>
    <t>12/12/2018</t>
  </si>
  <si>
    <t>30/9/2020</t>
  </si>
  <si>
    <t>24/2/2021</t>
  </si>
  <si>
    <t>17/3/2021</t>
  </si>
  <si>
    <t>6/4/2001</t>
  </si>
  <si>
    <t>23/5/2018</t>
  </si>
  <si>
    <t>22/5/2019</t>
  </si>
  <si>
    <t>23/1/2009</t>
  </si>
  <si>
    <t>29/5/2006</t>
  </si>
  <si>
    <t>2/1/2012</t>
  </si>
  <si>
    <t>19/10/2022</t>
  </si>
  <si>
    <t>1/7/2002</t>
  </si>
  <si>
    <t>19/5/2006</t>
  </si>
  <si>
    <t>29/12/2021</t>
  </si>
  <si>
    <t>18/10/2012</t>
  </si>
  <si>
    <t>25/6/2009</t>
  </si>
  <si>
    <t>8/10/2014</t>
  </si>
  <si>
    <t>8/1/1997</t>
  </si>
  <si>
    <t>1/2/2012</t>
  </si>
  <si>
    <t>31/12/1985</t>
  </si>
  <si>
    <t>26/2/2014</t>
  </si>
  <si>
    <t>25/3/2011</t>
  </si>
  <si>
    <t>31/10/2007</t>
  </si>
  <si>
    <t>13/6/2012</t>
  </si>
  <si>
    <t>10/7/2008</t>
  </si>
  <si>
    <t>19/1/2009</t>
  </si>
  <si>
    <t>18/1/2005</t>
  </si>
  <si>
    <t>25/10/2012</t>
  </si>
  <si>
    <t>27/5/2011</t>
  </si>
  <si>
    <t>3/3/2000</t>
  </si>
  <si>
    <t>30/12/1994</t>
  </si>
  <si>
    <t>7/5/2014</t>
  </si>
  <si>
    <t>25/7/2001</t>
  </si>
  <si>
    <t>21/3/1997</t>
  </si>
  <si>
    <t>13/3/1995</t>
  </si>
  <si>
    <t>18/11/2020</t>
  </si>
  <si>
    <t>25/7/2018</t>
  </si>
  <si>
    <t>27/2/2019</t>
  </si>
  <si>
    <t>7/7/2021</t>
  </si>
  <si>
    <t>30/6/2021</t>
  </si>
  <si>
    <t>23/7/2008</t>
  </si>
  <si>
    <t>27/5/2020</t>
  </si>
  <si>
    <t>30/1/2014</t>
  </si>
  <si>
    <t>29/4/2015</t>
  </si>
  <si>
    <t>17/12/2014</t>
  </si>
  <si>
    <t>3/7/2006</t>
  </si>
  <si>
    <t>12/1/1990</t>
  </si>
  <si>
    <t>24/1/2013</t>
  </si>
  <si>
    <t>3/3/2016</t>
  </si>
  <si>
    <t>30/3/2007</t>
  </si>
  <si>
    <t>18/8/2010</t>
  </si>
  <si>
    <t>25/9/2006</t>
  </si>
  <si>
    <t>3/10/1994</t>
  </si>
  <si>
    <t>9/2/2012</t>
  </si>
  <si>
    <t>1/10/1990</t>
  </si>
  <si>
    <t>13/4/2011</t>
  </si>
  <si>
    <t>23/2/2011</t>
  </si>
  <si>
    <t>29/1/2016</t>
  </si>
  <si>
    <t>12/9/2016</t>
  </si>
  <si>
    <t>30/1/2012</t>
  </si>
  <si>
    <t>16/10/2013</t>
  </si>
  <si>
    <t>1/9/2000</t>
  </si>
  <si>
    <t>14/1/2003</t>
  </si>
  <si>
    <t>9/4/2013</t>
  </si>
  <si>
    <t>29/5/2008</t>
  </si>
  <si>
    <t>27/3/2013</t>
  </si>
  <si>
    <t>11/12/2006</t>
  </si>
  <si>
    <t>17/5/2013</t>
  </si>
  <si>
    <t>25/7/2006</t>
  </si>
  <si>
    <t>14/11/2023</t>
  </si>
  <si>
    <t>25/4/2016</t>
  </si>
  <si>
    <t>16/10/2000</t>
  </si>
  <si>
    <t>安联环球人工智能股票基金AT(H2-SGD) Acc.</t>
  </si>
  <si>
    <t>安联环球人工智能股票基金AT(H2-EUR) Acc.</t>
  </si>
  <si>
    <t>安联环球人工智能股票基金A(EUR) Dis.</t>
  </si>
  <si>
    <t>LU1720051017 ISIN</t>
  </si>
  <si>
    <t>LU1548497772 ISIN</t>
  </si>
  <si>
    <t>LU1548497186 ISIN</t>
  </si>
  <si>
    <t>31/3/2018</t>
  </si>
  <si>
    <t>31/3/2019</t>
  </si>
  <si>
    <t>31/3/2020</t>
  </si>
  <si>
    <t>LU0053666078 ISIN</t>
  </si>
  <si>
    <t>LU0969268043 ISIN</t>
  </si>
  <si>
    <t>LU0784638990 ISIN</t>
  </si>
  <si>
    <t>LU0784639295 ISIN</t>
  </si>
  <si>
    <t>LU0117844026 ISIN</t>
  </si>
  <si>
    <t>LU0051755006 ISIN</t>
  </si>
  <si>
    <t>LU0727846858 ISIN</t>
  </si>
  <si>
    <t>LU0471471150 ISIN</t>
  </si>
  <si>
    <t>LU0893349349 ISIN</t>
  </si>
  <si>
    <t>LU0893349695 ISIN</t>
  </si>
  <si>
    <t>LU0893349422 ISIN</t>
  </si>
  <si>
    <t>LU0053685615 ISIN</t>
  </si>
  <si>
    <t>LU0431992006 ISIN</t>
  </si>
  <si>
    <t>LU0117904457 ISIN</t>
  </si>
  <si>
    <t>LU0119062650 ISIN</t>
  </si>
  <si>
    <t>LU0117904960 ISIN</t>
  </si>
  <si>
    <t>LU0893966621 ISIN</t>
  </si>
  <si>
    <t>LU0893966977 ISIN</t>
  </si>
  <si>
    <t>LU0356780857 ISIN</t>
  </si>
  <si>
    <t>LU0266512127 ISIN</t>
  </si>
  <si>
    <t>LU0208853514 ISIN</t>
  </si>
  <si>
    <t>LU0117841782 ISIN</t>
  </si>
  <si>
    <t>LU2044938715 ISIN</t>
  </si>
  <si>
    <t>LU1128926307 ISIN</t>
  </si>
  <si>
    <t>LU1128926489 ISIN</t>
  </si>
  <si>
    <t>LU0129465034 ISIN</t>
  </si>
  <si>
    <t>LU0053687314 ISIN</t>
  </si>
  <si>
    <t>LU0231483743 ISIN</t>
  </si>
  <si>
    <t>LU0011963245 ISIN</t>
  </si>
  <si>
    <t>LU0231459107 ISIN</t>
  </si>
  <si>
    <t>LU1146622755 ISIN</t>
  </si>
  <si>
    <t>LU1124234946 ISIN</t>
  </si>
  <si>
    <t>LU1124234862 ISIN</t>
  </si>
  <si>
    <t>LU0566480116 ISIN</t>
  </si>
  <si>
    <t>LU0132412106 ISIN</t>
  </si>
  <si>
    <t>LU0278937759 ISIN</t>
  </si>
  <si>
    <t>LU0094541447 ISIN</t>
  </si>
  <si>
    <t>LU2237443382 ISIN</t>
  </si>
  <si>
    <t>LU0107464264 ISIN</t>
  </si>
  <si>
    <t>LU0231459016 ISIN</t>
  </si>
  <si>
    <t>LU0094547139 ISIN</t>
  </si>
  <si>
    <t>LU0231490524 ISIN</t>
  </si>
  <si>
    <t>LU0278936439 ISIN</t>
  </si>
  <si>
    <t>LU0941570995 ISIN</t>
  </si>
  <si>
    <t>LU0011963674 ISIN</t>
  </si>
  <si>
    <t>LU0912262788 ISIN</t>
  </si>
  <si>
    <t>LU0396314238 ISIN</t>
  </si>
  <si>
    <t>LU0566484027 ISIN</t>
  </si>
  <si>
    <t>LU0132414144 ISIN</t>
  </si>
  <si>
    <t>LU0119176310 ISIN</t>
  </si>
  <si>
    <t>LU0231456855 ISIN</t>
  </si>
  <si>
    <t>LU0323164250 ISIN</t>
  </si>
  <si>
    <t>LU0306632414 ISIN</t>
  </si>
  <si>
    <t>LU0213069676 ISIN</t>
  </si>
  <si>
    <t>LU0651946864 ISIN</t>
  </si>
  <si>
    <t>LU0050372472 ISIN</t>
  </si>
  <si>
    <t>LU0093502762 ISIN</t>
  </si>
  <si>
    <t>LU0203202063 ISIN</t>
  </si>
  <si>
    <t>LU1127387386 ISIN</t>
  </si>
  <si>
    <t>LU1127386735 ISIN</t>
  </si>
  <si>
    <t>LU1127390331 ISIN</t>
  </si>
  <si>
    <t>LU1127387899 ISIN</t>
  </si>
  <si>
    <t>LU1127387626 ISIN</t>
  </si>
  <si>
    <t>LU1127388434 ISIN</t>
  </si>
  <si>
    <t>LU1127388517 ISIN</t>
  </si>
  <si>
    <t>LU1127390414 ISIN</t>
  </si>
  <si>
    <t>LU1127387469 ISIN</t>
  </si>
  <si>
    <t>LU2056362341 ISIN</t>
  </si>
  <si>
    <t>LU1127388194 ISIN</t>
  </si>
  <si>
    <t>LU1127390927 ISIN</t>
  </si>
  <si>
    <t>LU1127391065 ISIN</t>
  </si>
  <si>
    <t>LU1035775862 ISIN</t>
  </si>
  <si>
    <t>LU1069344957 ISIN</t>
  </si>
  <si>
    <t>LU0079474960 ISIN</t>
  </si>
  <si>
    <t>LU1035775433 ISIN</t>
  </si>
  <si>
    <t>LU0232524495 ISIN</t>
  </si>
  <si>
    <t>LU0511403387 ISIN</t>
  </si>
  <si>
    <t>LU1366339536 ISIN</t>
  </si>
  <si>
    <t>LU0079475777 ISIN</t>
  </si>
  <si>
    <t>LU0232575059 ISIN</t>
  </si>
  <si>
    <t>LU0511403544 ISIN</t>
  </si>
  <si>
    <t>LU0054403190 ISIN</t>
  </si>
  <si>
    <t>LU0232524818 ISIN</t>
  </si>
  <si>
    <t>LU0079475348 ISIN</t>
  </si>
  <si>
    <t>LU0511403627 ISIN</t>
  </si>
  <si>
    <t>LU0683595895 ISIN</t>
  </si>
  <si>
    <t>LU0683595622 ISIN</t>
  </si>
  <si>
    <t>LU0633140560 ISIN</t>
  </si>
  <si>
    <t>LU0633140727 ISIN</t>
  </si>
  <si>
    <t>LU0633140644 ISIN</t>
  </si>
  <si>
    <t>LU0683595382 ISIN</t>
  </si>
  <si>
    <t>LU0683595465 ISIN</t>
  </si>
  <si>
    <t>LU0683595549 ISIN</t>
  </si>
  <si>
    <t>LU0633142186 ISIN</t>
  </si>
  <si>
    <t>LU0633142269 ISIN</t>
  </si>
  <si>
    <t>LU0965506859 ISIN</t>
  </si>
  <si>
    <t>LU0683596273 ISIN</t>
  </si>
  <si>
    <t>LU0683596356 ISIN</t>
  </si>
  <si>
    <t>LU0683596430 ISIN</t>
  </si>
  <si>
    <t>LU1268048730 ISIN</t>
  </si>
  <si>
    <t>LU0965506933 ISIN</t>
  </si>
  <si>
    <t>LU0633141295 ISIN</t>
  </si>
  <si>
    <t>LU0633141451 ISIN</t>
  </si>
  <si>
    <t>LU0633142426 ISIN</t>
  </si>
  <si>
    <t>LU0633142699 ISIN</t>
  </si>
  <si>
    <t>LU0633141378 ISIN</t>
  </si>
  <si>
    <t>LU0633141535 ISIN</t>
  </si>
  <si>
    <t>LU0528102642 ISIN</t>
  </si>
  <si>
    <t>LU0528102998 ISIN</t>
  </si>
  <si>
    <t>LU1035778023 ISIN</t>
  </si>
  <si>
    <t>LU1035778296 ISIN</t>
  </si>
  <si>
    <t>LU1035778379 ISIN</t>
  </si>
  <si>
    <t>LU0528103616 ISIN</t>
  </si>
  <si>
    <t>LU0528103459 ISIN</t>
  </si>
  <si>
    <t>LU1278829244 ISIN</t>
  </si>
  <si>
    <t>LU1278829327 ISIN</t>
  </si>
  <si>
    <t>LU0058720904 ISIN</t>
  </si>
  <si>
    <t>LU0251853072 ISIN</t>
  </si>
  <si>
    <t>LU0058721035 ISIN</t>
  </si>
  <si>
    <t>LU0251854476 ISIN</t>
  </si>
  <si>
    <t>LU0100122521 ISIN</t>
  </si>
  <si>
    <t>LU0060230025 ISIN</t>
  </si>
  <si>
    <t>LU0252219315 ISIN</t>
  </si>
  <si>
    <t>LU0091434083 ISIN</t>
  </si>
  <si>
    <t>LU0252218937 ISIN</t>
  </si>
  <si>
    <t>LU0107368549 ISIN</t>
  </si>
  <si>
    <t>LU0965509010 ISIN</t>
  </si>
  <si>
    <t>LU1037949358 ISIN</t>
  </si>
  <si>
    <t>LU1037948897 ISIN</t>
  </si>
  <si>
    <t>LU0861579265 ISIN</t>
  </si>
  <si>
    <t>LU0965508806 ISIN</t>
  </si>
  <si>
    <t>LU1037948541 ISIN</t>
  </si>
  <si>
    <t>LU0965508988 ISIN</t>
  </si>
  <si>
    <t>LU0861579778 ISIN</t>
  </si>
  <si>
    <t>LU0965509366 ISIN</t>
  </si>
  <si>
    <t>LU0965509101 ISIN</t>
  </si>
  <si>
    <t>LU1037948970 ISIN</t>
  </si>
  <si>
    <t>LU1037949275 ISIN</t>
  </si>
  <si>
    <t>LU0965509440 ISIN</t>
  </si>
  <si>
    <t>LU1366339296 ISIN</t>
  </si>
  <si>
    <t>LU0965509283 ISIN</t>
  </si>
  <si>
    <t>LU1278601221 ISIN</t>
  </si>
  <si>
    <t>LU0861579349 ISIN</t>
  </si>
  <si>
    <t>LU0861579851 ISIN</t>
  </si>
  <si>
    <t>LU0511384066 ISIN</t>
  </si>
  <si>
    <t>LU0069063385 ISIN</t>
  </si>
  <si>
    <t>LU0057025933 ISIN</t>
  </si>
  <si>
    <t>LU0252218267 ISIN</t>
  </si>
  <si>
    <t>LU0592692320 ISIN</t>
  </si>
  <si>
    <t>LU0472753341 ISIN</t>
  </si>
  <si>
    <t>LU0289739343 ISIN</t>
  </si>
  <si>
    <t>LU2259631260 ISIN</t>
  </si>
  <si>
    <t>LU0511383332 ISIN</t>
  </si>
  <si>
    <t>LU0590156302 ISIN</t>
  </si>
  <si>
    <t>LU0085333697 ISIN</t>
  </si>
  <si>
    <t>LU0462790428 ISIN</t>
  </si>
  <si>
    <t>LU0124676726 ISIN</t>
  </si>
  <si>
    <t>LU0232464734 ISIN</t>
  </si>
  <si>
    <t>LU0689626769 ISIN</t>
  </si>
  <si>
    <t>LU0689626504 ISIN</t>
  </si>
  <si>
    <t>LU0689626686 ISIN</t>
  </si>
  <si>
    <t>LU0520233601 ISIN</t>
  </si>
  <si>
    <t>LU0733933450 ISIN</t>
  </si>
  <si>
    <t>LU0592508096 ISIN</t>
  </si>
  <si>
    <t>LU0129372610 ISIN</t>
  </si>
  <si>
    <t>LU0232467836 ISIN</t>
  </si>
  <si>
    <t>LU0289931619 ISIN</t>
  </si>
  <si>
    <t>LU0520233940 ISIN</t>
  </si>
  <si>
    <t>LU0232464908 ISIN</t>
  </si>
  <si>
    <t>LU0128316170 ISIN</t>
  </si>
  <si>
    <t>LU0520234088 ISIN</t>
  </si>
  <si>
    <t>LU0511406216 ISIN</t>
  </si>
  <si>
    <t>LU0592505407 ISIN</t>
  </si>
  <si>
    <t>LU1069345335 ISIN</t>
  </si>
  <si>
    <t>LU0689625878 ISIN</t>
  </si>
  <si>
    <t>LU1069345178 ISIN</t>
  </si>
  <si>
    <t>LU0417103065 ISIN</t>
  </si>
  <si>
    <t>LU1069766787 ISIN</t>
  </si>
  <si>
    <t>LU0044957727 ISIN</t>
  </si>
  <si>
    <t>LU0095030564 ISIN</t>
  </si>
  <si>
    <t>LU1008671684 ISIN</t>
  </si>
  <si>
    <t>LU0157308031 ISIN</t>
  </si>
  <si>
    <t>LU0417102927 ISIN</t>
  </si>
  <si>
    <t>LU0592505589 ISIN</t>
  </si>
  <si>
    <t>LU1008671841 ISIN</t>
  </si>
  <si>
    <t>LU1069345251 ISIN</t>
  </si>
  <si>
    <t>LU1069345509 ISIN</t>
  </si>
  <si>
    <t>LU1069345418 ISIN</t>
  </si>
  <si>
    <t>LU1035780433 ISIN</t>
  </si>
  <si>
    <t>LU0539799634 ISIN</t>
  </si>
  <si>
    <t>LU0805981734 ISIN</t>
  </si>
  <si>
    <t>LU0778786706 ISIN</t>
  </si>
  <si>
    <t>LU0592505829 ISIN</t>
  </si>
  <si>
    <t>LU0040709171 ISIN</t>
  </si>
  <si>
    <t>LU0232528306 ISIN</t>
  </si>
  <si>
    <t>LU0289936097 ISIN</t>
  </si>
  <si>
    <t>LU0453505090 ISIN</t>
  </si>
  <si>
    <t>LU0511402900 ISIN</t>
  </si>
  <si>
    <t>LU0592507015 ISIN</t>
  </si>
  <si>
    <t>LU0539801802 ISIN</t>
  </si>
  <si>
    <t>LU1069347893 ISIN</t>
  </si>
  <si>
    <t>LU1013768186 ISIN</t>
  </si>
  <si>
    <t>LU0539802446 ISIN</t>
  </si>
  <si>
    <t>LU0095025721 ISIN</t>
  </si>
  <si>
    <t>LU0095024591 ISIN</t>
  </si>
  <si>
    <t>LU1113143496 ISIN</t>
  </si>
  <si>
    <t>LU1008670876 ISIN</t>
  </si>
  <si>
    <t>LU1008671098 ISIN</t>
  </si>
  <si>
    <t>LU1165978963 ISIN</t>
  </si>
  <si>
    <t>LU1035781167 ISIN</t>
  </si>
  <si>
    <t>LU0173638916 ISIN</t>
  </si>
  <si>
    <t>LU1035781084 ISIN</t>
  </si>
  <si>
    <t>LU0511405911 ISIN</t>
  </si>
  <si>
    <t>LU0417103578 ISIN</t>
  </si>
  <si>
    <t>LU1069767082 ISIN</t>
  </si>
  <si>
    <t>LU0102830865 ISIN</t>
  </si>
  <si>
    <t>LU1008669860 ISIN</t>
  </si>
  <si>
    <t>LU0156897901 ISIN</t>
  </si>
  <si>
    <t>LU0081336892 ISIN</t>
  </si>
  <si>
    <t>LU0417103495 ISIN</t>
  </si>
  <si>
    <t>LU1069345681 ISIN</t>
  </si>
  <si>
    <t>LU1008670108 ISIN</t>
  </si>
  <si>
    <t>LU1069346069 ISIN</t>
  </si>
  <si>
    <t>LU1069345848 ISIN</t>
  </si>
  <si>
    <t>LU1069345764 ISIN</t>
  </si>
  <si>
    <t>LU1069345921 ISIN</t>
  </si>
  <si>
    <t>LU1035779344 ISIN</t>
  </si>
  <si>
    <t>LU0592507361 ISIN</t>
  </si>
  <si>
    <t>LU0448041581 ISIN</t>
  </si>
  <si>
    <t>LU0689626256 ISIN</t>
  </si>
  <si>
    <t>LU0805983789 ISIN</t>
  </si>
  <si>
    <t>LU0747275229 ISIN</t>
  </si>
  <si>
    <t>LU0592507528 ISIN</t>
  </si>
  <si>
    <t>LU1127386222 ISIN</t>
  </si>
  <si>
    <t>LU1021288185 ISIN</t>
  </si>
  <si>
    <t>LU1021288698 ISIN</t>
  </si>
  <si>
    <t>LU1021287708 ISIN</t>
  </si>
  <si>
    <t>LU1684389585 ISIN</t>
  </si>
  <si>
    <t>LU1021288854 ISIN</t>
  </si>
  <si>
    <t>LU1165979268 ISIN</t>
  </si>
  <si>
    <t>LU1035782132 ISIN</t>
  </si>
  <si>
    <t>LU1021289076 ISIN</t>
  </si>
  <si>
    <t>LU1684389403 ISIN</t>
  </si>
  <si>
    <t>LU1035781910 ISIN</t>
  </si>
  <si>
    <t>LU1035782058 ISIN</t>
  </si>
  <si>
    <t>LU0102828612 ISIN</t>
  </si>
  <si>
    <t>LU0156897653 ISIN</t>
  </si>
  <si>
    <t>LU0069950391 ISIN</t>
  </si>
  <si>
    <t>LU0417103149 ISIN</t>
  </si>
  <si>
    <t>LU0511405085 ISIN</t>
  </si>
  <si>
    <t>LU1008670363 ISIN</t>
  </si>
  <si>
    <t>LU1069346739 ISIN</t>
  </si>
  <si>
    <t>LU1008670520 ISIN</t>
  </si>
  <si>
    <t>LU1069346903 ISIN</t>
  </si>
  <si>
    <t>LU1069346812 ISIN</t>
  </si>
  <si>
    <t>LU0417103222 ISIN</t>
  </si>
  <si>
    <t>LU0539805118 ISIN</t>
  </si>
  <si>
    <t>LU0592507288 ISIN</t>
  </si>
  <si>
    <t>LU0511405168 ISIN</t>
  </si>
  <si>
    <t>LU0689626090 ISIN</t>
  </si>
  <si>
    <t>LU0805983433 ISIN</t>
  </si>
  <si>
    <t>LU0689626173 ISIN</t>
  </si>
  <si>
    <t>LU1720050803 ISIN</t>
  </si>
  <si>
    <t>LU0648948544 ISIN</t>
  </si>
  <si>
    <t>LU0488056044 ISIN</t>
  </si>
  <si>
    <t>LU0561508036 ISIN</t>
  </si>
  <si>
    <t>LU0348825331 ISIN</t>
  </si>
  <si>
    <t>LU2286300806 ISIN</t>
  </si>
  <si>
    <t>LU1282650404 ISIN</t>
  </si>
  <si>
    <t>LU1282650313 ISIN</t>
  </si>
  <si>
    <t>LU1282650073 ISIN</t>
  </si>
  <si>
    <t>LU1282649901 ISIN</t>
  </si>
  <si>
    <t>LU0256839274 ISIN</t>
  </si>
  <si>
    <t>LU1400636814 ISIN</t>
  </si>
  <si>
    <t>LU1400636574 ISIN</t>
  </si>
  <si>
    <t>LU1202635105 ISIN</t>
  </si>
  <si>
    <t>LU0414045822 ISIN</t>
  </si>
  <si>
    <t>LU0971552756 ISIN</t>
  </si>
  <si>
    <t>LU0971552830 ISIN</t>
  </si>
  <si>
    <t>LU0971552673 ISIN</t>
  </si>
  <si>
    <t>LU0706718086 ISIN</t>
  </si>
  <si>
    <t>LU0745992494 ISIN</t>
  </si>
  <si>
    <t>LU2211817866 ISIN</t>
  </si>
  <si>
    <t>LU0293314216 ISIN</t>
  </si>
  <si>
    <t>LU1516272009 ISIN</t>
  </si>
  <si>
    <t>LU1235294995 ISIN</t>
  </si>
  <si>
    <t>LU0116926998 ISIN</t>
  </si>
  <si>
    <t>LU1213836080 ISIN</t>
  </si>
  <si>
    <t>LU1841614867 ISIN</t>
  </si>
  <si>
    <t>LU1564328067 ISIN</t>
  </si>
  <si>
    <t>LU2125116256 ISIN</t>
  </si>
  <si>
    <t>LU2125116090 ISIN</t>
  </si>
  <si>
    <t>LU2125115951 ISIN</t>
  </si>
  <si>
    <t>LU2125116173 ISIN</t>
  </si>
  <si>
    <t>LU1564328810 ISIN</t>
  </si>
  <si>
    <t>LU2379469104 ISIN</t>
  </si>
  <si>
    <t>LU1564328737 ISIN</t>
  </si>
  <si>
    <t>LU2125116413 ISIN</t>
  </si>
  <si>
    <t>LU2125116330 ISIN</t>
  </si>
  <si>
    <t>LU2125116504 ISIN</t>
  </si>
  <si>
    <t>LU2127175417 ISIN</t>
  </si>
  <si>
    <t>LU1564328224 ISIN</t>
  </si>
  <si>
    <t>LU2250419111 ISIN</t>
  </si>
  <si>
    <t>LU2381872907 ISIN</t>
  </si>
  <si>
    <t>LU2344714063 ISIN</t>
  </si>
  <si>
    <t>LU2381873038 ISIN</t>
  </si>
  <si>
    <t>LU1564328497 ISIN</t>
  </si>
  <si>
    <t>LU2267099674 ISIN</t>
  </si>
  <si>
    <t>LU0969580058 ISIN</t>
  </si>
  <si>
    <t>LU0679941327 ISIN</t>
  </si>
  <si>
    <t>LU2070343392 ISIN</t>
  </si>
  <si>
    <t>LU2631410169 ISIN</t>
  </si>
  <si>
    <t>LU2367605297 ISIN</t>
  </si>
  <si>
    <t>LU0679941160  ISIN</t>
  </si>
  <si>
    <t>LU2298379152 ISIN</t>
  </si>
  <si>
    <t>LU0690034276 ISIN</t>
  </si>
  <si>
    <t>LU2077746340 ISIN</t>
  </si>
  <si>
    <t>LU2077746696 ISIN</t>
  </si>
  <si>
    <t>LU2077746779 ISIN</t>
  </si>
  <si>
    <t>LU1847653224 ISIN</t>
  </si>
  <si>
    <t>LU1847653497 ISIN</t>
  </si>
  <si>
    <t>LU1852331039 ISIN</t>
  </si>
  <si>
    <t>LU1963769176 ISIN</t>
  </si>
  <si>
    <t>LU2550100692 ISIN</t>
  </si>
  <si>
    <t>LU2550100429 ISIN</t>
  </si>
  <si>
    <t>LU0683062482 ISIN</t>
  </si>
  <si>
    <t>LU0827885731 ISIN</t>
  </si>
  <si>
    <t>LU2290526164 ISIN</t>
  </si>
  <si>
    <t>LU0719319435 ISIN</t>
  </si>
  <si>
    <t>LU2631410243 ISIN</t>
  </si>
  <si>
    <t>LU2112292417 ISIN</t>
  </si>
  <si>
    <t>LU2112292250 ISIN</t>
  </si>
  <si>
    <t>LU0683067952 ISIN</t>
  </si>
  <si>
    <t>LU2112292177 ISIN</t>
  </si>
  <si>
    <t>LU2243823916 ISIN</t>
  </si>
  <si>
    <t>LU2243824054 ISIN</t>
  </si>
  <si>
    <t>LU2325727282 ISIN</t>
  </si>
  <si>
    <t>LU1564329032 ISIN</t>
  </si>
  <si>
    <t>LU1800012988 ISIN</t>
  </si>
  <si>
    <t>LU1564329628 ISIN</t>
  </si>
  <si>
    <t>LU2655523236 ISIN</t>
  </si>
  <si>
    <t>LU1706154686 ISIN</t>
  </si>
  <si>
    <t>LU1811366001 ISIN</t>
  </si>
  <si>
    <t>LU1564329461 ISIN</t>
  </si>
  <si>
    <t>LU1733224965 ISIN</t>
  </si>
  <si>
    <t>LU2655523319 ISIN</t>
  </si>
  <si>
    <t>LU1811365961 ISIN</t>
  </si>
  <si>
    <t>LU1733225004 ISIN</t>
  </si>
  <si>
    <t>LU2127174873 ISIN</t>
  </si>
  <si>
    <t>LU1564329206 ISIN</t>
  </si>
  <si>
    <t>LU1811365615 ISIN</t>
  </si>
  <si>
    <t>LU1800013010 ISIN</t>
  </si>
  <si>
    <t>LU1811365888 ISIN</t>
  </si>
  <si>
    <t>LU1940842427 ISIN</t>
  </si>
  <si>
    <t>LU1564329388 ISIN</t>
  </si>
  <si>
    <t>LU0212924517 ISIN</t>
  </si>
  <si>
    <t>LU0255399239 ISIN</t>
  </si>
  <si>
    <t>LU0236176334 ISIN</t>
  </si>
  <si>
    <t>LU0249411082 ISIN</t>
  </si>
  <si>
    <t>LU0212925241 ISIN</t>
  </si>
  <si>
    <t>LU0212924863 ISIN</t>
  </si>
  <si>
    <t>LU0827883447 ISIN</t>
  </si>
  <si>
    <t>LU0827883520 ISIN</t>
  </si>
  <si>
    <t>LU0827883793 ISIN</t>
  </si>
  <si>
    <t>LU0827883363 ISIN</t>
  </si>
  <si>
    <t>LU1711226438 ISIN</t>
  </si>
  <si>
    <t>LU1711227162 ISIN</t>
  </si>
  <si>
    <t>LU1711227089 ISIN</t>
  </si>
  <si>
    <t>LU1711226941 ISIN</t>
  </si>
  <si>
    <t>LU1802242203 ISIN</t>
  </si>
  <si>
    <t>LU1819532331 ISIN</t>
  </si>
  <si>
    <t>LU2639850283 ISIN</t>
  </si>
  <si>
    <t>LU1912829493 ISIN</t>
  </si>
  <si>
    <t>贝莱德亚洲高收益债券基金</t>
  </si>
  <si>
    <t>贝莱德-中国债券基金</t>
  </si>
  <si>
    <t>贝莱德-动力高息基金</t>
  </si>
  <si>
    <t>贝莱德-日本灵活股票基金</t>
  </si>
  <si>
    <t>HSBC Investment Funds LuxembourgSA/Luxembourg</t>
  </si>
  <si>
    <t>汇丰环球新兴市场多元资产入息基金</t>
  </si>
  <si>
    <t>汇丰环球短期债券</t>
  </si>
  <si>
    <t>前沿市场股票</t>
  </si>
  <si>
    <t>安本基金-全方位中国可持续股票基金A Acc USD</t>
  </si>
  <si>
    <t>安本基金-全方位中国可持续股票基金A Acc CNH</t>
  </si>
  <si>
    <t>LU2639013551 ISIN</t>
  </si>
  <si>
    <t>安本基金-全方位中国可持续股票基金A Acc GBP</t>
  </si>
  <si>
    <t>LU0231460295 ISIN</t>
  </si>
  <si>
    <t>安本基金-亚太可持续股票基金A Acc USD</t>
  </si>
  <si>
    <t>安本基金-亚太可持续股票基金A Acc EUR</t>
  </si>
  <si>
    <t>LU0498180339 ISIN</t>
  </si>
  <si>
    <t>安本基金-亚太可持续股票基金A Acc GBP</t>
  </si>
  <si>
    <t>LU0231455378 ISIN</t>
  </si>
  <si>
    <t>安本基金-亚洲小型公司基金A Acc USD</t>
  </si>
  <si>
    <t>安本基金-亚洲小型公司基金A Acc GBP</t>
  </si>
  <si>
    <t>LU0231459958 ISIN</t>
  </si>
  <si>
    <t>安本基金-中国A股可持续股票基金A Acc USD</t>
  </si>
  <si>
    <t>安本基金-中国A股可持续股票基金A Acc CNH</t>
  </si>
  <si>
    <t>LU2037396640 ISIN</t>
  </si>
  <si>
    <t>安本基金-多元化收益基金A Acc USD</t>
  </si>
  <si>
    <t>安本基金-多元化收益基金A MInc USD</t>
  </si>
  <si>
    <t>安本基金-多元化收益基金A MIncA HKD</t>
  </si>
  <si>
    <t>LU1970472087 ISIN</t>
  </si>
  <si>
    <t>安本基金-新兴市场公司债券基金A Acc USD</t>
  </si>
  <si>
    <t>安本基金-新兴市场公司债券基金A MInc USD</t>
  </si>
  <si>
    <t>LU0566480033 ISIN</t>
  </si>
  <si>
    <t>安本基金-新兴市场股票基金A Acc USD</t>
  </si>
  <si>
    <t>安本基金-新兴市场股票基金A Acc GBP</t>
  </si>
  <si>
    <t>LU0231456343 ISIN</t>
  </si>
  <si>
    <t>安本基金-新兴市场小型公司基金A Acc USD</t>
  </si>
  <si>
    <t>安本基金-新兴市场小型公司基金A Acc GBP</t>
  </si>
  <si>
    <t>LU0278932362 ISIN</t>
  </si>
  <si>
    <t>安本基金-欧洲可持续股票基金A Acc EUR</t>
  </si>
  <si>
    <t>安本基金-欧洲可持续股票基金A Acc USD</t>
  </si>
  <si>
    <t>LU0887340254 ISIN</t>
  </si>
  <si>
    <t>安本基金-环球动力股息基金A Gross MIncA USD</t>
  </si>
  <si>
    <t>安本基金-环球动力股息基金A Acc USD</t>
  </si>
  <si>
    <t>LU2237443622 ISIN</t>
  </si>
  <si>
    <t>安本基金-环球动力股息基金A Acc HKD</t>
  </si>
  <si>
    <t>LU2237443895 ISIN</t>
  </si>
  <si>
    <t>安本基金-环球动力股息基金A Gross MIncA HKD</t>
  </si>
  <si>
    <t>LU2237443465 ISIN</t>
  </si>
  <si>
    <t>安本基金-环球动力股息基金A Gross MIncA Hedged CNH</t>
  </si>
  <si>
    <t>LU2377459735 ISIN</t>
  </si>
  <si>
    <t>安本基金-环球动力股息基金A Gross MIncA Hedged GBP</t>
  </si>
  <si>
    <t>LU2377460071 ISIN</t>
  </si>
  <si>
    <t>安本基金-环球动力股息基金A Gross MIncA Hedged AUD</t>
  </si>
  <si>
    <t>LU2377459651 ISIN</t>
  </si>
  <si>
    <t>安本基金-环球动力股息基金A Gross MIncA Hedged CAD</t>
  </si>
  <si>
    <t>LU2377459909 ISIN</t>
  </si>
  <si>
    <t>安本基金-环球创新股票基金A Acc USD</t>
  </si>
  <si>
    <t>安本基金-环球创新股票基金A Acc GBP</t>
  </si>
  <si>
    <t>LU0231457747 ISIN</t>
  </si>
  <si>
    <t>安本基金-环球可持续股票基金A Acc GBP</t>
  </si>
  <si>
    <t>安本基金-环球可持续股票基金A Acc USD</t>
  </si>
  <si>
    <t>安本基金-印度股票基金A Acc USD</t>
  </si>
  <si>
    <t>安本基金-印度股票基金A Acc GBP</t>
  </si>
  <si>
    <t>LU0231462077 ISIN</t>
  </si>
  <si>
    <t>安本基金-日本小型公司可持续股票基金A Acc JPY</t>
  </si>
  <si>
    <t>安本基金-日本小型公司可持续股票基金A Acc Hedged USD</t>
  </si>
  <si>
    <t>安本基金-日本小型公司可持续股票基金A Acc GBP</t>
  </si>
  <si>
    <t>LU0278933410 ISIN</t>
  </si>
  <si>
    <t>安本基金-日本可持续股票基金A Acc JPY</t>
  </si>
  <si>
    <t>安本基金-日本可持续股票基金A Acc Hedged USD</t>
  </si>
  <si>
    <t>安本基金-日本可持续股票基金A Acc GBP</t>
  </si>
  <si>
    <t>LU0231457234 ISIN</t>
  </si>
  <si>
    <t>安本基金-日本可持续股票基金A Acc USD</t>
  </si>
  <si>
    <t>LU0887341062 ISIN</t>
  </si>
  <si>
    <t>安本基金-拉丁美洲股票基金A Acc USD</t>
  </si>
  <si>
    <t>安本基金-北美小型公司基金A Acc USD</t>
  </si>
  <si>
    <t>安本基金-新兴市场债券基金A Acc USD</t>
  </si>
  <si>
    <t>安本基金-新兴市场债券基金A MInc USD</t>
  </si>
  <si>
    <t>LU0132413252 ISIN</t>
  </si>
  <si>
    <t>安本基金-欧元高收益债券基金A Acc EUR</t>
  </si>
  <si>
    <t>安本基金-欧元高收益债券基金A Inc GBP</t>
  </si>
  <si>
    <t>安本基金-欧元高收益债券基金A Acc Hedged USD</t>
  </si>
  <si>
    <t>安本基金-欧元高收益债券基金A Inc EUR</t>
  </si>
  <si>
    <t>LU0119174026 ISIN</t>
  </si>
  <si>
    <t>安本基金-欧元高收益债券基金A MInc Hedged USD</t>
  </si>
  <si>
    <t>LU0893373133 ISIN</t>
  </si>
  <si>
    <t>安联全方位中国股票基金AT (USD) Acc.</t>
  </si>
  <si>
    <t>安联全方位中国股票基金AT (H2-RMB) Acc.</t>
  </si>
  <si>
    <t>LU1794554631 ISIN</t>
  </si>
  <si>
    <t>安联全方位中国股票基金AT (H2-SGD) Acc.</t>
  </si>
  <si>
    <t>LU1794554557 ISIN</t>
  </si>
  <si>
    <t>安联全方位中国股票基金AT (HKD) Acc.</t>
  </si>
  <si>
    <t>LU2399975544 ISIN</t>
  </si>
  <si>
    <t>安联亚洲多元入息基金AM (USD) Dis.</t>
  </si>
  <si>
    <t>安联亚洲多元入息基金AM (HKD) Dis.</t>
  </si>
  <si>
    <t>安联亚洲多元入息基金AT (USD) Acc.</t>
  </si>
  <si>
    <t>LU0384037296 ISIN</t>
  </si>
  <si>
    <t>安联亚洲多元入息基金AM (H2-AUD) Dis.</t>
  </si>
  <si>
    <t>LU0648982212 ISIN</t>
  </si>
  <si>
    <t>安联亚洲多元入息基金AM (H2-RMB) Dis.</t>
  </si>
  <si>
    <t>LU1218110499 ISIN</t>
  </si>
  <si>
    <t>安联中国股票基金A (HKD) Dis.</t>
  </si>
  <si>
    <t>安联中国股票基金A (USD) Dis.</t>
  </si>
  <si>
    <t>安联中国股票基金AT (USD) Acc.</t>
  </si>
  <si>
    <t>LU0348827113 ISIN</t>
  </si>
  <si>
    <t>安联中国股票基金AT (H2-RMB) Acc.</t>
  </si>
  <si>
    <t>LU0765755334 ISIN</t>
  </si>
  <si>
    <t>安联网络安全基金AT (USD) Acc.</t>
  </si>
  <si>
    <t>安联动力亚洲高收益债券基金AMg  (H2-CAD) Dis.</t>
  </si>
  <si>
    <t>安联动力亚洲高收益债券基金AMg (H2-GBP) Dis.</t>
  </si>
  <si>
    <t>安联动力亚洲高收益债券基金AMg (HKD) Dis.</t>
  </si>
  <si>
    <t>安联动力亚洲高收益债券基金AMg (USD) Dis.</t>
  </si>
  <si>
    <t>安联动力亚洲高收益债券基金AMg (H2-AUD) Dis.</t>
  </si>
  <si>
    <t>LU1282650156 ISIN</t>
  </si>
  <si>
    <t>安联动力亚洲高收益债券基金AMg (H2-NZD) Dis.</t>
  </si>
  <si>
    <t>LU1282650586 ISIN</t>
  </si>
  <si>
    <t>安联动力亚洲高收益债券基金AMg (H2-SGD) Dis.</t>
  </si>
  <si>
    <t>LU1282650669 ISIN</t>
  </si>
  <si>
    <t>安联动力亚洲高收益债券基金AMg (H2-RMB) Dis.</t>
  </si>
  <si>
    <t>LU1282650230 ISIN</t>
  </si>
  <si>
    <t>安联动力亚洲高收益债券基金AMg (H2-EUR) Dis.</t>
  </si>
  <si>
    <t>LU1311290768 ISIN</t>
  </si>
  <si>
    <t>安联欧洲成长基金AT (EUR) Acc.</t>
  </si>
  <si>
    <t>安联欧洲成长基金A (EUR) Dis.</t>
  </si>
  <si>
    <t>LU0256839191 ISIN</t>
  </si>
  <si>
    <t>安联欧洲成长基金AT (H2-USD) Acc.</t>
  </si>
  <si>
    <t>LU0857590862 ISIN</t>
  </si>
  <si>
    <t>安联欧洲成长基金AT (H2-SGD) Acc.</t>
  </si>
  <si>
    <t>LU0827474353 ISIN</t>
  </si>
  <si>
    <t>安联欧洲收益及增长基金AMg (EUR) Dis.</t>
  </si>
  <si>
    <t>安联欧洲收益及增长基金AMg (H2-HKD) Dis.</t>
  </si>
  <si>
    <t>安联欧洲收益及增长基金AM (H2-USD) Dis.</t>
  </si>
  <si>
    <t>安联欧洲收益及增长基金AT (H2-USD) Acc.</t>
  </si>
  <si>
    <t>LU1670756490 ISIN</t>
  </si>
  <si>
    <t>安联欧洲收益及增长基金AMg (H2-AUD) Dis.</t>
  </si>
  <si>
    <t>LU1400636731 ISIN</t>
  </si>
  <si>
    <t>安联欧洲收益及增长基金AMg (H2-SGD) Dis.</t>
  </si>
  <si>
    <t>LU1400636657 ISIN</t>
  </si>
  <si>
    <t>安联欧洲收益及增长基金AMg (H2-USD) Dis.</t>
  </si>
  <si>
    <t>LU1400636491 ISIN</t>
  </si>
  <si>
    <t>安联欧洲收益及增长基金AT (H2-HKD) Acc.</t>
  </si>
  <si>
    <t>LU2305039153 ISIN</t>
  </si>
  <si>
    <t>安联欧洲收益及增长基金AM (EUR) Dis.</t>
  </si>
  <si>
    <t>LU1221075150 ISIN</t>
  </si>
  <si>
    <t>安联欧洲收益及增长基金AM (H2-AUD) Dis.</t>
  </si>
  <si>
    <t>LU1645745040 ISIN</t>
  </si>
  <si>
    <t>安联欧洲收益及增长基金AM (H2-CAD) Dis.</t>
  </si>
  <si>
    <t>LU1645745123 ISIN</t>
  </si>
  <si>
    <t>安联欧洲收益及增长基金AM (H2-GBP) Dis.</t>
  </si>
  <si>
    <t>LU1645745396 ISIN</t>
  </si>
  <si>
    <t>安联欧洲收益及增长基金AM (H2-HKD) Dis.</t>
  </si>
  <si>
    <t>LU1645745479 ISIN</t>
  </si>
  <si>
    <t>安联欧洲收益及增长基金AM (H2-SGD) Dis.</t>
  </si>
  <si>
    <t>LU1645745636 ISIN</t>
  </si>
  <si>
    <t>安联欧洲收益及增长基金AM (H2-NZD) Dis.</t>
  </si>
  <si>
    <t>LU1645745552 ISIN</t>
  </si>
  <si>
    <t>安联欧洲股息基金AT (EUR) Acc.</t>
  </si>
  <si>
    <t>安联欧洲股息基金AM (H2-AUD) Dis.</t>
  </si>
  <si>
    <t>安联欧洲股息基金AM (H2-HKD) Dis.</t>
  </si>
  <si>
    <t>安联欧洲股息基金AM (H2-USD) Dis.</t>
  </si>
  <si>
    <t>安联欧洲股息基金AM (EUR) Dis.</t>
  </si>
  <si>
    <t>LU0971552913 ISIN</t>
  </si>
  <si>
    <t>安联欧洲股息基金AM (H2-RMB) Dis.</t>
  </si>
  <si>
    <t>LU1015033050 ISIN</t>
  </si>
  <si>
    <t>安联欧洲股息基金AM (H2-SGD) Dis.</t>
  </si>
  <si>
    <t>LU1046248800 ISIN</t>
  </si>
  <si>
    <t>安联欧洲股息基金AM (H2-NZD) Dis.</t>
  </si>
  <si>
    <t>LU1372148574 ISIN</t>
  </si>
  <si>
    <t>安联欧洲股息基金AM (H2-GBP) Dis.</t>
  </si>
  <si>
    <t>LU1670757035 ISIN</t>
  </si>
  <si>
    <t>安联欧洲股息基金A (EUR) Dis.</t>
  </si>
  <si>
    <t>LU0414045582 ISIN</t>
  </si>
  <si>
    <t>安联亚洲灵活债券基金AM (HKD) Dis.</t>
  </si>
  <si>
    <t>安联亚洲灵活债券基金AT (USD) Acc.</t>
  </si>
  <si>
    <t>安联亚洲灵活债券基金AM (USD) Dis.</t>
  </si>
  <si>
    <t>LU0745992734 ISIN</t>
  </si>
  <si>
    <t>安联亚洲灵活债券基金AM (H2-AUD) Dis.</t>
  </si>
  <si>
    <t>LU0706718243 ISIN</t>
  </si>
  <si>
    <t>安联亚洲灵活债券基金AM (H2-CAD) Dis.</t>
  </si>
  <si>
    <t>LU0706718755 ISIN</t>
  </si>
  <si>
    <t>安联亚洲灵活债券基金AM (H2-RMB) Dis.</t>
  </si>
  <si>
    <t>LU0774780943 ISIN</t>
  </si>
  <si>
    <t>安联亚洲灵活债券基金AM (H2-NZD) Dis.</t>
  </si>
  <si>
    <t>LU0790109010 ISIN</t>
  </si>
  <si>
    <t>安联亚洲灵活债券基金AM (H2-EUR) Dis.</t>
  </si>
  <si>
    <t>LU0706718672 ISIN</t>
  </si>
  <si>
    <t>安联亚洲灵活债券基金AM (H2-GBP) Dis.</t>
  </si>
  <si>
    <t>LU0706718326 ISIN</t>
  </si>
  <si>
    <t>安联亚洲灵活债券基金AM (H2-SGD) Dis.</t>
  </si>
  <si>
    <t>LU0706718169 ISIN</t>
  </si>
  <si>
    <t>安联粮食安全基金AT (USD) Acc.</t>
  </si>
  <si>
    <t>安联粮食安全基金AT (EUR) Acc.</t>
  </si>
  <si>
    <t>LU2211817601 ISIN</t>
  </si>
  <si>
    <t>安联粮食安全基金A (EUR) Dis.</t>
  </si>
  <si>
    <t>LU2211817197 ISIN</t>
  </si>
  <si>
    <t>安联全球新兴市场高息股票基金AT (USD) Acc.</t>
  </si>
  <si>
    <t>安联全球新兴市场高息股票基金AT (EUR) Acc.</t>
  </si>
  <si>
    <t>LU0293313325 ISIN</t>
  </si>
  <si>
    <t>安联全球新兴市场高息股票基金AMg (USD) Dis.</t>
  </si>
  <si>
    <t>LU1282651048 ISIN</t>
  </si>
  <si>
    <t>安联全球新兴市场高息股票基金AMg (HKD) Dis.</t>
  </si>
  <si>
    <t>LU1282651121 ISIN</t>
  </si>
  <si>
    <t>安联全球新兴市场高息股票基金AM (H2-RMB) Dis.</t>
  </si>
  <si>
    <t>LU1794554128 ISIN</t>
  </si>
  <si>
    <t>安联环球机遇债券基金AMg (HKD) Dis.</t>
  </si>
  <si>
    <t>LU1516285753 ISIN</t>
  </si>
  <si>
    <t>安联环球机遇债券基金AMg (H2-AUD) Dis.</t>
  </si>
  <si>
    <t>LU2023250926 ISIN</t>
  </si>
  <si>
    <t>安联环球机遇债券基金AMg (H2-EUR) Dis.</t>
  </si>
  <si>
    <t>LU2014481662 ISIN</t>
  </si>
  <si>
    <t>安联环球机遇债券基金AMg (H2-GBP) Dis.</t>
  </si>
  <si>
    <t>LU2014481746 ISIN</t>
  </si>
  <si>
    <t>安联环球机遇债券基金AMg (H2-SGD) Dis.</t>
  </si>
  <si>
    <t>LU2014481829 ISIN</t>
  </si>
  <si>
    <t>安联环球机遇债券基金AMg (H2-RMB) Dis.</t>
  </si>
  <si>
    <t>LU2556244668 ISIN</t>
  </si>
  <si>
    <t>安联环球机遇债券基金AMf (USD) Dis.</t>
  </si>
  <si>
    <t>LU2282081160 ISIN</t>
  </si>
  <si>
    <t>安联环球机遇债券基金A (EUR) Dis.</t>
  </si>
  <si>
    <t>LU1254137497 ISIN</t>
  </si>
  <si>
    <t>安联环球机遇债券基金AT (USD) Acc.</t>
  </si>
  <si>
    <t>LU1254137810 ISIN</t>
  </si>
  <si>
    <t>安联环球机遇债券基金AT (HKD) Acc.</t>
  </si>
  <si>
    <t>LU2271345691 ISIN</t>
  </si>
  <si>
    <t>BIC（巴西、印度及中国）股票</t>
  </si>
  <si>
    <t>欧元短债</t>
  </si>
  <si>
    <t>房地产多元资产</t>
  </si>
  <si>
    <t>新兴市场（中国除外）股票</t>
  </si>
  <si>
    <t>房地产</t>
  </si>
  <si>
    <t>LU0815945547 ISIN</t>
  </si>
  <si>
    <t>LU0815945463 ISIN</t>
  </si>
  <si>
    <t>LU0880094791 ISIN</t>
  </si>
  <si>
    <t>LU1685828896 ISIN</t>
  </si>
  <si>
    <t>LU2560984663 ISIN</t>
  </si>
  <si>
    <t>LU2560984747 ISIN</t>
  </si>
  <si>
    <t>LU0540923850 ISIN</t>
  </si>
  <si>
    <t>LU0348735423 ISIN</t>
  </si>
  <si>
    <t>LU0634319403 ISIN</t>
  </si>
  <si>
    <t>LU0348767384 ISIN</t>
  </si>
  <si>
    <t>LU0348766576 ISIN</t>
  </si>
  <si>
    <t>LU0348784397 ISIN</t>
  </si>
  <si>
    <t>LU0348783233 ISIN</t>
  </si>
  <si>
    <t>LU0348783662 ISIN</t>
  </si>
  <si>
    <t>LU2293587155 ISIN</t>
  </si>
  <si>
    <t>LU0348784041 ISIN</t>
  </si>
  <si>
    <t>LU2150013857 ISIN</t>
  </si>
  <si>
    <t>HK0000211927 ISIN</t>
  </si>
  <si>
    <t>HK0000532082 ISIN</t>
  </si>
  <si>
    <t>HK0000532074 ISIN</t>
  </si>
  <si>
    <t>HK0000535291 ISIN</t>
  </si>
  <si>
    <t>HK0000535309 ISIN</t>
  </si>
  <si>
    <t>HK0000535317 ISIN</t>
  </si>
  <si>
    <t>HK0000535325 ISIN</t>
  </si>
  <si>
    <t>HK0000535341 ISIN</t>
  </si>
  <si>
    <t>HK0000535333 ISIN</t>
  </si>
  <si>
    <t>HK0000711207 ISIN</t>
  </si>
  <si>
    <t>HK0000700721 ISIN</t>
  </si>
  <si>
    <t>LU0797268264 ISIN</t>
  </si>
  <si>
    <t>LU0348814723 ISIN</t>
  </si>
  <si>
    <t>LU0348816934 ISIN</t>
  </si>
  <si>
    <t>LU0348814566 ISIN</t>
  </si>
  <si>
    <t>LU0918141887 ISIN</t>
  </si>
  <si>
    <t>LU0918141705 ISIN</t>
  </si>
  <si>
    <t>LU0918147579 ISIN</t>
  </si>
  <si>
    <t>LU1282648689 ISIN</t>
  </si>
  <si>
    <t>LU0256863811 ISIN</t>
  </si>
  <si>
    <t>LU1449865044 ISIN</t>
  </si>
  <si>
    <t>LU1322973634 ISIN</t>
  </si>
  <si>
    <t>LU1363153740 ISIN</t>
  </si>
  <si>
    <t>LU1363153823 ISIN</t>
  </si>
  <si>
    <t>LU2111465915 ISIN</t>
  </si>
  <si>
    <t>LU1328247892 ISIN</t>
  </si>
  <si>
    <t>LU1516272264 ISIN</t>
  </si>
  <si>
    <t>LU1516272181 ISIN</t>
  </si>
  <si>
    <t>LU1451583386 ISIN</t>
  </si>
  <si>
    <t>LU1597245817 ISIN</t>
  </si>
  <si>
    <t>HK0000252160 ISIN</t>
  </si>
  <si>
    <t>HK0000500386 ISIN</t>
  </si>
  <si>
    <t>HK0000252152 ISIN</t>
  </si>
  <si>
    <t>HK0000252178 ISIN</t>
  </si>
  <si>
    <t>HK0000252186 ISIN</t>
  </si>
  <si>
    <t>HK0000500402 ISIN</t>
  </si>
  <si>
    <t>HK0000500410 ISIN</t>
  </si>
  <si>
    <t>HK0000464252 ISIN</t>
  </si>
  <si>
    <t>HK0000499787 ISIN</t>
  </si>
  <si>
    <t>HK0000464336 ISIN</t>
  </si>
  <si>
    <t>HK0000464419 ISIN</t>
  </si>
  <si>
    <t>HK0000467222 ISIN</t>
  </si>
  <si>
    <t>HK0000467230 ISIN</t>
  </si>
  <si>
    <t>HK0000467263 ISIN</t>
  </si>
  <si>
    <t>HK0000467271 ISIN</t>
  </si>
  <si>
    <t>HK0000467206 ISIN</t>
  </si>
  <si>
    <t>HK0000467214 ISIN</t>
  </si>
  <si>
    <t>HK0000467305 ISIN</t>
  </si>
  <si>
    <t>HK0000467347 ISIN</t>
  </si>
  <si>
    <t>HK0000467321 ISIN</t>
  </si>
  <si>
    <t>HK0000625225 ISIN</t>
  </si>
  <si>
    <t>HK0000625282 ISIN</t>
  </si>
  <si>
    <t>HK0000365384 ISIN</t>
  </si>
  <si>
    <t>HK0000499811 ISIN</t>
  </si>
  <si>
    <t>HK0000365426 ISIN</t>
  </si>
  <si>
    <t>HK0000365467 ISIN</t>
  </si>
  <si>
    <t>HK0000365541 ISIN</t>
  </si>
  <si>
    <t>HK0000365582 ISIN</t>
  </si>
  <si>
    <t>HK0000862265 ISIN</t>
  </si>
  <si>
    <t>HK0000862273 ISIN</t>
  </si>
  <si>
    <t>HK0000938420 ISIN</t>
  </si>
  <si>
    <t>HK0000862281 ISIN</t>
  </si>
  <si>
    <t>HK0000862299 ISIN</t>
  </si>
  <si>
    <t>LU1813982136 ISIN</t>
  </si>
  <si>
    <t>LU1813981328 ISIN</t>
  </si>
  <si>
    <t>LU2089983667 ISIN</t>
  </si>
  <si>
    <t>LU1813981674 ISIN</t>
  </si>
  <si>
    <t>LU2086872632 ISIN</t>
  </si>
  <si>
    <t>LU1813981591 ISIN</t>
  </si>
  <si>
    <t>LU1813981914 ISIN</t>
  </si>
  <si>
    <t>LU2086872558 ISIN</t>
  </si>
  <si>
    <t>LU1813982482 ISIN</t>
  </si>
  <si>
    <t>LU1813982219 ISIN</t>
  </si>
  <si>
    <t>LU2100725352 ISIN</t>
  </si>
  <si>
    <t>LU2100725279 ISIN</t>
  </si>
  <si>
    <t>LU1079480825 ISIN</t>
  </si>
  <si>
    <t>LU0507748050 ISIN</t>
  </si>
  <si>
    <t>LU2699159781 ISIN</t>
  </si>
  <si>
    <t>LU1850215648 ISIN</t>
  </si>
  <si>
    <t>LU1077375969 ISIN</t>
  </si>
  <si>
    <t>LU1077375613 ISIN</t>
  </si>
  <si>
    <t>LU2699159864 ISIN</t>
  </si>
  <si>
    <t>LU1850215994 ISIN</t>
  </si>
  <si>
    <t>LU1850215721 ISIN</t>
  </si>
  <si>
    <t>LU0274383008 ISIN</t>
  </si>
  <si>
    <t>LU1077376421 ISIN</t>
  </si>
  <si>
    <t>LU0196878994 ISIN</t>
  </si>
  <si>
    <t>LU0314109678 ISIN</t>
  </si>
  <si>
    <t>LU1328277881 ISIN</t>
  </si>
  <si>
    <t>LU1813983027 ISIN</t>
  </si>
  <si>
    <t>LU1813983373 ISIN</t>
  </si>
  <si>
    <t>LU0196876865 ISIN</t>
  </si>
  <si>
    <t>LU1935043452 ISIN</t>
  </si>
  <si>
    <t>LU2086872715 ISIN</t>
  </si>
  <si>
    <t>LU2086872988 ISIN</t>
  </si>
  <si>
    <t>LU1935042215 ISIN</t>
  </si>
  <si>
    <t>LU1935042488 ISIN</t>
  </si>
  <si>
    <t>LU1935043023 ISIN</t>
  </si>
  <si>
    <t>LU1935042306 ISIN</t>
  </si>
  <si>
    <t>LU1935042728 ISIN</t>
  </si>
  <si>
    <t>LU1935043296 ISIN</t>
  </si>
  <si>
    <t>LU1935043379 ISIN</t>
  </si>
  <si>
    <t>LU2100725782 ISIN</t>
  </si>
  <si>
    <t>LU2100725600 ISIN</t>
  </si>
  <si>
    <t>LU2100725519 ISIN</t>
  </si>
  <si>
    <t>LU1813987010 ISIN</t>
  </si>
  <si>
    <t>LU2086873010 ISIN</t>
  </si>
  <si>
    <t>LU1813986715 ISIN</t>
  </si>
  <si>
    <t>LU2086873283 ISIN</t>
  </si>
  <si>
    <t>LU1813985741 ISIN</t>
  </si>
  <si>
    <t>LU2089986090 ISIN</t>
  </si>
  <si>
    <t>LU1813986392 ISIN</t>
  </si>
  <si>
    <t>LU1813986129 ISIN</t>
  </si>
  <si>
    <t>LU1813986632 ISIN</t>
  </si>
  <si>
    <t>LU1813985824 ISIN</t>
  </si>
  <si>
    <t>LU1813986806 ISIN</t>
  </si>
  <si>
    <t>LU2100725436 ISIN</t>
  </si>
  <si>
    <t>LU0278409734 ISIN</t>
  </si>
  <si>
    <t>LU0278409817 ISIN</t>
  </si>
  <si>
    <t>LU1079480403 ISIN</t>
  </si>
  <si>
    <t>LU2699159948 ISIN</t>
  </si>
  <si>
    <t>LU2208648639 ISIN</t>
  </si>
  <si>
    <t>LU1077378633 ISIN</t>
  </si>
  <si>
    <t>LU1077379011 ISIN</t>
  </si>
  <si>
    <t>LU2699160011 ISIN</t>
  </si>
  <si>
    <t>LU2208648803 ISIN</t>
  </si>
  <si>
    <t>LU0274383776 ISIN</t>
  </si>
  <si>
    <t>LU0278410153 ISIN</t>
  </si>
  <si>
    <t>LU1079480312 ISIN</t>
  </si>
  <si>
    <t>LU1077379367 ISIN</t>
  </si>
  <si>
    <t>LU1077379870 ISIN</t>
  </si>
  <si>
    <t>安联港元收益基金AM (HKD) Dis.</t>
  </si>
  <si>
    <t>安联港元收益基金AM (USD) Dis.</t>
  </si>
  <si>
    <t>安联港元收益基金AT (HKD) Acc.</t>
  </si>
  <si>
    <t>安联港元收益基金AT (USD) Acc.</t>
  </si>
  <si>
    <t>安联港元收益基金AMg (USD) Dis.</t>
  </si>
  <si>
    <t>安联港元收益基金AMg (HKD) Dis.</t>
  </si>
  <si>
    <t>安联香港股票基金A (HKD) Dis.</t>
  </si>
  <si>
    <t>安联香港股票基金A (USD) Dis.</t>
  </si>
  <si>
    <t>安联香港股票基金AT (HKD) Acc.</t>
  </si>
  <si>
    <t>安联小龙基金AT (USD) Acc.</t>
  </si>
  <si>
    <t>安联小龙基金A (USD) Dis.</t>
  </si>
  <si>
    <t>安联东方入息基金 AT (USD) Acc.</t>
  </si>
  <si>
    <t>安联东方入息基金A (USD) Dis.</t>
  </si>
  <si>
    <t>安联东方入息基金A (H-USD) Dis.</t>
  </si>
  <si>
    <t>安联东方入息基金AT (HKD) Acc.</t>
  </si>
  <si>
    <t>安联东方入息基金AT (EUR) Acc.</t>
  </si>
  <si>
    <t>安联东方入息基金AT (H2-RMB) Acc.</t>
  </si>
  <si>
    <t>安联寰通收益及增长基金AM (H2-RMB) Dis.</t>
  </si>
  <si>
    <t>安联寰通收益及增长基金AM (HKD) Dis.</t>
  </si>
  <si>
    <t>安联寰通收益及增长基金AM (USD) Dis.</t>
  </si>
  <si>
    <t>安联寰通收益及增长基金AM (H2-AUD) Dis.</t>
  </si>
  <si>
    <t>安联寰通收益及增长基金AM (H2-CAD) Dis.</t>
  </si>
  <si>
    <t>安联寰通收益及增长基金AM (H2-EUR) Dis.</t>
  </si>
  <si>
    <t>安联寰通收益及增长基金AM (H2-GBP) Dis.</t>
  </si>
  <si>
    <t>安联寰通收益及增长基金AM (H2-NZD) Dis.</t>
  </si>
  <si>
    <t>安联寰通收益及增长基金AM (H2-SGD) Dis.</t>
  </si>
  <si>
    <t>安联寰通收益及增长基金AT (USD) Acc.</t>
  </si>
  <si>
    <t>安联寰通收益及增长基金AT (HKD) Acc.</t>
  </si>
  <si>
    <t>安联总回报亚洲股票基金AT (HKD) Acc.</t>
  </si>
  <si>
    <t>安联总回报亚洲股票基金A (USD) Dis.</t>
  </si>
  <si>
    <t>安联总回报亚洲股票基金AT (USD) Acc.</t>
  </si>
  <si>
    <t>安联总回报亚洲股票基金A (EUR) Dis.</t>
  </si>
  <si>
    <t>安联总回报亚洲股票基金AM (USD) Dis.</t>
  </si>
  <si>
    <t>安联总回报亚洲股票基金AM (HKD) Dis.</t>
  </si>
  <si>
    <t>安联总回报亚洲股票基金AM (H2-AUD) Dis.</t>
  </si>
  <si>
    <t>安联总回报亚洲股票基金AMg (USD) Dis.</t>
  </si>
  <si>
    <t>安联美国股票基金A (USD) Dis.</t>
  </si>
  <si>
    <t>安联美国短存续期高收益债券基金AM (HKD) Dis.</t>
  </si>
  <si>
    <t>安联美国短存续期高收益债券基金AM (USD) Dis.</t>
  </si>
  <si>
    <t>安联美国短存续期高收益债券基金AT (USD) Acc.</t>
  </si>
  <si>
    <t>安联美国短存续期高收益债券基金AT (H2-EUR) Acc.</t>
  </si>
  <si>
    <t>安联美国短存续期高收益债券基金AMg (USD) Dis.</t>
  </si>
  <si>
    <t>安联美国短存续期高收益债券基金AM(H2-EUR) Dis.</t>
  </si>
  <si>
    <t>安联美国短存续期高收益债券基金AM(H2-AUD) Dis.</t>
  </si>
  <si>
    <t>安联美国短存续期高收益债券基金AM(H2-GBP) Dis.</t>
  </si>
  <si>
    <t>安联美国短存续期高收益债券基金AM(H2-SGD) Dis.</t>
  </si>
  <si>
    <t>安联美国短存续期高收益债券基金AM(H2-RMB) Dis.</t>
  </si>
  <si>
    <t>易方达（香港）中国股票股息基金A (Dis) HKD</t>
  </si>
  <si>
    <t>易方达（香港）中国股票股息基金A (Acc) USD</t>
  </si>
  <si>
    <t>易方达（香港）中国股票股息基金A (Acc) HKD</t>
  </si>
  <si>
    <t>易方达（香港）中国股票股息基金I (Acc) HKD</t>
  </si>
  <si>
    <t>易方达（香港）中国股票股息基金I (Dis) HKD</t>
  </si>
  <si>
    <t>易方达（香港）中国股票股息基金I (Acc) USD</t>
  </si>
  <si>
    <t>易方达（香港）中国股票股息基金I (Dis) USD</t>
  </si>
  <si>
    <t>易方达（香港）港元货币市场基金A (Acc) HKD</t>
  </si>
  <si>
    <t>易方达（香港）港元货币市场基金C (Acc) HKD</t>
  </si>
  <si>
    <t>易方达（香港）港元货币市场基金B (Acc) HKD</t>
  </si>
  <si>
    <t>易方达（香港）港元货币市场基金I (Acc) HKD</t>
  </si>
  <si>
    <t>易方达（香港）短期债券基金A (Acc) USD</t>
  </si>
  <si>
    <t>易方达（香港）短期债券基金A (Dis) USD</t>
  </si>
  <si>
    <t>易方达（香港）短期债券基金A (Acc) HKD</t>
  </si>
  <si>
    <t>易方达（香港）短期债券基金A (Dis) HKD</t>
  </si>
  <si>
    <t>易方达（香港）短期债券基金A (Acc) RMB</t>
  </si>
  <si>
    <t>易方达（香港）短期债券基金A (Dis) RMB</t>
  </si>
  <si>
    <t>易方达（香港）短期债券基金I (Acc) USD</t>
  </si>
  <si>
    <t>易方达（香港）短期债券基金I (Acc) HKD</t>
  </si>
  <si>
    <t>易方达（香港）短期债券基金I(Acc) Hedged RMB</t>
  </si>
  <si>
    <t>易方达（香港）短期债券基金B (Acc) USD</t>
  </si>
  <si>
    <t>易方达（香港）短期债券基金B (Acc) HKD</t>
  </si>
  <si>
    <t>易方达（香港）美元货币市场基金A (Acc) USD</t>
  </si>
  <si>
    <t>易方达（香港）美元货币市场基金C (Acc) USD</t>
  </si>
  <si>
    <t>易方达（香港）美元货币市场基金A (Dis) USD</t>
  </si>
  <si>
    <t>易方达（香港）美元货币市场基金B (Acc) USD</t>
  </si>
  <si>
    <t>易方达（香港）美元货币市场基金I (Acc) USD</t>
  </si>
  <si>
    <t>易方达（香港）美元货币市场基金I (Dis) USD</t>
  </si>
  <si>
    <t>博时美元货币市场基金A USD</t>
  </si>
  <si>
    <t>博时美元货币市场基金C USD</t>
  </si>
  <si>
    <t>博时美元货币市场基金N USD</t>
  </si>
  <si>
    <t>博时美元货币市场基金I USD</t>
  </si>
  <si>
    <t>博时美元货币市场基金S USD</t>
  </si>
  <si>
    <t>宏利亚太房地产投资信托产业基金AA (USD) MDIST (G)</t>
  </si>
  <si>
    <t>宏利亚太房地产投资信托产业基金AA (USD)</t>
  </si>
  <si>
    <t>宏利亚太房地产投资信托产业基金AA (USD) Acc</t>
  </si>
  <si>
    <t>宏利亚太房地产投资信托产业基金AA (USD) Inc</t>
  </si>
  <si>
    <t>宏利亚太房地产投资信托产业基金R (USD) MDIST (G)</t>
  </si>
  <si>
    <t>宏利亚太房地产投资信托产业基金AA (HKD)</t>
  </si>
  <si>
    <t>宏利亚太房地产投资信托产业基金AA (HKD) Inc</t>
  </si>
  <si>
    <t>宏利亚太房地产投资信托产业基金R (HKD) MDIST (G)</t>
  </si>
  <si>
    <t>宏利亚太房地产投资信托产业基金AA (HKD) MDIST (G)</t>
  </si>
  <si>
    <t>宏利亚太房地产投资信托产业基金AA (AUD Hedged) MDIST (G)</t>
  </si>
  <si>
    <t>宏利亚太房地产投资信托产业基金AA (GBP Hedged) MDIST (G)</t>
  </si>
  <si>
    <t>宏利亚太房地产投资信托产业基金AA (RMB Hedged) MDIST (G)</t>
  </si>
  <si>
    <t>宏利亚洲总回报基金AA (USD)</t>
  </si>
  <si>
    <t>宏利亚洲总回报基金AA (USD) Inc</t>
  </si>
  <si>
    <t>宏利亚洲总回报基金R (USD) MDIST (G)</t>
  </si>
  <si>
    <t>宏利亚洲总回报基金AA (USD) MDIST (G)</t>
  </si>
  <si>
    <t>宏利亚洲总回报基金AA (HKD)</t>
  </si>
  <si>
    <t>宏利亚洲总回报基金AA (HKD) Inc</t>
  </si>
  <si>
    <t>宏利亚洲总回报基金R (HKD) MDIST (G)</t>
  </si>
  <si>
    <t>宏利亚洲总回报基金AA (HKD) MDIST (G)</t>
  </si>
  <si>
    <t>宏利亚洲总回报基金AA (AUD Hedged) MDIST (G)</t>
  </si>
  <si>
    <t>宏利亚洲小型公司基金AA (USD)</t>
  </si>
  <si>
    <t>宏利亚洲小型公司基金AA (HKD)</t>
  </si>
  <si>
    <t>宏利中华威力基金AA (USD)</t>
  </si>
  <si>
    <t>宏利巨龙增长基金AA (HKD)</t>
  </si>
  <si>
    <t>宏利巨龙增长基金AA (USD)</t>
  </si>
  <si>
    <t>宏利巨龙增长基金AA (USD) MDIST (G)</t>
  </si>
  <si>
    <t>宏利巨龙增长基金AA (HKD) MDIST (G)</t>
  </si>
  <si>
    <t>宏利新兴东欧基金AA (USD)</t>
  </si>
  <si>
    <t>宏利环球多元资产入息基金AA (HKD) MDIST (G)</t>
  </si>
  <si>
    <t>宏利环球多元资产入息基金R (HKD) MDIST (G)</t>
  </si>
  <si>
    <t>宏利环球多元资产入息基金R (USD) MDIST (G)</t>
  </si>
  <si>
    <t>宏利环球多元资产入息基金AA (USD)</t>
  </si>
  <si>
    <t>宏利环球多元资产入息基金AA (USD) Inc</t>
  </si>
  <si>
    <t>宏利环球多元资产入息基金AA (USD) MDIST (G)</t>
  </si>
  <si>
    <t>宏利环球多元资产入息基金AA (HKD)</t>
  </si>
  <si>
    <t>宏利环球多元资产入息基金AA (HKD) Inc</t>
  </si>
  <si>
    <t>宏利环球多元资产入息基金AA (AUD Hedged) MDIST (G)</t>
  </si>
  <si>
    <t>宏利环球多元资产入息基金AA (CAD Hedged) MDIST (G)</t>
  </si>
  <si>
    <t>宏利环球多元资产入息基金AA (GBP Hedged) MDIST (G)</t>
  </si>
  <si>
    <t>宏利环球多元资产入息基金AA (RMB Hedged) MDIST (G)</t>
  </si>
  <si>
    <t>宏利优先证券收益基金AA (GBP Hedged) MDIST (G)</t>
  </si>
  <si>
    <t>宏利优先证券收益基金AA (HKD) MDIST (G)</t>
  </si>
  <si>
    <t>宏利优先证券收益基金R (HKD) MDIST (G)</t>
  </si>
  <si>
    <t>宏利优先证券收益基金AA (USD) MDIST (G)</t>
  </si>
  <si>
    <t>宏利优先证券收益基金R (USD) MDIST (G)</t>
  </si>
  <si>
    <t>宏利优先证券收益基金AA (USD)</t>
  </si>
  <si>
    <t>宏利优先证券收益基金AA (USD) Acc</t>
  </si>
  <si>
    <t>宏利优先证券收益基金AA (USD) Inc</t>
  </si>
  <si>
    <t>宏利优先证券收益基金AA (HKD)</t>
  </si>
  <si>
    <t>宏利优先证券收益基金AA (HKD) Inc</t>
  </si>
  <si>
    <t>宏利优先证券收益基金AA (AUD Hedged) MDIST (G)</t>
  </si>
  <si>
    <t>宏利优先证券收益基金AA (RMB Hedged) MDIST (G)</t>
  </si>
  <si>
    <t>宏利台湾股票基金AA (USD)</t>
  </si>
  <si>
    <t>宏利美国债券基金AA (USD)</t>
  </si>
  <si>
    <t>宏利美国债券基金AA (USD) Inc</t>
  </si>
  <si>
    <t>宏利美国债券基金R (USD) MDIST (G)</t>
  </si>
  <si>
    <t>宏利美国债券基金AA (USD) MDIST (G)</t>
  </si>
  <si>
    <t>宏利美国债券基金AA (HKD)</t>
  </si>
  <si>
    <t>宏利美国债券基金AA (HKD) Inc</t>
  </si>
  <si>
    <t>宏利美国债券基金R (HKD) MDIST (G)</t>
  </si>
  <si>
    <t>宏利美国债券基金AA (HKD) MDIST (G)</t>
  </si>
  <si>
    <t>宏利美国小型公司基金AA (USD)</t>
  </si>
  <si>
    <t>宏利美国特别机会基金AA (USD)</t>
  </si>
  <si>
    <t>宏利美国特别机会基金AA (USD) Inc</t>
  </si>
  <si>
    <t>宏利美国特别机会基金AA (HKD)</t>
  </si>
  <si>
    <t>宏利美国特别机会基金AA (HKD) Inc</t>
  </si>
  <si>
    <t>1000 (HKD)</t>
  </si>
  <si>
    <t>150 (USD)</t>
  </si>
  <si>
    <t>Abrdn Investments Luxembourg SA</t>
  </si>
  <si>
    <t>abrdn SICAV I - All China Sustainable Equity Fund</t>
  </si>
  <si>
    <t>abrdn SICAV I - Asia Pacific Sustainable Equity Fund</t>
  </si>
  <si>
    <t>abrdn SICAV I - Asian Smaller Companies Fund</t>
  </si>
  <si>
    <t>abrdn SICAV I - China A Share Sustainable Equity Fund</t>
  </si>
  <si>
    <t>abrdn SICAV I - Diversified Income Fund</t>
  </si>
  <si>
    <t>abrdn SICAV I - Emerging Markets Corporate Bond Fund</t>
  </si>
  <si>
    <t>abrdn SICAV I - Emerging Markets Equity Fund</t>
  </si>
  <si>
    <t>abrdn SICAV I - Emerging Markets Smaller Companies Fund</t>
  </si>
  <si>
    <t>abrdn SICAV I -European Sustainable and Responsible Investment Equity</t>
  </si>
  <si>
    <t>abrdn SICAV I - Global Dynamic Dividend Fund</t>
  </si>
  <si>
    <t>abrdn SICAV I - Global Innovation Equity Fund</t>
  </si>
  <si>
    <t>abrdn SICAV I - Global Sustainable Equity Fund</t>
  </si>
  <si>
    <t>abrdn SICAV I - Indian Equity Fund</t>
  </si>
  <si>
    <t>abrdn SICAV I - Japanese Smaller Companies Sustainable Equity Fund</t>
  </si>
  <si>
    <t>abrdn SICAV I - Japanese Sustainable Equity Fund</t>
  </si>
  <si>
    <t>abrdn SICAV I - Latin American Equity Fund</t>
  </si>
  <si>
    <t>abrdn SICAV I - North American Smaller Companies Fund</t>
  </si>
  <si>
    <t>abrdn SICAV I - Select Emerging Markets Bond Fund</t>
  </si>
  <si>
    <t>abrdn SICAV I - Select Euro High Yield Bond Fund</t>
  </si>
  <si>
    <t>27/4/1992</t>
  </si>
  <si>
    <t>9/10/2023</t>
  </si>
  <si>
    <t>26/4/1988</t>
  </si>
  <si>
    <t>13/1/2011</t>
  </si>
  <si>
    <t>28/3/2006</t>
  </si>
  <si>
    <t>14/5/2004</t>
  </si>
  <si>
    <t>17/5/2004</t>
  </si>
  <si>
    <t>16/3/2015</t>
  </si>
  <si>
    <t>28/8/2019</t>
  </si>
  <si>
    <t>5/4/2017</t>
  </si>
  <si>
    <t>1/6/2015</t>
  </si>
  <si>
    <t>26/4/2019</t>
  </si>
  <si>
    <t>7/3/2011</t>
  </si>
  <si>
    <t>15/8/2001</t>
  </si>
  <si>
    <t>13/3/2007</t>
  </si>
  <si>
    <t>1/2/1993</t>
  </si>
  <si>
    <t>20/3/2013</t>
  </si>
  <si>
    <t>14/10/2020</t>
  </si>
  <si>
    <t>4/10/2021</t>
  </si>
  <si>
    <t>15/2/2000</t>
  </si>
  <si>
    <t>24/5/2006</t>
  </si>
  <si>
    <t>2/12/1996</t>
  </si>
  <si>
    <t>7/5/2007</t>
  </si>
  <si>
    <t>18/6/2013</t>
  </si>
  <si>
    <t>31/5/1984</t>
  </si>
  <si>
    <t>22/5/2013</t>
  </si>
  <si>
    <t>26/2/2007</t>
  </si>
  <si>
    <t>26/7/2010</t>
  </si>
  <si>
    <t>1/10/2013</t>
  </si>
  <si>
    <t>13/11/2000</t>
  </si>
  <si>
    <t>12/10/2006</t>
  </si>
  <si>
    <t>28/9/2007</t>
  </si>
  <si>
    <t>25/3/2013</t>
  </si>
  <si>
    <t>3/6/2015</t>
  </si>
  <si>
    <t>8/9/2000</t>
  </si>
  <si>
    <t>16/4/2015</t>
  </si>
  <si>
    <t>11/3/2020</t>
  </si>
  <si>
    <t>22/9/2021</t>
  </si>
  <si>
    <t>2/6/2021</t>
  </si>
  <si>
    <t>16/12/2020</t>
  </si>
  <si>
    <t>9/12/2020</t>
  </si>
  <si>
    <t>11/9/2013</t>
  </si>
  <si>
    <t>30/10/2019</t>
  </si>
  <si>
    <t>28/6/2023</t>
  </si>
  <si>
    <t>4/8/2021</t>
  </si>
  <si>
    <t>13/3/2013</t>
  </si>
  <si>
    <t>21/3/2013</t>
  </si>
  <si>
    <t>27/11/2019</t>
  </si>
  <si>
    <t>18/7/2018</t>
  </si>
  <si>
    <t>17/4/2019</t>
  </si>
  <si>
    <t>23/11/2022</t>
  </si>
  <si>
    <t>28/3/2012</t>
  </si>
  <si>
    <t>5/2/2020</t>
  </si>
  <si>
    <t>21/10/2020</t>
  </si>
  <si>
    <t>4/11/2020</t>
  </si>
  <si>
    <t>21/4/2021</t>
  </si>
  <si>
    <t>18/4/2018</t>
  </si>
  <si>
    <t>6/9/2023</t>
  </si>
  <si>
    <t>9/5/2018</t>
  </si>
  <si>
    <t>4/3/2020</t>
  </si>
  <si>
    <t>25/4/2018</t>
  </si>
  <si>
    <t>28/2/2005</t>
  </si>
  <si>
    <t>27/9/2012</t>
  </si>
  <si>
    <t>23/7/2019</t>
  </si>
  <si>
    <t>19/4/2018</t>
  </si>
  <si>
    <t>11/7/2023</t>
  </si>
  <si>
    <t>环球政府债</t>
  </si>
  <si>
    <t>FoF</t>
  </si>
  <si>
    <t>马来西亚股票</t>
  </si>
  <si>
    <t>菲律宾股票</t>
  </si>
  <si>
    <t>基建</t>
  </si>
  <si>
    <t>施罗德环球基金系列-亚洲债券基金A Acc USD</t>
  </si>
  <si>
    <t>施罗德环球基金系列-亚洲债券基金A Dis USD</t>
  </si>
  <si>
    <t>施罗德环球基金系列-亚洲债券基金A Dis HKD</t>
  </si>
  <si>
    <t>施罗德环球基金系列-亚洲收益股票A Acc USD</t>
  </si>
  <si>
    <t>施罗德环球基金系列-亚洲收益股票A Dis USD</t>
  </si>
  <si>
    <t>施罗德环球基金系列-亚洲优势A Acc USD</t>
  </si>
  <si>
    <t>施罗德环球基金系列-亚洲优势A Dis USD</t>
  </si>
  <si>
    <t>施罗德环球基金系列-亚洲小型公司A Acc USD</t>
  </si>
  <si>
    <t>施罗德环球基金系列-新型三国股票（巴西、印度及中国）A Acc USD</t>
  </si>
  <si>
    <t>施罗德环球基金系列-新型三国股票（巴西、印度及中国）A Acc EUR</t>
  </si>
  <si>
    <t>施罗德环球基金系列-新型三国股票（巴西、印度及中国）A Acc HKD</t>
  </si>
  <si>
    <t>施罗德环球基金系列-中国优势A Acc HKD</t>
  </si>
  <si>
    <t>施罗德环球基金系列-中国优势A Acc USD</t>
  </si>
  <si>
    <t>施罗德环球基金系列-中国优势A Dis HKD</t>
  </si>
  <si>
    <t>施罗德环球基金系列-欧元债券A Acc EUR</t>
  </si>
  <si>
    <t>施罗德环球基金系列-欧元企业债券A Acc EUR</t>
  </si>
  <si>
    <t>施罗德环球基金系列-欧元企业债券A Dis EUR</t>
  </si>
  <si>
    <t>施罗德环球基金系列-欧元股票A Acc EUR</t>
  </si>
  <si>
    <t>施罗德环球基金系列-欧元股票A Dis EUR</t>
  </si>
  <si>
    <t>施罗德环球基金系列-欧元流动A Acc EUR</t>
  </si>
  <si>
    <t>施罗德环球基金系列-欧元流动A1 Acc EUR</t>
  </si>
  <si>
    <t>施罗德环球基金系列-新兴亚洲A Acc USD</t>
  </si>
  <si>
    <t>施罗德环球基金系列-新兴欧洲A Acc EUR</t>
  </si>
  <si>
    <t>施罗德环球基金系列-新兴欧洲A Dis EUR</t>
  </si>
  <si>
    <t>施罗德环球基金系列-新兴市场A Acc USD</t>
  </si>
  <si>
    <t>施罗德环球基金系列-新兴市场A Dis USD</t>
  </si>
  <si>
    <t>施罗德环球基金系列-新兴市场债券A Acc USD</t>
  </si>
  <si>
    <t>施罗德环球基金系列-新兴市场债券A Dis USD</t>
  </si>
  <si>
    <t>施罗德环球基金系列-欧洲小型公司A Acc EUR</t>
  </si>
  <si>
    <t>施罗德环球基金系列-欧洲小型公司A Dis EUR</t>
  </si>
  <si>
    <t>施罗德环球基金系列-新领域股票A Acc USD</t>
  </si>
  <si>
    <t>施罗德环球基金系列-新领域股票A Dis USD</t>
  </si>
  <si>
    <t>施罗德环球基金系列-环球债券A Acc USD</t>
  </si>
  <si>
    <t>施罗德环球基金系列-环球债券A Dis USD</t>
  </si>
  <si>
    <t>施罗德环球基金系列-环球城市A Acc USD</t>
  </si>
  <si>
    <t>施罗德环球基金系列-环球城市A Acc HKD</t>
  </si>
  <si>
    <t>施罗德环球基金系列-环球气候变化策略A Acc USD</t>
  </si>
  <si>
    <t>施罗德环球基金系列-环球气候变化策略A Acc EUR Hedged</t>
  </si>
  <si>
    <t>施罗德环球基金系列-环球气候变化策略A Acc HKD</t>
  </si>
  <si>
    <t>施罗德环球基金系列-环球企业债券A Acc USD</t>
  </si>
  <si>
    <t>施罗德环球基金系列-环球企业债券A Dis USD</t>
  </si>
  <si>
    <t>施罗德环球基金系列-环球企业债券A Dis HKD</t>
  </si>
  <si>
    <t>施罗德环球基金系列-环球企业债券A Dis CNH Hedged</t>
  </si>
  <si>
    <t>施罗德环球基金系列-环球收息债券A Dis USD</t>
  </si>
  <si>
    <t>施罗德环球基金系列-环球收息债券A Dis CNH Hedged</t>
  </si>
  <si>
    <t>施罗德环球基金系列-环球收息债券A Acc USD</t>
  </si>
  <si>
    <t>施罗德环球基金系列-环球收息债券A Dis HKD</t>
  </si>
  <si>
    <t>施罗德环球基金系列-环球收息债券A Dis AUD Hedged</t>
  </si>
  <si>
    <t>施罗德环球基金系列-环球收息债券A Dis EUR Hedged</t>
  </si>
  <si>
    <t>施罗德环球基金系列-环球收息债券A QF Dis EUR Hedged</t>
  </si>
  <si>
    <t>施罗德环球基金系列-环球收息债券A Dis GBP Hedged</t>
  </si>
  <si>
    <t>施罗德环球基金系列-环球收息债券A Dis SGD Hedged</t>
  </si>
  <si>
    <t>施罗德环球基金系列-环球能源A Acc USD</t>
  </si>
  <si>
    <t>施罗德环球基金系列-环球股票A Acc USD</t>
  </si>
  <si>
    <t>施罗德环球基金系列-环球收益股票A Acc USD</t>
  </si>
  <si>
    <t>施罗德环球基金系列-环球收益股票A Dis USD</t>
  </si>
  <si>
    <t>施罗德环球基金系列-环球收益股票A Dis HKD</t>
  </si>
  <si>
    <t>施罗德环球基金系列-环球黄金A Acc USD</t>
  </si>
  <si>
    <t>施罗德环球基金系列-环球黄金A Acc HKD</t>
  </si>
  <si>
    <t>施罗德环球基金系列-环球黄金A Acc CNH Hedged</t>
  </si>
  <si>
    <t>施罗德环球基金系列-环球黄金A Acc EUR Hedged</t>
  </si>
  <si>
    <t>施罗德环球基金系列-环球高收益A Acc USD</t>
  </si>
  <si>
    <t>施罗德环球基金系列-环球高收益A Dis USD</t>
  </si>
  <si>
    <t>施罗德环球基金系列-环球高收益A Dis HKD</t>
  </si>
  <si>
    <t>施罗德环球基金系列-环球高收益A Dis AUD Hedged</t>
  </si>
  <si>
    <t>施罗德环球基金系列-通货膨胀联系债券A Acc EUR</t>
  </si>
  <si>
    <t>施罗德环球基金系列-通货膨胀联系债券A Dis EUR</t>
  </si>
  <si>
    <t>施罗德环球基金系列-通货膨胀联系债券A Acc USD Hedged</t>
  </si>
  <si>
    <t>施罗德环球基金系列-环球股债收息A Acc GBP Hedged</t>
  </si>
  <si>
    <t>施罗德环球基金系列-环球股债收息A Acc USD</t>
  </si>
  <si>
    <t>施罗德环球基金系列-环球股债收息A Dis USD</t>
  </si>
  <si>
    <t>施罗德环球基金系列-环球股债收息A Acc HKD</t>
  </si>
  <si>
    <t>施罗德环球基金系列-环球股债收息A Dis HKD</t>
  </si>
  <si>
    <t>施罗德环球基金系列-环球股债收息A Dis AUD Hedged</t>
  </si>
  <si>
    <t>施罗德环球基金系列-环球股债收息A Dis CNH Hedged</t>
  </si>
  <si>
    <t>施罗德环球基金系列-环球股债收息A Acc EUR Hedged</t>
  </si>
  <si>
    <t>施罗德环球基金系列-环球股债收息A Dis EUR Hedged</t>
  </si>
  <si>
    <t>施罗德环球基金系列-环球股债收息A Dis GBP Hedged</t>
  </si>
  <si>
    <t>施罗德环球基金系列-大中华A Acc USD</t>
  </si>
  <si>
    <t>施罗德环球基金系列-港元债券A Acc HKD</t>
  </si>
  <si>
    <t>施罗德环球基金系列-港元债券A Dis HKD</t>
  </si>
  <si>
    <t>施罗德环球基金系列-香港股票A Acc HKD</t>
  </si>
  <si>
    <t>施罗德环球基金系列-香港股票A Acc USD</t>
  </si>
  <si>
    <t>施罗德环球基金系列-印度股票A Acc USD</t>
  </si>
  <si>
    <t>施罗德环球基金系列-拉丁美洲A Acc USD</t>
  </si>
  <si>
    <t>施罗德环球基金系列-拉丁美洲A Dis USD</t>
  </si>
  <si>
    <t>施罗德环球基金系列-环球计量精选股票A Acc USD</t>
  </si>
  <si>
    <t>施罗德环球基金系列-环球计量精选股票A Dis USD</t>
  </si>
  <si>
    <t>施罗德环球基金系列-策略债券A Acc USD</t>
  </si>
  <si>
    <t>施罗德环球基金系列-策略债券A Dis USD</t>
  </si>
  <si>
    <t>施罗德环球基金系列-台湾股票A Acc USD</t>
  </si>
  <si>
    <t>施罗德环球基金系列-台湾股票A Dis USD</t>
  </si>
  <si>
    <t>施罗德环球基金系列-美国中小型股票A Acc USD</t>
  </si>
  <si>
    <t>施罗德环球基金系列-美国中小型股票A Dis USD</t>
  </si>
  <si>
    <t>施罗德环球基金系列-美国小型公司影响力A Acc USD</t>
  </si>
  <si>
    <t>施罗德环球基金系列-美国小型公司影响力A Dis USD</t>
  </si>
  <si>
    <t>LU0106250508 ISIN</t>
  </si>
  <si>
    <t>LU0091253459 ISIN</t>
  </si>
  <si>
    <t>LU0532872552 ISIN</t>
  </si>
  <si>
    <t>LU0188438112 ISIN</t>
  </si>
  <si>
    <t>LU0192582467 ISIN</t>
  </si>
  <si>
    <t>LU0106259558 ISIN</t>
  </si>
  <si>
    <t>LU0048388663 ISIN</t>
  </si>
  <si>
    <t>LU0227179875 ISIN</t>
  </si>
  <si>
    <t>LU0228659784 ISIN</t>
  </si>
  <si>
    <t>LU0232931963 ISIN</t>
  </si>
  <si>
    <t>LU0828237510 ISIN</t>
  </si>
  <si>
    <t>LU0463099449 ISIN</t>
  </si>
  <si>
    <t>LU0244354667 ISIN</t>
  </si>
  <si>
    <t>LU1188198961 ISIN</t>
  </si>
  <si>
    <t>LU0106235533 ISIN</t>
  </si>
  <si>
    <t>LU0093472081 ISIN</t>
  </si>
  <si>
    <t>LU0113257694 ISIN</t>
  </si>
  <si>
    <t>LU0425487740 ISIN</t>
  </si>
  <si>
    <t>LU0106235293 ISIN</t>
  </si>
  <si>
    <t>LU0091115906 ISIN</t>
  </si>
  <si>
    <t>LU0136043394 ISIN</t>
  </si>
  <si>
    <t>LU0135992385 ISIN</t>
  </si>
  <si>
    <t>LU0181495838 ISIN</t>
  </si>
  <si>
    <t>LU0106817157 ISIN</t>
  </si>
  <si>
    <t>LU0106820458 ISIN</t>
  </si>
  <si>
    <t>LU0106252389 ISIN</t>
  </si>
  <si>
    <t>LU0049853897 ISIN</t>
  </si>
  <si>
    <t>LU0106253197 ISIN</t>
  </si>
  <si>
    <t>LU0080733339 ISIN</t>
  </si>
  <si>
    <t>LU0106237406 ISIN</t>
  </si>
  <si>
    <t>LU0053902499 ISIN</t>
  </si>
  <si>
    <t>LU0562313402 ISIN</t>
  </si>
  <si>
    <t>LU1046231319 ISIN</t>
  </si>
  <si>
    <t>LU0106256372 ISIN</t>
  </si>
  <si>
    <t>LU0012050992 ISIN</t>
  </si>
  <si>
    <t>LU0224508324 ISIN</t>
  </si>
  <si>
    <t>LU2275660517 ISIN</t>
  </si>
  <si>
    <t>LU0302445910 ISIN</t>
  </si>
  <si>
    <t>LU0306804302 ISIN</t>
  </si>
  <si>
    <t>LU2275660780 ISIN</t>
  </si>
  <si>
    <t>LU0106258311 ISIN</t>
  </si>
  <si>
    <t>LU0053903380 ISIN</t>
  </si>
  <si>
    <t>LU1978319959 ISIN</t>
  </si>
  <si>
    <t>LU0846443405 ISIN</t>
  </si>
  <si>
    <t>LU1514169009 ISIN</t>
  </si>
  <si>
    <t>LU1514167136 ISIN</t>
  </si>
  <si>
    <t>LU1737068558 ISIN</t>
  </si>
  <si>
    <t>LU1514167649 ISIN</t>
  </si>
  <si>
    <t>LU1514168969 ISIN</t>
  </si>
  <si>
    <t>LU1514167722 ISIN</t>
  </si>
  <si>
    <t>LU1514168027 ISIN</t>
  </si>
  <si>
    <t>LU1514168530 ISIN</t>
  </si>
  <si>
    <t>LU1865293598 ISIN</t>
  </si>
  <si>
    <t>LU1865293325 ISIN</t>
  </si>
  <si>
    <t>LU0256331488 ISIN</t>
  </si>
  <si>
    <t>LU0215105999 ISIN</t>
  </si>
  <si>
    <t>LU0225284248 ISIN</t>
  </si>
  <si>
    <t>LU0225771236 ISIN</t>
  </si>
  <si>
    <t>LU0985481810 ISIN</t>
  </si>
  <si>
    <t>LU1223082196 ISIN</t>
  </si>
  <si>
    <t>LU2275660947 ISIN</t>
  </si>
  <si>
    <t>LU1223082782 ISIN</t>
  </si>
  <si>
    <t>LU1223083087 ISIN</t>
  </si>
  <si>
    <t>LU0189893018 ISIN</t>
  </si>
  <si>
    <t>LU0205194797 ISIN</t>
  </si>
  <si>
    <t>LU1365048278 ISIN</t>
  </si>
  <si>
    <t>LU1365048351 ISIN</t>
  </si>
  <si>
    <t>LU0180781048 ISIN</t>
  </si>
  <si>
    <t>LU0671502010 ISIN</t>
  </si>
  <si>
    <t>LU0188096647 ISIN</t>
  </si>
  <si>
    <t>LU0903425840 ISIN</t>
  </si>
  <si>
    <t>LU0757359368 ISIN</t>
  </si>
  <si>
    <t>LU0757359954 ISIN</t>
  </si>
  <si>
    <t>LU0894485498 ISIN</t>
  </si>
  <si>
    <t>LU0894486033 ISIN</t>
  </si>
  <si>
    <t>LU0911024122 ISIN</t>
  </si>
  <si>
    <t>LU0924045015 ISIN</t>
  </si>
  <si>
    <t>LU0757360457 ISIN</t>
  </si>
  <si>
    <t>LU0757360960 ISIN</t>
  </si>
  <si>
    <t>LU0910996080 ISIN</t>
  </si>
  <si>
    <t>LU0140636845 ISIN</t>
  </si>
  <si>
    <t>LU0149525270 ISIN</t>
  </si>
  <si>
    <t>LU0149524976 ISIN</t>
  </si>
  <si>
    <t>LU0149534421 ISIN</t>
  </si>
  <si>
    <t>LU0607220059 ISIN</t>
  </si>
  <si>
    <t>LU0264410563 ISIN</t>
  </si>
  <si>
    <t>LU0106259046 ISIN</t>
  </si>
  <si>
    <t>LU0086394185 ISIN</t>
  </si>
  <si>
    <t>LU0203345920 ISIN</t>
  </si>
  <si>
    <t>LU0203347892 ISIN</t>
  </si>
  <si>
    <t>LU0201322137 ISIN</t>
  </si>
  <si>
    <t>LU0216291897 ISIN</t>
  </si>
  <si>
    <t>LU0270814014 ISIN</t>
  </si>
  <si>
    <t>LU0338530842 ISIN</t>
  </si>
  <si>
    <t>LU0205193047 ISIN</t>
  </si>
  <si>
    <t>LU0205194284 ISIN</t>
  </si>
  <si>
    <t>LU0106261612 ISIN</t>
  </si>
  <si>
    <t>LU0012050646 ISIN</t>
  </si>
  <si>
    <t>680 (GBP)</t>
  </si>
  <si>
    <t>富达基金-意大利基金A-EUR</t>
  </si>
  <si>
    <t>LU0048584766 ISIN</t>
  </si>
  <si>
    <t>富达基金-拉丁美洲基金A-USD</t>
  </si>
  <si>
    <t>LU0050427557 ISIN</t>
  </si>
  <si>
    <t>富达基金-太平洋基金 A-USD</t>
  </si>
  <si>
    <t>LU0049112450 ISIN</t>
  </si>
  <si>
    <t>富达基金-太平洋基金A-ACC-EUR</t>
  </si>
  <si>
    <t>LU0368678339 ISIN</t>
  </si>
  <si>
    <t>富达基金-太平洋基金A-USD (H)</t>
  </si>
  <si>
    <t>LU1235295612 ISIN</t>
  </si>
  <si>
    <t>富达基金-可持续发展亚洲股票基金A-Acc-USD</t>
  </si>
  <si>
    <t>LU0261947096 ISIN</t>
  </si>
  <si>
    <t>富达基金-可持续发展亚洲股票基金A-USD</t>
  </si>
  <si>
    <t>LU0048597586 ISIN</t>
  </si>
  <si>
    <t>富达基金-可持续发展亚洲股票基金A-EUR</t>
  </si>
  <si>
    <t>LU0069452877 ISIN</t>
  </si>
  <si>
    <t>富达基金-可持续发展亚洲股票基金A-ACC-EUR</t>
  </si>
  <si>
    <t>LU0261946445 ISIN</t>
  </si>
  <si>
    <t>富达基金-可持续发展亚洲股票基金A-MCDIST(G)-USD</t>
  </si>
  <si>
    <t>LU2458285603 ISIN</t>
  </si>
  <si>
    <t>富达基金-可持续发展亚洲股票基金A-MCDIST(G)-HKD</t>
  </si>
  <si>
    <t>LU2458285785 ISIN</t>
  </si>
  <si>
    <t>富达基金-可持续发展消费品牌基金A-EUR</t>
  </si>
  <si>
    <t>LU0114721508 ISIN</t>
  </si>
  <si>
    <t>富达基金-可持续发展消费品牌基金A-Acc-USD</t>
  </si>
  <si>
    <t>LU0882574139 ISIN</t>
  </si>
  <si>
    <t>富达基金-可持续发展消费品牌基金A-ACC-HKD</t>
  </si>
  <si>
    <t>LU2347768272 ISIN</t>
  </si>
  <si>
    <t>富达基金-可持续发展欧元区股票基金A-Acc-EUR</t>
  </si>
  <si>
    <t>LU0238202427 ISIN</t>
  </si>
  <si>
    <t>富达基金-可持续发展欧元区股票基金A-EUR</t>
  </si>
  <si>
    <t>LU2219351876 ISIN</t>
  </si>
  <si>
    <t>富达基金-可持续发展全球股息优势基金A-ACC-EUR</t>
  </si>
  <si>
    <t>LU0261951957 ISIN</t>
  </si>
  <si>
    <t>富达基金-可持续发展全球股息优势基金A-ACC-USD</t>
  </si>
  <si>
    <t>LU2242646235 ISIN</t>
  </si>
  <si>
    <t>富达基金-可持续发展全球股息优势基金A-MCDIST(G)-USD</t>
  </si>
  <si>
    <t>LU2401740654 ISIN</t>
  </si>
  <si>
    <t>富达基金-可持续发展全球股息优势基金A-USD</t>
  </si>
  <si>
    <t>LU2242652126 ISIN</t>
  </si>
  <si>
    <t>富达基金-可持续发展全球股息优势基金A-EUR</t>
  </si>
  <si>
    <t>LU0099575291 ISIN</t>
  </si>
  <si>
    <t>富达基金-可持续发展全球股息优势基金A-MINCOME(G)-USD (H)</t>
  </si>
  <si>
    <t>LU1920063259 ISIN</t>
  </si>
  <si>
    <t>富达基金-可持续发展全球股息优势基金A-MINCOME(G)-HKD (H)</t>
  </si>
  <si>
    <t>LU1920062954 ISIN</t>
  </si>
  <si>
    <t>富达基金-可持续发展全球股息优势基金A-MINCOME(G)-AUD (H)</t>
  </si>
  <si>
    <t>LU1920062871 ISIN</t>
  </si>
  <si>
    <t>富达基金-可持续发展全球股息优势基金A-MINCOME(G)-USD</t>
  </si>
  <si>
    <t>LU2401740738 ISIN</t>
  </si>
  <si>
    <t>富达基金-可持续发展全球股息优势基金A-MINCOME(G)-HKD</t>
  </si>
  <si>
    <t>LU2242646748 ISIN</t>
  </si>
  <si>
    <t>富达基金-可持续发展全球股息优势基金A-MCDIST(G)-HKD</t>
  </si>
  <si>
    <t>LU2439728762 ISIN</t>
  </si>
  <si>
    <t>富达基金-可持续发展全球股息优势基金A-HMDIST(G)-RMB (H)</t>
  </si>
  <si>
    <t>LU2441057853 ISIN</t>
  </si>
  <si>
    <t>富达基金-可持续发展健康护理基金A-EUR</t>
  </si>
  <si>
    <t>LU0114720955 ISIN</t>
  </si>
  <si>
    <t>富达基金-可持续发展健康护理基金A-ACC-EUR</t>
  </si>
  <si>
    <t>LU0261952419 ISIN</t>
  </si>
  <si>
    <t>富达基金-可持续发展健康护理基金A-ACC-USD</t>
  </si>
  <si>
    <t>LU0882574055 ISIN</t>
  </si>
  <si>
    <t>富达基金-可持续发展日本股票基金A-JPY</t>
  </si>
  <si>
    <t>LU0048585144 ISIN</t>
  </si>
  <si>
    <t>富达基金-可持续发展日本股票基金A-ACC-USD (H)</t>
  </si>
  <si>
    <t>LU0997586945 ISIN</t>
  </si>
  <si>
    <t>富达基金-泰国基金A-USD</t>
  </si>
  <si>
    <t>LU0048621477 ISIN</t>
  </si>
  <si>
    <t>富达基金-英国特别机会基金A-GBP</t>
  </si>
  <si>
    <t>LU2219351520 ISIN</t>
  </si>
  <si>
    <t>富达基金-英国特别机会基金A-ACC-EUR</t>
  </si>
  <si>
    <t>LU2050860480 ISIN</t>
  </si>
  <si>
    <t>富达基金-美元债券基金A-ACC-USD</t>
  </si>
  <si>
    <t>LU0261947682 ISIN</t>
  </si>
  <si>
    <t>富达基金-美元债券基金A-USD</t>
  </si>
  <si>
    <t>LU0048622798 ISIN</t>
  </si>
  <si>
    <t>富达基金-美元债券基金A-MDIST-USD</t>
  </si>
  <si>
    <t>LU0168055563 ISIN</t>
  </si>
  <si>
    <t>富达基金-美元债券基金A-MCDIST(G)-USD</t>
  </si>
  <si>
    <t>LU2231581880 ISIN</t>
  </si>
  <si>
    <t>富达基金-美元债券基金A-MCDIST(G)-HKD</t>
  </si>
  <si>
    <t>LU2231582003 ISIN</t>
  </si>
  <si>
    <t>富达基金-美元债券基金A-ACC-RMB (H)</t>
  </si>
  <si>
    <t>LU2616044934 ISIN</t>
  </si>
  <si>
    <t>富达基金-美元债券基金A-MCDIST(G)-RMB (H)</t>
  </si>
  <si>
    <t>LU2616044850 ISIN</t>
  </si>
  <si>
    <t>富达基金-美元现金基金A-ACC-USD</t>
  </si>
  <si>
    <t>LU0261952922 ISIN</t>
  </si>
  <si>
    <t>富达基金-美元现金基金A-USD</t>
  </si>
  <si>
    <t>LU0064963852 ISIN</t>
  </si>
  <si>
    <t>富达基金-美元现金基金A-ACC-HKD</t>
  </si>
  <si>
    <t>LU1986416003 ISIN</t>
  </si>
  <si>
    <t>富达基金-美元现金基金A-MINCOME(G)-HKD</t>
  </si>
  <si>
    <t>LU2639601900 ISIN</t>
  </si>
  <si>
    <t>富达基金-美元现金基金A-MINCOME(G)-USD</t>
  </si>
  <si>
    <t>LU2639602031 ISIN</t>
  </si>
  <si>
    <t>富达基金-美元高收益基金A-MINCOME-HKD</t>
  </si>
  <si>
    <t>LU0532245395 ISIN</t>
  </si>
  <si>
    <t>富达基金-美元高收益基金A-MDIST-USD</t>
  </si>
  <si>
    <t>LU0168057262 ISIN</t>
  </si>
  <si>
    <t>富达基金-美元高收益基金A-MDIST-AUD (H)</t>
  </si>
  <si>
    <t>LU0132282301 ISIN</t>
  </si>
  <si>
    <t>富达基金-美元高收益基金A-ACC-USD</t>
  </si>
  <si>
    <t>LU0605520377 ISIN</t>
  </si>
  <si>
    <t>富达基金-美元高收益基金A-MINCOME(G)-USD</t>
  </si>
  <si>
    <t>LU0937948932 ISIN</t>
  </si>
  <si>
    <t>富达基金-美元高收益基金A-ACC-EUR</t>
  </si>
  <si>
    <t>LU0261953904 ISIN</t>
  </si>
  <si>
    <t>富达基金-美元高收益基金A-MINCOME-USD</t>
  </si>
  <si>
    <t>LU0532245122 ISIN</t>
  </si>
  <si>
    <t>富达基金-美元高收益基金A-ACC-EUR (H)</t>
  </si>
  <si>
    <t>LU0337581549 ISIN</t>
  </si>
  <si>
    <t>LU0963542310 ISIN</t>
  </si>
  <si>
    <t>富达基金-世界基金A-ACC-USD</t>
  </si>
  <si>
    <t>LU1084165304 ISIN</t>
  </si>
  <si>
    <t>富达基金-世界基金A-EUR</t>
  </si>
  <si>
    <t>LU0069449576 ISIN</t>
  </si>
  <si>
    <t>富达基金-世界基金A-ACC-HKD</t>
  </si>
  <si>
    <t>LU1119994496 ISIN</t>
  </si>
  <si>
    <t>更新日期</t>
    <phoneticPr fontId="22" type="noConversion"/>
  </si>
  <si>
    <t>JPMorgan Asset Management Europe Sarl</t>
  </si>
  <si>
    <t>BlackRock Asset Management Schweiz AG</t>
  </si>
  <si>
    <t>AllianceBernstein Luxembourg SARL</t>
  </si>
  <si>
    <t>Allianz Global Investors Asia Pacific Ltd</t>
  </si>
  <si>
    <t>E Fund Management Hong Kong Co Ltd</t>
  </si>
  <si>
    <t>Boshi Jijin</t>
  </si>
  <si>
    <t>Manulife Investment Management Ireland Ltd</t>
  </si>
  <si>
    <t>Schroder Investment Management Europe SA</t>
  </si>
  <si>
    <t>FIL Luxembourg SA</t>
  </si>
  <si>
    <t>JPMorgan Funds - America Equity Fund</t>
  </si>
  <si>
    <t>JPM Funds - Asia Pacific Income Fund</t>
  </si>
  <si>
    <t>JPM Funds - China Fund</t>
  </si>
  <si>
    <t>JPMorgan Funds - Emerging Markets Debt Fund</t>
  </si>
  <si>
    <t>JPMorgan Funds - Emerging Markets Equity Fund</t>
  </si>
  <si>
    <t>JPMorgan Funds - Emerging Markets Opportunities</t>
  </si>
  <si>
    <t>JPM Funds - Euroland Equity Fund</t>
  </si>
  <si>
    <t>JPMorgan Funds - Europe Dynamic Fund</t>
  </si>
  <si>
    <t>JPM Funds - Europe Equity</t>
  </si>
  <si>
    <t>JPMorgan Investment Funds - Global High Yield Bond Fund</t>
  </si>
  <si>
    <t>JPMorgan Funds - Global Natural Resources Fund</t>
  </si>
  <si>
    <t>JPMorgan Funds - Greater China Fund</t>
  </si>
  <si>
    <t>JPMorgan Funds - Japan Equity Fund</t>
  </si>
  <si>
    <t>JPMorgan Funds - Latin America Equity Fund</t>
  </si>
  <si>
    <t>abrdn SICAV II - European Smaller Companies Fund</t>
  </si>
  <si>
    <t>abrdn SICAV II - Global Inflation-Linked Government Bond Fund</t>
  </si>
  <si>
    <t>BlackRock Global Fund - Emerging Markets Equity Income Fund</t>
  </si>
  <si>
    <t>BlackRock Global Funds - Euro Bond Fund</t>
  </si>
  <si>
    <t>BlackRock Global Funds - Euro-Markets Fund</t>
  </si>
  <si>
    <t>AB SICAV I - American Growth Portfolio</t>
  </si>
  <si>
    <t>AB SICAV I - Emerging Markets Multi-Asset Portfolio</t>
  </si>
  <si>
    <t>AB SICAV I - Eurozone Equity Portfolio</t>
  </si>
  <si>
    <t>AB SICAV I - International Health Care Portfolio</t>
  </si>
  <si>
    <t>AB SICAV I - Low Volatility Equity Portfolio</t>
  </si>
  <si>
    <t>AB SICAV I-Sustainable US Thematic Portfolio</t>
  </si>
  <si>
    <t>AB FCP I - American Income Portfolio</t>
  </si>
  <si>
    <t>AB FCP I - Emerging Markets Growth Portfolio</t>
  </si>
  <si>
    <t>AB FCP I - European Income Portfolio</t>
  </si>
  <si>
    <t>AB FCP I - Global High Yield Portfolio</t>
  </si>
  <si>
    <t>AB FCP I - Short Duration Bond Portfolio</t>
  </si>
  <si>
    <t>Allianz China Equity</t>
  </si>
  <si>
    <t>Allianz Cyber Security</t>
  </si>
  <si>
    <t>Allianz Global Investors Fund - Allianz Dynamic Asian High Yield Bond</t>
  </si>
  <si>
    <t>Allianz Europe Equity Growth</t>
  </si>
  <si>
    <t>Allianz European Equity Dividend</t>
  </si>
  <si>
    <t>Allianz Flexi Asia Bond</t>
  </si>
  <si>
    <t>Allianz Global Investors Fund - Allianz Global Opportunistic Bond</t>
  </si>
  <si>
    <t>Allianz Selection Income and Growth</t>
  </si>
  <si>
    <t>Allianz Global Investors Fund - Allianz US Short Duration High Income Bond</t>
  </si>
  <si>
    <t>E Fund China Equity Dividend Fund</t>
  </si>
  <si>
    <t>E Fund HK - Hong Kong Dollar Money Market Fund</t>
  </si>
  <si>
    <t>E Fund Unit Trust Fund - E Fund HK Short-Duration Bond Fund</t>
  </si>
  <si>
    <t>E Fund US Dollar Money Market Fund</t>
  </si>
  <si>
    <t>Bosera USD Money Market Fund</t>
  </si>
  <si>
    <t>Manulife Global Fund - Asia Pacific REIT Fund</t>
  </si>
  <si>
    <t>Manulife Global Fund - Asia Total Return Fund</t>
  </si>
  <si>
    <t>Manulife Global Fund - Asian Small Cap Equity Fund</t>
  </si>
  <si>
    <t>Manulife Global Fund - China Value</t>
  </si>
  <si>
    <t>Manulife Global Fund - Emerging Eastern Europe</t>
  </si>
  <si>
    <t>Manulife Global Fund - Global Multi-Asset Diversified Income Fund</t>
  </si>
  <si>
    <t>Manulife Global Fund - Preferred Securities Income Fund</t>
  </si>
  <si>
    <t>Manulife Global Fund - Taiwan Equity Fund</t>
  </si>
  <si>
    <t>Manulife Global Fund - U.S. Bond</t>
  </si>
  <si>
    <t>Manulife Global Fund - US Small Cap Equity Fund</t>
  </si>
  <si>
    <t>Manulife Global Fund - U.S. Special Opportunities fund</t>
  </si>
  <si>
    <t>Schroder ISF Asian Bond Total Return</t>
  </si>
  <si>
    <t>Schroder ISF Asian Equity Yield</t>
  </si>
  <si>
    <t>Schroder ISF Asian Opportunities</t>
  </si>
  <si>
    <t>Schroder International Selection Fund BIC</t>
  </si>
  <si>
    <t>Schroder ISF China Opportunities</t>
  </si>
  <si>
    <t>Schroder ISF EURO Bond</t>
  </si>
  <si>
    <t>Schroder ISF EURO Corporate Bond</t>
  </si>
  <si>
    <t>Schroder ISF EURO Equity</t>
  </si>
  <si>
    <t>Schroder ISF Emerging Asia</t>
  </si>
  <si>
    <t>Schroder ISF Emerging Europe</t>
  </si>
  <si>
    <t>Schroder ISF Emerging Markets</t>
  </si>
  <si>
    <t>Schroder ISF Emerging Markets Debt Total Return</t>
  </si>
  <si>
    <t>Schroder ISF European Smaller Companies</t>
  </si>
  <si>
    <t>Schroder ISF Frontier Markets Equity</t>
  </si>
  <si>
    <t>Schroder ISF Global Bond</t>
  </si>
  <si>
    <t>Schroder ISF Global Cities</t>
  </si>
  <si>
    <t>Schroder ISF Global Climate Change Equity</t>
  </si>
  <si>
    <t>Schroder ISF Global Corporate Bond</t>
  </si>
  <si>
    <t>Schroder ISF Global Credit Income</t>
  </si>
  <si>
    <t>Schroder ISF Global Energy</t>
  </si>
  <si>
    <t>Schroder ISF Global Equity</t>
  </si>
  <si>
    <t>Schroder ISF Global Equity Yield</t>
  </si>
  <si>
    <t>Schroder ISF Global Gold</t>
  </si>
  <si>
    <t>Schroder ISF Global High Yield</t>
  </si>
  <si>
    <t>Schroder ISF Global Inflation Linked Bond</t>
  </si>
  <si>
    <t>Schroder ISF Global Multi-Asset Income</t>
  </si>
  <si>
    <t>Schroder ISF Greater China</t>
  </si>
  <si>
    <t>Schroder ISF Hong Kong Dollar Bond</t>
  </si>
  <si>
    <t>Schroder International Selection Fund - Hong Kong Equity</t>
  </si>
  <si>
    <t>Schroder ISF Indian Equity</t>
  </si>
  <si>
    <t>Schroder ISF Latin American</t>
  </si>
  <si>
    <t>Schroder ISF QEP Global Active Value</t>
  </si>
  <si>
    <t>Schroder ISF Strategic Bond</t>
  </si>
  <si>
    <t>Schroder ISF Taiwanese Equity</t>
  </si>
  <si>
    <t>Schroder ISF US Small &amp; Mid-Cap Equity</t>
  </si>
  <si>
    <t>Schroder ISF US Smaller Companies Impact</t>
  </si>
  <si>
    <t>Fidelity Funds - Italy Fund</t>
  </si>
  <si>
    <t>Fidelity Funds - Latin America Fund</t>
  </si>
  <si>
    <t>Fidelity Funds - Pacific Fund</t>
  </si>
  <si>
    <t>Fidelity Funds - Sustainable Asia Equity Fund</t>
  </si>
  <si>
    <t>Fidelity Funds - Sustainable Consumer Brands Fund</t>
  </si>
  <si>
    <t>Fidelity Funds - Sustainable Global Dividend Plus Fund</t>
  </si>
  <si>
    <t>Fidelity Funds - Sustainable Healthcare Fund</t>
  </si>
  <si>
    <t>Fidelity Funds - Sustainable Japan Equity Fund</t>
  </si>
  <si>
    <t>Fidelity Funds - Thailand Fund</t>
  </si>
  <si>
    <t>Fidelity Funds - UK Special Situations Fund</t>
  </si>
  <si>
    <t>Fidelity Funds - US Dollar Bond Fund</t>
  </si>
  <si>
    <t>Fidelity Funds - US Dollar Cash Fund</t>
  </si>
  <si>
    <t>Fidelity Funds - US High Yield Fund</t>
  </si>
  <si>
    <t>Fidelity Funds - World Fund</t>
  </si>
  <si>
    <t>16/11/1988</t>
  </si>
  <si>
    <t>7/10/2013</t>
  </si>
  <si>
    <t>25/5/2012</t>
  </si>
  <si>
    <t>15/6/2001</t>
  </si>
  <si>
    <t>4/7/1994</t>
  </si>
  <si>
    <t>22/2/2010</t>
  </si>
  <si>
    <t>12/3/2013</t>
  </si>
  <si>
    <t>19/3/2013</t>
  </si>
  <si>
    <t>14/3/2013</t>
  </si>
  <si>
    <t>13/4/1994</t>
  </si>
  <si>
    <t>31/7/1990</t>
  </si>
  <si>
    <t>1/6/2001</t>
  </si>
  <si>
    <t>8/12/2000</t>
  </si>
  <si>
    <t>17/9/2008</t>
  </si>
  <si>
    <t>12/9/2006</t>
  </si>
  <si>
    <t>14/3/2005</t>
  </si>
  <si>
    <t>18/5/2001</t>
  </si>
  <si>
    <t>5/9/2019</t>
  </si>
  <si>
    <t>19/12/2014</t>
  </si>
  <si>
    <t>2/4/2002</t>
  </si>
  <si>
    <t>13/5/1992</t>
  </si>
  <si>
    <t>27/9/2007</t>
  </si>
  <si>
    <t>26/5/2005</t>
  </si>
  <si>
    <t>12/8/2011</t>
  </si>
  <si>
    <t>31/3/1994</t>
  </si>
  <si>
    <t>4/1/1999</t>
  </si>
  <si>
    <t>2/11/2004</t>
  </si>
  <si>
    <t>18/12/2014</t>
  </si>
  <si>
    <t>11/12/2014</t>
  </si>
  <si>
    <t>8/1/2015</t>
  </si>
  <si>
    <t>10/3/2020</t>
  </si>
  <si>
    <t>29/12/2014</t>
  </si>
  <si>
    <t>27/2/2014</t>
  </si>
  <si>
    <t>6/5/2014</t>
  </si>
  <si>
    <t>6/3/2014</t>
  </si>
  <si>
    <t>24/11/2000</t>
  </si>
  <si>
    <t>30/6/2010</t>
  </si>
  <si>
    <t>29/4/2019</t>
  </si>
  <si>
    <t>7/12/1994</t>
  </si>
  <si>
    <t>2/1/1997</t>
  </si>
  <si>
    <t>29/9/2011</t>
  </si>
  <si>
    <t>8/8/2013</t>
  </si>
  <si>
    <t>15/10/2013</t>
  </si>
  <si>
    <t>3/11/2011</t>
  </si>
  <si>
    <t>16/9/2010</t>
  </si>
  <si>
    <t>15/9/2010</t>
  </si>
  <si>
    <t>20/3/2014</t>
  </si>
  <si>
    <t>30/9/2015</t>
  </si>
  <si>
    <t>4/7/1995</t>
  </si>
  <si>
    <t>5/7/1995</t>
  </si>
  <si>
    <t>12/7/2000</t>
  </si>
  <si>
    <t>2/10/1995</t>
  </si>
  <si>
    <t>12/9/2000</t>
  </si>
  <si>
    <t>11/12/2012</t>
  </si>
  <si>
    <t>16/12/2015</t>
  </si>
  <si>
    <t>8/6/2010</t>
  </si>
  <si>
    <t>31/7/1996</t>
  </si>
  <si>
    <t>28/10/2016</t>
  </si>
  <si>
    <t>8/2/2011</t>
  </si>
  <si>
    <t>2/12/2009</t>
  </si>
  <si>
    <t>12/2/2007</t>
  </si>
  <si>
    <t>29/1/2021</t>
  </si>
  <si>
    <t>10/6/2011</t>
  </si>
  <si>
    <t>30/11/2009</t>
  </si>
  <si>
    <t>24/4/2001</t>
  </si>
  <si>
    <t>22/9/2011</t>
  </si>
  <si>
    <t>14/10/2011</t>
  </si>
  <si>
    <t>15/7/2010</t>
  </si>
  <si>
    <t>21/3/2012</t>
  </si>
  <si>
    <t>13/7/2001</t>
  </si>
  <si>
    <t>10/7/2001</t>
  </si>
  <si>
    <t>2/2/2007</t>
  </si>
  <si>
    <t>7/5/2001</t>
  </si>
  <si>
    <t>28/7/2010</t>
  </si>
  <si>
    <t>19/5/2014</t>
  </si>
  <si>
    <t>19/12/2011</t>
  </si>
  <si>
    <t>9/3/2009</t>
  </si>
  <si>
    <t>25/6/1993</t>
  </si>
  <si>
    <t>26/10/1998</t>
  </si>
  <si>
    <t>9/1/2014</t>
  </si>
  <si>
    <t>16/9/2002</t>
  </si>
  <si>
    <t>1/3/2011</t>
  </si>
  <si>
    <t>14/1/2014</t>
  </si>
  <si>
    <t>13/3/2014</t>
  </si>
  <si>
    <t>10/9/2010</t>
  </si>
  <si>
    <t>28/9/2012</t>
  </si>
  <si>
    <t>18/5/2012</t>
  </si>
  <si>
    <t>29/10/1992</t>
  </si>
  <si>
    <t>26/1/2006</t>
  </si>
  <si>
    <t>23/11/2009</t>
  </si>
  <si>
    <t>30/7/2010</t>
  </si>
  <si>
    <t>8/9/2010</t>
  </si>
  <si>
    <t>26/2/1999</t>
  </si>
  <si>
    <t>2/3/1999</t>
  </si>
  <si>
    <t>30/1/2015</t>
  </si>
  <si>
    <t>6/3/2015</t>
  </si>
  <si>
    <t>9/10/2003</t>
  </si>
  <si>
    <t>14/3/2002</t>
  </si>
  <si>
    <t>26/9/2002</t>
  </si>
  <si>
    <t>22/9/1997</t>
  </si>
  <si>
    <t>15/12/2009</t>
  </si>
  <si>
    <t>10/2/2012</t>
  </si>
  <si>
    <t>27/10/2014</t>
  </si>
  <si>
    <t>20/2/2014</t>
  </si>
  <si>
    <t>18/9/2017</t>
  </si>
  <si>
    <t>21/2/2014</t>
  </si>
  <si>
    <t>12/5/1999</t>
  </si>
  <si>
    <t>1/10/1996</t>
  </si>
  <si>
    <t>27/5/2014</t>
  </si>
  <si>
    <t>11/3/2013</t>
  </si>
  <si>
    <t>5/12/2017</t>
  </si>
  <si>
    <t>13/4/2018</t>
  </si>
  <si>
    <t>14/1/2022</t>
  </si>
  <si>
    <t>17/5/2010</t>
  </si>
  <si>
    <t>15/9/2014</t>
  </si>
  <si>
    <t>6/5/2015</t>
  </si>
  <si>
    <t>3/1/2011</t>
  </si>
  <si>
    <t>3/10/2008</t>
  </si>
  <si>
    <t>11/4/2012</t>
  </si>
  <si>
    <t>9/2/2021</t>
  </si>
  <si>
    <t>6/10/2015</t>
  </si>
  <si>
    <t>25/9/2015</t>
  </si>
  <si>
    <t>11/11/2015</t>
  </si>
  <si>
    <t>16/10/2006</t>
  </si>
  <si>
    <t>6/12/2012</t>
  </si>
  <si>
    <t>1/10/2012</t>
  </si>
  <si>
    <t>1/6/2016</t>
  </si>
  <si>
    <t>14/4/2015</t>
  </si>
  <si>
    <t>2/10/2017</t>
  </si>
  <si>
    <t>15/3/2021</t>
  </si>
  <si>
    <t>5/5/2015</t>
  </si>
  <si>
    <t>14/8/2017</t>
  </si>
  <si>
    <t>10/3/2009</t>
  </si>
  <si>
    <t>2/10/2013</t>
  </si>
  <si>
    <t>18/2/2014</t>
  </si>
  <si>
    <t>14/4/2014</t>
  </si>
  <si>
    <t>1/4/2016</t>
  </si>
  <si>
    <t>16/10/2017</t>
  </si>
  <si>
    <t>10/1/2011</t>
  </si>
  <si>
    <t>3/7/2012</t>
  </si>
  <si>
    <t>17/7/2012</t>
  </si>
  <si>
    <t>6/10/2020</t>
  </si>
  <si>
    <t>25/2/2008</t>
  </si>
  <si>
    <t>15/6/2007</t>
  </si>
  <si>
    <t>1/12/2016</t>
  </si>
  <si>
    <t>1/8/2019</t>
  </si>
  <si>
    <t>3/1/2023</t>
  </si>
  <si>
    <t>16/2/2021</t>
  </si>
  <si>
    <t>5/11/2015</t>
  </si>
  <si>
    <t>16/10/2020</t>
  </si>
  <si>
    <t>15/1/2021</t>
  </si>
  <si>
    <t>10/10/2017</t>
  </si>
  <si>
    <t>4/10/2010</t>
  </si>
  <si>
    <t>17/6/2011</t>
  </si>
  <si>
    <t>7/12/2009</t>
  </si>
  <si>
    <t>22/4/2020</t>
  </si>
  <si>
    <t>14/10/2014</t>
  </si>
  <si>
    <t>1/11/2019</t>
  </si>
  <si>
    <t>30/4/2021</t>
  </si>
  <si>
    <t>5/6/2015</t>
  </si>
  <si>
    <t>4/2/2014</t>
  </si>
  <si>
    <t>13/10/2015</t>
  </si>
  <si>
    <t>15/2/2008</t>
  </si>
  <si>
    <t>16/8/2016</t>
  </si>
  <si>
    <t>10/12/2015</t>
  </si>
  <si>
    <t>8/3/2016</t>
  </si>
  <si>
    <t>18/2/2020</t>
  </si>
  <si>
    <t>7/3/2016</t>
  </si>
  <si>
    <t>13/11/2015</t>
  </si>
  <si>
    <t>29/12/2017</t>
  </si>
  <si>
    <t>18/11/2015</t>
  </si>
  <si>
    <t>23/10/2015</t>
  </si>
  <si>
    <t>12/1/2021</t>
  </si>
  <si>
    <t>3/5/2019</t>
  </si>
  <si>
    <t>18/12/2018</t>
  </si>
  <si>
    <t>2/5/2019</t>
  </si>
  <si>
    <t>6/7/2020</t>
  </si>
  <si>
    <t>21/5/2020</t>
  </si>
  <si>
    <t>6/1/2021</t>
  </si>
  <si>
    <t>11/1/2021</t>
  </si>
  <si>
    <t>8/11/2017</t>
  </si>
  <si>
    <t>22/6/2022</t>
  </si>
  <si>
    <t>21/6/2022</t>
  </si>
  <si>
    <t>27/6/2023</t>
  </si>
  <si>
    <t>11/9/2018</t>
  </si>
  <si>
    <t>4/5/2021</t>
  </si>
  <si>
    <t>21/1/2020</t>
  </si>
  <si>
    <t>17/10/2014</t>
  </si>
  <si>
    <t>4/5/2011</t>
  </si>
  <si>
    <t>25/10/2023</t>
  </si>
  <si>
    <t>9/11/2018</t>
  </si>
  <si>
    <t>24/6/2016</t>
  </si>
  <si>
    <t>11/2/2019</t>
  </si>
  <si>
    <t>30/11/2006</t>
  </si>
  <si>
    <t>21/7/2014</t>
  </si>
  <si>
    <t>30/4/2004</t>
  </si>
  <si>
    <t>19/11/2007</t>
  </si>
  <si>
    <t>13/12/2016</t>
  </si>
  <si>
    <t>13/12/2018</t>
  </si>
  <si>
    <t>4/10/2018</t>
  </si>
  <si>
    <t>25/4/2019</t>
  </si>
  <si>
    <t>13/1/2020</t>
  </si>
  <si>
    <t>15/2/2019</t>
  </si>
  <si>
    <t>29/1/2007</t>
  </si>
  <si>
    <t>31/7/2014</t>
  </si>
  <si>
    <t>28/8/2020</t>
  </si>
  <si>
    <t>8/8/2018</t>
  </si>
  <si>
    <t>15/7/2014</t>
  </si>
  <si>
    <t>29/12/2006</t>
  </si>
  <si>
    <t>21/8/2014</t>
  </si>
  <si>
    <t>2/3/2020</t>
  </si>
  <si>
    <t>5/6/2018</t>
  </si>
  <si>
    <t>17/1/2000</t>
  </si>
  <si>
    <t>16/10/1998</t>
  </si>
  <si>
    <t>25/8/2010</t>
  </si>
  <si>
    <t>11/6/2004</t>
  </si>
  <si>
    <t>29/10/1993</t>
  </si>
  <si>
    <t>16/9/2005</t>
  </si>
  <si>
    <t>31/10/2005</t>
  </si>
  <si>
    <t>14/11/2012</t>
  </si>
  <si>
    <t>13/11/2009</t>
  </si>
  <si>
    <t>17/2/2006</t>
  </si>
  <si>
    <t>25/2/2015</t>
  </si>
  <si>
    <t>19/4/1999</t>
  </si>
  <si>
    <t>30/6/2000</t>
  </si>
  <si>
    <t>30/4/2009</t>
  </si>
  <si>
    <t>20/11/1998</t>
  </si>
  <si>
    <t>21/9/2001</t>
  </si>
  <si>
    <t>9/1/2004</t>
  </si>
  <si>
    <t>28/1/2000</t>
  </si>
  <si>
    <t>9/3/1994</t>
  </si>
  <si>
    <t>29/8/1997</t>
  </si>
  <si>
    <t>7/10/1994</t>
  </si>
  <si>
    <t>15/12/2010</t>
  </si>
  <si>
    <t>2/4/2014</t>
  </si>
  <si>
    <t>3/6/1993</t>
  </si>
  <si>
    <t>14/1/2021</t>
  </si>
  <si>
    <t>29/6/2007</t>
  </si>
  <si>
    <t>12/10/2007</t>
  </si>
  <si>
    <t>20/9/1994</t>
  </si>
  <si>
    <t>6/5/2019</t>
  </si>
  <si>
    <t>7/11/2012</t>
  </si>
  <si>
    <t>30/11/2016</t>
  </si>
  <si>
    <t>15/12/2017</t>
  </si>
  <si>
    <t>5/9/2018</t>
  </si>
  <si>
    <t>30/6/2006</t>
  </si>
  <si>
    <t>3/6/2005</t>
  </si>
  <si>
    <t>29/7/2005</t>
  </si>
  <si>
    <t>6/11/2013</t>
  </si>
  <si>
    <t>29/6/2016</t>
  </si>
  <si>
    <t>16/4/2004</t>
  </si>
  <si>
    <t>30/11/2004</t>
  </si>
  <si>
    <t>2/3/2016</t>
  </si>
  <si>
    <t>28/11/2003</t>
  </si>
  <si>
    <t>7/9/2011</t>
  </si>
  <si>
    <t>31/3/2004</t>
  </si>
  <si>
    <t>18/4/2012</t>
  </si>
  <si>
    <t>6/3/2013</t>
  </si>
  <si>
    <t>17/4/2013</t>
  </si>
  <si>
    <t>26/6/2013</t>
  </si>
  <si>
    <t>28/3/2002</t>
  </si>
  <si>
    <t>9/8/2002</t>
  </si>
  <si>
    <t>30/3/2011</t>
  </si>
  <si>
    <t>10/11/2006</t>
  </si>
  <si>
    <t>15/7/1998</t>
  </si>
  <si>
    <t>29/10/2004</t>
  </si>
  <si>
    <t>30/9/2004</t>
  </si>
  <si>
    <t>15/4/2005</t>
  </si>
  <si>
    <t>18/1/2008</t>
  </si>
  <si>
    <t>10/12/2004</t>
  </si>
  <si>
    <t>20/7/1989</t>
  </si>
  <si>
    <t>11/3/1994</t>
  </si>
  <si>
    <t>16/2/2004</t>
  </si>
  <si>
    <t>25/2/2013</t>
  </si>
  <si>
    <t>12/12/2005</t>
  </si>
  <si>
    <t>10/2/2021</t>
  </si>
  <si>
    <t>9/6/2021</t>
  </si>
  <si>
    <t>10/11/2021</t>
  </si>
  <si>
    <t>12/5/2021</t>
  </si>
  <si>
    <t>1/9/1999</t>
  </si>
  <si>
    <t>26/5/2021</t>
  </si>
  <si>
    <t>9/2/2022</t>
  </si>
  <si>
    <t>23/2/2022</t>
  </si>
  <si>
    <t>31/8/2000</t>
  </si>
  <si>
    <t>16/9/1994</t>
  </si>
  <si>
    <t>10/1/2014</t>
  </si>
  <si>
    <t>11/9/2019</t>
  </si>
  <si>
    <t>12/11/1990</t>
  </si>
  <si>
    <t>6/6/2003</t>
  </si>
  <si>
    <t>23/9/2020</t>
  </si>
  <si>
    <t>10/5/2023</t>
  </si>
  <si>
    <t>26/7/1993</t>
  </si>
  <si>
    <t>12/6/2019</t>
  </si>
  <si>
    <t>5/9/2001</t>
  </si>
  <si>
    <t>6/4/2011</t>
  </si>
  <si>
    <t>18/5/2011</t>
  </si>
  <si>
    <t>18/9/2013</t>
  </si>
  <si>
    <t>17/7/2014</t>
  </si>
  <si>
    <t>6/9/1996</t>
  </si>
  <si>
    <t>16/10/2014</t>
  </si>
  <si>
    <t>北美股票</t>
  </si>
  <si>
    <t>LU0229950067 ISIN</t>
  </si>
  <si>
    <t>LU0229949994 ISIN</t>
  </si>
  <si>
    <t>LU0889565676 ISIN</t>
  </si>
  <si>
    <t>LU0260863377 ISIN</t>
  </si>
  <si>
    <t>LU0229940001 ISIN</t>
  </si>
  <si>
    <t>LU0128522157 ISIN</t>
  </si>
  <si>
    <t>LU0029875118 ISIN</t>
  </si>
  <si>
    <t>LU0543330483 ISIN</t>
  </si>
  <si>
    <t>LU0229946628 ISIN</t>
  </si>
  <si>
    <t>LU0229945570 ISIN</t>
  </si>
  <si>
    <t>LU0543330566 ISIN</t>
  </si>
  <si>
    <t>LU0052750758 ISIN</t>
  </si>
  <si>
    <t>LU0708995583 ISIN</t>
  </si>
  <si>
    <t>LU0078277505 ISIN</t>
  </si>
  <si>
    <t>LU0231793349 ISIN</t>
  </si>
  <si>
    <t>LU0152984307 ISIN</t>
  </si>
  <si>
    <t>LU0708994347 ISIN</t>
  </si>
  <si>
    <t>LU0029876355 ISIN</t>
  </si>
  <si>
    <t>LU0478345209 ISIN</t>
  </si>
  <si>
    <t>LU0441901922 ISIN</t>
  </si>
  <si>
    <t>LU0889565320 ISIN</t>
  </si>
  <si>
    <t>LU1733274390 ISIN</t>
  </si>
  <si>
    <t>LU0608807433 ISIN</t>
  </si>
  <si>
    <t>LU0608807946 ISIN</t>
  </si>
  <si>
    <t>LU1733274473 ISIN</t>
  </si>
  <si>
    <t>LU2251237488 ISIN</t>
  </si>
  <si>
    <t>LU2251237306 ISIN</t>
  </si>
  <si>
    <t>LU0128522744 ISIN</t>
  </si>
  <si>
    <t>LU0708995153 ISIN</t>
  </si>
  <si>
    <t>LU0029874905 ISIN</t>
  </si>
  <si>
    <t>LU0300743431 ISIN</t>
  </si>
  <si>
    <t>LU0300738514 ISIN</t>
  </si>
  <si>
    <t>LU0093666013 ISIN</t>
  </si>
  <si>
    <t>LU1863844665 ISIN</t>
  </si>
  <si>
    <t>LU1863844749 ISIN</t>
  </si>
  <si>
    <t>LU0138075311 ISIN</t>
  </si>
  <si>
    <t>LU0260871552 ISIN</t>
  </si>
  <si>
    <t>LU0390136736 ISIN</t>
  </si>
  <si>
    <t>LU0390137031 ISIN</t>
  </si>
  <si>
    <t>LU0128525689 ISIN</t>
  </si>
  <si>
    <t>LU0052756011 ISIN</t>
  </si>
  <si>
    <t>LU0316492692 ISIN</t>
  </si>
  <si>
    <t>LU0252652382 ISIN</t>
  </si>
  <si>
    <t>LU0029871042 ISIN</t>
  </si>
  <si>
    <t>LU0294219869 ISIN</t>
  </si>
  <si>
    <t>LU0476943880 ISIN</t>
  </si>
  <si>
    <t>LU0536402570 ISIN</t>
  </si>
  <si>
    <t>LU0152981543 ISIN</t>
  </si>
  <si>
    <t>LU0366770310 ISIN</t>
  </si>
  <si>
    <t>LU0476943617 ISIN</t>
  </si>
  <si>
    <t>LU0808757545 ISIN</t>
  </si>
  <si>
    <t>LU0366777323 ISIN</t>
  </si>
  <si>
    <t>LU0128533279 ISIN</t>
  </si>
  <si>
    <t>LU0029873410 ISIN</t>
  </si>
  <si>
    <t>LU1803068623 ISIN</t>
  </si>
  <si>
    <t>LU0211327993 ISIN</t>
  </si>
  <si>
    <t>LU0211328371 ISIN</t>
  </si>
  <si>
    <t>LU0211332647 ISIN</t>
  </si>
  <si>
    <t>LU0211330435 ISIN</t>
  </si>
  <si>
    <t>LU0708994859 ISIN</t>
  </si>
  <si>
    <t>LU0128525929 ISIN</t>
  </si>
  <si>
    <t>LU0029864427 ISIN</t>
  </si>
  <si>
    <t>LU0211326755 ISIN</t>
  </si>
  <si>
    <t>LU0211326839 ISIN</t>
  </si>
  <si>
    <t>LU0211332563 ISIN</t>
  </si>
  <si>
    <t>LU0496365809 ISIN</t>
  </si>
  <si>
    <t>LU0128526141 ISIN</t>
  </si>
  <si>
    <t>LU0029874061 ISIN</t>
  </si>
  <si>
    <t>LU0536402737 ISIN</t>
  </si>
  <si>
    <t>LU0366773504 ISIN</t>
  </si>
  <si>
    <t>LU0316493153 ISIN</t>
  </si>
  <si>
    <t>LU0476943708 ISIN</t>
  </si>
  <si>
    <t>LU0476943963 ISIN</t>
  </si>
  <si>
    <t>LU0170475312 ISIN</t>
  </si>
  <si>
    <t>LU0170475585 ISIN</t>
  </si>
  <si>
    <t>LU0260870661 ISIN</t>
  </si>
  <si>
    <t>LU0294221097 ISIN</t>
  </si>
  <si>
    <t>LU2657138314 ISIN</t>
  </si>
  <si>
    <t>LU0234926953 ISIN</t>
  </si>
  <si>
    <t>LU2657138231 ISIN</t>
  </si>
  <si>
    <t>LU0450468698 ISIN</t>
  </si>
  <si>
    <t>LU0170477284 ISIN</t>
  </si>
  <si>
    <t>LU0029865408 ISIN</t>
  </si>
  <si>
    <t>LU0128526570 ISIN</t>
  </si>
  <si>
    <t>LU0128526901 ISIN</t>
  </si>
  <si>
    <t>LU0052767562 ISIN</t>
  </si>
  <si>
    <t>年初至今派息率</t>
  </si>
  <si>
    <r>
      <rPr>
        <b/>
        <sz val="11"/>
        <color theme="0"/>
        <rFont val="Microsoft YaHei"/>
        <family val="2"/>
        <charset val="134"/>
      </rPr>
      <t>是否</t>
    </r>
    <r>
      <rPr>
        <b/>
        <sz val="11"/>
        <color theme="0"/>
        <rFont val="Arial"/>
        <family val="2"/>
      </rPr>
      <t>CIES</t>
    </r>
    <r>
      <rPr>
        <b/>
        <sz val="11"/>
        <color theme="0"/>
        <rFont val="Microsoft YaHei"/>
        <family val="2"/>
        <charset val="134"/>
      </rPr>
      <t>认可</t>
    </r>
    <phoneticPr fontId="22" type="noConversion"/>
  </si>
  <si>
    <t>HK0000349503 ISIN</t>
  </si>
  <si>
    <t>HK0000349529 ISIN</t>
  </si>
  <si>
    <t>HK0000349495 ISIN</t>
  </si>
  <si>
    <t>HK0000349511 ISIN</t>
  </si>
  <si>
    <t>HK0000349537 ISIN</t>
  </si>
  <si>
    <t>HK0000349784 ISIN</t>
  </si>
  <si>
    <t>HK0000349461 ISIN</t>
  </si>
  <si>
    <t>HK0000349792 ISIN</t>
  </si>
  <si>
    <t>HK0000349776 ISIN</t>
  </si>
  <si>
    <t>HK0000349701 ISIN</t>
  </si>
  <si>
    <t>HK0000349693 ISIN</t>
  </si>
  <si>
    <t>HK0000200342 ISIN</t>
  </si>
  <si>
    <t>HK0000200292 ISIN</t>
  </si>
  <si>
    <t>HK0000200326 ISIN</t>
  </si>
  <si>
    <t>HK0000200300 ISIN</t>
  </si>
  <si>
    <t>HK0000216942 ISIN</t>
  </si>
  <si>
    <t>HK0000216926 ISIN</t>
  </si>
  <si>
    <t>HK0000216934 ISIN</t>
  </si>
  <si>
    <t>HK0000378304 ISIN</t>
  </si>
  <si>
    <t>HK0000439668 ISIN</t>
  </si>
  <si>
    <t>LU0630378429 ISIN</t>
  </si>
  <si>
    <t>LU0197773673 ISIN</t>
  </si>
  <si>
    <t>LU0197773160 ISIN</t>
  </si>
  <si>
    <t>LU0630378692 ISIN</t>
  </si>
  <si>
    <t>LU1791438879 ISIN</t>
  </si>
  <si>
    <t>LU0800731944 ISIN</t>
  </si>
  <si>
    <t>LU0762541174 ISIN</t>
  </si>
  <si>
    <t>LU0762542818 ISIN</t>
  </si>
  <si>
    <t>LU0800732082 ISIN</t>
  </si>
  <si>
    <t>LU1802242112 ISIN</t>
  </si>
  <si>
    <t>LU2334459596 ISIN</t>
  </si>
  <si>
    <t>LU2334458861 ISIN</t>
  </si>
  <si>
    <t>LU2334455255 ISIN</t>
  </si>
  <si>
    <t>LU2334455339 ISIN</t>
  </si>
  <si>
    <t>LU2334454522 ISIN</t>
  </si>
  <si>
    <t>LU2334457541 ISIN</t>
  </si>
  <si>
    <t>LU2334457038 ISIN</t>
  </si>
  <si>
    <t>LU2334460172 ISIN</t>
  </si>
  <si>
    <t>LU2334458945 ISIN</t>
  </si>
  <si>
    <t>LU2334459679 ISIN</t>
  </si>
  <si>
    <t>LU2334456220 ISIN</t>
  </si>
  <si>
    <t>LU2334457111 ISIN</t>
  </si>
  <si>
    <t>LU2334460339 ISIN</t>
  </si>
  <si>
    <t>LU2334458192 ISIN</t>
  </si>
  <si>
    <t>HK0000465895 ISIN</t>
  </si>
  <si>
    <t>HK0000434412 ISIN</t>
  </si>
  <si>
    <t>HK0000465887 ISIN</t>
  </si>
  <si>
    <t>HK0000465903 ISIN</t>
  </si>
  <si>
    <t>HK0000465952 ISIN</t>
  </si>
  <si>
    <t>HK0000434438 ISIN</t>
  </si>
  <si>
    <t>HK0000542057 ISIN</t>
  </si>
  <si>
    <t>HK0000349586 ISIN</t>
  </si>
  <si>
    <t>HK0000349560 ISIN</t>
  </si>
  <si>
    <t>HK0000349875 ISIN</t>
  </si>
  <si>
    <t>HK0000349578 ISIN</t>
  </si>
  <si>
    <t>HK0000349552 ISIN</t>
  </si>
  <si>
    <t>HK0000349545 ISIN</t>
  </si>
  <si>
    <t>HK0000349685 ISIN</t>
  </si>
  <si>
    <t>HK0000349842 ISIN</t>
  </si>
  <si>
    <t>HK0000349594 ISIN</t>
  </si>
  <si>
    <t>HK0000600269 ISIN</t>
  </si>
  <si>
    <t>LU1775947333 ISIN</t>
  </si>
  <si>
    <t>LU1775947259 ISIN</t>
  </si>
  <si>
    <t>LU1775947416 ISIN</t>
  </si>
  <si>
    <t>LU0334857355 ISIN</t>
  </si>
  <si>
    <t>LU0334857199 ISIN</t>
  </si>
  <si>
    <t>LU2305832425 ISIN</t>
  </si>
  <si>
    <t>LU0482497442 ISIN</t>
  </si>
  <si>
    <t>LU0334857512 ISIN</t>
  </si>
  <si>
    <t>LU0482497525 ISIN</t>
  </si>
  <si>
    <t>LU0075112721 ISIN</t>
  </si>
  <si>
    <t>LU1762219688 ISIN</t>
  </si>
  <si>
    <t>LU1762219332 ISIN</t>
  </si>
  <si>
    <t>LU1762219415 ISIN</t>
  </si>
  <si>
    <t>LU1762219506 ISIN</t>
  </si>
  <si>
    <t>LU0130705550 ISIN</t>
  </si>
  <si>
    <t>LU0100597474 ISIN</t>
  </si>
  <si>
    <t>LU1762219761 ISIN</t>
  </si>
  <si>
    <t>LU1775951525 ISIN</t>
  </si>
  <si>
    <t>LU1775949628 ISIN</t>
  </si>
  <si>
    <t>LU1775949545 ISIN</t>
  </si>
  <si>
    <t>LU2625059790 ISIN</t>
  </si>
  <si>
    <t>LU2625057828 ISIN</t>
  </si>
  <si>
    <t>LU2658256487 ISIN</t>
  </si>
  <si>
    <t>LU1775950048 ISIN</t>
  </si>
  <si>
    <t>LU1775950394 ISIN</t>
  </si>
  <si>
    <t>LU1775961243 ISIN</t>
  </si>
  <si>
    <t>LU1775958702 ISIN</t>
  </si>
  <si>
    <t>LU1775962217 ISIN</t>
  </si>
  <si>
    <t>LU1775961839 ISIN</t>
  </si>
  <si>
    <t>LU1775955864 ISIN</t>
  </si>
  <si>
    <t>LU1775955278 ISIN</t>
  </si>
  <si>
    <t>LU1775953653 ISIN</t>
  </si>
  <si>
    <t>LU1775953810 ISIN</t>
  </si>
  <si>
    <t>LU1775954206 ISIN</t>
  </si>
  <si>
    <t>LU1775954461 ISIN</t>
  </si>
  <si>
    <t>LU1775954628 ISIN</t>
  </si>
  <si>
    <t>LU1775955435 ISIN</t>
  </si>
  <si>
    <t>LU1775957134 ISIN</t>
  </si>
  <si>
    <t>LU1775956243 ISIN</t>
  </si>
  <si>
    <t>LU1775952507 ISIN</t>
  </si>
  <si>
    <t>LU1775953141 ISIN</t>
  </si>
  <si>
    <t>LU0123357419 ISIN</t>
  </si>
  <si>
    <t>LU0482499067 ISIN</t>
  </si>
  <si>
    <t>LU0607522900 ISIN</t>
  </si>
  <si>
    <t>LU0367024519 ISIN</t>
  </si>
  <si>
    <t>LU0123357849 ISIN</t>
  </si>
  <si>
    <t>LU0123358144 ISIN</t>
  </si>
  <si>
    <t>LU0367024782 ISIN</t>
  </si>
  <si>
    <t>LU0102737730 ISIN</t>
  </si>
  <si>
    <t>LU0482498929 ISIN</t>
  </si>
  <si>
    <t>LU1887442140 ISIN</t>
  </si>
  <si>
    <t>LU0052864419 ISIN</t>
  </si>
  <si>
    <t>LU0130709461 ISIN</t>
  </si>
  <si>
    <t>LU0100598878 ISIN</t>
  </si>
  <si>
    <t>LU1775982595 ISIN</t>
  </si>
  <si>
    <t>LU1775952176 ISIN</t>
  </si>
  <si>
    <t>LU0367025755 ISIN</t>
  </si>
  <si>
    <t>LU0367025839 ISIN</t>
  </si>
  <si>
    <t>LU2139469600 ISIN</t>
  </si>
  <si>
    <t>LU2401542340 ISIN</t>
  </si>
  <si>
    <t>LU0367025912 ISIN</t>
  </si>
  <si>
    <t>LU0505655562 ISIN</t>
  </si>
  <si>
    <t>LU0503254152 ISIN</t>
  </si>
  <si>
    <t>LU0607523031 ISIN</t>
  </si>
  <si>
    <t>LU0505655646 ISIN</t>
  </si>
  <si>
    <t>LU0503254319 ISIN</t>
  </si>
  <si>
    <t>LU0048816135 ISIN</t>
  </si>
  <si>
    <t>LU0482497798 ISIN</t>
  </si>
  <si>
    <t>LU0955869705 ISIN</t>
  </si>
  <si>
    <t>LU0130708901 ISIN</t>
  </si>
  <si>
    <t>LU0100600369 ISIN</t>
  </si>
  <si>
    <t>LU0482497871 ISIN</t>
  </si>
  <si>
    <t>LU0367026217 ISIN</t>
  </si>
  <si>
    <t>LU0482498259 ISIN</t>
  </si>
  <si>
    <t>LU0580551074 ISIN</t>
  </si>
  <si>
    <t>LU0367026134 ISIN</t>
  </si>
  <si>
    <t>LU2210775719 ISIN</t>
  </si>
  <si>
    <t>LU0941602780 ISIN</t>
  </si>
  <si>
    <t>LU0955864656 ISIN</t>
  </si>
  <si>
    <t>LU1075207677 ISIN</t>
  </si>
  <si>
    <t>LU1075212750 ISIN</t>
  </si>
  <si>
    <t>LU1075212834 ISIN</t>
  </si>
  <si>
    <t>LU1075213055 ISIN</t>
  </si>
  <si>
    <t>LU0367026308 ISIN</t>
  </si>
  <si>
    <t>LU0482498333 ISIN</t>
  </si>
  <si>
    <t>LU1775965582 ISIN</t>
  </si>
  <si>
    <t>LU1775965152 ISIN</t>
  </si>
  <si>
    <t>LU1775964189 ISIN</t>
  </si>
  <si>
    <t>LU1775964346 ISIN</t>
  </si>
  <si>
    <t>LU1775964932 ISIN</t>
  </si>
  <si>
    <t>LU1775965319 ISIN</t>
  </si>
  <si>
    <t>LU1775965749 ISIN</t>
  </si>
  <si>
    <t>LU1775966556 ISIN</t>
  </si>
  <si>
    <t>LU1775966044 ISIN</t>
  </si>
  <si>
    <t>LU1775966390 ISIN</t>
  </si>
  <si>
    <t>LU1775963454 ISIN</t>
  </si>
  <si>
    <t>LU1775982249 ISIN</t>
  </si>
  <si>
    <t>LU0028118809 ISIN</t>
  </si>
  <si>
    <t>LU1075211869 ISIN</t>
  </si>
  <si>
    <t>LU0334858593 ISIN</t>
  </si>
  <si>
    <t>LU0267985231 ISIN</t>
  </si>
  <si>
    <t>LU2382293830 ISIN</t>
  </si>
  <si>
    <t>LU2382293756 ISIN</t>
  </si>
  <si>
    <t>LU0130710550 ISIN</t>
  </si>
  <si>
    <t>LU0267984853 ISIN</t>
  </si>
  <si>
    <t>LU0100598282 ISIN</t>
  </si>
  <si>
    <t>LU0028119013 ISIN</t>
  </si>
  <si>
    <t>LU0334858676 ISIN</t>
  </si>
  <si>
    <t>LU1097691858 ISIN</t>
  </si>
  <si>
    <t>LU0130710477 ISIN</t>
  </si>
  <si>
    <t>LU1097691932 ISIN</t>
  </si>
  <si>
    <t>LU0100598019 ISIN</t>
  </si>
  <si>
    <t>LU1775969147 ISIN</t>
  </si>
  <si>
    <t>LU1775967364 ISIN</t>
  </si>
  <si>
    <t>LU1775967950 ISIN</t>
  </si>
  <si>
    <t>LU1775968339 ISIN</t>
  </si>
  <si>
    <t>LU1775968685 ISIN</t>
  </si>
  <si>
    <t>LU1775969659 ISIN</t>
  </si>
  <si>
    <t>LU1775969816 ISIN</t>
  </si>
  <si>
    <t>LU1775970236 ISIN</t>
  </si>
  <si>
    <t>LU1775970400 ISIN</t>
  </si>
  <si>
    <t>LU1775970079 ISIN</t>
  </si>
  <si>
    <t>LU1075211356 ISIN</t>
  </si>
  <si>
    <t>LU0119750205 ISIN</t>
  </si>
  <si>
    <t>LU0482499141 ISIN</t>
  </si>
  <si>
    <t>LU1297947985 ISIN</t>
  </si>
  <si>
    <t>LU1297948280 ISIN</t>
  </si>
  <si>
    <t>LU0119750387 ISIN</t>
  </si>
  <si>
    <t>LU0119753134 ISIN</t>
  </si>
  <si>
    <t>LU1775979708 ISIN</t>
  </si>
  <si>
    <t>LU2601038818 ISIN</t>
  </si>
  <si>
    <t>LU2601038909 ISIN</t>
  </si>
  <si>
    <t>LU2601037505 ISIN</t>
  </si>
  <si>
    <t>LU2601037760 ISIN</t>
  </si>
  <si>
    <t>LU1775980037 ISIN</t>
  </si>
  <si>
    <t>LU0794788140 ISIN</t>
  </si>
  <si>
    <t>LU0794787761 ISIN</t>
  </si>
  <si>
    <t>LU0794787928 ISIN</t>
  </si>
  <si>
    <t>LU0794787845 ISIN</t>
  </si>
  <si>
    <t>LU0794788066 ISIN</t>
  </si>
  <si>
    <t>LU0955864730 ISIN</t>
  </si>
  <si>
    <t>LU0028121183 ISIN</t>
  </si>
  <si>
    <t>LU0100597557 ISIN</t>
  </si>
  <si>
    <t>LU0406674159 ISIN</t>
  </si>
  <si>
    <t>LU0117843481 ISIN</t>
  </si>
  <si>
    <t>LU0210528419 ISIN</t>
  </si>
  <si>
    <t>LU0538203950 ISIN</t>
  </si>
  <si>
    <t>LU0082616367 ISIN</t>
  </si>
  <si>
    <t>LU1894109211 ISIN</t>
  </si>
  <si>
    <t>HK0000055555 ISIN</t>
  </si>
  <si>
    <t>HK0000123940 ISIN</t>
  </si>
  <si>
    <t>HK0000132412 ISIN</t>
  </si>
  <si>
    <t>HK0000205630 ISIN</t>
  </si>
  <si>
    <t>HK0000151867 ISIN</t>
  </si>
  <si>
    <t>HK0000151891 ISIN</t>
  </si>
  <si>
    <t>HK0000151818 ISIN</t>
  </si>
  <si>
    <t>HK0000151826 ISIN</t>
  </si>
  <si>
    <t>HK0000151834 ISIN</t>
  </si>
  <si>
    <t>HK0000188034 ISIN</t>
  </si>
  <si>
    <t>HK0000151859 ISIN</t>
  </si>
  <si>
    <t>HK0000151875 ISIN</t>
  </si>
  <si>
    <t>HK0000151842 ISIN</t>
  </si>
  <si>
    <t>HK0000038148 ISIN</t>
  </si>
  <si>
    <t>HK0000369725 ISIN</t>
  </si>
  <si>
    <t>HK0000286606 ISIN</t>
  </si>
  <si>
    <t>HK0000055647 ISIN</t>
  </si>
  <si>
    <t>HK0000499746 ISIN</t>
  </si>
  <si>
    <t>HK0000102936 ISIN</t>
  </si>
  <si>
    <t>HK0000055597 ISIN</t>
  </si>
  <si>
    <t>HK0000105533 ISIN</t>
  </si>
  <si>
    <t>HK0000203189 ISIN</t>
  </si>
  <si>
    <t>HK0000132297 ISIN</t>
  </si>
  <si>
    <t>HK0000132305 ISIN</t>
  </si>
  <si>
    <t>HK0000219854 ISIN</t>
  </si>
  <si>
    <t>HK0000132313 ISIN</t>
  </si>
  <si>
    <t>HK0000055613 ISIN</t>
  </si>
  <si>
    <t>HK0000964608 ISIN</t>
  </si>
  <si>
    <t>HK0000123957 ISIN</t>
  </si>
  <si>
    <t>HK0000964616 ISIN</t>
  </si>
  <si>
    <t>CNE100002458 ISIN</t>
  </si>
  <si>
    <t>HK0000053956 ISIN</t>
  </si>
  <si>
    <t>HK0000302353 ISIN</t>
  </si>
  <si>
    <t>HK0000302338 ISIN</t>
  </si>
  <si>
    <t>HK0000302346 ISIN</t>
  </si>
  <si>
    <t>HK0000369006 ISIN</t>
  </si>
  <si>
    <t>CNE100002466 ISIN</t>
  </si>
  <si>
    <t>HK0000055621 ISIN</t>
  </si>
  <si>
    <t>CNE100002474 ISIN</t>
  </si>
  <si>
    <t>HK0000055829 ISIN</t>
  </si>
  <si>
    <t>HK0000244373 ISIN</t>
  </si>
  <si>
    <t>HK0000055654 ISIN</t>
  </si>
  <si>
    <t>HK0000244407 ISIN</t>
  </si>
  <si>
    <t>HK0000244340 ISIN</t>
  </si>
  <si>
    <t>HK0000244357 ISIN</t>
  </si>
  <si>
    <t>HK0000244365 ISIN</t>
  </si>
  <si>
    <t>HK0000244399 ISIN</t>
  </si>
  <si>
    <t>HK0000244381 ISIN</t>
  </si>
  <si>
    <t>MU0129U00005 ISIN</t>
  </si>
  <si>
    <t>MU0204U00022 ISIN</t>
  </si>
  <si>
    <t>HK0000055662 ISIN</t>
  </si>
  <si>
    <t>HK0000055670 ISIN</t>
  </si>
  <si>
    <t>HK0000155496 ISIN</t>
  </si>
  <si>
    <t>HK0000238904 ISIN</t>
  </si>
  <si>
    <t>HK0000155504 ISIN</t>
  </si>
  <si>
    <t>HK0000055712 ISIN</t>
  </si>
  <si>
    <t>HK0000055720 ISIN</t>
  </si>
  <si>
    <t>HK0000115300 ISIN</t>
  </si>
  <si>
    <t>HK0000122470 ISIN</t>
  </si>
  <si>
    <t>HK0000084522 ISIN</t>
  </si>
  <si>
    <t>HK0000192325 ISIN</t>
  </si>
  <si>
    <t>HK0000084514 ISIN</t>
  </si>
  <si>
    <t>HK0000095296 ISIN</t>
  </si>
  <si>
    <t>HK0000115318 ISIN</t>
  </si>
  <si>
    <t>HK0000122462 ISIN</t>
  </si>
  <si>
    <t>HK0000115326 ISIN</t>
  </si>
  <si>
    <t>HK0000122488 ISIN</t>
  </si>
  <si>
    <t>HK0000055746 ISIN</t>
  </si>
  <si>
    <t>HK0000055761 ISIN</t>
  </si>
  <si>
    <t>HK0000416062 ISIN</t>
  </si>
  <si>
    <t>HK0000416054 ISIN</t>
  </si>
  <si>
    <t>HK0000416070 ISIN</t>
  </si>
  <si>
    <t>HK0000055779 ISIN</t>
  </si>
  <si>
    <t>HK0000055837 ISIN</t>
  </si>
  <si>
    <t>HK0000854742 ISIN</t>
  </si>
  <si>
    <t>HK0000854759 ISIN</t>
  </si>
  <si>
    <t>HK0000854767 ISIN</t>
  </si>
  <si>
    <t>HK0000306420 ISIN</t>
  </si>
  <si>
    <t>HK0000306412 ISIN</t>
  </si>
  <si>
    <t>HK0000055787 ISIN</t>
  </si>
  <si>
    <t>HK0000200318 ISIN</t>
  </si>
  <si>
    <t>富兰克林邓普顿投资基金-亚洲债券基金</t>
  </si>
  <si>
    <t>富兰克林邓普顿投资基金-亚洲增长基金</t>
  </si>
  <si>
    <t>富兰克林邓普顿投资基金-新兴四强基金</t>
  </si>
  <si>
    <t>富兰克林邓普顿投资基金-中国基金</t>
  </si>
  <si>
    <t>富兰克林邓普顿投资基金-东欧基金</t>
  </si>
  <si>
    <t>富兰克林邓普顿投资基金-新兴市场债券基金</t>
  </si>
  <si>
    <t>富兰克林邓普顿投资基金-新兴市场动力入息基金</t>
  </si>
  <si>
    <t>富兰克林邓普顿投资基金-新兴市场基金</t>
  </si>
  <si>
    <t>富兰克林邓普顿投资基金-新兴市场小型公司基金</t>
  </si>
  <si>
    <t>富兰克林邓普顿投资基金-欧元区基金</t>
  </si>
  <si>
    <t>富兰克林邓普顿投资基金-欧洲中小型基金</t>
  </si>
  <si>
    <t>富兰克林邓普顿投资基金-前缘市场基金</t>
  </si>
  <si>
    <t>富兰克林邓普顿投资基金-环球债券基金</t>
  </si>
  <si>
    <t>富兰克林邓普顿投资基金-环球气候变化基金</t>
  </si>
  <si>
    <t>富兰克林邓普顿投资基金-环球股票入息基金</t>
  </si>
  <si>
    <t>富兰克林邓普顿投资基金-环球基金</t>
  </si>
  <si>
    <t>富兰克林邓普顿投资基金-环球入息基金</t>
  </si>
  <si>
    <t>富兰克林邓普顿投资基金-环球小型公司基金</t>
  </si>
  <si>
    <t>富兰克林邓普顿投资基金-环球总收益基金</t>
  </si>
  <si>
    <t>富兰克林邓普顿投资基金-拉丁美洲基金</t>
  </si>
  <si>
    <t>富兰克林邓普顿投资基金-美元短期货币市场基金</t>
  </si>
  <si>
    <t>汇丰投资信托基金-亚洲债券基金</t>
  </si>
  <si>
    <t>汇丰投资信托基金-中国增长基金</t>
  </si>
  <si>
    <t>汇丰投资信托基金-全方位中国债券基金</t>
  </si>
  <si>
    <t>汇丰投资信托基金-中国多元资产入息基金</t>
  </si>
  <si>
    <t>汇丰环球投资基金-亚太收益增长基金</t>
  </si>
  <si>
    <t>汇丰环球投资基金-亚洲焦点入息基金</t>
  </si>
  <si>
    <t>汇丰环球投资基金-超短期债券</t>
  </si>
  <si>
    <t>汇丰环球货币基金-港元</t>
  </si>
  <si>
    <t>汇丰环球货币基金-美元</t>
  </si>
  <si>
    <t>汇丰投资信托基金-亚洲高收益债券基金</t>
  </si>
  <si>
    <t>景顺东协基金</t>
  </si>
  <si>
    <t>景顺亚洲消费动力基金</t>
  </si>
  <si>
    <t>景顺亚洲机遇股票基金</t>
  </si>
  <si>
    <t>景顺亚洲动力基金</t>
  </si>
  <si>
    <t>景顺欧洲大陆企业基金</t>
  </si>
  <si>
    <t>景顺新兴市场债券基金</t>
  </si>
  <si>
    <t>景顺开发中市场基金</t>
  </si>
  <si>
    <t>景顺能源转型基金</t>
  </si>
  <si>
    <t>景顺欧元极短期债券基金</t>
  </si>
  <si>
    <t>景顺环球消费趋势基金</t>
  </si>
  <si>
    <t>景顺健康护理创新基金</t>
  </si>
  <si>
    <t>景顺天下地产收益基金</t>
  </si>
  <si>
    <t>景顺黄金及特别矿业基金</t>
  </si>
  <si>
    <t>景顺大中华基金</t>
  </si>
  <si>
    <t>景顺亚洲资产配置基金</t>
  </si>
  <si>
    <t>景顺中国基金</t>
  </si>
  <si>
    <t>景顺新兴市场（中国除外）股票基金</t>
  </si>
  <si>
    <t>景顺泛欧洲基金</t>
  </si>
  <si>
    <t>景顺全欧洲企业基金</t>
  </si>
  <si>
    <t>景顺永续性环球高收益债券基金</t>
  </si>
  <si>
    <t>景顺永续性欧洲量化基金</t>
  </si>
  <si>
    <t>景顺英国动力基金</t>
  </si>
  <si>
    <t>景顺美国高收益债券基金</t>
  </si>
  <si>
    <t>景顺美元极短期债券基金</t>
  </si>
  <si>
    <t>摩根基金-环球政府债券基金</t>
  </si>
  <si>
    <t>摩根基金-台湾基金</t>
  </si>
  <si>
    <t>摩根基金-美国科技基金</t>
  </si>
  <si>
    <t>摩根东协基金</t>
  </si>
  <si>
    <t>摩根亚洲股息基金</t>
  </si>
  <si>
    <t>摩根亚洲小型企业基金</t>
  </si>
  <si>
    <t>摩根亚洲股票高息基金</t>
  </si>
  <si>
    <t>摩根新兴动力混合型证券投资基金</t>
  </si>
  <si>
    <t>摩根中国入息基金</t>
  </si>
  <si>
    <t>摩根双息平衡混合型证券投资基金</t>
  </si>
  <si>
    <t>摩根中国先驱A股基金</t>
  </si>
  <si>
    <t>摩根行业滚动混合型证券投资基金</t>
  </si>
  <si>
    <t>摩根全天候组合基金</t>
  </si>
  <si>
    <t>摩根印度基金</t>
  </si>
  <si>
    <t>摩根印度小型企业基金</t>
  </si>
  <si>
    <t>摩根印尼基金</t>
  </si>
  <si>
    <t>摩根日本（日圆）基金</t>
  </si>
  <si>
    <t>摩根马来西亚基金</t>
  </si>
  <si>
    <t>摩根全方位入息基金</t>
  </si>
  <si>
    <t>摩根菲律宾基金</t>
  </si>
  <si>
    <t>摩根可持续基建基金</t>
  </si>
  <si>
    <t>摩根泰国基金</t>
  </si>
  <si>
    <t>Franklin Templeton International Services Sarl</t>
  </si>
  <si>
    <t>Franklin Templeton Investment Funds - Templeton Asian Bond Fund</t>
  </si>
  <si>
    <t>25/10/2005</t>
  </si>
  <si>
    <t>26/2/2013</t>
  </si>
  <si>
    <t>1/9/2006</t>
  </si>
  <si>
    <t>Franklin Templeton Investment Funds - Templeton Asian Growth Fund</t>
  </si>
  <si>
    <t>14/5/2001</t>
  </si>
  <si>
    <t>16/4/1991</t>
  </si>
  <si>
    <t>30/9/2010</t>
  </si>
  <si>
    <t>Franklin Templeton Investment Funds - Templeton BRIC Fund</t>
  </si>
  <si>
    <t>Franklin Templeton Investment Funds - Templeton China Fund</t>
  </si>
  <si>
    <t>1/9/1994</t>
  </si>
  <si>
    <t>Franklin Templeton Investment Funds - Templeton Eastern Europe Fund</t>
  </si>
  <si>
    <t>10/11/1997</t>
  </si>
  <si>
    <t>Franklin Templeton Investment Funds - Templeton Emerging Markets Bond Fund</t>
  </si>
  <si>
    <t>9/9/2002</t>
  </si>
  <si>
    <t>5/7/1991</t>
  </si>
  <si>
    <t>29/1/2010</t>
  </si>
  <si>
    <t>14/8/2009</t>
  </si>
  <si>
    <t>6/4/2018</t>
  </si>
  <si>
    <t>29/4/2011</t>
  </si>
  <si>
    <t>LU2251237488</t>
  </si>
  <si>
    <t>12/11/2020</t>
  </si>
  <si>
    <t>LU2251237306</t>
  </si>
  <si>
    <t>28/2/1991</t>
  </si>
  <si>
    <t>LU0300743431</t>
  </si>
  <si>
    <t>Franklin Templeton Templeton Emerging Markets Smaller Companies Fund</t>
  </si>
  <si>
    <t>18/10/2007</t>
  </si>
  <si>
    <t>LU0300738514</t>
  </si>
  <si>
    <t>Franklin Templeton Investment Funds - Templeton Euroland Fund</t>
  </si>
  <si>
    <t>8/1/1999</t>
  </si>
  <si>
    <t>30/8/2018</t>
  </si>
  <si>
    <t>LU0138075311</t>
  </si>
  <si>
    <t>Franklin Templeton Investment Funds -Templeton European Small-Mid Cap Fund</t>
  </si>
  <si>
    <t>3/12/2001</t>
  </si>
  <si>
    <t>LU0260871552</t>
  </si>
  <si>
    <t>Franklin Templeton Investment Funds - Templeton Frontier Markets Fund</t>
  </si>
  <si>
    <t>14/10/2008</t>
  </si>
  <si>
    <t>Franklin Templeton Investments Corp</t>
  </si>
  <si>
    <t>Franklin Templeton Investment Funds - Templeton Global Balanced Fund</t>
  </si>
  <si>
    <t>1/6/1994</t>
  </si>
  <si>
    <t>Franklin Templeton Investment Funds - Templeton Global Bond Fund</t>
  </si>
  <si>
    <t>3/9/2007</t>
  </si>
  <si>
    <t>28/4/2006</t>
  </si>
  <si>
    <t>10/4/2007</t>
  </si>
  <si>
    <t>16/6/2008</t>
  </si>
  <si>
    <t>LU0808757545</t>
  </si>
  <si>
    <t>27/7/2012</t>
  </si>
  <si>
    <t>LU0128533279</t>
  </si>
  <si>
    <t>26/4/1991</t>
  </si>
  <si>
    <t>27/5/2005</t>
  </si>
  <si>
    <t>LU0211330435</t>
  </si>
  <si>
    <t>Franklin Templeton Investment Funds - Templeton Global Fund</t>
  </si>
  <si>
    <t>Franklin Templeton Investment Funds - Templeton Global Income Fund</t>
  </si>
  <si>
    <t>30/4/2010</t>
  </si>
  <si>
    <t>8/7/1991</t>
  </si>
  <si>
    <t>Franklin Templeton Investment Funds - Templeton Global Total Return Fund</t>
  </si>
  <si>
    <t>29/8/2003</t>
  </si>
  <si>
    <t>LU2657138314</t>
  </si>
  <si>
    <t>18/8/2023</t>
  </si>
  <si>
    <t>29/12/2005</t>
  </si>
  <si>
    <t>LU2657138231</t>
  </si>
  <si>
    <t>30/9/2009</t>
  </si>
  <si>
    <t>LU0170477284</t>
  </si>
  <si>
    <t>Franklin Templeton Investment Funds - Templeton Latin America Fund</t>
  </si>
  <si>
    <t>LU0128526901</t>
  </si>
  <si>
    <t>FTIF - Franklin U.S. Dollar Short-Term Money Market Fund</t>
  </si>
  <si>
    <t>LU0052767562</t>
  </si>
  <si>
    <t>HK0000349503</t>
  </si>
  <si>
    <t>HSBC Investment Funds Trust - Asian Bond Fund</t>
  </si>
  <si>
    <t>HK0000349529</t>
  </si>
  <si>
    <t>24/7/1996</t>
  </si>
  <si>
    <t>HK0000349495</t>
  </si>
  <si>
    <t>HK0000349511</t>
  </si>
  <si>
    <t>HK0000349537</t>
  </si>
  <si>
    <t>4/3/2013</t>
  </si>
  <si>
    <t>HK0000349784</t>
  </si>
  <si>
    <t>HK0000349461</t>
  </si>
  <si>
    <t>HK0000349792</t>
  </si>
  <si>
    <t>HK0000349776</t>
  </si>
  <si>
    <t>7/10/2020</t>
  </si>
  <si>
    <t>HSBC Global Asset Management UK Ltd</t>
  </si>
  <si>
    <t>28/6/2007</t>
  </si>
  <si>
    <t>HSBC Investment Funds Hong Kong Ltd</t>
  </si>
  <si>
    <t>14/7/2014</t>
  </si>
  <si>
    <t>HK0000200292</t>
  </si>
  <si>
    <t>21/11/2014</t>
  </si>
  <si>
    <t>22/1/2018</t>
  </si>
  <si>
    <t>5/3/2019</t>
  </si>
  <si>
    <t>5/11/2004</t>
  </si>
  <si>
    <t>19/3/2018</t>
  </si>
  <si>
    <t>8/2/2013</t>
  </si>
  <si>
    <t>LU2334459596</t>
  </si>
  <si>
    <t>Hsbc Global Investment Funds-Ultra Short Duration Bond</t>
  </si>
  <si>
    <t>21/7/2021</t>
  </si>
  <si>
    <t>LU2334458861</t>
  </si>
  <si>
    <t>LU2334455255</t>
  </si>
  <si>
    <t>7/6/2021</t>
  </si>
  <si>
    <t>LU2334455339</t>
  </si>
  <si>
    <t>8/6/2021</t>
  </si>
  <si>
    <t>LU2334454522</t>
  </si>
  <si>
    <t>12/7/2021</t>
  </si>
  <si>
    <t>LU2334457541</t>
  </si>
  <si>
    <t>3/6/2021</t>
  </si>
  <si>
    <t>LU2334457038</t>
  </si>
  <si>
    <t>LU2334460172</t>
  </si>
  <si>
    <t>LU2334458945</t>
  </si>
  <si>
    <t>6/7/2021</t>
  </si>
  <si>
    <t>LU2334459679</t>
  </si>
  <si>
    <t>1/10/2021</t>
  </si>
  <si>
    <t>LU2334456220</t>
  </si>
  <si>
    <t>31/8/2021</t>
  </si>
  <si>
    <t>LU2334457111</t>
  </si>
  <si>
    <t>12/11/2021</t>
  </si>
  <si>
    <t>LU2334460339</t>
  </si>
  <si>
    <t>20/9/2021</t>
  </si>
  <si>
    <t>LU2334458192</t>
  </si>
  <si>
    <t>HK0000465895</t>
  </si>
  <si>
    <t>HSBC Global Money Funds - Hong Kong Dollar Fund</t>
  </si>
  <si>
    <t>5/12/2018</t>
  </si>
  <si>
    <t>HK0000434412</t>
  </si>
  <si>
    <t>1/3/1991</t>
  </si>
  <si>
    <t>HK0000465887</t>
  </si>
  <si>
    <t>12/11/2019</t>
  </si>
  <si>
    <t>HK0000465903</t>
  </si>
  <si>
    <t>15/5/2019</t>
  </si>
  <si>
    <t>HK0000465952</t>
  </si>
  <si>
    <t>HSBC Global Money Funds - US Dollar Fund</t>
  </si>
  <si>
    <t>4/1/2019</t>
  </si>
  <si>
    <t>HK0000434438</t>
  </si>
  <si>
    <t>29/3/1991</t>
  </si>
  <si>
    <t>HK0000542057</t>
  </si>
  <si>
    <t>11/11/2019</t>
  </si>
  <si>
    <t>HSBC Investment Funds Trust - HSBC Asian High Yield Bond Fund</t>
  </si>
  <si>
    <t>3/4/2014</t>
  </si>
  <si>
    <t>20/5/2011</t>
  </si>
  <si>
    <t>21/2/2020</t>
  </si>
  <si>
    <t>26/1/2012</t>
  </si>
  <si>
    <t>12/5/2020</t>
  </si>
  <si>
    <t>19/6/2020</t>
  </si>
  <si>
    <t>INVESCO Management SA</t>
  </si>
  <si>
    <t>LU1775947333</t>
  </si>
  <si>
    <t>Invesco ASEAN Equity Fund/Luxembourg</t>
  </si>
  <si>
    <t>9/10/2018</t>
  </si>
  <si>
    <t>LU1775947259</t>
  </si>
  <si>
    <t>LU1775947416</t>
  </si>
  <si>
    <t>LU0334857355</t>
  </si>
  <si>
    <t>Invesco Asian Consumer Demand Fund</t>
  </si>
  <si>
    <t>25/3/2008</t>
  </si>
  <si>
    <t>LU0334857199</t>
  </si>
  <si>
    <t>LU2305832425</t>
  </si>
  <si>
    <t>LU0482497442</t>
  </si>
  <si>
    <t>31/3/2010</t>
  </si>
  <si>
    <t>LU0334857512</t>
  </si>
  <si>
    <t>LU0482497525</t>
  </si>
  <si>
    <t>9/8/1999</t>
  </si>
  <si>
    <t>LU1762219688</t>
  </si>
  <si>
    <t>8/3/2018</t>
  </si>
  <si>
    <t>LU1762219332</t>
  </si>
  <si>
    <t>LU1762219415</t>
  </si>
  <si>
    <t>LU1762219506</t>
  </si>
  <si>
    <t>LU0130705550</t>
  </si>
  <si>
    <t>16/8/1999</t>
  </si>
  <si>
    <t>LU0100597474</t>
  </si>
  <si>
    <t>3/3/1997</t>
  </si>
  <si>
    <t>LU1762219761</t>
  </si>
  <si>
    <t>LU1775951525</t>
  </si>
  <si>
    <t>Invesco Funds-Invesco Asian Equity Fund</t>
  </si>
  <si>
    <t>LU1775949628</t>
  </si>
  <si>
    <t>LU1775949545</t>
  </si>
  <si>
    <t>LU2625059790</t>
  </si>
  <si>
    <t>LU2625057828</t>
  </si>
  <si>
    <t>LU2658256487</t>
  </si>
  <si>
    <t>30/8/2023</t>
  </si>
  <si>
    <t>LU1775950048</t>
  </si>
  <si>
    <t>LU1775950394</t>
  </si>
  <si>
    <t>LU1775961243</t>
  </si>
  <si>
    <t>Invesco Funds-Invesco Continental European Small Cap Equity Fund</t>
  </si>
  <si>
    <t>LU1775958702</t>
  </si>
  <si>
    <t>LU1775962217</t>
  </si>
  <si>
    <t>LU1775961839</t>
  </si>
  <si>
    <t>LU1775955864</t>
  </si>
  <si>
    <t>Invesco Emerging Markets Bond Fund/Luxembourg</t>
  </si>
  <si>
    <t>10/8/2018</t>
  </si>
  <si>
    <t>LU1775955278</t>
  </si>
  <si>
    <t>LU1775953653</t>
  </si>
  <si>
    <t>LU1775953810</t>
  </si>
  <si>
    <t>LU1775954206</t>
  </si>
  <si>
    <t>LU1775954461</t>
  </si>
  <si>
    <t>LU1775954628</t>
  </si>
  <si>
    <t>LU1775955435</t>
  </si>
  <si>
    <t>LU1775957134</t>
  </si>
  <si>
    <t>LU1775956243</t>
  </si>
  <si>
    <t>LU1775952507</t>
  </si>
  <si>
    <t>Invesco Emerging Markets Equity Fund/Luxembourg</t>
  </si>
  <si>
    <t>LU1775953141</t>
  </si>
  <si>
    <t>LU0123357419</t>
  </si>
  <si>
    <t>Invesco Funds-Invesco Energy Transition Fund</t>
  </si>
  <si>
    <t>1/2/2001</t>
  </si>
  <si>
    <t>LU0482499067</t>
  </si>
  <si>
    <t>LU0607522900</t>
  </si>
  <si>
    <t>7/7/2011</t>
  </si>
  <si>
    <t>LU0367024519</t>
  </si>
  <si>
    <t>31/7/2008</t>
  </si>
  <si>
    <t>LU0123357849</t>
  </si>
  <si>
    <t>LU0123358144</t>
  </si>
  <si>
    <t>LU0367024782</t>
  </si>
  <si>
    <t>LU0102737730</t>
  </si>
  <si>
    <t>Invesco Euro Ultra-Short Term Debt Fund</t>
  </si>
  <si>
    <t>14/10/1999</t>
  </si>
  <si>
    <t>LU0482498929</t>
  </si>
  <si>
    <t>LU1887442140</t>
  </si>
  <si>
    <t>Invesco Global Consumer Trends Fund</t>
  </si>
  <si>
    <t>8/11/2018</t>
  </si>
  <si>
    <t>LU0130709461</t>
  </si>
  <si>
    <t>15/5/1997</t>
  </si>
  <si>
    <t>LU0100598878</t>
  </si>
  <si>
    <t>LU1775982595</t>
  </si>
  <si>
    <t>Invesco Global Health Care Innovation Fund</t>
  </si>
  <si>
    <t>LU1775952176</t>
  </si>
  <si>
    <t>LU0367025755</t>
  </si>
  <si>
    <t>Invesco Global Income Real Estate Securities Fund</t>
  </si>
  <si>
    <t>31/10/2008</t>
  </si>
  <si>
    <t>LU0367025839</t>
  </si>
  <si>
    <t>LU2139469600</t>
  </si>
  <si>
    <t>8/4/2020</t>
  </si>
  <si>
    <t>LU2401542340</t>
  </si>
  <si>
    <t>24/11/2021</t>
  </si>
  <si>
    <t>LU0367025912</t>
  </si>
  <si>
    <t>LU0505655562</t>
  </si>
  <si>
    <t>Invesco Funds-Invesco Gold &amp; Special Minerals Fund</t>
  </si>
  <si>
    <t>21/6/2010</t>
  </si>
  <si>
    <t>LU0503254152</t>
  </si>
  <si>
    <t>LU0607523031</t>
  </si>
  <si>
    <t>LU0505655646</t>
  </si>
  <si>
    <t>LU0503254319</t>
  </si>
  <si>
    <t>Invesco Greater China Equity Fund</t>
  </si>
  <si>
    <t>15/7/1992</t>
  </si>
  <si>
    <t>LU0482497798</t>
  </si>
  <si>
    <t>LU0955869705</t>
  </si>
  <si>
    <t>23/10/2013</t>
  </si>
  <si>
    <t>LU0130708901</t>
  </si>
  <si>
    <t>LU0100600369</t>
  </si>
  <si>
    <t>LU0482497871</t>
  </si>
  <si>
    <t>Invesco Asia Asset Allocation Fund</t>
  </si>
  <si>
    <t>4/2/2011</t>
  </si>
  <si>
    <t>26/8/2020</t>
  </si>
  <si>
    <t>LU0941602780</t>
  </si>
  <si>
    <t>21/8/2013</t>
  </si>
  <si>
    <t>LU1075207677</t>
  </si>
  <si>
    <t>23/7/2014</t>
  </si>
  <si>
    <t>LU1075212750</t>
  </si>
  <si>
    <t>20/8/2014</t>
  </si>
  <si>
    <t>LU0482498333</t>
  </si>
  <si>
    <t>LU1775965582</t>
  </si>
  <si>
    <t>Invesco Funds - Invesco PRC Equity Fund</t>
  </si>
  <si>
    <t>LU1775965152</t>
  </si>
  <si>
    <t>LU1775964189</t>
  </si>
  <si>
    <t>LU1775964346</t>
  </si>
  <si>
    <t>LU1775964932</t>
  </si>
  <si>
    <t>LU1775965319</t>
  </si>
  <si>
    <t>LU1775965749</t>
  </si>
  <si>
    <t>LU1775966556</t>
  </si>
  <si>
    <t>LU1775966044</t>
  </si>
  <si>
    <t>LU1775966390</t>
  </si>
  <si>
    <t>LU1775963454</t>
  </si>
  <si>
    <t>Invesco Funds-Invesco Emerging Markets ex-China Equity Fund</t>
  </si>
  <si>
    <t>LU1775982249</t>
  </si>
  <si>
    <t>Invesco Pan European Equity Fund</t>
  </si>
  <si>
    <t>2/1/1991</t>
  </si>
  <si>
    <t>LU1075211869</t>
  </si>
  <si>
    <t>28/4/2008</t>
  </si>
  <si>
    <t>LU2382293830</t>
  </si>
  <si>
    <t>6/10/2021</t>
  </si>
  <si>
    <t>LU2382293756</t>
  </si>
  <si>
    <t>LU0130710550</t>
  </si>
  <si>
    <t>LU1775969147</t>
  </si>
  <si>
    <t>Invesco Funds-Invesco Sustainable Global High Income Fund</t>
  </si>
  <si>
    <t>LU1775967364</t>
  </si>
  <si>
    <t>LU1775967950</t>
  </si>
  <si>
    <t>LU1775968339</t>
  </si>
  <si>
    <t>LU1775968685</t>
  </si>
  <si>
    <t>LU1775969659</t>
  </si>
  <si>
    <t>LU1775969816</t>
  </si>
  <si>
    <t>LU1775970236</t>
  </si>
  <si>
    <t>LU1775970400</t>
  </si>
  <si>
    <t>LU1775970079</t>
  </si>
  <si>
    <t>Invesco Sustainable Pan European Structured Equity Fund</t>
  </si>
  <si>
    <t>6/11/2000</t>
  </si>
  <si>
    <t>29/4/2010</t>
  </si>
  <si>
    <t>LU1775979708</t>
  </si>
  <si>
    <t>Invesco UK Equity Fund/Luxembourg</t>
  </si>
  <si>
    <t>LU2601038818</t>
  </si>
  <si>
    <t>Invesco Funds SICAV-Invesco UK Equity Fund</t>
  </si>
  <si>
    <t>26/4/2023</t>
  </si>
  <si>
    <t>LU2601038909</t>
  </si>
  <si>
    <t>LU2601037505</t>
  </si>
  <si>
    <t>LU2601037760</t>
  </si>
  <si>
    <t>LU1775980037</t>
  </si>
  <si>
    <t>27/6/2012</t>
  </si>
  <si>
    <t>LU0028121183</t>
  </si>
  <si>
    <t>Invesco USD Ultra-Short Term Debt Fund</t>
  </si>
  <si>
    <t>LU0100597557</t>
  </si>
  <si>
    <t>LU0406674159</t>
  </si>
  <si>
    <t>JPM Funds - Global Government Bond Fund</t>
  </si>
  <si>
    <t>20/2/2009</t>
  </si>
  <si>
    <t>JPMorgan Funds - Taiwan Fund</t>
  </si>
  <si>
    <t>31/3/2005</t>
  </si>
  <si>
    <t>20/9/2010</t>
  </si>
  <si>
    <t>JPMorgan Funds - US Technology Fund</t>
  </si>
  <si>
    <t>5/12/1997</t>
  </si>
  <si>
    <t>31/10/2018</t>
  </si>
  <si>
    <t>JPMorgan ASEAN Fund</t>
  </si>
  <si>
    <t>7/7/1983</t>
  </si>
  <si>
    <t>HK0000123940</t>
  </si>
  <si>
    <t>4/2/2013</t>
  </si>
  <si>
    <t>HK0000132412</t>
  </si>
  <si>
    <t>28/12/2012</t>
  </si>
  <si>
    <t>HK0000205630</t>
  </si>
  <si>
    <t>HK0000151867</t>
  </si>
  <si>
    <t>JPMorgan Asia Equity Dividend Fund</t>
  </si>
  <si>
    <t>31/5/2013</t>
  </si>
  <si>
    <t>HK0000151891</t>
  </si>
  <si>
    <t>HK0000151818</t>
  </si>
  <si>
    <t>HK0000151826</t>
  </si>
  <si>
    <t>HK0000151834</t>
  </si>
  <si>
    <t>HK0000188034</t>
  </si>
  <si>
    <t>26/3/2014</t>
  </si>
  <si>
    <t>HK0000151859</t>
  </si>
  <si>
    <t>HK0000151875</t>
  </si>
  <si>
    <t>HK0000151842</t>
  </si>
  <si>
    <t>JPMorgan Asset Management Asia Pacific Ltd</t>
  </si>
  <si>
    <t>JPMorgan Asia Growth Fund</t>
  </si>
  <si>
    <t>14/5/2007</t>
  </si>
  <si>
    <t>HK0000369725</t>
  </si>
  <si>
    <t>HK0000286606</t>
  </si>
  <si>
    <t>7/4/2016</t>
  </si>
  <si>
    <t>2/12/1991</t>
  </si>
  <si>
    <t>HK0000499746</t>
  </si>
  <si>
    <t>24/5/2019</t>
  </si>
  <si>
    <t>JPMorgan Asian Total Return Bond Fund</t>
  </si>
  <si>
    <t>HK0000203189</t>
  </si>
  <si>
    <t>26/6/2014</t>
  </si>
  <si>
    <t>HK0000219854</t>
  </si>
  <si>
    <t>24/10/2014</t>
  </si>
  <si>
    <t>JPMorgan Funds Asia Ltd</t>
  </si>
  <si>
    <t>JPM Asia Equity High Income Fund</t>
  </si>
  <si>
    <t>15/6/1981</t>
  </si>
  <si>
    <t>HK0000964608</t>
  </si>
  <si>
    <t>#N/A N/A</t>
  </si>
  <si>
    <t>HK0000123957</t>
  </si>
  <si>
    <t>HK0000964616</t>
  </si>
  <si>
    <t>21/12/2023</t>
  </si>
  <si>
    <t>JPMorgan Asset Management China Co Ltd</t>
  </si>
  <si>
    <t>JPMorgan China Emerging Power Fund</t>
  </si>
  <si>
    <t>24/7/2015</t>
  </si>
  <si>
    <t>HK0000053956</t>
  </si>
  <si>
    <t>JPMorgan China Income Fund</t>
  </si>
  <si>
    <t>22/6/2009</t>
  </si>
  <si>
    <t>HK0000302353</t>
  </si>
  <si>
    <t>5/9/2016</t>
  </si>
  <si>
    <t>HK0000302338</t>
  </si>
  <si>
    <t>HK0000302346</t>
  </si>
  <si>
    <t>3/9/2018</t>
  </si>
  <si>
    <t>HK0000369006</t>
  </si>
  <si>
    <t>JPMorgan Dual-interest Balanced Mixed Fund</t>
  </si>
  <si>
    <t>19/6/2006</t>
  </si>
  <si>
    <t>JPMorgan China Sector Rotation Fund</t>
  </si>
  <si>
    <t>HK0000055829</t>
  </si>
  <si>
    <t>JPM Evergreen Fund</t>
  </si>
  <si>
    <t>2/2/2004</t>
  </si>
  <si>
    <t>JPMorgan Global Bond Fund</t>
  </si>
  <si>
    <t>13/5/2015</t>
  </si>
  <si>
    <t>1/5/1979</t>
  </si>
  <si>
    <t>MU0129U00005</t>
  </si>
  <si>
    <t>JPMorgan India Fund/Mauritius</t>
  </si>
  <si>
    <t>23/11/1989</t>
  </si>
  <si>
    <t>MU0204U00022</t>
  </si>
  <si>
    <t>JPMorgan India Smaller Companies Fund</t>
  </si>
  <si>
    <t>21/12/2006</t>
  </si>
  <si>
    <t>1/11/2006</t>
  </si>
  <si>
    <t>HK0000055670</t>
  </si>
  <si>
    <t>JPMorgan Japan Yen Fund</t>
  </si>
  <si>
    <t>6/8/1969</t>
  </si>
  <si>
    <t>HK0000155496</t>
  </si>
  <si>
    <t>1/8/2013</t>
  </si>
  <si>
    <t>HK0000238904</t>
  </si>
  <si>
    <t>HK0000155504</t>
  </si>
  <si>
    <t>JPMorgan Korea Fund</t>
  </si>
  <si>
    <t>11/12/1991</t>
  </si>
  <si>
    <t>12/12/1989</t>
  </si>
  <si>
    <t>HK0000115300</t>
  </si>
  <si>
    <t>JPM Multi Income Fund</t>
  </si>
  <si>
    <t>HK0000122470</t>
  </si>
  <si>
    <t>10/9/2012</t>
  </si>
  <si>
    <t>HK0000084522</t>
  </si>
  <si>
    <t>9/9/2011</t>
  </si>
  <si>
    <t>HK0000192325</t>
  </si>
  <si>
    <t>7/4/2014</t>
  </si>
  <si>
    <t>HK0000095296</t>
  </si>
  <si>
    <t>HK0000115318</t>
  </si>
  <si>
    <t>HK0000122462</t>
  </si>
  <si>
    <t>HK0000115326</t>
  </si>
  <si>
    <t>HK0000122488</t>
  </si>
  <si>
    <t>JPMorgan Pacific Securities Fund</t>
  </si>
  <si>
    <t>26/5/1978</t>
  </si>
  <si>
    <t>JPMorgan Pacific Technology Fund</t>
  </si>
  <si>
    <t>15/8/1997</t>
  </si>
  <si>
    <t>HK0000416062</t>
  </si>
  <si>
    <t>29/6/2018</t>
  </si>
  <si>
    <t>HK0000416054</t>
  </si>
  <si>
    <t>HK0000416070</t>
  </si>
  <si>
    <t>29/7/1974</t>
  </si>
  <si>
    <t>HK0000055837</t>
  </si>
  <si>
    <t>JPMorgan Sustainable Infrastructure Fund</t>
  </si>
  <si>
    <t>18/7/2005</t>
  </si>
  <si>
    <t>HK0000854742</t>
  </si>
  <si>
    <t>12/7/2022</t>
  </si>
  <si>
    <t>HK0000854759</t>
  </si>
  <si>
    <t>HK0000854767</t>
  </si>
  <si>
    <t>HK0000306420</t>
  </si>
  <si>
    <t>19/9/2016</t>
  </si>
  <si>
    <t>HK0000306412</t>
  </si>
  <si>
    <t>8/8/1989</t>
  </si>
  <si>
    <t>2500 (USD)</t>
  </si>
  <si>
    <t>1500 (CNY)</t>
  </si>
  <si>
    <t>近三年波动率[%]</t>
  </si>
  <si>
    <t>近五年波动率[%]</t>
  </si>
  <si>
    <t>富兰克林邓普顿投资基金-均衡增长基金</t>
  </si>
  <si>
    <t>IE0034004030 ISIN</t>
  </si>
  <si>
    <t>IE00B2NF8W35 ISIN</t>
  </si>
  <si>
    <t>IE00B06CFP96 ISIN</t>
  </si>
  <si>
    <t>IE00B23T0K72 ISIN</t>
  </si>
  <si>
    <t>IE00BYVJR809 ISIN</t>
  </si>
  <si>
    <t>IE00BYVJR916 ISIN</t>
  </si>
  <si>
    <t>IE00BYVJRB33 ISIN</t>
  </si>
  <si>
    <t>IE00BYM85152 ISIN</t>
  </si>
  <si>
    <t>IE0031385887 ISIN</t>
  </si>
  <si>
    <t>IE0005263466 ISIN</t>
  </si>
  <si>
    <t>IE00B2899S33 ISIN</t>
  </si>
  <si>
    <t>IE00B01FHV31 ISIN</t>
  </si>
  <si>
    <t>IE0005264431 ISIN</t>
  </si>
  <si>
    <t>LU1074970309 ISIN</t>
  </si>
  <si>
    <t>LU0853555547 ISIN</t>
  </si>
  <si>
    <t>LU0459993191 ISIN</t>
  </si>
  <si>
    <t>LU2112991349 ISIN</t>
  </si>
  <si>
    <t>LU0853555463 ISIN</t>
  </si>
  <si>
    <t>LU0992293067 ISIN</t>
  </si>
  <si>
    <t>LU0459992979 ISIN</t>
  </si>
  <si>
    <t>LU1740285322 ISIN</t>
  </si>
  <si>
    <t>LU0750223876 ISIN</t>
  </si>
  <si>
    <t>LU0260085492 ISIN</t>
  </si>
  <si>
    <t>LU0329190499 ISIN</t>
  </si>
  <si>
    <t>LU0966834136 ISIN</t>
  </si>
  <si>
    <t>LU1740285595 ISIN</t>
  </si>
  <si>
    <t>LU1074971299 ISIN</t>
  </si>
  <si>
    <t>LU0262307720 ISIN</t>
  </si>
  <si>
    <t>LU0262307480 ISIN</t>
  </si>
  <si>
    <t>LU0262308454 ISIN</t>
  </si>
  <si>
    <t>LU1314348803 ISIN</t>
  </si>
  <si>
    <t>LU0425094421 ISIN</t>
  </si>
  <si>
    <t>LU0425094264 ISIN</t>
  </si>
  <si>
    <t>LU0425094348 ISIN</t>
  </si>
  <si>
    <t>LU0365089902 ISIN</t>
  </si>
  <si>
    <t>LU0329070915 ISIN</t>
  </si>
  <si>
    <t>LU0329071053 ISIN</t>
  </si>
  <si>
    <t>Jupiter Asset Management Europe Ltd</t>
  </si>
  <si>
    <t>IE0034004030</t>
  </si>
  <si>
    <t>Jupiter Asset Management Series PLC - Jupiter Emerging Market Debt Fund</t>
  </si>
  <si>
    <t>4/11/2003</t>
  </si>
  <si>
    <t>IE00B2NF8W35</t>
  </si>
  <si>
    <t>19/2/2008</t>
  </si>
  <si>
    <t>IE00B06CFP96</t>
  </si>
  <si>
    <t>9/2/2006</t>
  </si>
  <si>
    <t>IE00B23T0K72</t>
  </si>
  <si>
    <t>8/8/2007</t>
  </si>
  <si>
    <t>Jupiter Gold &amp; Silver Fund</t>
  </si>
  <si>
    <t>IE00BYVJR916</t>
  </si>
  <si>
    <t>7/7/2016</t>
  </si>
  <si>
    <t>IE00BYVJRB33</t>
  </si>
  <si>
    <t>IE00BYM85152</t>
  </si>
  <si>
    <t>Jupiter Merian Global Equity Income Fund IRL</t>
  </si>
  <si>
    <t>31/7/2015</t>
  </si>
  <si>
    <t>IE0031385887</t>
  </si>
  <si>
    <t>Jupiter Asset Management Series PLC - Jupiter Merian North American Equity Fund</t>
  </si>
  <si>
    <t>17/4/2002</t>
  </si>
  <si>
    <t>IE0005263466</t>
  </si>
  <si>
    <t>Jupiter Asset Management Series PLC - Jupiter Merian World Equity Fund</t>
  </si>
  <si>
    <t>13/9/2000</t>
  </si>
  <si>
    <t>IE00B2899S33</t>
  </si>
  <si>
    <t>25/11/2015</t>
  </si>
  <si>
    <t>IE00B01FHV31</t>
  </si>
  <si>
    <t>Jupiter Asia Pacific Income Fund</t>
  </si>
  <si>
    <t>29/11/2004</t>
  </si>
  <si>
    <t>IE0005264431</t>
  </si>
  <si>
    <t>Jupiter Global Fund /The</t>
  </si>
  <si>
    <t>LU1074970309</t>
  </si>
  <si>
    <t>Jupiter JGF - Dynamic Bond</t>
  </si>
  <si>
    <t>LU0853555547</t>
  </si>
  <si>
    <t>LU0459993191</t>
  </si>
  <si>
    <t>8/5/2012</t>
  </si>
  <si>
    <t>LU2112991349</t>
  </si>
  <si>
    <t>28/2/2020</t>
  </si>
  <si>
    <t>LU0853555463</t>
  </si>
  <si>
    <t>30/4/2013</t>
  </si>
  <si>
    <t>LU0992293067</t>
  </si>
  <si>
    <t>LU0459992979</t>
  </si>
  <si>
    <t>LU1740285322</t>
  </si>
  <si>
    <t>5/4/2018</t>
  </si>
  <si>
    <t>LU0750223876</t>
  </si>
  <si>
    <t>Jupiter Asset Management International SA</t>
  </si>
  <si>
    <t>LU0260085492</t>
  </si>
  <si>
    <t>Jupiter Global Fund - Jupiter European Growth</t>
  </si>
  <si>
    <t>18/8/2006</t>
  </si>
  <si>
    <t>LU0329190499</t>
  </si>
  <si>
    <t>30/7/2008</t>
  </si>
  <si>
    <t>LU0966834136</t>
  </si>
  <si>
    <t>LU1740285595</t>
  </si>
  <si>
    <t>LU1074971299</t>
  </si>
  <si>
    <t>1/9/2014</t>
  </si>
  <si>
    <t>LU0262307720</t>
  </si>
  <si>
    <t>Jupiter JGF - Financial Innovation</t>
  </si>
  <si>
    <t>10/7/2007</t>
  </si>
  <si>
    <t>LU0262307480</t>
  </si>
  <si>
    <t>2/11/2006</t>
  </si>
  <si>
    <t>LU0262308454</t>
  </si>
  <si>
    <t>LU1314348803</t>
  </si>
  <si>
    <t>8/12/2015</t>
  </si>
  <si>
    <t>LU0425094421</t>
  </si>
  <si>
    <t>Jupiter Global Value Fund</t>
  </si>
  <si>
    <t>11/9/2009</t>
  </si>
  <si>
    <t>LU0425094264</t>
  </si>
  <si>
    <t>LU0425094348</t>
  </si>
  <si>
    <t>15/1/2010</t>
  </si>
  <si>
    <t>Jupiter Asset Management Ltd</t>
  </si>
  <si>
    <t>LU0365089902</t>
  </si>
  <si>
    <t>Jupiter JGF - India Select</t>
  </si>
  <si>
    <t>2/5/2008</t>
  </si>
  <si>
    <t>LU0329070915</t>
  </si>
  <si>
    <t>25/5/2011</t>
  </si>
  <si>
    <t>LU0329071053</t>
  </si>
  <si>
    <t>19/1/2010</t>
  </si>
  <si>
    <t>PIMCO亚洲高孳息债券基金E-Inc II</t>
  </si>
  <si>
    <t>IE00BGSXQT33 ISIN</t>
  </si>
  <si>
    <t>IE00BGSXQR19 ISIN</t>
  </si>
  <si>
    <t>IE00BGSXQS26 ISIN</t>
  </si>
  <si>
    <t>IE00B464Q616 ISIN</t>
  </si>
  <si>
    <t>IE00BN15GC88 ISIN</t>
  </si>
  <si>
    <t>IE00B1D7YK27 ISIN</t>
  </si>
  <si>
    <t>IE00B193MK07 ISIN</t>
  </si>
  <si>
    <t>IE00B11XYX59 ISIN</t>
  </si>
  <si>
    <t>IE00B0MD9S72 ISIN</t>
  </si>
  <si>
    <t>IE00B11XZ210 ISIN</t>
  </si>
  <si>
    <t>IE00B0MD9M11 ISIN</t>
  </si>
  <si>
    <t>IE00B1D7YM41 ISIN</t>
  </si>
  <si>
    <t>IE00B193ML14 ISIN</t>
  </si>
  <si>
    <t>IE00B65YMD51 ISIN</t>
  </si>
  <si>
    <t>IE00B3K7XK29 ISIN</t>
  </si>
  <si>
    <t>IE00B2R34T20 ISIN</t>
  </si>
  <si>
    <t>IE00B11XZ657 ISIN</t>
  </si>
  <si>
    <t>IE00B0MD9N28 ISIN</t>
  </si>
  <si>
    <t>IE00BD8DFW88 ISIN</t>
  </si>
  <si>
    <t>IE00B84J9L26 ISIN</t>
  </si>
  <si>
    <t>IE00B8N0MW85 ISIN</t>
  </si>
  <si>
    <t>IE00BF01VX72 ISIN</t>
  </si>
  <si>
    <t>IE00B92ZW543 ISIN</t>
  </si>
  <si>
    <t>IE00B7KFL990 ISIN</t>
  </si>
  <si>
    <t>IE00B8K7V925 ISIN</t>
  </si>
  <si>
    <t>IE00B11XZ988 ISIN</t>
  </si>
  <si>
    <t>IE00B0M2Y900 ISIN</t>
  </si>
  <si>
    <t>IE00B11XZ871 ISIN</t>
  </si>
  <si>
    <t>IE00B193MN38 ISIN</t>
  </si>
  <si>
    <t>中国平安精选投资基金系列-平安货币基金Class I (USD)</t>
  </si>
  <si>
    <t>HK0000720810 ISIN</t>
  </si>
  <si>
    <t>中国平安精选投资基金系列-平安货币基金Class P (USD)</t>
  </si>
  <si>
    <t>HK0000720752 ISIN</t>
  </si>
  <si>
    <t>中国平安精选投资基金系列-平安货币基金Class M (USD)</t>
  </si>
  <si>
    <t>HK0000720786 ISIN</t>
  </si>
  <si>
    <t>PIMCO Global Advisors Ireland Ltd</t>
  </si>
  <si>
    <t>Ping An of China Asset Management Hong Kong Co Ltd</t>
  </si>
  <si>
    <t>18/1/2019</t>
  </si>
  <si>
    <t>1/6/2010</t>
  </si>
  <si>
    <t>4/9/2020</t>
  </si>
  <si>
    <t>11/9/2006</t>
  </si>
  <si>
    <t>31/7/2006</t>
  </si>
  <si>
    <t>31/3/2006</t>
  </si>
  <si>
    <t>28/10/2005</t>
  </si>
  <si>
    <t>10/12/2008</t>
  </si>
  <si>
    <t>30/4/2008</t>
  </si>
  <si>
    <t>16/2/2017</t>
  </si>
  <si>
    <t>30/11/2012</t>
  </si>
  <si>
    <t>15/3/2017</t>
  </si>
  <si>
    <t>10/10/2005</t>
  </si>
  <si>
    <t>30/3/2021</t>
  </si>
  <si>
    <t>16/9/2021</t>
  </si>
  <si>
    <t>22/7/2021</t>
  </si>
  <si>
    <t>木星新兴市场债券基金L USD ACC</t>
  </si>
  <si>
    <t>木星新兴市场债券基金L USD INC</t>
  </si>
  <si>
    <t>木星新兴市场债券基金L EUR ACC</t>
  </si>
  <si>
    <t>木星新兴市场债券基金L EUR ACC HSC</t>
  </si>
  <si>
    <t>木星黄金白银基金L USD ACC</t>
  </si>
  <si>
    <t>木星黄金白银基金L EUR ACC</t>
  </si>
  <si>
    <t>木星黄金白银基金L HBP ACC</t>
  </si>
  <si>
    <t>木星环球股票入息基金（爱尔兰）L USD INC</t>
  </si>
  <si>
    <t>木星先机北美股票基金（爱尔兰）L USD ACC</t>
  </si>
  <si>
    <t>木星先机环球股票基金L USD ACC</t>
  </si>
  <si>
    <t>木星先机环球股票基金L EUR ACC HSC</t>
  </si>
  <si>
    <t>木星亚太入息基金（爱尔兰）L EUR ACC</t>
  </si>
  <si>
    <t>木星亚太入息基金（爱尔兰）L USD ACC</t>
  </si>
  <si>
    <t>木星动力债券基金L AUD M INC HSC</t>
  </si>
  <si>
    <t>木星动力债券基金L GBP ACC HSC</t>
  </si>
  <si>
    <t>木星动力债券基金L GBP Q INC HSC</t>
  </si>
  <si>
    <t>木星动力债券基金L HKD M INC IRD HSC</t>
  </si>
  <si>
    <t>木星动力债券基金L USD ACC HSC</t>
  </si>
  <si>
    <t>木星动力债券基金L USD M INC HSC</t>
  </si>
  <si>
    <t>木星动力债券基金L USD Q INC HSC</t>
  </si>
  <si>
    <t>木星动力债券基金L HKD M INC DIST HSC</t>
  </si>
  <si>
    <t>木星动力债券基金I USD Q INC HSC</t>
  </si>
  <si>
    <t>木星欧洲增长基金L EUR ACC</t>
  </si>
  <si>
    <t>木星欧洲增长基金L GBP A INC</t>
  </si>
  <si>
    <t>木星欧洲增长基金L USD ACC HSC</t>
  </si>
  <si>
    <t>木星欧洲增长基金L HKD ACC HSC</t>
  </si>
  <si>
    <t>木星欧洲增长基金L EUR A INC DIST</t>
  </si>
  <si>
    <t>木星金融创新基金L USD ACC</t>
  </si>
  <si>
    <t>木星金融创新基金L EUR ACC</t>
  </si>
  <si>
    <t>木星金融创新基金L GBP A INC</t>
  </si>
  <si>
    <t>木星金融创新基金L USD ACC HSC</t>
  </si>
  <si>
    <t>木星全球价值基金L USD ACC</t>
  </si>
  <si>
    <t>木星全球价值基金L EUR ACC</t>
  </si>
  <si>
    <t>木星全球价值基金L GBP A INC</t>
  </si>
  <si>
    <t>木星印度精选基金L USD A INC</t>
  </si>
  <si>
    <t>木星印度精选基金L EUR ACC</t>
  </si>
  <si>
    <t>木星印度精选基金L GBP A INC</t>
  </si>
  <si>
    <t>PIMCO Funds: Global Investors Series plc - PIMCO Asia High Yield Bond Fund</t>
  </si>
  <si>
    <t>PIMCO Funds: Global Investors Series plc - Asia Strategic Interest Bond Fund</t>
  </si>
  <si>
    <t>PIMCO GIS Diversified Income Fund</t>
  </si>
  <si>
    <t>PIMCO GIS Emerging Markets Bond Fund</t>
  </si>
  <si>
    <t>PIMCO GIS Global Bond Fund</t>
  </si>
  <si>
    <t>PIMCO GIS Global High Yield Bond Fund</t>
  </si>
  <si>
    <t>PIMCO Global Investors Series plc - Global Investment Grade Credit Fund</t>
  </si>
  <si>
    <t>PIMCO GIS Global Real Return Fund</t>
  </si>
  <si>
    <t>PIMCO Funds: Global Investors Series plc -Income Fund</t>
  </si>
  <si>
    <t>PIMCO GIS Total Return Bond Fund</t>
  </si>
  <si>
    <t>PIMCO GIS US High Yield Bond Fund</t>
  </si>
  <si>
    <t>Ping An of China Select Investment Fund Series - Ping An Money Market Fund</t>
  </si>
  <si>
    <t>IE00BGSXQT33</t>
  </si>
  <si>
    <t>IE00BGSXQR19</t>
  </si>
  <si>
    <t>IE00BGSXQS26</t>
  </si>
  <si>
    <t>IE00B464Q616</t>
  </si>
  <si>
    <t>IE00BN15GC88</t>
  </si>
  <si>
    <t>IE00B1D7YK27</t>
  </si>
  <si>
    <t>IE00B193MK07</t>
  </si>
  <si>
    <t>IE00B11XYX59</t>
  </si>
  <si>
    <t>IE00B0MD9S72</t>
  </si>
  <si>
    <t>IE00B1D7YM41</t>
  </si>
  <si>
    <t>IE00B193ML14</t>
  </si>
  <si>
    <t>IE00B65YMD51</t>
  </si>
  <si>
    <t>IE00B11XZ657</t>
  </si>
  <si>
    <t>IE00B0MD9N28</t>
  </si>
  <si>
    <t>IE00BD8DFW88</t>
  </si>
  <si>
    <t>IE00BF01VX72</t>
  </si>
  <si>
    <t>IE00B11XZ988</t>
  </si>
  <si>
    <t>IE00B0M2Y900</t>
  </si>
  <si>
    <t>IE00B11XZ871</t>
  </si>
  <si>
    <t>IE00B193MN38</t>
  </si>
  <si>
    <t>HK0000720810</t>
  </si>
  <si>
    <t>HK0000720752</t>
  </si>
  <si>
    <t>HK0000720786</t>
  </si>
  <si>
    <t>1:00pm HKT</t>
  </si>
  <si>
    <t>15000 (HKD)</t>
  </si>
  <si>
    <t>2000 (AUD)</t>
  </si>
  <si>
    <t>2000 (EUR)</t>
  </si>
  <si>
    <t>35000 (CNY)</t>
  </si>
  <si>
    <t>5000 (USD)</t>
  </si>
  <si>
    <t>7000 (AUD)</t>
  </si>
  <si>
    <t>6500 (CNY)</t>
  </si>
  <si>
    <t>100 (USD)</t>
  </si>
  <si>
    <t>50000 (HKD)</t>
  </si>
  <si>
    <t>5000 (EUR)</t>
  </si>
  <si>
    <t>GaoTeng Global Asset Management Ltd</t>
  </si>
  <si>
    <t>HK0000584737 ISIN</t>
  </si>
  <si>
    <t>HK0000584752 ISIN</t>
  </si>
  <si>
    <t>HK0000584778 ISIN</t>
  </si>
  <si>
    <t>HK0000478930 ISIN</t>
  </si>
  <si>
    <t>Gaoteng Wefund-Gaoteng Wevalue Usd Money Market Fund</t>
  </si>
  <si>
    <t>Gaoteng Wefund - Gaoteng Weinvest Money Market Fund</t>
  </si>
  <si>
    <t>多币种</t>
  </si>
  <si>
    <t>8/6/2020</t>
  </si>
  <si>
    <t>12/8/2020</t>
  </si>
  <si>
    <t>8/2/2021</t>
  </si>
  <si>
    <t>6/3/2019</t>
  </si>
  <si>
    <t>11:00 am HKT</t>
  </si>
  <si>
    <t>GaoTeng WeFund – GaoTeng Asian Income Fund</t>
  </si>
  <si>
    <t>高腾微基金-微金美元货币基金A(USD) ACC</t>
  </si>
  <si>
    <t>高腾微基金-微金美元货币基金C(USD) ACC</t>
  </si>
  <si>
    <t>高腾微基金-微金美元货币基金P(USD) ACC</t>
  </si>
  <si>
    <t>高腾微基金-微财货币基金A(HKD) ACC</t>
  </si>
  <si>
    <t>HK0000478872 ISIN</t>
  </si>
  <si>
    <t>高腾微基金-微财货币基金P(HKD) ACC</t>
  </si>
  <si>
    <t>高腾微基金-高腾亚洲收益基金A(USD) ACC</t>
  </si>
  <si>
    <t>HK0000447943 ISIN</t>
  </si>
  <si>
    <t>高腾微基金-高腾亚洲收益基金A(USD) DIS</t>
  </si>
  <si>
    <t>HK0000447950 ISIN</t>
  </si>
  <si>
    <t>高腾微基金-高腾亚洲收益基金A (HKD hedged) ACC</t>
  </si>
  <si>
    <t>HK0000447968 ISIN</t>
  </si>
  <si>
    <t>高腾微基金-高腾亚洲收益基金A (HKD hedged) DIS</t>
  </si>
  <si>
    <t>HK0000447976 ISIN</t>
  </si>
  <si>
    <t>高腾微基金-高腾亚洲收益基金I(USD) ACC</t>
  </si>
  <si>
    <t>HK0000448107 ISIN</t>
  </si>
  <si>
    <t>高腾微基金-高腾亚洲收益基金I(USD) DIS</t>
  </si>
  <si>
    <t>HK0000448115 ISIN</t>
  </si>
  <si>
    <t>高腾微基金-高腾亚洲收益基金I (CNH hedged) ACC</t>
  </si>
  <si>
    <t>HK0000448149 ISIN</t>
  </si>
  <si>
    <t>3:00 pm HKT</t>
  </si>
  <si>
    <t>无</t>
  </si>
  <si>
    <t>10,000 (USD)</t>
  </si>
  <si>
    <t>1,000,000(CNH)</t>
  </si>
  <si>
    <t>HK0000448107</t>
  </si>
  <si>
    <t>HK0000448149</t>
  </si>
  <si>
    <t>14/4/2019</t>
  </si>
  <si>
    <t>16/11/2018</t>
  </si>
  <si>
    <t>18/4/2019</t>
  </si>
  <si>
    <t>2/11/2018</t>
  </si>
  <si>
    <t>28/1/2019</t>
  </si>
  <si>
    <r>
      <rPr>
        <b/>
        <sz val="11"/>
        <color theme="0"/>
        <rFont val="Microsoft YaHei"/>
        <family val="2"/>
        <charset val="134"/>
      </rPr>
      <t>基础货币</t>
    </r>
    <r>
      <rPr>
        <b/>
        <sz val="11"/>
        <color theme="0"/>
        <rFont val="Arial"/>
        <family val="2"/>
      </rPr>
      <t>/</t>
    </r>
    <r>
      <rPr>
        <b/>
        <sz val="11"/>
        <color theme="0"/>
        <rFont val="Microsoft YaHei"/>
        <family val="2"/>
        <charset val="134"/>
      </rPr>
      <t>基金规模单位</t>
    </r>
  </si>
  <si>
    <t>N/A</t>
  </si>
  <si>
    <t>LU1997244956</t>
  </si>
  <si>
    <t>LU2236271966</t>
  </si>
  <si>
    <t>LU2495084118</t>
  </si>
  <si>
    <t>HK0000055738</t>
  </si>
  <si>
    <t>LU1807302812</t>
  </si>
  <si>
    <t>LU1960683339</t>
  </si>
  <si>
    <t>HK0000318599</t>
  </si>
  <si>
    <t>HK0000450137</t>
  </si>
  <si>
    <t>LU0067412154</t>
  </si>
  <si>
    <t>LU1152091168</t>
  </si>
  <si>
    <t>LU1008478684</t>
  </si>
  <si>
    <t>LU1152091754</t>
  </si>
  <si>
    <t>LU1227825731</t>
  </si>
  <si>
    <t>LU1230129766</t>
  </si>
  <si>
    <t>LU1629891620</t>
  </si>
  <si>
    <t>LU1551013342</t>
  </si>
  <si>
    <t>LU1548497699</t>
  </si>
  <si>
    <t>LU1851367877</t>
  </si>
  <si>
    <t>LU1720051017</t>
  </si>
  <si>
    <t>LU1548497772</t>
  </si>
  <si>
    <t>LU1548497186</t>
  </si>
  <si>
    <t>LU0516397667</t>
  </si>
  <si>
    <t>LU0307460823</t>
  </si>
  <si>
    <t>LU1046421795</t>
  </si>
  <si>
    <t>LU0099574567</t>
  </si>
  <si>
    <t>HK0000288040</t>
  </si>
  <si>
    <t>HK0000288065</t>
  </si>
  <si>
    <t>HK0000288032</t>
  </si>
  <si>
    <t>LU0821914370</t>
  </si>
  <si>
    <t>LU1919856309</t>
  </si>
  <si>
    <t>LU1564328141</t>
  </si>
  <si>
    <t>LU0871639620</t>
  </si>
  <si>
    <t>LU1200839618</t>
  </si>
  <si>
    <t>LU0784395997</t>
  </si>
  <si>
    <t>LU0540000063</t>
  </si>
  <si>
    <t>LU0063729296</t>
  </si>
  <si>
    <t>LU0764618053</t>
  </si>
  <si>
    <t>LU1852330734</t>
  </si>
  <si>
    <t>LU0679941673</t>
  </si>
  <si>
    <t>LU1847653141</t>
  </si>
  <si>
    <t>LU2041044095</t>
  </si>
  <si>
    <t>LU1564329545</t>
  </si>
  <si>
    <t>LU1697837992</t>
  </si>
  <si>
    <t>LU1564329115</t>
  </si>
  <si>
    <t>LU0940328577</t>
  </si>
  <si>
    <t>LU1711226867</t>
  </si>
  <si>
    <t>LU1711226354</t>
  </si>
  <si>
    <t>LU1819531796</t>
  </si>
  <si>
    <t>LU1560771195</t>
  </si>
  <si>
    <t>LU0468326631</t>
  </si>
  <si>
    <t>LU0308772762</t>
  </si>
  <si>
    <t>LU0072462426</t>
  </si>
  <si>
    <t>LU0238689110</t>
  </si>
  <si>
    <t>LU0871640040</t>
  </si>
  <si>
    <t>LU0567554463</t>
  </si>
  <si>
    <t>LU0784402520</t>
  </si>
  <si>
    <t>LU1919856135</t>
  </si>
  <si>
    <t>LU0764618640</t>
  </si>
  <si>
    <t>LU0154355936</t>
  </si>
  <si>
    <t>LU0315178854</t>
  </si>
  <si>
    <t>LU0795475655</t>
  </si>
  <si>
    <t>LU0756523055</t>
  </si>
  <si>
    <t>LU1522347837</t>
  </si>
  <si>
    <t>LU0307460666</t>
  </si>
  <si>
    <t>LU0259732245</t>
  </si>
  <si>
    <t>LU0354059684</t>
  </si>
  <si>
    <t>LU0149983909</t>
  </si>
  <si>
    <t>LU0612318385</t>
  </si>
  <si>
    <t>LU1861215975</t>
  </si>
  <si>
    <t>LU2400291972</t>
  </si>
  <si>
    <t>LU1861216940</t>
  </si>
  <si>
    <t>LU2465791643</t>
  </si>
  <si>
    <t>LU2310089771</t>
  </si>
  <si>
    <t>LU2290526677</t>
  </si>
  <si>
    <t>LU1861216510</t>
  </si>
  <si>
    <t>LU2310089698</t>
  </si>
  <si>
    <t>LU2290526834</t>
  </si>
  <si>
    <t>LU2465791726</t>
  </si>
  <si>
    <t>LU1861220033</t>
  </si>
  <si>
    <t>LU2398791959</t>
  </si>
  <si>
    <t>LU2360107168</t>
  </si>
  <si>
    <t>LU2533724949</t>
  </si>
  <si>
    <t>LU2641782664</t>
  </si>
  <si>
    <t>LU1917164854</t>
  </si>
  <si>
    <t>LU2237457416</t>
  </si>
  <si>
    <t>LU1861216197</t>
  </si>
  <si>
    <t>LU2290526594</t>
  </si>
  <si>
    <t>LU1861216601</t>
  </si>
  <si>
    <t>LU1861216866</t>
  </si>
  <si>
    <t>LU2290526321</t>
  </si>
  <si>
    <t>LU2298322129</t>
  </si>
  <si>
    <t>LU0124384867</t>
  </si>
  <si>
    <t>LU2298321584</t>
  </si>
  <si>
    <t>LU2298321741</t>
  </si>
  <si>
    <t>LU2298322392</t>
  </si>
  <si>
    <t>LU1822773807</t>
  </si>
  <si>
    <t>LU2298321824</t>
  </si>
  <si>
    <t>LU2298322046</t>
  </si>
  <si>
    <t>LU1978683503</t>
  </si>
  <si>
    <t>LU0408221868</t>
  </si>
  <si>
    <t>LU0724618433</t>
  </si>
  <si>
    <t>LU2533724782</t>
  </si>
  <si>
    <t>LU0252964944</t>
  </si>
  <si>
    <t>LU2419774711</t>
  </si>
  <si>
    <t>LU0827885574</t>
  </si>
  <si>
    <t>LU0435534705</t>
  </si>
  <si>
    <t>LU1116320901</t>
  </si>
  <si>
    <t>LU1116320737</t>
  </si>
  <si>
    <t>LU0072461881</t>
  </si>
  <si>
    <t>LU0871640396</t>
  </si>
  <si>
    <t>LU0764619531</t>
  </si>
  <si>
    <t>LU0738912566</t>
  </si>
  <si>
    <t>LU1023058172</t>
  </si>
  <si>
    <t>LU0589470672</t>
  </si>
  <si>
    <t>LU0326422176</t>
  </si>
  <si>
    <t>LU0788109394</t>
  </si>
  <si>
    <t>LU0368265418</t>
  </si>
  <si>
    <t>LU0408222247</t>
  </si>
  <si>
    <t>LU2533724600</t>
  </si>
  <si>
    <t>LU0326422259</t>
  </si>
  <si>
    <t>LU0827888834</t>
  </si>
  <si>
    <t>LU0326422333</t>
  </si>
  <si>
    <t>LU0827888677</t>
  </si>
  <si>
    <t>LU0630472362</t>
  </si>
  <si>
    <t>LU0827888750</t>
  </si>
  <si>
    <t>LU1023058768</t>
  </si>
  <si>
    <t>LU0326422689</t>
  </si>
  <si>
    <t>LU0788108826</t>
  </si>
  <si>
    <t>LU1023059063</t>
  </si>
  <si>
    <t>LU1061106388</t>
  </si>
  <si>
    <t>LU2250418816</t>
  </si>
  <si>
    <t>LU1852331112</t>
  </si>
  <si>
    <t>LU1948809444</t>
  </si>
  <si>
    <t>LU1822773716</t>
  </si>
  <si>
    <t>LU2250418907</t>
  </si>
  <si>
    <t>LU2250418659</t>
  </si>
  <si>
    <t>LU2360106780</t>
  </si>
  <si>
    <t>LU2357541692</t>
  </si>
  <si>
    <t>LU2533723974</t>
  </si>
  <si>
    <t>LU0376438312</t>
  </si>
  <si>
    <t>LU0827890491</t>
  </si>
  <si>
    <t>LU0724618946</t>
  </si>
  <si>
    <t>LU2168656184</t>
  </si>
  <si>
    <t>LU1019636163</t>
  </si>
  <si>
    <t>LU1220229436</t>
  </si>
  <si>
    <t>LU1153584641</t>
  </si>
  <si>
    <t>LU1861214812</t>
  </si>
  <si>
    <t>LU0048573561</t>
  </si>
  <si>
    <t>LU0877626530</t>
  </si>
  <si>
    <t>LU0205439572</t>
  </si>
  <si>
    <t>LU1371569465</t>
  </si>
  <si>
    <t>LU1371569200</t>
  </si>
  <si>
    <t>LU0532244745</t>
  </si>
  <si>
    <t>LU0737861269</t>
  </si>
  <si>
    <t>LU0048573645</t>
  </si>
  <si>
    <t>LU0605514214</t>
  </si>
  <si>
    <t>LU0594300179</t>
  </si>
  <si>
    <t>LU1345481854</t>
  </si>
  <si>
    <t>LU1345481698</t>
  </si>
  <si>
    <t>LU1481011671</t>
  </si>
  <si>
    <t>LU1481011911</t>
  </si>
  <si>
    <t>LU0731783048</t>
  </si>
  <si>
    <t>LU0971096721</t>
  </si>
  <si>
    <t>LU0157215616</t>
  </si>
  <si>
    <t>LU0882574303</t>
  </si>
  <si>
    <t>LU0882574568</t>
  </si>
  <si>
    <t>LU0905233846</t>
  </si>
  <si>
    <t>LU0905234497</t>
  </si>
  <si>
    <t>LU0905234141</t>
  </si>
  <si>
    <t>LU2294711713</t>
  </si>
  <si>
    <t>LU2294711804</t>
  </si>
  <si>
    <t>LU2357125470</t>
  </si>
  <si>
    <t>LU2506951792</t>
  </si>
  <si>
    <t>LU2572684541</t>
  </si>
  <si>
    <t>LU0969268043</t>
  </si>
  <si>
    <t>LU0784638990</t>
  </si>
  <si>
    <t>LU0784639295</t>
  </si>
  <si>
    <t>LU0117844026</t>
  </si>
  <si>
    <t>LU0051755006</t>
  </si>
  <si>
    <t>LU0053685615</t>
  </si>
  <si>
    <t>LU0431992006</t>
  </si>
  <si>
    <t>LU0117904457</t>
  </si>
  <si>
    <t>LU0117904960</t>
  </si>
  <si>
    <t>LU0266512127</t>
  </si>
  <si>
    <t>LU0208853514</t>
  </si>
  <si>
    <t>LU0651946864</t>
  </si>
  <si>
    <t>LU1127387386</t>
  </si>
  <si>
    <t>LU1127390331</t>
  </si>
  <si>
    <t>LU1127387899</t>
  </si>
  <si>
    <t>LU1127387626</t>
  </si>
  <si>
    <t>LU1127388434</t>
  </si>
  <si>
    <t>LU1127388517</t>
  </si>
  <si>
    <t>LU1127390414</t>
  </si>
  <si>
    <t>LU1127387469</t>
  </si>
  <si>
    <t>LU2056362341</t>
  </si>
  <si>
    <t>LU1127388194</t>
  </si>
  <si>
    <t>LU1127390927</t>
  </si>
  <si>
    <t>LU1127391065</t>
  </si>
  <si>
    <t>LU1035775862</t>
  </si>
  <si>
    <t>LU1069344957</t>
  </si>
  <si>
    <t>LU1035775433</t>
  </si>
  <si>
    <t>LU0511403387</t>
  </si>
  <si>
    <t>LU1366339536</t>
  </si>
  <si>
    <t>LU0232575059</t>
  </si>
  <si>
    <t>LU0511403544</t>
  </si>
  <si>
    <t>LU0054403190</t>
  </si>
  <si>
    <t>LU0232524818</t>
  </si>
  <si>
    <t>LU0079475348</t>
  </si>
  <si>
    <t>LU0511403627</t>
  </si>
  <si>
    <t>LU0683595895</t>
  </si>
  <si>
    <t>LU0683595622</t>
  </si>
  <si>
    <t>LU0633140727</t>
  </si>
  <si>
    <t>LU0683595382</t>
  </si>
  <si>
    <t>LU0683595465</t>
  </si>
  <si>
    <t>LU0683595549</t>
  </si>
  <si>
    <t>LU0633142186</t>
  </si>
  <si>
    <t>LU0965506859</t>
  </si>
  <si>
    <t>LU0683596273</t>
  </si>
  <si>
    <t>LU0683596356</t>
  </si>
  <si>
    <t>LU0683596430</t>
  </si>
  <si>
    <t>LU1268048730</t>
  </si>
  <si>
    <t>LU0965506933</t>
  </si>
  <si>
    <t>LU0528102642</t>
  </si>
  <si>
    <t>LU0528102998</t>
  </si>
  <si>
    <t>LU1035778023</t>
  </si>
  <si>
    <t>LU1035778296</t>
  </si>
  <si>
    <t>LU1035778379</t>
  </si>
  <si>
    <t>LU0528103616</t>
  </si>
  <si>
    <t>LU0528103459</t>
  </si>
  <si>
    <t>LU1278829244</t>
  </si>
  <si>
    <t>LU1278829327</t>
  </si>
  <si>
    <t>LU0058720904</t>
  </si>
  <si>
    <t>LU0251853072</t>
  </si>
  <si>
    <t>LU0058721035</t>
  </si>
  <si>
    <t>LU0251854476</t>
  </si>
  <si>
    <t>LU0100122521</t>
  </si>
  <si>
    <t>LU1037949358</t>
  </si>
  <si>
    <t>LU1037948897</t>
  </si>
  <si>
    <t>LU1037948541</t>
  </si>
  <si>
    <t>LU0861579778</t>
  </si>
  <si>
    <t>LU1366339296</t>
  </si>
  <si>
    <t>LU1278601221</t>
  </si>
  <si>
    <t>LU0069063385</t>
  </si>
  <si>
    <t>LU2259631260</t>
  </si>
  <si>
    <t>LU0689626769</t>
  </si>
  <si>
    <t>LU0689626504</t>
  </si>
  <si>
    <t>LU0689626686</t>
  </si>
  <si>
    <t>LU0520233601</t>
  </si>
  <si>
    <t>LU0733933450</t>
  </si>
  <si>
    <t>LU0592508096</t>
  </si>
  <si>
    <t>LU0129372610</t>
  </si>
  <si>
    <t>LU0232467836</t>
  </si>
  <si>
    <t>LU0289931619</t>
  </si>
  <si>
    <t>LU0520233940</t>
  </si>
  <si>
    <t>LU0232464908</t>
  </si>
  <si>
    <t>LU0128316170</t>
  </si>
  <si>
    <t>LU0520234088</t>
  </si>
  <si>
    <t>LU0511406216</t>
  </si>
  <si>
    <t>LU0592505407</t>
  </si>
  <si>
    <t>LU1008671684</t>
  </si>
  <si>
    <t>LU0157308031</t>
  </si>
  <si>
    <t>LU0417102927</t>
  </si>
  <si>
    <t>LU0592505589</t>
  </si>
  <si>
    <t>LU1008671841</t>
  </si>
  <si>
    <t>LU1069345251</t>
  </si>
  <si>
    <t>LU1069345509</t>
  </si>
  <si>
    <t>LU1069345418</t>
  </si>
  <si>
    <t>LU1035780433</t>
  </si>
  <si>
    <t>LU0539799634</t>
  </si>
  <si>
    <t>LU0805981734</t>
  </si>
  <si>
    <t>LU0592505829</t>
  </si>
  <si>
    <t>LU0289936097</t>
  </si>
  <si>
    <t>LU0453505090</t>
  </si>
  <si>
    <t>LU0511402900</t>
  </si>
  <si>
    <t>LU0592507015</t>
  </si>
  <si>
    <t>LU0539801802</t>
  </si>
  <si>
    <t>LU1069347893</t>
  </si>
  <si>
    <t>LU1013768186</t>
  </si>
  <si>
    <t>LU0539802446</t>
  </si>
  <si>
    <t>LU1113143496</t>
  </si>
  <si>
    <t>LU1008670876</t>
  </si>
  <si>
    <t>LU1008671098</t>
  </si>
  <si>
    <t>LU1035781167</t>
  </si>
  <si>
    <t>LU1035781084</t>
  </si>
  <si>
    <t>LU0417103495</t>
  </si>
  <si>
    <t>LU1069345681</t>
  </si>
  <si>
    <t>LU1069346069</t>
  </si>
  <si>
    <t>LU1069345921</t>
  </si>
  <si>
    <t>LU1035779344</t>
  </si>
  <si>
    <t>LU0592507361</t>
  </si>
  <si>
    <t>LU0448041581</t>
  </si>
  <si>
    <t>LU0805983789</t>
  </si>
  <si>
    <t>LU0592507528</t>
  </si>
  <si>
    <t>LU1127386222</t>
  </si>
  <si>
    <t>LU1021288185</t>
  </si>
  <si>
    <t>LU1021288698</t>
  </si>
  <si>
    <t>LU1021287708</t>
  </si>
  <si>
    <t>LU1684389585</t>
  </si>
  <si>
    <t>LU1021288854</t>
  </si>
  <si>
    <t>LU1035782132</t>
  </si>
  <si>
    <t>LU1021289076</t>
  </si>
  <si>
    <t>LU1684389403</t>
  </si>
  <si>
    <t>LU1035781910</t>
  </si>
  <si>
    <t>LU1035782058</t>
  </si>
  <si>
    <t>LU0069950391</t>
  </si>
  <si>
    <t>LU0417103149</t>
  </si>
  <si>
    <t>LU0511405085</t>
  </si>
  <si>
    <t>LU1008670363</t>
  </si>
  <si>
    <t>LU1008670520</t>
  </si>
  <si>
    <t>LU1069346903</t>
  </si>
  <si>
    <t>LU1069346812</t>
  </si>
  <si>
    <t>LU0417103222</t>
  </si>
  <si>
    <t>LU0539805118</t>
  </si>
  <si>
    <t>LU0592507288</t>
  </si>
  <si>
    <t>LU0511405168</t>
  </si>
  <si>
    <t>LU0689626090</t>
  </si>
  <si>
    <t>LU0805983433</t>
  </si>
  <si>
    <t>LU0689626173</t>
  </si>
  <si>
    <t>LU1235294995</t>
  </si>
  <si>
    <t>LU0116926998</t>
  </si>
  <si>
    <t>LU1841614867</t>
  </si>
  <si>
    <t>LU1564328067</t>
  </si>
  <si>
    <t>LU2125116256</t>
  </si>
  <si>
    <t>LU2125116090</t>
  </si>
  <si>
    <t>LU2125115951</t>
  </si>
  <si>
    <t>LU2125116173</t>
  </si>
  <si>
    <t>LU1564328810</t>
  </si>
  <si>
    <t>LU2379469104</t>
  </si>
  <si>
    <t>LU1564328737</t>
  </si>
  <si>
    <t>LU2125116413</t>
  </si>
  <si>
    <t>LU2125116330</t>
  </si>
  <si>
    <t>LU2125116504</t>
  </si>
  <si>
    <t>LU2127175417</t>
  </si>
  <si>
    <t>LU1564328224</t>
  </si>
  <si>
    <t>LU2250419111</t>
  </si>
  <si>
    <t>LU2381872907</t>
  </si>
  <si>
    <t>LU2344714063</t>
  </si>
  <si>
    <t>LU2381873038</t>
  </si>
  <si>
    <t>LU1564328497</t>
  </si>
  <si>
    <t>LU2267099674</t>
  </si>
  <si>
    <t>LU0969580058</t>
  </si>
  <si>
    <t>LU0679941327</t>
  </si>
  <si>
    <t>LU2070343392</t>
  </si>
  <si>
    <t>LU2631410169</t>
  </si>
  <si>
    <t>LU2367605297</t>
  </si>
  <si>
    <t xml:space="preserve">LU0679941160 </t>
  </si>
  <si>
    <t>LU2298379152</t>
  </si>
  <si>
    <t>LU0690034276</t>
  </si>
  <si>
    <t>LU2077746340</t>
  </si>
  <si>
    <t>LU2077746696</t>
  </si>
  <si>
    <t>LU2077746779</t>
  </si>
  <si>
    <t>LU1847653224</t>
  </si>
  <si>
    <t>LU1847653497</t>
  </si>
  <si>
    <t>LU1852331039</t>
  </si>
  <si>
    <t>LU1963769176</t>
  </si>
  <si>
    <t>LU2550100692</t>
  </si>
  <si>
    <t>LU2550100429</t>
  </si>
  <si>
    <t>LU0683062482</t>
  </si>
  <si>
    <t>LU0827885731</t>
  </si>
  <si>
    <t>LU2290526164</t>
  </si>
  <si>
    <t>LU0719319435</t>
  </si>
  <si>
    <t>LU2631410243</t>
  </si>
  <si>
    <t>LU2112292417</t>
  </si>
  <si>
    <t>LU2112292250</t>
  </si>
  <si>
    <t>LU0683067952</t>
  </si>
  <si>
    <t>LU2112292177</t>
  </si>
  <si>
    <t>LU2243823916</t>
  </si>
  <si>
    <t>LU2243824054</t>
  </si>
  <si>
    <t>LU2325727282</t>
  </si>
  <si>
    <t>LU1564329032</t>
  </si>
  <si>
    <t>LU1800012988</t>
  </si>
  <si>
    <t>LU1564329628</t>
  </si>
  <si>
    <t>LU2655523236</t>
  </si>
  <si>
    <t>LU1706154686</t>
  </si>
  <si>
    <t>LU1811366001</t>
  </si>
  <si>
    <t>LU1564329461</t>
  </si>
  <si>
    <t>LU1733224965</t>
  </si>
  <si>
    <t>LU2655523319</t>
  </si>
  <si>
    <t>LU1811365961</t>
  </si>
  <si>
    <t>LU1733225004</t>
  </si>
  <si>
    <t>LU2127174873</t>
  </si>
  <si>
    <t>LU1564329206</t>
  </si>
  <si>
    <t>LU1811365615</t>
  </si>
  <si>
    <t>LU1800013010</t>
  </si>
  <si>
    <t>LU1811365888</t>
  </si>
  <si>
    <t>LU1940842427</t>
  </si>
  <si>
    <t>LU1564329388</t>
  </si>
  <si>
    <t>LU0827883447</t>
  </si>
  <si>
    <t>LU0827883520</t>
  </si>
  <si>
    <t>LU0827883793</t>
  </si>
  <si>
    <t>LU0827883363</t>
  </si>
  <si>
    <t>LU1711226438</t>
  </si>
  <si>
    <t>LU1711227162</t>
  </si>
  <si>
    <t>LU1711227089</t>
  </si>
  <si>
    <t>LU1711226941</t>
  </si>
  <si>
    <t>LU1802242203</t>
  </si>
  <si>
    <t>LU2639850283</t>
  </si>
  <si>
    <t>LU2639013551</t>
  </si>
  <si>
    <t>LU2037396640</t>
  </si>
  <si>
    <t>LU1124234946</t>
  </si>
  <si>
    <t>LU1124234862</t>
  </si>
  <si>
    <t>LU1970472087</t>
  </si>
  <si>
    <t>LU2237443382</t>
  </si>
  <si>
    <t>LU2237443622</t>
  </si>
  <si>
    <t>LU2237443895</t>
  </si>
  <si>
    <t>LU2237443465</t>
  </si>
  <si>
    <t>LU2377459735</t>
  </si>
  <si>
    <t>LU2377460071</t>
  </si>
  <si>
    <t>LU2377459651</t>
  </si>
  <si>
    <t>LU2377459909</t>
  </si>
  <si>
    <t>LU1794554557</t>
  </si>
  <si>
    <t>LU2399975544</t>
  </si>
  <si>
    <t>LU2286300806</t>
  </si>
  <si>
    <t>LU1670756490</t>
  </si>
  <si>
    <t>LU2305039153</t>
  </si>
  <si>
    <t>LU1645745040</t>
  </si>
  <si>
    <t>LU1645745123</t>
  </si>
  <si>
    <t>LU1645745396</t>
  </si>
  <si>
    <t>LU1645745479</t>
  </si>
  <si>
    <t>LU1645745636</t>
  </si>
  <si>
    <t>LU1645745552</t>
  </si>
  <si>
    <t>LU1670757035</t>
  </si>
  <si>
    <t>LU2211817866</t>
  </si>
  <si>
    <t>LU2211817601</t>
  </si>
  <si>
    <t>LU2211817197</t>
  </si>
  <si>
    <t>LU1794554128</t>
  </si>
  <si>
    <t>LU1516272009</t>
  </si>
  <si>
    <t>LU1516285753</t>
  </si>
  <si>
    <t>LU2023250926</t>
  </si>
  <si>
    <t>LU2014481662</t>
  </si>
  <si>
    <t>LU2014481746</t>
  </si>
  <si>
    <t>LU2014481829</t>
  </si>
  <si>
    <t>LU2556244668</t>
  </si>
  <si>
    <t>LU2282081160</t>
  </si>
  <si>
    <t>LU1254137497</t>
  </si>
  <si>
    <t>LU1254137810</t>
  </si>
  <si>
    <t>LU2271345691</t>
  </si>
  <si>
    <t>LU1685828896</t>
  </si>
  <si>
    <t>LU2560984663</t>
  </si>
  <si>
    <t>LU2560984747</t>
  </si>
  <si>
    <t>LU0348766576</t>
  </si>
  <si>
    <t>LU2293587155</t>
  </si>
  <si>
    <t>LU2150013857</t>
  </si>
  <si>
    <t>HK0000211927</t>
  </si>
  <si>
    <t>HK0000532082</t>
  </si>
  <si>
    <t>HK0000532074</t>
  </si>
  <si>
    <t>HK0000535291</t>
  </si>
  <si>
    <t>HK0000535309</t>
  </si>
  <si>
    <t>HK0000535317</t>
  </si>
  <si>
    <t>HK0000535325</t>
  </si>
  <si>
    <t>HK0000535341</t>
  </si>
  <si>
    <t>HK0000535333</t>
  </si>
  <si>
    <t>HK0000711207</t>
  </si>
  <si>
    <t>HK0000700721</t>
  </si>
  <si>
    <t>LU1449865044</t>
  </si>
  <si>
    <t>LU2111465915</t>
  </si>
  <si>
    <t>LU1516272264</t>
  </si>
  <si>
    <t>LU1516272181</t>
  </si>
  <si>
    <t>LU1451583386</t>
  </si>
  <si>
    <t>LU1597245817</t>
  </si>
  <si>
    <t>HK0000500402</t>
  </si>
  <si>
    <t>HK0000500410</t>
  </si>
  <si>
    <t>HK0000499787</t>
  </si>
  <si>
    <t>HK0000467230</t>
  </si>
  <si>
    <t>HK0000467263</t>
  </si>
  <si>
    <t>HK0000467271</t>
  </si>
  <si>
    <t>HK0000467206</t>
  </si>
  <si>
    <t>HK0000467214</t>
  </si>
  <si>
    <t>HK0000467305</t>
  </si>
  <si>
    <t>HK0000467347</t>
  </si>
  <si>
    <t>HK0000467321</t>
  </si>
  <si>
    <t>HK0000625225</t>
  </si>
  <si>
    <t>HK0000625282</t>
  </si>
  <si>
    <t>HK0000499811</t>
  </si>
  <si>
    <t>HK0000365426</t>
  </si>
  <si>
    <t>HK0000365582</t>
  </si>
  <si>
    <t>HK0000862265</t>
  </si>
  <si>
    <t>HK0000862273</t>
  </si>
  <si>
    <t>HK0000938420</t>
  </si>
  <si>
    <t>HK0000862281</t>
  </si>
  <si>
    <t>HK0000862299</t>
  </si>
  <si>
    <t>LU1813982136</t>
  </si>
  <si>
    <t>LU1813981328</t>
  </si>
  <si>
    <t>LU2089983667</t>
  </si>
  <si>
    <t>LU1813981674</t>
  </si>
  <si>
    <t>LU2086872632</t>
  </si>
  <si>
    <t>LU1813981591</t>
  </si>
  <si>
    <t>LU1813981914</t>
  </si>
  <si>
    <t>LU2086872558</t>
  </si>
  <si>
    <t>LU1813982482</t>
  </si>
  <si>
    <t>LU1813982219</t>
  </si>
  <si>
    <t>LU2100725352</t>
  </si>
  <si>
    <t>LU2100725279</t>
  </si>
  <si>
    <t>LU1079480825</t>
  </si>
  <si>
    <t>LU0507748050</t>
  </si>
  <si>
    <t>LU2699159781</t>
  </si>
  <si>
    <t>LU1850215648</t>
  </si>
  <si>
    <t>LU1077375969</t>
  </si>
  <si>
    <t>LU1077375613</t>
  </si>
  <si>
    <t>LU2699159864</t>
  </si>
  <si>
    <t>LU1850215994</t>
  </si>
  <si>
    <t>LU1850215721</t>
  </si>
  <si>
    <t>LU0274383008</t>
  </si>
  <si>
    <t>LU0196878994</t>
  </si>
  <si>
    <t>LU1328277881</t>
  </si>
  <si>
    <t>LU1813983027</t>
  </si>
  <si>
    <t>LU1813983373</t>
  </si>
  <si>
    <t>LU0196876865</t>
  </si>
  <si>
    <t>LU1935043452</t>
  </si>
  <si>
    <t>LU2086872715</t>
  </si>
  <si>
    <t>LU2086872988</t>
  </si>
  <si>
    <t>LU1935042215</t>
  </si>
  <si>
    <t>LU1935042488</t>
  </si>
  <si>
    <t>LU1935043023</t>
  </si>
  <si>
    <t>LU1935042306</t>
  </si>
  <si>
    <t>LU1935042728</t>
  </si>
  <si>
    <t>LU1935043296</t>
  </si>
  <si>
    <t>LU1935043379</t>
  </si>
  <si>
    <t>LU2100725782</t>
  </si>
  <si>
    <t>LU2100725600</t>
  </si>
  <si>
    <t>LU2100725519</t>
  </si>
  <si>
    <t>LU1813987010</t>
  </si>
  <si>
    <t>LU2086873010</t>
  </si>
  <si>
    <t>LU1813986715</t>
  </si>
  <si>
    <t>LU2086873283</t>
  </si>
  <si>
    <t>LU1813985741</t>
  </si>
  <si>
    <t>LU2089986090</t>
  </si>
  <si>
    <t>LU1813986392</t>
  </si>
  <si>
    <t>LU1813986129</t>
  </si>
  <si>
    <t>LU1813986632</t>
  </si>
  <si>
    <t>LU1813985824</t>
  </si>
  <si>
    <t>LU1813986806</t>
  </si>
  <si>
    <t>LU2100725436</t>
  </si>
  <si>
    <t>LU0278409734</t>
  </si>
  <si>
    <t>LU0278409817</t>
  </si>
  <si>
    <t>LU1079480403</t>
  </si>
  <si>
    <t>LU2699159948</t>
  </si>
  <si>
    <t>LU2208648639</t>
  </si>
  <si>
    <t>LU1077378633</t>
  </si>
  <si>
    <t>LU1077379011</t>
  </si>
  <si>
    <t>LU2699160011</t>
  </si>
  <si>
    <t>LU2208648803</t>
  </si>
  <si>
    <t>LU0274383776</t>
  </si>
  <si>
    <t>LU0278410153</t>
  </si>
  <si>
    <t>LU1079480312</t>
  </si>
  <si>
    <t>LU1077379367</t>
  </si>
  <si>
    <t>LU1077379870</t>
  </si>
  <si>
    <t>LU0106250508</t>
  </si>
  <si>
    <t>LU0091253459</t>
  </si>
  <si>
    <t>LU0532872552</t>
  </si>
  <si>
    <t>LU0188438112</t>
  </si>
  <si>
    <t>LU0192582467</t>
  </si>
  <si>
    <t>LU0106259558</t>
  </si>
  <si>
    <t>LU0048388663</t>
  </si>
  <si>
    <t>LU0228659784</t>
  </si>
  <si>
    <t>LU0232931963</t>
  </si>
  <si>
    <t>LU0828237510</t>
  </si>
  <si>
    <t>LU0463099449</t>
  </si>
  <si>
    <t>LU0244354667</t>
  </si>
  <si>
    <t>LU1188198961</t>
  </si>
  <si>
    <t>LU0106235533</t>
  </si>
  <si>
    <t>LU0093472081</t>
  </si>
  <si>
    <t>LU0113257694</t>
  </si>
  <si>
    <t>LU0425487740</t>
  </si>
  <si>
    <t>LU0106235293</t>
  </si>
  <si>
    <t>LU0091115906</t>
  </si>
  <si>
    <t>LU0181495838</t>
  </si>
  <si>
    <t>LU0106820458</t>
  </si>
  <si>
    <t>LU0049853897</t>
  </si>
  <si>
    <t>LU0106253197</t>
  </si>
  <si>
    <t>LU0080733339</t>
  </si>
  <si>
    <t>LU0106237406</t>
  </si>
  <si>
    <t>LU0053902499</t>
  </si>
  <si>
    <t>LU0562313402</t>
  </si>
  <si>
    <t>LU1046231319</t>
  </si>
  <si>
    <t>LU0106256372</t>
  </si>
  <si>
    <t>LU0012050992</t>
  </si>
  <si>
    <t>LU0224508324</t>
  </si>
  <si>
    <t>LU2275660517</t>
  </si>
  <si>
    <t>LU0302445910</t>
  </si>
  <si>
    <t>LU0306804302</t>
  </si>
  <si>
    <t>LU2275660780</t>
  </si>
  <si>
    <t>LU0106258311</t>
  </si>
  <si>
    <t>LU0053903380</t>
  </si>
  <si>
    <t>LU1978319959</t>
  </si>
  <si>
    <t>LU0846443405</t>
  </si>
  <si>
    <t>LU1514169009</t>
  </si>
  <si>
    <t>LU1514167136</t>
  </si>
  <si>
    <t>LU1737068558</t>
  </si>
  <si>
    <t>LU1514167649</t>
  </si>
  <si>
    <t>LU1514168969</t>
  </si>
  <si>
    <t>LU1514167722</t>
  </si>
  <si>
    <t>LU1514168027</t>
  </si>
  <si>
    <t>LU1514168530</t>
  </si>
  <si>
    <t>LU1865293598</t>
  </si>
  <si>
    <t>LU1865293325</t>
  </si>
  <si>
    <t>LU0256331488</t>
  </si>
  <si>
    <t>LU0215105999</t>
  </si>
  <si>
    <t>LU0225284248</t>
  </si>
  <si>
    <t>LU0225771236</t>
  </si>
  <si>
    <t>LU0985481810</t>
  </si>
  <si>
    <t>LU1223082196</t>
  </si>
  <si>
    <t>LU2275660947</t>
  </si>
  <si>
    <t>LU1223082782</t>
  </si>
  <si>
    <t>LU1223083087</t>
  </si>
  <si>
    <t>LU0189893018</t>
  </si>
  <si>
    <t>LU0205194797</t>
  </si>
  <si>
    <t>LU1365048278</t>
  </si>
  <si>
    <t>LU1365048351</t>
  </si>
  <si>
    <t>LU0180781048</t>
  </si>
  <si>
    <t>LU0671502010</t>
  </si>
  <si>
    <t>LU0188096647</t>
  </si>
  <si>
    <t>LU0903425840</t>
  </si>
  <si>
    <t>LU0757359368</t>
  </si>
  <si>
    <t>LU0757359954</t>
  </si>
  <si>
    <t>LU0894485498</t>
  </si>
  <si>
    <t>LU0894486033</t>
  </si>
  <si>
    <t>LU0911024122</t>
  </si>
  <si>
    <t>LU0924045015</t>
  </si>
  <si>
    <t>LU0757360457</t>
  </si>
  <si>
    <t>LU0757360960</t>
  </si>
  <si>
    <t>LU0910996080</t>
  </si>
  <si>
    <t>LU0140636845</t>
  </si>
  <si>
    <t>LU0149525270</t>
  </si>
  <si>
    <t>LU0149524976</t>
  </si>
  <si>
    <t>LU0264410563</t>
  </si>
  <si>
    <t>LU0106259046</t>
  </si>
  <si>
    <t>LU0086394185</t>
  </si>
  <si>
    <t>LU0203345920</t>
  </si>
  <si>
    <t>LU0203347892</t>
  </si>
  <si>
    <t>LU0201322137</t>
  </si>
  <si>
    <t>LU0216291897</t>
  </si>
  <si>
    <t>LU0270814014</t>
  </si>
  <si>
    <t>LU0338530842</t>
  </si>
  <si>
    <t>LU0205193047</t>
  </si>
  <si>
    <t>LU0205194284</t>
  </si>
  <si>
    <t>LU0106261612</t>
  </si>
  <si>
    <t>LU0012050646</t>
  </si>
  <si>
    <t>LU0050427557</t>
  </si>
  <si>
    <t>LU0049112450</t>
  </si>
  <si>
    <t>LU1235295612</t>
  </si>
  <si>
    <t>LU0261947096</t>
  </si>
  <si>
    <t>LU0048597586</t>
  </si>
  <si>
    <t>LU0069452877</t>
  </si>
  <si>
    <t>LU0261946445</t>
  </si>
  <si>
    <t>LU2458285603</t>
  </si>
  <si>
    <t>LU2458285785</t>
  </si>
  <si>
    <t>LU0114721508</t>
  </si>
  <si>
    <t>LU0882574139</t>
  </si>
  <si>
    <t>LU2347768272</t>
  </si>
  <si>
    <t>LU0238202427</t>
  </si>
  <si>
    <t>LU2219351876</t>
  </si>
  <si>
    <t>LU0261951957</t>
  </si>
  <si>
    <t>LU2242646235</t>
  </si>
  <si>
    <t>LU2401740654</t>
  </si>
  <si>
    <t>LU2242652126</t>
  </si>
  <si>
    <t>LU0099575291</t>
  </si>
  <si>
    <t>LU1920063259</t>
  </si>
  <si>
    <t>LU1920062954</t>
  </si>
  <si>
    <t>LU1920062871</t>
  </si>
  <si>
    <t>LU2401740738</t>
  </si>
  <si>
    <t>LU2242646748</t>
  </si>
  <si>
    <t>LU2439728762</t>
  </si>
  <si>
    <t>LU2441057853</t>
  </si>
  <si>
    <t>LU0882574055</t>
  </si>
  <si>
    <t>LU0048585144</t>
  </si>
  <si>
    <t>LU0997586945</t>
  </si>
  <si>
    <t>LU0048621477</t>
  </si>
  <si>
    <t>LU2219351520</t>
  </si>
  <si>
    <t>LU2050860480</t>
  </si>
  <si>
    <t>LU2231581880</t>
  </si>
  <si>
    <t>LU2231582003</t>
  </si>
  <si>
    <t>LU2616044934</t>
  </si>
  <si>
    <t>LU2616044850</t>
  </si>
  <si>
    <t>LU0064963852</t>
  </si>
  <si>
    <t>LU1986416003</t>
  </si>
  <si>
    <t>LU2639601900</t>
  </si>
  <si>
    <t>LU2639602031</t>
  </si>
  <si>
    <t>LU0532245395</t>
  </si>
  <si>
    <t>LU0132282301</t>
  </si>
  <si>
    <t>LU0605520377</t>
  </si>
  <si>
    <t>LU0937948932</t>
  </si>
  <si>
    <t>LU0532245122</t>
  </si>
  <si>
    <t>LU0337581549</t>
  </si>
  <si>
    <t>LU0963542310</t>
  </si>
  <si>
    <t>LU1084165304</t>
  </si>
  <si>
    <t>LU0069449576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</si>
</sst>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 #,##0.00_ ;_ * \-#,##0.00_ ;_ * &quot;-&quot;??_ ;_ @_ "/>
    <numFmt numFmtId="165" formatCode="0.00_ "/>
    <numFmt numFmtId="166" formatCode="0_ "/>
    <numFmt numFmtId="167" formatCode="yyyy/mm/dd;@"/>
    <numFmt numFmtId="171" formatCode="#,##0.000"/>
    <numFmt numFmtId="172" formatCode="#0.00,,"/>
  </numFmts>
  <fonts count="27">
    <font>
      <sz val="11"/>
      <color theme="1"/>
      <name val="Calibri"/>
      <family val="2"/>
      <scheme val="minor"/>
    </font>
    <font>
      <sz val="11"/>
      <color indexed="8"/>
      <name val="Arial"/>
      <family val="2"/>
    </font>
    <font>
      <sz val="10"/>
      <name val="Arial"/>
      <family val="2"/>
    </font>
    <font>
      <sz val="10"/>
      <color indexed="8"/>
      <name val="Arial"/>
      <family val="2"/>
    </font>
    <font>
      <sz val="11"/>
      <name val="Arial"/>
      <family val="2"/>
    </font>
    <font>
      <b/>
      <sz val="20"/>
      <color indexed="18"/>
      <name val="Arial"/>
      <family val="2"/>
    </font>
    <font>
      <sz val="11"/>
      <color indexed="8"/>
      <name val="宋体"/>
    </font>
    <font>
      <b/>
      <sz val="12"/>
      <name val="Arial"/>
      <family val="2"/>
    </font>
    <font>
      <u/>
      <sz val="12"/>
      <color indexed="12"/>
      <name val="宋体"/>
    </font>
    <font>
      <sz val="12"/>
      <name val="宋体"/>
    </font>
    <font>
      <sz val="14"/>
      <name val="Arial"/>
      <family val="2"/>
    </font>
    <font>
      <b/>
      <u/>
      <sz val="16"/>
      <color indexed="12"/>
      <name val="Arial"/>
      <family val="2"/>
    </font>
    <font>
      <b/>
      <u/>
      <sz val="14"/>
      <name val="Arial"/>
      <family val="2"/>
    </font>
    <font>
      <sz val="11"/>
      <color theme="1"/>
      <name val="Calibri"/>
      <family val="2"/>
      <scheme val="minor"/>
    </font>
    <font>
      <u/>
      <sz val="11"/>
      <color theme="10"/>
      <name val="宋体"/>
    </font>
    <font>
      <sz val="11"/>
      <color theme="1"/>
      <name val="Arial"/>
      <family val="2"/>
    </font>
    <font>
      <sz val="11"/>
      <color rgb="FF000000"/>
      <name val="Arial"/>
      <family val="2"/>
    </font>
    <font>
      <sz val="11"/>
      <color rgb="FFFF0000"/>
      <name val="Arial"/>
      <family val="2"/>
    </font>
    <font>
      <b/>
      <sz val="28"/>
      <color rgb="FF002060"/>
      <name val="Arial"/>
      <family val="2"/>
    </font>
    <font>
      <b/>
      <sz val="11"/>
      <color theme="0"/>
      <name val="Arial"/>
      <family val="2"/>
    </font>
    <font>
      <b/>
      <sz val="14"/>
      <color theme="0"/>
      <name val="Arial"/>
      <family val="2"/>
    </font>
    <font>
      <b/>
      <u/>
      <sz val="14"/>
      <color rgb="FF002060"/>
      <name val="Arial"/>
      <family val="2"/>
    </font>
    <font>
      <sz val="8"/>
      <name val="Calibri"/>
      <family val="2"/>
      <scheme val="minor"/>
    </font>
    <font>
      <b/>
      <sz val="11"/>
      <name val="Arial"/>
      <family val="2"/>
    </font>
    <font>
      <sz val="9"/>
      <name val="Calibri"/>
      <family val="3"/>
      <charset val="134"/>
      <scheme val="minor"/>
    </font>
    <font>
      <b/>
      <sz val="11"/>
      <color theme="0"/>
      <name val="Microsoft YaHei"/>
      <family val="2"/>
      <charset val="134"/>
    </font>
    <font>
      <b/>
      <sz val="11"/>
      <color theme="0"/>
      <name val="Arial"/>
      <family val="2"/>
      <charset val="134"/>
    </font>
  </fonts>
  <fills count="8">
    <fill>
      <patternFill patternType="none"/>
    </fill>
    <fill>
      <patternFill patternType="gray125"/>
    </fill>
    <fill>
      <patternFill patternType="solid">
        <fgColor indexed="9"/>
        <bgColor indexed="64"/>
      </patternFill>
    </fill>
    <fill>
      <patternFill patternType="solid">
        <fgColor indexed="41"/>
        <bgColor indexed="9"/>
      </patternFill>
    </fill>
    <fill>
      <patternFill patternType="solid">
        <fgColor theme="0"/>
        <bgColor indexed="64"/>
      </patternFill>
    </fill>
    <fill>
      <patternFill patternType="solid">
        <fgColor rgb="FF002060"/>
        <bgColor indexed="9"/>
      </patternFill>
    </fill>
    <fill>
      <patternFill patternType="solid">
        <fgColor rgb="FF002060"/>
        <bgColor indexed="64"/>
      </patternFill>
    </fill>
    <fill>
      <patternFill patternType="solid">
        <fgColor theme="0"/>
        <bgColor indexed="9"/>
      </patternFill>
    </fill>
  </fills>
  <borders count="18">
    <border>
      <left/>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right style="thin">
        <color indexed="8"/>
      </right>
      <top style="thin">
        <color indexed="8"/>
      </top>
      <bottom/>
      <diagonal/>
    </border>
    <border>
      <left/>
      <right style="thin">
        <color indexed="8"/>
      </right>
      <top/>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4"/>
      </left>
      <right/>
      <top style="thin">
        <color indexed="64"/>
      </top>
      <bottom/>
      <diagonal/>
    </border>
  </borders>
  <cellStyleXfs count="24">
    <xf numFmtId="0" fontId="0" fillId="0" borderId="0">
      <alignment vertical="center"/>
    </xf>
    <xf numFmtId="164" fontId="13"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8" fillId="0" borderId="0" applyNumberFormat="0" applyFill="0" applyBorder="0" applyAlignment="0" applyProtection="0">
      <alignment vertical="top"/>
      <protection locked="0"/>
    </xf>
    <xf numFmtId="164" fontId="13" fillId="0" borderId="0" applyFont="0" applyFill="0" applyBorder="0" applyAlignment="0" applyProtection="0">
      <alignment vertical="center"/>
    </xf>
    <xf numFmtId="0" fontId="13" fillId="0" borderId="0">
      <alignment vertical="center"/>
    </xf>
    <xf numFmtId="0" fontId="13" fillId="0" borderId="0">
      <alignment vertical="center"/>
    </xf>
    <xf numFmtId="0" fontId="9" fillId="0" borderId="0">
      <alignment vertical="center"/>
    </xf>
    <xf numFmtId="0" fontId="9" fillId="0" borderId="0">
      <alignment vertical="center"/>
    </xf>
    <xf numFmtId="0" fontId="9"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vertical="center"/>
    </xf>
  </cellStyleXfs>
  <cellXfs count="89">
    <xf numFmtId="0" fontId="0" fillId="0" borderId="0" xfId="0">
      <alignment vertical="center"/>
    </xf>
    <xf numFmtId="0" fontId="0" fillId="0" borderId="0" xfId="0" applyAlignment="1">
      <alignment horizontal="fill"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165" fontId="1" fillId="2" borderId="0" xfId="0" applyNumberFormat="1" applyFont="1" applyFill="1">
      <alignment vertical="center"/>
    </xf>
    <xf numFmtId="165" fontId="1" fillId="0" borderId="0" xfId="0" applyNumberFormat="1" applyFont="1" applyAlignment="1">
      <alignment horizontal="center" vertical="center"/>
    </xf>
    <xf numFmtId="165" fontId="1" fillId="0" borderId="0" xfId="0" applyNumberFormat="1" applyFont="1" applyAlignment="1">
      <alignment horizontal="center" vertical="center" wrapText="1"/>
    </xf>
    <xf numFmtId="165" fontId="1" fillId="0" borderId="0" xfId="0" applyNumberFormat="1" applyFont="1" applyAlignment="1">
      <alignment horizontal="left" vertical="center"/>
    </xf>
    <xf numFmtId="165"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165" fontId="1" fillId="2" borderId="0" xfId="0" applyNumberFormat="1" applyFont="1" applyFill="1" applyAlignment="1">
      <alignment horizontal="center" vertical="center"/>
    </xf>
    <xf numFmtId="165" fontId="1" fillId="2" borderId="0" xfId="0" applyNumberFormat="1" applyFont="1" applyFill="1" applyAlignment="1">
      <alignment vertical="center" wrapText="1"/>
    </xf>
    <xf numFmtId="165" fontId="5" fillId="0" borderId="0" xfId="0" applyNumberFormat="1" applyFont="1">
      <alignment vertical="center"/>
    </xf>
    <xf numFmtId="165" fontId="5" fillId="0" borderId="0" xfId="0" applyNumberFormat="1" applyFont="1" applyAlignment="1">
      <alignment vertical="center" wrapText="1"/>
    </xf>
    <xf numFmtId="166" fontId="5" fillId="0" borderId="0" xfId="0" applyNumberFormat="1" applyFont="1">
      <alignment vertical="center"/>
    </xf>
    <xf numFmtId="165" fontId="3" fillId="3" borderId="1" xfId="0" applyNumberFormat="1" applyFont="1" applyFill="1" applyBorder="1" applyAlignment="1">
      <alignment horizontal="center" vertical="center"/>
    </xf>
    <xf numFmtId="165" fontId="3" fillId="3" borderId="1" xfId="0" applyNumberFormat="1" applyFont="1" applyFill="1" applyBorder="1" applyAlignment="1">
      <alignment horizontal="center" vertical="center" wrapText="1"/>
    </xf>
    <xf numFmtId="165" fontId="6" fillId="0" borderId="0" xfId="0" applyNumberFormat="1" applyFont="1" applyAlignment="1">
      <alignment horizontal="center" vertical="center"/>
    </xf>
    <xf numFmtId="165" fontId="4" fillId="2" borderId="0" xfId="0" applyNumberFormat="1" applyFont="1" applyFill="1" applyAlignment="1">
      <alignment horizontal="center" vertical="center"/>
    </xf>
    <xf numFmtId="0" fontId="0" fillId="4" borderId="0" xfId="0" applyFill="1">
      <alignment vertical="center"/>
    </xf>
    <xf numFmtId="165" fontId="5" fillId="4" borderId="0" xfId="0" applyNumberFormat="1" applyFont="1" applyFill="1">
      <alignment vertical="center"/>
    </xf>
    <xf numFmtId="165" fontId="5" fillId="4" borderId="0" xfId="0" applyNumberFormat="1" applyFont="1" applyFill="1" applyAlignment="1">
      <alignment vertical="center" wrapText="1"/>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xf>
    <xf numFmtId="165" fontId="1" fillId="0" borderId="1" xfId="0" quotePrefix="1"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164" fontId="1" fillId="0" borderId="1" xfId="1" applyFont="1" applyFill="1" applyBorder="1" applyAlignment="1">
      <alignment horizontal="right" vertical="center" wrapText="1"/>
    </xf>
    <xf numFmtId="166" fontId="1" fillId="0" borderId="1" xfId="1" applyNumberFormat="1" applyFont="1" applyFill="1" applyBorder="1" applyAlignment="1">
      <alignment horizontal="center" vertical="center"/>
    </xf>
    <xf numFmtId="165" fontId="1" fillId="0" borderId="9" xfId="0" applyNumberFormat="1" applyFont="1" applyBorder="1" applyAlignment="1">
      <alignment horizontal="center" vertical="center" wrapText="1"/>
    </xf>
    <xf numFmtId="165" fontId="4"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165" fontId="1" fillId="3" borderId="1" xfId="0" quotePrefix="1" applyNumberFormat="1"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0" applyNumberFormat="1" applyFont="1" applyBorder="1" applyAlignment="1">
      <alignment horizontal="center" vertical="center" wrapText="1"/>
    </xf>
    <xf numFmtId="165" fontId="17" fillId="0" borderId="1" xfId="0" quotePrefix="1" applyNumberFormat="1" applyFont="1" applyBorder="1" applyAlignment="1">
      <alignment horizontal="center" vertical="center" wrapText="1"/>
    </xf>
    <xf numFmtId="165" fontId="17" fillId="0" borderId="0" xfId="0" applyNumberFormat="1" applyFont="1" applyAlignment="1">
      <alignment horizontal="center" vertical="center"/>
    </xf>
    <xf numFmtId="165" fontId="18" fillId="4" borderId="0" xfId="0" applyNumberFormat="1" applyFont="1" applyFill="1">
      <alignment vertical="center"/>
    </xf>
    <xf numFmtId="165" fontId="19" fillId="5" borderId="11" xfId="0" applyNumberFormat="1" applyFont="1" applyFill="1" applyBorder="1" applyAlignment="1">
      <alignment horizontal="center" vertical="center" wrapText="1"/>
    </xf>
    <xf numFmtId="165" fontId="3" fillId="0" borderId="0" xfId="0" applyNumberFormat="1" applyFont="1" applyAlignment="1">
      <alignment horizontal="center" vertical="center"/>
    </xf>
    <xf numFmtId="165" fontId="3" fillId="0" borderId="1" xfId="0" applyNumberFormat="1" applyFont="1" applyBorder="1" applyAlignment="1">
      <alignment horizontal="center" vertical="center" wrapText="1"/>
    </xf>
    <xf numFmtId="165" fontId="3" fillId="0" borderId="1" xfId="0" applyNumberFormat="1" applyFont="1" applyBorder="1" applyAlignment="1">
      <alignment horizontal="center" vertical="center"/>
    </xf>
    <xf numFmtId="165" fontId="1" fillId="3" borderId="1" xfId="0" applyNumberFormat="1" applyFont="1" applyFill="1" applyBorder="1" applyAlignment="1">
      <alignment horizontal="center" vertical="center"/>
    </xf>
    <xf numFmtId="166" fontId="16" fillId="0" borderId="1" xfId="0" applyNumberFormat="1" applyFont="1" applyBorder="1" applyAlignment="1">
      <alignment horizontal="center" vertical="center" wrapText="1"/>
    </xf>
    <xf numFmtId="0" fontId="15" fillId="4" borderId="0" xfId="23" applyFont="1" applyFill="1">
      <alignment vertical="center"/>
    </xf>
    <xf numFmtId="171" fontId="12" fillId="4" borderId="0" xfId="23" applyNumberFormat="1" applyFont="1" applyFill="1">
      <alignment vertical="center"/>
    </xf>
    <xf numFmtId="171" fontId="7" fillId="4" borderId="0" xfId="23" applyNumberFormat="1" applyFont="1" applyFill="1" applyAlignment="1">
      <alignment vertical="center" wrapText="1"/>
    </xf>
    <xf numFmtId="171" fontId="2" fillId="4" borderId="0" xfId="23" applyNumberFormat="1" applyFont="1" applyFill="1" applyAlignment="1">
      <alignment horizontal="left" vertical="center" wrapText="1"/>
    </xf>
    <xf numFmtId="0" fontId="15" fillId="4" borderId="0" xfId="23" applyFont="1" applyFill="1" applyAlignment="1">
      <alignment horizontal="left" vertical="center" wrapText="1"/>
    </xf>
    <xf numFmtId="164" fontId="0" fillId="0" borderId="0" xfId="1" applyFont="1">
      <alignment vertical="center"/>
    </xf>
    <xf numFmtId="164" fontId="1" fillId="0" borderId="0" xfId="1" applyFont="1" applyAlignment="1">
      <alignment horizontal="center" vertical="center"/>
    </xf>
    <xf numFmtId="166" fontId="19" fillId="5" borderId="11" xfId="0" applyNumberFormat="1" applyFont="1" applyFill="1" applyBorder="1" applyAlignment="1">
      <alignment horizontal="center" vertical="center" wrapText="1"/>
    </xf>
    <xf numFmtId="166" fontId="23" fillId="0" borderId="0" xfId="0" applyNumberFormat="1" applyFont="1" applyAlignment="1"/>
    <xf numFmtId="166" fontId="1" fillId="0" borderId="1" xfId="1"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wrapText="1"/>
    </xf>
    <xf numFmtId="165" fontId="19" fillId="5" borderId="17" xfId="0" applyNumberFormat="1" applyFont="1" applyFill="1" applyBorder="1" applyAlignment="1">
      <alignment horizontal="center" vertical="center" wrapText="1"/>
    </xf>
    <xf numFmtId="165" fontId="1" fillId="3" borderId="9" xfId="0" applyNumberFormat="1" applyFont="1" applyFill="1" applyBorder="1" applyAlignment="1">
      <alignment horizontal="center" vertical="center" wrapText="1"/>
    </xf>
    <xf numFmtId="165" fontId="1" fillId="4" borderId="0" xfId="0" applyNumberFormat="1" applyFont="1" applyFill="1">
      <alignment vertical="center"/>
    </xf>
    <xf numFmtId="165" fontId="1" fillId="4" borderId="0" xfId="0" applyNumberFormat="1" applyFont="1" applyFill="1" applyAlignment="1">
      <alignment horizontal="center" vertical="center"/>
    </xf>
    <xf numFmtId="165" fontId="10" fillId="4" borderId="0" xfId="0" applyNumberFormat="1" applyFont="1" applyFill="1" applyAlignment="1">
      <alignment horizontal="center" vertical="center"/>
    </xf>
    <xf numFmtId="165" fontId="19" fillId="7" borderId="0" xfId="0" applyNumberFormat="1" applyFont="1" applyFill="1" applyAlignment="1">
      <alignment horizontal="center" vertical="center" wrapText="1"/>
    </xf>
    <xf numFmtId="165" fontId="1" fillId="4" borderId="0" xfId="0" applyNumberFormat="1" applyFont="1" applyFill="1" applyAlignment="1">
      <alignment horizontal="center" vertical="center" wrapText="1"/>
    </xf>
    <xf numFmtId="165" fontId="26" fillId="5" borderId="11" xfId="0"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xf>
    <xf numFmtId="172" fontId="1" fillId="0" borderId="1" xfId="0" applyNumberFormat="1" applyFont="1" applyBorder="1" applyAlignment="1">
      <alignment horizontal="center" vertical="center" wrapText="1"/>
    </xf>
    <xf numFmtId="165" fontId="20" fillId="6" borderId="10" xfId="0" applyNumberFormat="1" applyFont="1" applyFill="1" applyBorder="1" applyAlignment="1">
      <alignment horizontal="center" vertical="center" wrapText="1"/>
    </xf>
    <xf numFmtId="172" fontId="1" fillId="3" borderId="1" xfId="0" applyNumberFormat="1" applyFont="1" applyFill="1" applyBorder="1" applyAlignment="1">
      <alignment horizontal="center" vertical="center" wrapText="1"/>
    </xf>
    <xf numFmtId="165" fontId="20" fillId="6" borderId="10" xfId="0" applyNumberFormat="1" applyFont="1" applyFill="1" applyBorder="1" applyAlignment="1">
      <alignment vertical="center" wrapText="1"/>
    </xf>
    <xf numFmtId="165" fontId="20" fillId="6" borderId="14" xfId="0" applyNumberFormat="1" applyFont="1" applyFill="1" applyBorder="1" applyAlignment="1">
      <alignment vertical="center" wrapText="1"/>
    </xf>
    <xf numFmtId="14" fontId="1" fillId="0" borderId="1" xfId="0" applyNumberFormat="1" applyFont="1" applyBorder="1" applyAlignment="1">
      <alignment horizontal="center" vertical="center" wrapText="1"/>
    </xf>
    <xf numFmtId="14" fontId="1" fillId="3" borderId="1" xfId="0"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wrapText="1"/>
    </xf>
    <xf numFmtId="165" fontId="20" fillId="6" borderId="13" xfId="0" applyNumberFormat="1" applyFont="1" applyFill="1" applyBorder="1" applyAlignment="1">
      <alignment horizontal="center" vertical="center"/>
    </xf>
    <xf numFmtId="165" fontId="20" fillId="6" borderId="10" xfId="0" applyNumberFormat="1" applyFont="1" applyFill="1" applyBorder="1" applyAlignment="1">
      <alignment horizontal="center" vertical="center" wrapText="1"/>
    </xf>
    <xf numFmtId="165" fontId="20" fillId="6" borderId="14" xfId="0" applyNumberFormat="1" applyFont="1" applyFill="1" applyBorder="1" applyAlignment="1">
      <alignment horizontal="center" vertical="center"/>
    </xf>
    <xf numFmtId="165" fontId="20" fillId="6" borderId="15" xfId="0" applyNumberFormat="1" applyFont="1" applyFill="1" applyBorder="1" applyAlignment="1">
      <alignment horizontal="center" vertical="center"/>
    </xf>
    <xf numFmtId="165" fontId="20" fillId="6" borderId="12" xfId="0" applyNumberFormat="1" applyFont="1" applyFill="1" applyBorder="1" applyAlignment="1">
      <alignment horizontal="center" vertical="center"/>
    </xf>
    <xf numFmtId="0" fontId="11" fillId="0" borderId="0" xfId="4" applyFont="1" applyFill="1" applyAlignment="1" applyProtection="1">
      <alignment horizontal="center" vertical="center"/>
    </xf>
    <xf numFmtId="165" fontId="21" fillId="4" borderId="16" xfId="4" applyNumberFormat="1" applyFont="1" applyFill="1" applyBorder="1" applyAlignment="1" applyProtection="1">
      <alignment horizontal="center" vertical="center"/>
    </xf>
    <xf numFmtId="171" fontId="2" fillId="4" borderId="0" xfId="23" applyNumberFormat="1" applyFont="1" applyFill="1" applyAlignment="1">
      <alignment horizontal="left" vertical="center" wrapText="1"/>
    </xf>
    <xf numFmtId="0" fontId="15" fillId="4" borderId="0" xfId="23" applyFont="1" applyFill="1" applyAlignment="1">
      <alignment horizontal="left" vertical="center" wrapText="1"/>
    </xf>
    <xf numFmtId="165" fontId="25" fillId="5" borderId="11" xfId="0" applyNumberFormat="1" applyFont="1" applyFill="1" applyBorder="1" applyAlignment="1">
      <alignment horizontal="center" vertical="center" wrapText="1"/>
    </xf>
  </cellXfs>
  <cellStyles count="24">
    <cellStyle name="Comma" xfId="1" builtinId="3"/>
    <cellStyle name="Comma 2" xfId="2" xr:uid="{00000000-0005-0000-0000-000001000000}"/>
    <cellStyle name="Comma 2 2" xfId="3" xr:uid="{00000000-0005-0000-0000-000002000000}"/>
    <cellStyle name="Hyperlink" xfId="4" builtinId="8"/>
    <cellStyle name="Normal" xfId="0" builtinId="0"/>
    <cellStyle name="Normal 5" xfId="23" xr:uid="{6890B75F-FE9A-4EAA-B789-AD20651C5165}"/>
    <cellStyle name="千位分隔 2" xfId="5" xr:uid="{00000000-0005-0000-0000-000005000000}"/>
    <cellStyle name="常规 2" xfId="6" xr:uid="{00000000-0005-0000-0000-000006000000}"/>
    <cellStyle name="常规 2 2" xfId="7" xr:uid="{00000000-0005-0000-0000-000007000000}"/>
    <cellStyle name="常规 3" xfId="8" xr:uid="{00000000-0005-0000-0000-000008000000}"/>
    <cellStyle name="常规 3 2" xfId="9" xr:uid="{00000000-0005-0000-0000-000009000000}"/>
    <cellStyle name="常规 3 2 2" xfId="10" xr:uid="{00000000-0005-0000-0000-00000A000000}"/>
    <cellStyle name="常规 4" xfId="11" xr:uid="{00000000-0005-0000-0000-00000B000000}"/>
    <cellStyle name="常规 4 2" xfId="12" xr:uid="{00000000-0005-0000-0000-00000C000000}"/>
    <cellStyle name="常规 5" xfId="13" xr:uid="{00000000-0005-0000-0000-00000D000000}"/>
    <cellStyle name="常规 6" xfId="14" xr:uid="{00000000-0005-0000-0000-00000E000000}"/>
    <cellStyle name="超链接 2" xfId="15" xr:uid="{00000000-0005-0000-0000-000010000000}"/>
    <cellStyle name="超链接 2 2" xfId="16" xr:uid="{00000000-0005-0000-0000-000011000000}"/>
    <cellStyle name="超链接 3" xfId="17" xr:uid="{00000000-0005-0000-0000-000012000000}"/>
    <cellStyle name="超链接 3 2" xfId="18" xr:uid="{00000000-0005-0000-0000-000013000000}"/>
    <cellStyle name="超链接 3 2 2" xfId="19" xr:uid="{00000000-0005-0000-0000-000014000000}"/>
    <cellStyle name="超链接 4" xfId="20" xr:uid="{00000000-0005-0000-0000-000015000000}"/>
    <cellStyle name="超链接 4 2" xfId="21" xr:uid="{00000000-0005-0000-0000-000016000000}"/>
    <cellStyle name="超链接 5" xfId="22" xr:uid="{00000000-0005-0000-0000-000017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pic>
      <xdr:nvPicPr>
        <xdr:cNvPr id="32951" name="Picture 3" descr="11">
          <a:extLst>
            <a:ext uri="{FF2B5EF4-FFF2-40B4-BE49-F238E27FC236}">
              <a16:creationId xmlns:a16="http://schemas.microsoft.com/office/drawing/2014/main" id="{A57C344B-F5D3-F859-320C-841129FA4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322730</xdr:colOff>
      <xdr:row>1</xdr:row>
      <xdr:rowOff>0</xdr:rowOff>
    </xdr:to>
    <xdr:pic>
      <xdr:nvPicPr>
        <xdr:cNvPr id="32952" name="圖片 1" descr="一張含有 文字, 標誌 的圖片&#10;&#10;自動產生的描述">
          <a:extLst>
            <a:ext uri="{FF2B5EF4-FFF2-40B4-BE49-F238E27FC236}">
              <a16:creationId xmlns:a16="http://schemas.microsoft.com/office/drawing/2014/main" id="{DBF482D3-669A-ED83-28FD-CFA33EC04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92406" cy="784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0</xdr:rowOff>
    </xdr:from>
    <xdr:to>
      <xdr:col>1</xdr:col>
      <xdr:colOff>152400</xdr:colOff>
      <xdr:row>1</xdr:row>
      <xdr:rowOff>0</xdr:rowOff>
    </xdr:to>
    <xdr:pic>
      <xdr:nvPicPr>
        <xdr:cNvPr id="40973" name="Picture 3" descr="11">
          <a:extLst>
            <a:ext uri="{FF2B5EF4-FFF2-40B4-BE49-F238E27FC236}">
              <a16:creationId xmlns:a16="http://schemas.microsoft.com/office/drawing/2014/main" id="{4DF19426-B0E5-DC5E-3182-A8592FE01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180975"/>
          <a:ext cx="47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2-PDD%20and%20material\PDD%20record-202401.xlsx" TargetMode="External"/><Relationship Id="rId1" Type="http://schemas.openxmlformats.org/officeDocument/2006/relationships/externalLinkPath" Target="/2-PDD%20and%20material/PDD%20record-202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nd DD list"/>
      <sheetName val="Non-authorized Fund"/>
      <sheetName val="Fund DD record"/>
      <sheetName val="Bond DD record"/>
      <sheetName val="iFast"/>
      <sheetName val="WMcube"/>
    </sheetNames>
    <sheetDataSet>
      <sheetData sheetId="0">
        <row r="1">
          <cell r="H1" t="str">
            <v>Class I</v>
          </cell>
          <cell r="I1" t="str">
            <v>Class II</v>
          </cell>
          <cell r="J1" t="str">
            <v>PRR</v>
          </cell>
          <cell r="K1" t="str">
            <v xml:space="preserve">Onboard Date </v>
          </cell>
          <cell r="L1" t="str">
            <v>Last DD Date</v>
          </cell>
          <cell r="M1" t="str">
            <v>Any client holding until last DD date</v>
          </cell>
          <cell r="N1" t="str">
            <v>NEXT REVIEW MONTH</v>
          </cell>
          <cell r="O1" t="str">
            <v>Status</v>
          </cell>
          <cell r="P1" t="str">
            <v xml:space="preserve">Removed date </v>
          </cell>
          <cell r="Q1" t="str">
            <v>Derivative knowledge</v>
          </cell>
          <cell r="R1" t="str">
            <v>Complex product</v>
          </cell>
          <cell r="S1" t="str">
            <v>SFC Authorized</v>
          </cell>
          <cell r="T1" t="str">
            <v>Wmcube</v>
          </cell>
          <cell r="U1" t="str">
            <v>iFast</v>
          </cell>
          <cell r="W1" t="str">
            <v>Minimum Initial Investment</v>
          </cell>
          <cell r="X1" t="str">
            <v>CIES</v>
          </cell>
        </row>
        <row r="2">
          <cell r="G2" t="str">
            <v>LU1997245177 ISIN</v>
          </cell>
          <cell r="J2">
            <v>4</v>
          </cell>
          <cell r="K2">
            <v>45257</v>
          </cell>
          <cell r="L2">
            <v>45257</v>
          </cell>
          <cell r="M2" t="str">
            <v xml:space="preserve">N </v>
          </cell>
          <cell r="N2">
            <v>11</v>
          </cell>
          <cell r="O2" t="str">
            <v>Onboard</v>
          </cell>
          <cell r="P2" t="str">
            <v>N/A</v>
          </cell>
          <cell r="Q2" t="str">
            <v>N</v>
          </cell>
          <cell r="R2" t="str">
            <v>N</v>
          </cell>
          <cell r="S2" t="str">
            <v>Yes</v>
          </cell>
          <cell r="T2" t="str">
            <v>Yes</v>
          </cell>
          <cell r="U2" t="str">
            <v>Yes</v>
          </cell>
          <cell r="W2" t="str">
            <v>1000 (USD)</v>
          </cell>
          <cell r="X2" t="str">
            <v>Y</v>
          </cell>
        </row>
        <row r="3">
          <cell r="G3" t="str">
            <v>LU1997244956 ISIN</v>
          </cell>
          <cell r="J3">
            <v>4</v>
          </cell>
          <cell r="K3">
            <v>45257</v>
          </cell>
          <cell r="L3">
            <v>45257</v>
          </cell>
          <cell r="M3" t="str">
            <v xml:space="preserve">N </v>
          </cell>
          <cell r="N3">
            <v>11</v>
          </cell>
          <cell r="O3" t="str">
            <v>Onboard</v>
          </cell>
          <cell r="P3" t="str">
            <v>N/A</v>
          </cell>
          <cell r="Q3" t="str">
            <v>N</v>
          </cell>
          <cell r="R3" t="str">
            <v>N</v>
          </cell>
          <cell r="S3" t="str">
            <v>Y</v>
          </cell>
          <cell r="T3" t="str">
            <v>No</v>
          </cell>
          <cell r="U3" t="str">
            <v>Yes</v>
          </cell>
          <cell r="W3" t="str">
            <v>8000 (HKD)</v>
          </cell>
          <cell r="X3" t="str">
            <v>Y</v>
          </cell>
        </row>
        <row r="4">
          <cell r="G4" t="str">
            <v>LU2236271966 ISIN</v>
          </cell>
          <cell r="J4">
            <v>4</v>
          </cell>
          <cell r="K4">
            <v>45257</v>
          </cell>
          <cell r="L4">
            <v>45257</v>
          </cell>
          <cell r="M4" t="str">
            <v xml:space="preserve">N </v>
          </cell>
          <cell r="N4">
            <v>11</v>
          </cell>
          <cell r="O4" t="str">
            <v>Onboard</v>
          </cell>
          <cell r="P4" t="str">
            <v>N/A</v>
          </cell>
          <cell r="Q4" t="str">
            <v>N</v>
          </cell>
          <cell r="R4" t="str">
            <v>N</v>
          </cell>
          <cell r="S4" t="str">
            <v>Y</v>
          </cell>
          <cell r="T4" t="str">
            <v>No</v>
          </cell>
          <cell r="U4" t="str">
            <v>No</v>
          </cell>
          <cell r="W4" t="str">
            <v>以实际交易渠道为准</v>
          </cell>
          <cell r="X4" t="str">
            <v>Y</v>
          </cell>
        </row>
        <row r="5">
          <cell r="G5" t="str">
            <v>LU2495084118 ISIN</v>
          </cell>
          <cell r="J5">
            <v>4</v>
          </cell>
          <cell r="K5">
            <v>45257</v>
          </cell>
          <cell r="L5">
            <v>45257</v>
          </cell>
          <cell r="M5" t="str">
            <v xml:space="preserve">N </v>
          </cell>
          <cell r="N5">
            <v>11</v>
          </cell>
          <cell r="O5" t="str">
            <v>Onboard</v>
          </cell>
          <cell r="P5" t="str">
            <v>N/A</v>
          </cell>
          <cell r="Q5" t="str">
            <v>N</v>
          </cell>
          <cell r="R5" t="str">
            <v>N</v>
          </cell>
          <cell r="S5" t="str">
            <v>Y</v>
          </cell>
          <cell r="T5" t="str">
            <v>No</v>
          </cell>
          <cell r="U5" t="str">
            <v>No</v>
          </cell>
          <cell r="W5" t="str">
            <v>以实际交易渠道为准</v>
          </cell>
          <cell r="X5" t="str">
            <v>Y</v>
          </cell>
        </row>
        <row r="6">
          <cell r="G6" t="str">
            <v>HK0000055738 ISIN</v>
          </cell>
          <cell r="J6">
            <v>1</v>
          </cell>
          <cell r="K6">
            <v>45209</v>
          </cell>
          <cell r="L6">
            <v>45257</v>
          </cell>
          <cell r="M6" t="str">
            <v xml:space="preserve">N </v>
          </cell>
          <cell r="N6">
            <v>11</v>
          </cell>
          <cell r="O6" t="str">
            <v>Onboard</v>
          </cell>
          <cell r="P6" t="str">
            <v>N/A</v>
          </cell>
          <cell r="Q6" t="str">
            <v>N</v>
          </cell>
          <cell r="R6" t="str">
            <v>N</v>
          </cell>
          <cell r="S6" t="str">
            <v>Y</v>
          </cell>
          <cell r="T6" t="str">
            <v>No</v>
          </cell>
          <cell r="U6" t="str">
            <v>No</v>
          </cell>
          <cell r="W6" t="str">
            <v>8000 (HKD)</v>
          </cell>
          <cell r="X6" t="str">
            <v>Y</v>
          </cell>
        </row>
        <row r="7">
          <cell r="G7" t="str">
            <v>LU1807302812 ISIN</v>
          </cell>
          <cell r="J7">
            <v>4</v>
          </cell>
          <cell r="K7">
            <v>45257</v>
          </cell>
          <cell r="L7">
            <v>45257</v>
          </cell>
          <cell r="M7" t="str">
            <v>Y</v>
          </cell>
          <cell r="N7">
            <v>11</v>
          </cell>
          <cell r="O7" t="str">
            <v>Onboard</v>
          </cell>
          <cell r="P7" t="str">
            <v>N/A</v>
          </cell>
          <cell r="Q7" t="str">
            <v>N</v>
          </cell>
          <cell r="R7" t="str">
            <v>N</v>
          </cell>
          <cell r="S7" t="str">
            <v>Y</v>
          </cell>
          <cell r="T7" t="str">
            <v>No</v>
          </cell>
          <cell r="U7" t="str">
            <v>No</v>
          </cell>
          <cell r="V7" t="str">
            <v>No</v>
          </cell>
          <cell r="W7" t="str">
            <v>以实际交易渠道为准</v>
          </cell>
          <cell r="X7" t="str">
            <v>Y</v>
          </cell>
        </row>
        <row r="8">
          <cell r="G8" t="str">
            <v>LU1960683339 ISIN</v>
          </cell>
          <cell r="J8">
            <v>4</v>
          </cell>
          <cell r="K8">
            <v>45257</v>
          </cell>
          <cell r="L8">
            <v>45257</v>
          </cell>
          <cell r="M8" t="str">
            <v xml:space="preserve">N </v>
          </cell>
          <cell r="N8">
            <v>11</v>
          </cell>
          <cell r="O8" t="str">
            <v>Onboard</v>
          </cell>
          <cell r="P8" t="str">
            <v>N/A</v>
          </cell>
          <cell r="Q8" t="str">
            <v>N</v>
          </cell>
          <cell r="R8" t="str">
            <v>N</v>
          </cell>
          <cell r="S8" t="str">
            <v>Y</v>
          </cell>
          <cell r="T8" t="str">
            <v>No</v>
          </cell>
          <cell r="U8" t="str">
            <v>No</v>
          </cell>
          <cell r="V8" t="str">
            <v>No</v>
          </cell>
          <cell r="W8" t="str">
            <v>以实际交易渠道为准</v>
          </cell>
          <cell r="X8" t="str">
            <v>Y</v>
          </cell>
        </row>
        <row r="9">
          <cell r="G9" t="str">
            <v>HK0000318599 ISIN</v>
          </cell>
          <cell r="J9">
            <v>4</v>
          </cell>
          <cell r="K9">
            <v>45257</v>
          </cell>
          <cell r="L9">
            <v>45257</v>
          </cell>
          <cell r="M9" t="str">
            <v xml:space="preserve">N </v>
          </cell>
          <cell r="N9">
            <v>11</v>
          </cell>
          <cell r="O9" t="str">
            <v>Onboard</v>
          </cell>
          <cell r="P9" t="str">
            <v>N/A</v>
          </cell>
          <cell r="Q9" t="str">
            <v>N</v>
          </cell>
          <cell r="R9" t="str">
            <v>N</v>
          </cell>
          <cell r="S9" t="str">
            <v>Y</v>
          </cell>
          <cell r="T9" t="str">
            <v>No</v>
          </cell>
          <cell r="U9" t="str">
            <v>No</v>
          </cell>
          <cell r="V9" t="str">
            <v>No</v>
          </cell>
          <cell r="W9" t="str">
            <v>以实际交易渠道为准</v>
          </cell>
          <cell r="X9" t="str">
            <v>Y</v>
          </cell>
        </row>
        <row r="10">
          <cell r="G10" t="str">
            <v>HK0000450137 ISIN</v>
          </cell>
          <cell r="J10">
            <v>4</v>
          </cell>
          <cell r="K10">
            <v>45257</v>
          </cell>
          <cell r="L10">
            <v>45257</v>
          </cell>
          <cell r="M10" t="str">
            <v xml:space="preserve">N </v>
          </cell>
          <cell r="N10">
            <v>11</v>
          </cell>
          <cell r="O10" t="str">
            <v>Onboard</v>
          </cell>
          <cell r="P10" t="str">
            <v>N/A</v>
          </cell>
          <cell r="Q10" t="str">
            <v>N</v>
          </cell>
          <cell r="R10" t="str">
            <v>N</v>
          </cell>
          <cell r="S10" t="str">
            <v>Y</v>
          </cell>
          <cell r="T10" t="str">
            <v>No</v>
          </cell>
          <cell r="U10" t="str">
            <v>No</v>
          </cell>
          <cell r="V10" t="str">
            <v>No</v>
          </cell>
          <cell r="W10" t="str">
            <v>以实际交易渠道为准</v>
          </cell>
          <cell r="X10" t="str">
            <v>Y</v>
          </cell>
        </row>
        <row r="11">
          <cell r="G11" t="str">
            <v>LU0067412154 ISIN</v>
          </cell>
          <cell r="J11">
            <v>4</v>
          </cell>
          <cell r="K11">
            <v>45257</v>
          </cell>
          <cell r="L11">
            <v>45257</v>
          </cell>
          <cell r="M11" t="str">
            <v xml:space="preserve">N </v>
          </cell>
          <cell r="N11">
            <v>11</v>
          </cell>
          <cell r="O11" t="str">
            <v>Onboard</v>
          </cell>
          <cell r="P11" t="str">
            <v>N/A</v>
          </cell>
          <cell r="Q11" t="str">
            <v>N</v>
          </cell>
          <cell r="R11" t="str">
            <v>N</v>
          </cell>
          <cell r="S11" t="str">
            <v>Y</v>
          </cell>
          <cell r="T11" t="str">
            <v>No</v>
          </cell>
          <cell r="U11" t="str">
            <v>No</v>
          </cell>
          <cell r="V11" t="str">
            <v>No</v>
          </cell>
          <cell r="W11" t="str">
            <v>以实际交易渠道为准</v>
          </cell>
          <cell r="X11" t="str">
            <v>Y</v>
          </cell>
        </row>
        <row r="12">
          <cell r="G12" t="str">
            <v>LU1152091168 ISIN</v>
          </cell>
          <cell r="J12">
            <v>4</v>
          </cell>
          <cell r="K12">
            <v>45257</v>
          </cell>
          <cell r="L12">
            <v>45257</v>
          </cell>
          <cell r="M12" t="str">
            <v xml:space="preserve">N </v>
          </cell>
          <cell r="N12">
            <v>11</v>
          </cell>
          <cell r="O12" t="str">
            <v>Onboard</v>
          </cell>
          <cell r="P12" t="str">
            <v>N/A</v>
          </cell>
          <cell r="Q12" t="str">
            <v>N</v>
          </cell>
          <cell r="R12" t="str">
            <v>N</v>
          </cell>
          <cell r="S12" t="str">
            <v>Y</v>
          </cell>
          <cell r="T12" t="str">
            <v>No</v>
          </cell>
          <cell r="U12" t="str">
            <v>No</v>
          </cell>
          <cell r="V12" t="str">
            <v>No</v>
          </cell>
          <cell r="W12" t="str">
            <v>以实际交易渠道为准</v>
          </cell>
          <cell r="X12" t="str">
            <v>Y</v>
          </cell>
        </row>
        <row r="13">
          <cell r="G13" t="str">
            <v>LU1008478684 ISIN</v>
          </cell>
          <cell r="J13">
            <v>4</v>
          </cell>
          <cell r="K13">
            <v>45257</v>
          </cell>
          <cell r="L13">
            <v>45257</v>
          </cell>
          <cell r="M13" t="str">
            <v>Y</v>
          </cell>
          <cell r="N13">
            <v>11</v>
          </cell>
          <cell r="O13" t="str">
            <v>Onboard</v>
          </cell>
          <cell r="P13" t="str">
            <v>N/A</v>
          </cell>
          <cell r="Q13" t="str">
            <v>N</v>
          </cell>
          <cell r="R13" t="str">
            <v>N</v>
          </cell>
          <cell r="S13" t="str">
            <v>Y</v>
          </cell>
          <cell r="T13" t="str">
            <v>No</v>
          </cell>
          <cell r="U13" t="str">
            <v>No</v>
          </cell>
          <cell r="V13" t="str">
            <v>No</v>
          </cell>
          <cell r="W13" t="str">
            <v>以实际交易渠道为准</v>
          </cell>
          <cell r="X13" t="str">
            <v>Y</v>
          </cell>
        </row>
        <row r="14">
          <cell r="G14" t="str">
            <v>LU1152091754 ISIN</v>
          </cell>
          <cell r="J14">
            <v>4</v>
          </cell>
          <cell r="K14">
            <v>45257</v>
          </cell>
          <cell r="L14">
            <v>45257</v>
          </cell>
          <cell r="M14" t="str">
            <v xml:space="preserve">N </v>
          </cell>
          <cell r="N14">
            <v>11</v>
          </cell>
          <cell r="O14" t="str">
            <v>Onboard</v>
          </cell>
          <cell r="P14" t="str">
            <v>N/A</v>
          </cell>
          <cell r="Q14" t="str">
            <v>N</v>
          </cell>
          <cell r="R14" t="str">
            <v>N</v>
          </cell>
          <cell r="S14" t="str">
            <v>Y</v>
          </cell>
          <cell r="T14" t="str">
            <v>No</v>
          </cell>
          <cell r="U14" t="str">
            <v>No</v>
          </cell>
          <cell r="V14" t="str">
            <v>No</v>
          </cell>
          <cell r="W14" t="str">
            <v>以实际交易渠道为准</v>
          </cell>
          <cell r="X14" t="str">
            <v>Y</v>
          </cell>
        </row>
        <row r="15">
          <cell r="G15" t="str">
            <v>LU1227825731 ISIN</v>
          </cell>
          <cell r="J15">
            <v>4</v>
          </cell>
          <cell r="K15">
            <v>45257</v>
          </cell>
          <cell r="L15">
            <v>45257</v>
          </cell>
          <cell r="M15" t="str">
            <v xml:space="preserve">N </v>
          </cell>
          <cell r="N15">
            <v>11</v>
          </cell>
          <cell r="O15" t="str">
            <v>Onboard</v>
          </cell>
          <cell r="P15" t="str">
            <v>N/A</v>
          </cell>
          <cell r="Q15" t="str">
            <v>N</v>
          </cell>
          <cell r="R15" t="str">
            <v>N</v>
          </cell>
          <cell r="S15" t="str">
            <v>Y</v>
          </cell>
          <cell r="T15" t="str">
            <v>No</v>
          </cell>
          <cell r="U15" t="str">
            <v>No</v>
          </cell>
          <cell r="V15" t="str">
            <v>No</v>
          </cell>
          <cell r="W15" t="str">
            <v>以实际交易渠道为准</v>
          </cell>
          <cell r="X15" t="str">
            <v>Y</v>
          </cell>
        </row>
        <row r="16">
          <cell r="G16" t="str">
            <v>LU1230129766 ISIN</v>
          </cell>
          <cell r="J16">
            <v>4</v>
          </cell>
          <cell r="K16">
            <v>45257</v>
          </cell>
          <cell r="L16">
            <v>45257</v>
          </cell>
          <cell r="M16" t="str">
            <v xml:space="preserve">N </v>
          </cell>
          <cell r="N16">
            <v>11</v>
          </cell>
          <cell r="O16" t="str">
            <v>Onboard</v>
          </cell>
          <cell r="P16" t="str">
            <v>N/A</v>
          </cell>
          <cell r="Q16" t="str">
            <v>N</v>
          </cell>
          <cell r="R16" t="str">
            <v>N</v>
          </cell>
          <cell r="S16" t="str">
            <v>Y</v>
          </cell>
          <cell r="T16" t="str">
            <v>No</v>
          </cell>
          <cell r="U16" t="str">
            <v>No</v>
          </cell>
          <cell r="V16" t="str">
            <v>No</v>
          </cell>
          <cell r="W16" t="str">
            <v>以实际交易渠道为准</v>
          </cell>
          <cell r="X16" t="str">
            <v>Y</v>
          </cell>
        </row>
        <row r="17">
          <cell r="G17" t="str">
            <v>LU0820562030 ISIN</v>
          </cell>
          <cell r="J17">
            <v>4</v>
          </cell>
          <cell r="K17">
            <v>45281</v>
          </cell>
          <cell r="L17">
            <v>45274</v>
          </cell>
          <cell r="M17" t="str">
            <v xml:space="preserve">N </v>
          </cell>
          <cell r="N17">
            <v>12</v>
          </cell>
          <cell r="O17" t="str">
            <v>Onboard</v>
          </cell>
          <cell r="P17" t="str">
            <v>N/A</v>
          </cell>
          <cell r="Q17" t="str">
            <v>N</v>
          </cell>
          <cell r="R17" t="str">
            <v>N</v>
          </cell>
          <cell r="S17" t="str">
            <v>Yes</v>
          </cell>
          <cell r="T17" t="str">
            <v>Yes</v>
          </cell>
          <cell r="U17" t="str">
            <v>Yes</v>
          </cell>
          <cell r="V17" t="str">
            <v>Yes</v>
          </cell>
          <cell r="W17" t="str">
            <v>1000 (AUD)</v>
          </cell>
          <cell r="X17" t="str">
            <v>N</v>
          </cell>
        </row>
        <row r="18">
          <cell r="G18" t="str">
            <v>LU0820562113 ISIN</v>
          </cell>
          <cell r="J18">
            <v>4</v>
          </cell>
          <cell r="K18">
            <v>45281</v>
          </cell>
          <cell r="L18">
            <v>45274</v>
          </cell>
          <cell r="M18" t="str">
            <v xml:space="preserve">N </v>
          </cell>
          <cell r="N18">
            <v>12</v>
          </cell>
          <cell r="O18" t="str">
            <v>Onboard</v>
          </cell>
          <cell r="P18" t="str">
            <v>N/A</v>
          </cell>
          <cell r="Q18" t="str">
            <v>N</v>
          </cell>
          <cell r="R18" t="str">
            <v>N</v>
          </cell>
          <cell r="S18" t="str">
            <v>Yes</v>
          </cell>
          <cell r="T18" t="str">
            <v>No</v>
          </cell>
          <cell r="U18" t="str">
            <v>Yes</v>
          </cell>
          <cell r="V18" t="str">
            <v>Yes</v>
          </cell>
          <cell r="W18" t="str">
            <v>1500 (CAD)</v>
          </cell>
          <cell r="X18" t="str">
            <v>N</v>
          </cell>
        </row>
        <row r="19">
          <cell r="G19" t="str">
            <v>LU0820562386 ISIN</v>
          </cell>
          <cell r="J19">
            <v>4</v>
          </cell>
          <cell r="K19">
            <v>45281</v>
          </cell>
          <cell r="L19">
            <v>45274</v>
          </cell>
          <cell r="M19" t="str">
            <v xml:space="preserve">N </v>
          </cell>
          <cell r="N19">
            <v>12</v>
          </cell>
          <cell r="O19" t="str">
            <v>Onboard</v>
          </cell>
          <cell r="P19" t="str">
            <v>N/A</v>
          </cell>
          <cell r="Q19" t="str">
            <v>N</v>
          </cell>
          <cell r="R19" t="str">
            <v>N</v>
          </cell>
          <cell r="S19" t="str">
            <v>Yes</v>
          </cell>
          <cell r="T19" t="str">
            <v>Yes</v>
          </cell>
          <cell r="U19" t="str">
            <v>Yes</v>
          </cell>
          <cell r="V19" t="str">
            <v>Yes</v>
          </cell>
          <cell r="W19" t="str">
            <v>1000 (GBP)</v>
          </cell>
          <cell r="X19" t="str">
            <v>N</v>
          </cell>
        </row>
        <row r="20">
          <cell r="G20" t="str">
            <v>LU0820562469 ISIN</v>
          </cell>
          <cell r="J20">
            <v>4</v>
          </cell>
          <cell r="K20">
            <v>45281</v>
          </cell>
          <cell r="L20">
            <v>45274</v>
          </cell>
          <cell r="M20" t="str">
            <v xml:space="preserve">N </v>
          </cell>
          <cell r="N20">
            <v>12</v>
          </cell>
          <cell r="O20" t="str">
            <v>Onboard</v>
          </cell>
          <cell r="P20" t="str">
            <v>N/A</v>
          </cell>
          <cell r="Q20" t="str">
            <v>N</v>
          </cell>
          <cell r="R20" t="str">
            <v>N</v>
          </cell>
          <cell r="S20" t="str">
            <v>Yes</v>
          </cell>
          <cell r="T20" t="str">
            <v>Yes</v>
          </cell>
          <cell r="U20" t="str">
            <v>Yes</v>
          </cell>
          <cell r="V20" t="str">
            <v>Yes</v>
          </cell>
          <cell r="W20" t="str">
            <v>8000 (CNY)</v>
          </cell>
          <cell r="X20" t="str">
            <v>N</v>
          </cell>
        </row>
        <row r="21">
          <cell r="G21" t="str">
            <v>LU0820561909 ISIN</v>
          </cell>
          <cell r="J21">
            <v>4</v>
          </cell>
          <cell r="K21">
            <v>45281</v>
          </cell>
          <cell r="L21">
            <v>45274</v>
          </cell>
          <cell r="M21" t="str">
            <v xml:space="preserve">N </v>
          </cell>
          <cell r="N21">
            <v>12</v>
          </cell>
          <cell r="O21" t="str">
            <v>Onboard</v>
          </cell>
          <cell r="P21" t="str">
            <v>N/A</v>
          </cell>
          <cell r="Q21" t="str">
            <v>N</v>
          </cell>
          <cell r="R21" t="str">
            <v>N</v>
          </cell>
          <cell r="S21" t="str">
            <v>Yes</v>
          </cell>
          <cell r="T21" t="str">
            <v>Yes</v>
          </cell>
          <cell r="U21" t="str">
            <v>Yes</v>
          </cell>
          <cell r="V21" t="str">
            <v>Yes</v>
          </cell>
          <cell r="W21" t="str">
            <v>8000 (HKD)</v>
          </cell>
          <cell r="X21" t="str">
            <v>N</v>
          </cell>
        </row>
        <row r="22">
          <cell r="G22" t="str">
            <v>LU1629891620 ISIN</v>
          </cell>
          <cell r="J22">
            <v>4</v>
          </cell>
          <cell r="K22">
            <v>45281</v>
          </cell>
          <cell r="L22">
            <v>45274</v>
          </cell>
          <cell r="M22" t="str">
            <v xml:space="preserve">N </v>
          </cell>
          <cell r="N22">
            <v>12</v>
          </cell>
          <cell r="O22" t="str">
            <v>Onboard</v>
          </cell>
          <cell r="P22" t="str">
            <v>N/A</v>
          </cell>
          <cell r="Q22" t="str">
            <v>N</v>
          </cell>
          <cell r="R22" t="str">
            <v>N</v>
          </cell>
          <cell r="S22" t="str">
            <v>Yes</v>
          </cell>
          <cell r="T22" t="str">
            <v>No</v>
          </cell>
          <cell r="U22" t="str">
            <v>No</v>
          </cell>
          <cell r="V22" t="str">
            <v>No</v>
          </cell>
          <cell r="W22" t="str">
            <v>8000 (HKD)</v>
          </cell>
          <cell r="X22" t="str">
            <v>N</v>
          </cell>
        </row>
        <row r="23">
          <cell r="G23" t="str">
            <v>LU0820561818 ISIN</v>
          </cell>
          <cell r="J23">
            <v>4</v>
          </cell>
          <cell r="K23">
            <v>45281</v>
          </cell>
          <cell r="L23">
            <v>45274</v>
          </cell>
          <cell r="M23" t="str">
            <v xml:space="preserve">N </v>
          </cell>
          <cell r="N23">
            <v>12</v>
          </cell>
          <cell r="O23" t="str">
            <v>Onboard</v>
          </cell>
          <cell r="P23" t="str">
            <v>N/A</v>
          </cell>
          <cell r="Q23" t="str">
            <v>N</v>
          </cell>
          <cell r="R23" t="str">
            <v>N</v>
          </cell>
          <cell r="S23" t="str">
            <v>Yes</v>
          </cell>
          <cell r="T23" t="str">
            <v>Yes</v>
          </cell>
          <cell r="U23" t="str">
            <v>Yes</v>
          </cell>
          <cell r="V23" t="str">
            <v>Yes</v>
          </cell>
          <cell r="W23" t="str">
            <v>1000 (USD)</v>
          </cell>
          <cell r="X23" t="str">
            <v>N</v>
          </cell>
        </row>
        <row r="24">
          <cell r="G24" t="str">
            <v>LU1551013342 ISIN</v>
          </cell>
          <cell r="J24">
            <v>4</v>
          </cell>
          <cell r="K24">
            <v>45281</v>
          </cell>
          <cell r="L24">
            <v>45274</v>
          </cell>
          <cell r="M24" t="str">
            <v xml:space="preserve">N </v>
          </cell>
          <cell r="N24">
            <v>12</v>
          </cell>
          <cell r="O24" t="str">
            <v>Onboard</v>
          </cell>
          <cell r="P24" t="str">
            <v>N/A</v>
          </cell>
          <cell r="Q24" t="str">
            <v>N</v>
          </cell>
          <cell r="R24" t="str">
            <v>N</v>
          </cell>
          <cell r="S24" t="str">
            <v>Yes</v>
          </cell>
          <cell r="T24" t="str">
            <v>No</v>
          </cell>
          <cell r="U24" t="str">
            <v>Yes</v>
          </cell>
          <cell r="V24" t="str">
            <v>Yes</v>
          </cell>
          <cell r="W24" t="str">
            <v>1000 (USD)</v>
          </cell>
          <cell r="X24" t="str">
            <v>N</v>
          </cell>
        </row>
        <row r="25">
          <cell r="G25" t="str">
            <v>LU0689472784 ISIN</v>
          </cell>
          <cell r="J25">
            <v>4</v>
          </cell>
          <cell r="K25">
            <v>45281</v>
          </cell>
          <cell r="L25">
            <v>45274</v>
          </cell>
          <cell r="M25" t="str">
            <v xml:space="preserve">N </v>
          </cell>
          <cell r="N25">
            <v>12</v>
          </cell>
          <cell r="O25" t="str">
            <v>Onboard</v>
          </cell>
          <cell r="P25" t="str">
            <v>N/A</v>
          </cell>
          <cell r="Q25" t="str">
            <v>N</v>
          </cell>
          <cell r="R25" t="str">
            <v>N</v>
          </cell>
          <cell r="S25" t="str">
            <v>Yes</v>
          </cell>
          <cell r="T25" t="str">
            <v>Yes</v>
          </cell>
          <cell r="U25" t="str">
            <v>Yes</v>
          </cell>
          <cell r="V25" t="str">
            <v>Yes</v>
          </cell>
          <cell r="W25" t="str">
            <v>1000 (USD)</v>
          </cell>
          <cell r="X25" t="str">
            <v>N</v>
          </cell>
        </row>
        <row r="26">
          <cell r="G26" t="str">
            <v>LU1548497699 ISIN</v>
          </cell>
          <cell r="J26">
            <v>4</v>
          </cell>
          <cell r="K26">
            <v>45287</v>
          </cell>
          <cell r="L26">
            <v>45278</v>
          </cell>
          <cell r="M26" t="str">
            <v xml:space="preserve">N </v>
          </cell>
          <cell r="N26">
            <v>12</v>
          </cell>
          <cell r="O26" t="str">
            <v>Onboard</v>
          </cell>
          <cell r="P26" t="str">
            <v>N/A</v>
          </cell>
          <cell r="Q26" t="str">
            <v>N</v>
          </cell>
          <cell r="R26" t="str">
            <v>N</v>
          </cell>
          <cell r="S26" t="str">
            <v>Yes</v>
          </cell>
          <cell r="T26" t="str">
            <v>No</v>
          </cell>
          <cell r="U26" t="str">
            <v>Yes</v>
          </cell>
          <cell r="V26" t="str">
            <v>Yes</v>
          </cell>
          <cell r="W26" t="str">
            <v>1000 (EUR)</v>
          </cell>
          <cell r="X26" t="str">
            <v>N</v>
          </cell>
        </row>
        <row r="27">
          <cell r="G27" t="str">
            <v>LU1851367877 ISIN</v>
          </cell>
          <cell r="J27">
            <v>4</v>
          </cell>
          <cell r="K27">
            <v>45287</v>
          </cell>
          <cell r="L27">
            <v>45278</v>
          </cell>
          <cell r="M27" t="str">
            <v xml:space="preserve">N </v>
          </cell>
          <cell r="N27">
            <v>12</v>
          </cell>
          <cell r="O27" t="str">
            <v>Onboard</v>
          </cell>
          <cell r="P27" t="str">
            <v>N/A</v>
          </cell>
          <cell r="Q27" t="str">
            <v>N</v>
          </cell>
          <cell r="R27" t="str">
            <v>N</v>
          </cell>
          <cell r="S27" t="str">
            <v>Yes</v>
          </cell>
          <cell r="T27" t="str">
            <v>No</v>
          </cell>
          <cell r="U27" t="str">
            <v>Yes</v>
          </cell>
          <cell r="V27" t="str">
            <v>Yes</v>
          </cell>
          <cell r="W27" t="str">
            <v>8000 (CNY)</v>
          </cell>
          <cell r="X27" t="str">
            <v>N</v>
          </cell>
        </row>
        <row r="28">
          <cell r="G28" t="str">
            <v>LU1720051108 ISIN</v>
          </cell>
          <cell r="J28">
            <v>4</v>
          </cell>
          <cell r="K28">
            <v>45287</v>
          </cell>
          <cell r="L28">
            <v>45278</v>
          </cell>
          <cell r="M28" t="str">
            <v xml:space="preserve">N </v>
          </cell>
          <cell r="N28">
            <v>12</v>
          </cell>
          <cell r="O28" t="str">
            <v>Onboard</v>
          </cell>
          <cell r="P28" t="str">
            <v>N/A</v>
          </cell>
          <cell r="Q28" t="str">
            <v>N</v>
          </cell>
          <cell r="R28" t="str">
            <v>N</v>
          </cell>
          <cell r="S28" t="str">
            <v>Yes</v>
          </cell>
          <cell r="T28" t="str">
            <v>Yes</v>
          </cell>
          <cell r="U28" t="str">
            <v>Yes</v>
          </cell>
          <cell r="V28" t="str">
            <v>Yes</v>
          </cell>
          <cell r="W28" t="str">
            <v>8000 (HKD)</v>
          </cell>
          <cell r="X28" t="str">
            <v>N</v>
          </cell>
        </row>
        <row r="29">
          <cell r="G29" t="str">
            <v>LU1548497426 ISIN</v>
          </cell>
          <cell r="J29">
            <v>4</v>
          </cell>
          <cell r="K29">
            <v>45287</v>
          </cell>
          <cell r="L29">
            <v>45278</v>
          </cell>
          <cell r="M29" t="str">
            <v xml:space="preserve">N </v>
          </cell>
          <cell r="N29">
            <v>12</v>
          </cell>
          <cell r="O29" t="str">
            <v>Onboard</v>
          </cell>
          <cell r="P29" t="str">
            <v>N/A</v>
          </cell>
          <cell r="Q29" t="str">
            <v>N</v>
          </cell>
          <cell r="R29" t="str">
            <v>N</v>
          </cell>
          <cell r="S29" t="str">
            <v>Yes</v>
          </cell>
          <cell r="T29" t="str">
            <v>Yes</v>
          </cell>
          <cell r="U29" t="str">
            <v>Yes</v>
          </cell>
          <cell r="V29" t="str">
            <v>Yes</v>
          </cell>
          <cell r="W29" t="str">
            <v>1000 (USD)</v>
          </cell>
          <cell r="X29" t="str">
            <v>N</v>
          </cell>
        </row>
        <row r="30">
          <cell r="G30" t="str">
            <v>LU1720051017 ISIN</v>
          </cell>
          <cell r="J30">
            <v>4</v>
          </cell>
          <cell r="K30">
            <v>45287</v>
          </cell>
          <cell r="L30">
            <v>45278</v>
          </cell>
          <cell r="N30">
            <v>12</v>
          </cell>
          <cell r="O30" t="str">
            <v>Onboard</v>
          </cell>
          <cell r="P30" t="str">
            <v>N/A</v>
          </cell>
          <cell r="Q30" t="str">
            <v>N</v>
          </cell>
          <cell r="R30" t="str">
            <v>N</v>
          </cell>
          <cell r="S30" t="str">
            <v>Refer to SFC</v>
          </cell>
          <cell r="T30" t="str">
            <v>No</v>
          </cell>
          <cell r="U30" t="str">
            <v>No</v>
          </cell>
          <cell r="V30" t="str">
            <v>No</v>
          </cell>
          <cell r="W30" t="str">
            <v>以实际交易渠道为准</v>
          </cell>
          <cell r="X30" t="str">
            <v>N</v>
          </cell>
        </row>
        <row r="31">
          <cell r="G31" t="str">
            <v>LU1548497772 ISIN</v>
          </cell>
          <cell r="J31">
            <v>4</v>
          </cell>
          <cell r="K31">
            <v>45287</v>
          </cell>
          <cell r="L31">
            <v>45278</v>
          </cell>
          <cell r="N31">
            <v>12</v>
          </cell>
          <cell r="O31" t="str">
            <v>Onboard</v>
          </cell>
          <cell r="P31" t="str">
            <v>N/A</v>
          </cell>
          <cell r="Q31" t="str">
            <v>N</v>
          </cell>
          <cell r="R31" t="str">
            <v>N</v>
          </cell>
          <cell r="S31" t="str">
            <v>Refer to SFC</v>
          </cell>
          <cell r="T31" t="str">
            <v>No</v>
          </cell>
          <cell r="U31" t="str">
            <v>No</v>
          </cell>
          <cell r="V31" t="str">
            <v>No</v>
          </cell>
          <cell r="W31" t="str">
            <v>以实际交易渠道为准</v>
          </cell>
          <cell r="X31" t="str">
            <v>N</v>
          </cell>
        </row>
        <row r="32">
          <cell r="G32" t="str">
            <v>LU1548497186 ISIN</v>
          </cell>
          <cell r="J32">
            <v>4</v>
          </cell>
          <cell r="K32">
            <v>45287</v>
          </cell>
          <cell r="L32">
            <v>45278</v>
          </cell>
          <cell r="N32">
            <v>12</v>
          </cell>
          <cell r="O32" t="str">
            <v>Onboard</v>
          </cell>
          <cell r="P32" t="str">
            <v>N/A</v>
          </cell>
          <cell r="Q32" t="str">
            <v>N</v>
          </cell>
          <cell r="R32" t="str">
            <v>N</v>
          </cell>
          <cell r="S32" t="str">
            <v>Refer to SFC</v>
          </cell>
          <cell r="T32" t="str">
            <v>No</v>
          </cell>
          <cell r="U32" t="str">
            <v>No</v>
          </cell>
          <cell r="V32" t="str">
            <v>No</v>
          </cell>
          <cell r="W32" t="str">
            <v>以实际交易渠道为准</v>
          </cell>
          <cell r="X32" t="str">
            <v>N</v>
          </cell>
        </row>
        <row r="33">
          <cell r="G33" t="str">
            <v>LU0649033221 ISIN</v>
          </cell>
          <cell r="J33">
            <v>3</v>
          </cell>
          <cell r="K33">
            <v>45282</v>
          </cell>
          <cell r="L33">
            <v>45279</v>
          </cell>
          <cell r="M33" t="str">
            <v xml:space="preserve">N </v>
          </cell>
          <cell r="N33">
            <v>12</v>
          </cell>
          <cell r="O33" t="str">
            <v>Onboard</v>
          </cell>
          <cell r="P33" t="str">
            <v>N/A</v>
          </cell>
          <cell r="Q33" t="str">
            <v>N</v>
          </cell>
          <cell r="R33" t="str">
            <v>N</v>
          </cell>
          <cell r="S33" t="str">
            <v>Yes</v>
          </cell>
          <cell r="T33" t="str">
            <v>Yes</v>
          </cell>
          <cell r="U33" t="str">
            <v>Yes</v>
          </cell>
          <cell r="V33" t="str">
            <v>Yes</v>
          </cell>
          <cell r="W33" t="str">
            <v>1000 (AUD)</v>
          </cell>
          <cell r="X33" t="str">
            <v>N</v>
          </cell>
        </row>
        <row r="34">
          <cell r="G34" t="str">
            <v>LU0676280554 ISIN</v>
          </cell>
          <cell r="J34">
            <v>3</v>
          </cell>
          <cell r="K34">
            <v>45282</v>
          </cell>
          <cell r="L34">
            <v>45279</v>
          </cell>
          <cell r="M34" t="str">
            <v xml:space="preserve">N </v>
          </cell>
          <cell r="N34">
            <v>12</v>
          </cell>
          <cell r="O34" t="str">
            <v>Onboard</v>
          </cell>
          <cell r="P34" t="str">
            <v>N/A</v>
          </cell>
          <cell r="Q34" t="str">
            <v>N</v>
          </cell>
          <cell r="R34" t="str">
            <v>N</v>
          </cell>
          <cell r="S34" t="str">
            <v>Yes</v>
          </cell>
          <cell r="T34" t="str">
            <v>No</v>
          </cell>
          <cell r="U34" t="str">
            <v>Yes</v>
          </cell>
          <cell r="V34" t="str">
            <v>Yes</v>
          </cell>
          <cell r="W34" t="str">
            <v>1500 (CAD)</v>
          </cell>
          <cell r="X34" t="str">
            <v>N</v>
          </cell>
        </row>
        <row r="35">
          <cell r="G35" t="str">
            <v>LU0676280802 ISIN</v>
          </cell>
          <cell r="J35">
            <v>3</v>
          </cell>
          <cell r="K35">
            <v>45282</v>
          </cell>
          <cell r="L35">
            <v>45279</v>
          </cell>
          <cell r="M35" t="str">
            <v xml:space="preserve">N </v>
          </cell>
          <cell r="N35">
            <v>12</v>
          </cell>
          <cell r="O35" t="str">
            <v>Onboard</v>
          </cell>
          <cell r="P35" t="str">
            <v>N/A</v>
          </cell>
          <cell r="Q35" t="str">
            <v>N</v>
          </cell>
          <cell r="R35" t="str">
            <v>N</v>
          </cell>
          <cell r="S35" t="str">
            <v>Yes</v>
          </cell>
          <cell r="T35" t="str">
            <v>Yes</v>
          </cell>
          <cell r="U35" t="str">
            <v>Yes</v>
          </cell>
          <cell r="V35" t="str">
            <v>Yes</v>
          </cell>
          <cell r="W35" t="str">
            <v>670 (GBP)</v>
          </cell>
          <cell r="X35" t="str">
            <v>N</v>
          </cell>
        </row>
        <row r="36">
          <cell r="G36" t="str">
            <v>LU0648978533 ISIN</v>
          </cell>
          <cell r="J36">
            <v>3</v>
          </cell>
          <cell r="K36">
            <v>45282</v>
          </cell>
          <cell r="L36">
            <v>45279</v>
          </cell>
          <cell r="M36" t="str">
            <v xml:space="preserve">N </v>
          </cell>
          <cell r="N36">
            <v>12</v>
          </cell>
          <cell r="O36" t="str">
            <v>Onboard</v>
          </cell>
          <cell r="P36" t="str">
            <v>N/A</v>
          </cell>
          <cell r="Q36" t="str">
            <v>N</v>
          </cell>
          <cell r="R36" t="str">
            <v>N</v>
          </cell>
          <cell r="S36" t="str">
            <v>Yes</v>
          </cell>
          <cell r="T36" t="str">
            <v>No</v>
          </cell>
          <cell r="U36" t="str">
            <v>Yes</v>
          </cell>
          <cell r="V36" t="str">
            <v>Yes</v>
          </cell>
          <cell r="W36" t="str">
            <v>8000 (HKD)</v>
          </cell>
          <cell r="X36" t="str">
            <v>N</v>
          </cell>
        </row>
        <row r="37">
          <cell r="G37" t="str">
            <v>LU0674994503 ISIN</v>
          </cell>
          <cell r="J37">
            <v>3</v>
          </cell>
          <cell r="K37">
            <v>45282</v>
          </cell>
          <cell r="L37">
            <v>45279</v>
          </cell>
          <cell r="M37" t="str">
            <v xml:space="preserve">N </v>
          </cell>
          <cell r="N37">
            <v>12</v>
          </cell>
          <cell r="O37" t="str">
            <v>Onboard</v>
          </cell>
          <cell r="P37" t="str">
            <v>N/A</v>
          </cell>
          <cell r="Q37" t="str">
            <v>N</v>
          </cell>
          <cell r="R37" t="str">
            <v>N</v>
          </cell>
          <cell r="S37" t="str">
            <v>Yes</v>
          </cell>
          <cell r="T37" t="str">
            <v>No</v>
          </cell>
          <cell r="U37" t="str">
            <v>Yes</v>
          </cell>
          <cell r="V37" t="str">
            <v>Yes</v>
          </cell>
          <cell r="W37" t="str">
            <v>8000 (HKD)</v>
          </cell>
          <cell r="X37" t="str">
            <v>N</v>
          </cell>
        </row>
        <row r="38">
          <cell r="G38" t="str">
            <v>LU0516397667 ISIN</v>
          </cell>
          <cell r="J38">
            <v>3</v>
          </cell>
          <cell r="K38">
            <v>45282</v>
          </cell>
          <cell r="L38">
            <v>45279</v>
          </cell>
          <cell r="M38" t="str">
            <v xml:space="preserve">N </v>
          </cell>
          <cell r="N38">
            <v>12</v>
          </cell>
          <cell r="O38" t="str">
            <v>Onboard</v>
          </cell>
          <cell r="P38" t="str">
            <v>N/A</v>
          </cell>
          <cell r="Q38" t="str">
            <v>N</v>
          </cell>
          <cell r="R38" t="str">
            <v>N</v>
          </cell>
          <cell r="S38" t="str">
            <v>Yes</v>
          </cell>
          <cell r="T38" t="str">
            <v>Yes</v>
          </cell>
          <cell r="U38" t="str">
            <v>Yes</v>
          </cell>
          <cell r="V38" t="str">
            <v>Yes</v>
          </cell>
          <cell r="W38" t="str">
            <v>1000 (USD)</v>
          </cell>
          <cell r="X38" t="str">
            <v>N</v>
          </cell>
        </row>
        <row r="39">
          <cell r="G39" t="str">
            <v>LU0674994412 ISIN</v>
          </cell>
          <cell r="J39">
            <v>3</v>
          </cell>
          <cell r="K39">
            <v>45282</v>
          </cell>
          <cell r="L39">
            <v>45279</v>
          </cell>
          <cell r="M39" t="str">
            <v xml:space="preserve">N </v>
          </cell>
          <cell r="N39">
            <v>12</v>
          </cell>
          <cell r="O39" t="str">
            <v>Onboard</v>
          </cell>
          <cell r="P39" t="str">
            <v>N/A</v>
          </cell>
          <cell r="Q39" t="str">
            <v>N</v>
          </cell>
          <cell r="R39" t="str">
            <v>N</v>
          </cell>
          <cell r="S39" t="str">
            <v>Yes</v>
          </cell>
          <cell r="T39" t="str">
            <v>Yes</v>
          </cell>
          <cell r="U39" t="str">
            <v>Yes</v>
          </cell>
          <cell r="V39" t="str">
            <v>Yes</v>
          </cell>
          <cell r="W39" t="str">
            <v>1000 (USD)</v>
          </cell>
          <cell r="X39" t="str">
            <v>N</v>
          </cell>
        </row>
        <row r="40">
          <cell r="G40" t="str">
            <v>LU0307460401 ISIN</v>
          </cell>
          <cell r="J40">
            <v>3</v>
          </cell>
          <cell r="K40">
            <v>45293</v>
          </cell>
          <cell r="L40">
            <v>45279</v>
          </cell>
          <cell r="M40" t="str">
            <v xml:space="preserve">N </v>
          </cell>
          <cell r="N40">
            <v>12</v>
          </cell>
          <cell r="O40" t="str">
            <v>Onboard</v>
          </cell>
          <cell r="P40" t="str">
            <v>N/A</v>
          </cell>
          <cell r="Q40" t="str">
            <v>N</v>
          </cell>
          <cell r="R40" t="str">
            <v>N</v>
          </cell>
          <cell r="S40" t="str">
            <v>Yes</v>
          </cell>
          <cell r="T40" t="str">
            <v>Yes</v>
          </cell>
          <cell r="U40" t="str">
            <v>Yes</v>
          </cell>
          <cell r="V40" t="str">
            <v>Yes</v>
          </cell>
          <cell r="W40" t="str">
            <v>1000 (USD)</v>
          </cell>
          <cell r="X40" t="str">
            <v>N</v>
          </cell>
        </row>
        <row r="41">
          <cell r="G41" t="str">
            <v>LU0307460823 ISIN</v>
          </cell>
          <cell r="J41">
            <v>3</v>
          </cell>
          <cell r="K41">
            <v>45293</v>
          </cell>
          <cell r="L41">
            <v>45279</v>
          </cell>
          <cell r="M41" t="str">
            <v xml:space="preserve">N </v>
          </cell>
          <cell r="N41">
            <v>12</v>
          </cell>
          <cell r="O41" t="str">
            <v>Onboard</v>
          </cell>
          <cell r="P41" t="str">
            <v>N/A</v>
          </cell>
          <cell r="Q41" t="str">
            <v>N</v>
          </cell>
          <cell r="R41" t="str">
            <v>N</v>
          </cell>
          <cell r="S41" t="str">
            <v>Yes</v>
          </cell>
          <cell r="T41" t="str">
            <v>Yes</v>
          </cell>
          <cell r="U41" t="str">
            <v>Yes</v>
          </cell>
          <cell r="V41" t="str">
            <v>Yes</v>
          </cell>
          <cell r="W41" t="str">
            <v>1000 (USD)</v>
          </cell>
          <cell r="X41" t="str">
            <v>N</v>
          </cell>
        </row>
        <row r="42">
          <cell r="G42" t="str">
            <v>LU1118698981 ISIN</v>
          </cell>
          <cell r="J42">
            <v>2</v>
          </cell>
          <cell r="K42">
            <v>45293</v>
          </cell>
          <cell r="L42">
            <v>45279</v>
          </cell>
          <cell r="M42" t="str">
            <v xml:space="preserve">N </v>
          </cell>
          <cell r="N42">
            <v>12</v>
          </cell>
          <cell r="O42" t="str">
            <v>Onboard</v>
          </cell>
          <cell r="P42" t="str">
            <v>N/A</v>
          </cell>
          <cell r="Q42" t="str">
            <v>N</v>
          </cell>
          <cell r="R42" t="str">
            <v>N</v>
          </cell>
          <cell r="S42" t="str">
            <v>Yes</v>
          </cell>
          <cell r="T42" t="str">
            <v>Yes</v>
          </cell>
          <cell r="U42" t="str">
            <v>Yes</v>
          </cell>
          <cell r="V42" t="str">
            <v>Yes</v>
          </cell>
          <cell r="W42" t="str">
            <v>100000 (JPY)</v>
          </cell>
          <cell r="X42" t="str">
            <v>N</v>
          </cell>
        </row>
        <row r="43">
          <cell r="G43" t="str">
            <v>LU0965088593 ISIN</v>
          </cell>
          <cell r="J43">
            <v>2</v>
          </cell>
          <cell r="K43">
            <v>45293</v>
          </cell>
          <cell r="L43">
            <v>45279</v>
          </cell>
          <cell r="M43" t="str">
            <v xml:space="preserve">N </v>
          </cell>
          <cell r="N43">
            <v>12</v>
          </cell>
          <cell r="O43" t="str">
            <v>Onboard</v>
          </cell>
          <cell r="P43" t="str">
            <v>N/A</v>
          </cell>
          <cell r="Q43" t="str">
            <v>N</v>
          </cell>
          <cell r="R43" t="str">
            <v>N</v>
          </cell>
          <cell r="S43" t="str">
            <v>Yes</v>
          </cell>
          <cell r="T43" t="str">
            <v>Yes</v>
          </cell>
          <cell r="U43" t="str">
            <v>Yes</v>
          </cell>
          <cell r="V43" t="str">
            <v>Yes</v>
          </cell>
          <cell r="W43" t="str">
            <v>1000 (USD)</v>
          </cell>
          <cell r="X43" t="str">
            <v>N</v>
          </cell>
        </row>
        <row r="44">
          <cell r="G44" t="str">
            <v>LU1046421795 ISIN</v>
          </cell>
          <cell r="J44">
            <v>4</v>
          </cell>
          <cell r="K44">
            <v>45294</v>
          </cell>
          <cell r="L44">
            <v>45280</v>
          </cell>
          <cell r="M44" t="str">
            <v xml:space="preserve">N </v>
          </cell>
          <cell r="N44">
            <v>12</v>
          </cell>
          <cell r="O44" t="str">
            <v>Onboard</v>
          </cell>
          <cell r="P44" t="str">
            <v>N/A</v>
          </cell>
          <cell r="Q44" t="str">
            <v>N</v>
          </cell>
          <cell r="R44" t="str">
            <v>N</v>
          </cell>
          <cell r="S44" t="str">
            <v>Yes</v>
          </cell>
          <cell r="T44" t="str">
            <v>Yes</v>
          </cell>
          <cell r="U44" t="str">
            <v>Yes</v>
          </cell>
          <cell r="V44" t="str">
            <v>Yes</v>
          </cell>
          <cell r="W44" t="str">
            <v>1000 (USD)</v>
          </cell>
          <cell r="X44" t="str">
            <v>N</v>
          </cell>
        </row>
        <row r="45">
          <cell r="G45" t="str">
            <v>LU0099574567 ISIN</v>
          </cell>
          <cell r="J45">
            <v>4</v>
          </cell>
          <cell r="K45">
            <v>45294</v>
          </cell>
          <cell r="L45">
            <v>45280</v>
          </cell>
          <cell r="M45" t="str">
            <v xml:space="preserve">N </v>
          </cell>
          <cell r="N45">
            <v>12</v>
          </cell>
          <cell r="O45" t="str">
            <v>Onboard</v>
          </cell>
          <cell r="P45" t="str">
            <v>N/A</v>
          </cell>
          <cell r="Q45" t="str">
            <v>N</v>
          </cell>
          <cell r="R45" t="str">
            <v>N</v>
          </cell>
          <cell r="S45" t="str">
            <v>Yes</v>
          </cell>
          <cell r="T45" t="str">
            <v>Yes</v>
          </cell>
          <cell r="U45" t="str">
            <v>Yes</v>
          </cell>
          <cell r="V45" t="str">
            <v>Yes</v>
          </cell>
          <cell r="W45" t="str">
            <v>800 (EUR)</v>
          </cell>
          <cell r="X45" t="str">
            <v>N</v>
          </cell>
        </row>
        <row r="46">
          <cell r="G46" t="str">
            <v>LU1235294995 ISIN</v>
          </cell>
          <cell r="J46">
            <v>4</v>
          </cell>
          <cell r="K46">
            <v>45294</v>
          </cell>
          <cell r="L46">
            <v>45280</v>
          </cell>
          <cell r="N46">
            <v>12</v>
          </cell>
          <cell r="O46" t="str">
            <v>Onboard</v>
          </cell>
          <cell r="P46" t="str">
            <v>N/A</v>
          </cell>
          <cell r="Q46" t="str">
            <v>N</v>
          </cell>
          <cell r="R46" t="str">
            <v>N</v>
          </cell>
          <cell r="S46" t="str">
            <v>Refer to SFC</v>
          </cell>
          <cell r="T46" t="str">
            <v>No</v>
          </cell>
          <cell r="U46" t="str">
            <v>No</v>
          </cell>
          <cell r="V46" t="str">
            <v>No</v>
          </cell>
          <cell r="W46" t="str">
            <v>以实际交易渠道为准</v>
          </cell>
          <cell r="X46" t="str">
            <v>N</v>
          </cell>
        </row>
        <row r="47">
          <cell r="G47" t="str">
            <v>LU0116926998 ISIN</v>
          </cell>
          <cell r="J47">
            <v>4</v>
          </cell>
          <cell r="K47">
            <v>45294</v>
          </cell>
          <cell r="L47">
            <v>45280</v>
          </cell>
          <cell r="N47">
            <v>12</v>
          </cell>
          <cell r="O47" t="str">
            <v>Onboard</v>
          </cell>
          <cell r="P47" t="str">
            <v>N/A</v>
          </cell>
          <cell r="Q47" t="str">
            <v>N</v>
          </cell>
          <cell r="R47" t="str">
            <v>N</v>
          </cell>
          <cell r="S47" t="str">
            <v>Refer to SFC</v>
          </cell>
          <cell r="T47" t="str">
            <v>No</v>
          </cell>
          <cell r="U47" t="str">
            <v>No</v>
          </cell>
          <cell r="V47" t="str">
            <v>No</v>
          </cell>
          <cell r="W47" t="str">
            <v>以实际交易渠道为准</v>
          </cell>
          <cell r="X47" t="str">
            <v>N</v>
          </cell>
        </row>
        <row r="48">
          <cell r="G48" t="str">
            <v>LU1213836080 ISIN</v>
          </cell>
          <cell r="J48">
            <v>4</v>
          </cell>
          <cell r="K48">
            <v>45294</v>
          </cell>
          <cell r="L48">
            <v>45280</v>
          </cell>
          <cell r="N48">
            <v>12</v>
          </cell>
          <cell r="O48" t="str">
            <v>Onboard</v>
          </cell>
          <cell r="P48" t="str">
            <v>N/A</v>
          </cell>
          <cell r="Q48" t="str">
            <v>N</v>
          </cell>
          <cell r="R48" t="str">
            <v>N</v>
          </cell>
          <cell r="S48" t="str">
            <v>Refer to SFC</v>
          </cell>
          <cell r="T48" t="str">
            <v>No</v>
          </cell>
          <cell r="U48" t="str">
            <v>No</v>
          </cell>
          <cell r="V48" t="str">
            <v>No</v>
          </cell>
          <cell r="W48" t="str">
            <v>以实际交易渠道为准</v>
          </cell>
          <cell r="X48" t="str">
            <v>N</v>
          </cell>
        </row>
        <row r="49">
          <cell r="G49" t="str">
            <v>LU1841614867 ISIN</v>
          </cell>
          <cell r="J49">
            <v>4</v>
          </cell>
          <cell r="K49">
            <v>45294</v>
          </cell>
          <cell r="L49">
            <v>45280</v>
          </cell>
          <cell r="N49">
            <v>12</v>
          </cell>
          <cell r="O49" t="str">
            <v>Onboard</v>
          </cell>
          <cell r="P49" t="str">
            <v>N/A</v>
          </cell>
          <cell r="Q49" t="str">
            <v>N</v>
          </cell>
          <cell r="R49" t="str">
            <v>N</v>
          </cell>
          <cell r="S49" t="str">
            <v>Refer to SFC</v>
          </cell>
          <cell r="T49" t="str">
            <v>No</v>
          </cell>
          <cell r="U49" t="str">
            <v>No</v>
          </cell>
          <cell r="V49" t="str">
            <v>No</v>
          </cell>
          <cell r="W49" t="str">
            <v>以实际交易渠道为准</v>
          </cell>
          <cell r="X49" t="str">
            <v>N</v>
          </cell>
        </row>
        <row r="50">
          <cell r="G50" t="str">
            <v>LU0197229882 ISIN</v>
          </cell>
          <cell r="J50">
            <v>4</v>
          </cell>
          <cell r="K50">
            <v>45295</v>
          </cell>
          <cell r="L50">
            <v>45287</v>
          </cell>
          <cell r="M50" t="str">
            <v xml:space="preserve">N </v>
          </cell>
          <cell r="N50">
            <v>12</v>
          </cell>
          <cell r="O50" t="str">
            <v>Onboard</v>
          </cell>
          <cell r="P50" t="str">
            <v>N/A</v>
          </cell>
          <cell r="Q50" t="str">
            <v>N</v>
          </cell>
          <cell r="R50" t="str">
            <v>N</v>
          </cell>
          <cell r="S50" t="str">
            <v>Yes</v>
          </cell>
          <cell r="T50" t="str">
            <v>No</v>
          </cell>
          <cell r="U50" t="str">
            <v>Yes</v>
          </cell>
          <cell r="V50" t="str">
            <v>Yes</v>
          </cell>
          <cell r="W50" t="str">
            <v>1000 (USD)</v>
          </cell>
          <cell r="X50" t="str">
            <v>N</v>
          </cell>
        </row>
        <row r="51">
          <cell r="G51" t="str">
            <v>HK0000162856 ISIN</v>
          </cell>
          <cell r="J51">
            <v>4</v>
          </cell>
          <cell r="K51">
            <v>45295</v>
          </cell>
          <cell r="L51">
            <v>45287</v>
          </cell>
          <cell r="M51" t="str">
            <v xml:space="preserve">N </v>
          </cell>
          <cell r="N51">
            <v>12</v>
          </cell>
          <cell r="O51" t="str">
            <v>Onboard</v>
          </cell>
          <cell r="P51" t="str">
            <v>N/A</v>
          </cell>
          <cell r="Q51" t="str">
            <v>N</v>
          </cell>
          <cell r="R51" t="str">
            <v>N</v>
          </cell>
          <cell r="S51" t="str">
            <v>Yes</v>
          </cell>
          <cell r="T51" t="str">
            <v>Yes</v>
          </cell>
          <cell r="U51" t="str">
            <v>Yes</v>
          </cell>
          <cell r="V51" t="str">
            <v>Yes</v>
          </cell>
          <cell r="W51" t="str">
            <v>1000 (AUD)</v>
          </cell>
          <cell r="X51" t="str">
            <v>Y</v>
          </cell>
        </row>
        <row r="52">
          <cell r="G52" t="str">
            <v>HK0000081361 ISIN</v>
          </cell>
          <cell r="J52">
            <v>4</v>
          </cell>
          <cell r="K52">
            <v>45295</v>
          </cell>
          <cell r="L52">
            <v>45287</v>
          </cell>
          <cell r="M52" t="str">
            <v xml:space="preserve">N </v>
          </cell>
          <cell r="N52">
            <v>12</v>
          </cell>
          <cell r="O52" t="str">
            <v>Onboard</v>
          </cell>
          <cell r="P52" t="str">
            <v>N/A</v>
          </cell>
          <cell r="Q52" t="str">
            <v>N</v>
          </cell>
          <cell r="R52" t="str">
            <v>N</v>
          </cell>
          <cell r="S52" t="str">
            <v>Yes</v>
          </cell>
          <cell r="T52" t="str">
            <v>Yes</v>
          </cell>
          <cell r="U52" t="str">
            <v>Yes</v>
          </cell>
          <cell r="V52" t="str">
            <v>Yes</v>
          </cell>
          <cell r="W52" t="str">
            <v>8000 (HKD)</v>
          </cell>
          <cell r="X52" t="str">
            <v>Y</v>
          </cell>
        </row>
        <row r="53">
          <cell r="G53" t="str">
            <v>HK0000194263 ISIN</v>
          </cell>
          <cell r="J53">
            <v>4</v>
          </cell>
          <cell r="K53">
            <v>45295</v>
          </cell>
          <cell r="L53">
            <v>45287</v>
          </cell>
          <cell r="M53" t="str">
            <v xml:space="preserve">N </v>
          </cell>
          <cell r="N53">
            <v>12</v>
          </cell>
          <cell r="O53" t="str">
            <v>Onboard</v>
          </cell>
          <cell r="P53" t="str">
            <v>N/A</v>
          </cell>
          <cell r="Q53" t="str">
            <v>N</v>
          </cell>
          <cell r="R53" t="str">
            <v>N</v>
          </cell>
          <cell r="S53" t="str">
            <v>Yes</v>
          </cell>
          <cell r="T53" t="str">
            <v>Yes</v>
          </cell>
          <cell r="U53" t="str">
            <v>Yes</v>
          </cell>
          <cell r="V53" t="str">
            <v>Yes</v>
          </cell>
          <cell r="W53" t="str">
            <v>8000 (CNY)</v>
          </cell>
          <cell r="X53" t="str">
            <v>Y</v>
          </cell>
        </row>
        <row r="54">
          <cell r="G54" t="str">
            <v>HK0000065208 ISIN</v>
          </cell>
          <cell r="J54">
            <v>4</v>
          </cell>
          <cell r="K54">
            <v>45295</v>
          </cell>
          <cell r="L54">
            <v>45287</v>
          </cell>
          <cell r="M54" t="str">
            <v xml:space="preserve">N </v>
          </cell>
          <cell r="N54">
            <v>12</v>
          </cell>
          <cell r="O54" t="str">
            <v>Onboard</v>
          </cell>
          <cell r="P54" t="str">
            <v>N/A</v>
          </cell>
          <cell r="Q54" t="str">
            <v>N</v>
          </cell>
          <cell r="R54" t="str">
            <v>N</v>
          </cell>
          <cell r="S54" t="str">
            <v>Yes</v>
          </cell>
          <cell r="T54" t="str">
            <v>Yes</v>
          </cell>
          <cell r="U54" t="str">
            <v>Yes</v>
          </cell>
          <cell r="V54" t="str">
            <v>Yes</v>
          </cell>
          <cell r="W54" t="str">
            <v>2000 (USD)</v>
          </cell>
          <cell r="X54" t="str">
            <v>Y</v>
          </cell>
        </row>
        <row r="55">
          <cell r="G55" t="str">
            <v>HK0000065216 ISIN</v>
          </cell>
          <cell r="J55">
            <v>4</v>
          </cell>
          <cell r="K55">
            <v>45295</v>
          </cell>
          <cell r="L55">
            <v>45287</v>
          </cell>
          <cell r="M55" t="str">
            <v xml:space="preserve">N </v>
          </cell>
          <cell r="N55">
            <v>12</v>
          </cell>
          <cell r="O55" t="str">
            <v>Onboard</v>
          </cell>
          <cell r="P55" t="str">
            <v>N/A</v>
          </cell>
          <cell r="Q55" t="str">
            <v>N</v>
          </cell>
          <cell r="R55" t="str">
            <v>N</v>
          </cell>
          <cell r="S55" t="str">
            <v>Yes</v>
          </cell>
          <cell r="T55" t="str">
            <v>Yes</v>
          </cell>
          <cell r="U55" t="str">
            <v>Yes</v>
          </cell>
          <cell r="V55" t="str">
            <v>Yes</v>
          </cell>
          <cell r="W55" t="str">
            <v>1000 (USD)</v>
          </cell>
          <cell r="X55" t="str">
            <v>Y</v>
          </cell>
        </row>
        <row r="56">
          <cell r="G56" t="str">
            <v>HK0000288040 ISIN</v>
          </cell>
          <cell r="J56">
            <v>4</v>
          </cell>
          <cell r="K56">
            <v>45295</v>
          </cell>
          <cell r="L56">
            <v>45287</v>
          </cell>
          <cell r="M56" t="str">
            <v xml:space="preserve">N </v>
          </cell>
          <cell r="N56">
            <v>12</v>
          </cell>
          <cell r="O56" t="str">
            <v>Onboard</v>
          </cell>
          <cell r="P56" t="str">
            <v>N/A</v>
          </cell>
          <cell r="Q56" t="str">
            <v>N</v>
          </cell>
          <cell r="R56" t="str">
            <v>N</v>
          </cell>
          <cell r="S56" t="str">
            <v>Yes</v>
          </cell>
          <cell r="T56" t="str">
            <v>No</v>
          </cell>
          <cell r="U56" t="str">
            <v>Yes</v>
          </cell>
          <cell r="V56" t="str">
            <v>Yes</v>
          </cell>
          <cell r="W56" t="str">
            <v>8000 (HKD)</v>
          </cell>
          <cell r="X56" t="str">
            <v>Y</v>
          </cell>
        </row>
        <row r="57">
          <cell r="G57" t="str">
            <v>HK0000288065 ISIN</v>
          </cell>
          <cell r="J57">
            <v>4</v>
          </cell>
          <cell r="K57">
            <v>45295</v>
          </cell>
          <cell r="L57">
            <v>45287</v>
          </cell>
          <cell r="M57" t="str">
            <v xml:space="preserve">N </v>
          </cell>
          <cell r="N57">
            <v>12</v>
          </cell>
          <cell r="O57" t="str">
            <v>Onboard</v>
          </cell>
          <cell r="P57" t="str">
            <v>N/A</v>
          </cell>
          <cell r="Q57" t="str">
            <v>N</v>
          </cell>
          <cell r="R57" t="str">
            <v>N</v>
          </cell>
          <cell r="S57" t="str">
            <v>Yes</v>
          </cell>
          <cell r="T57" t="str">
            <v>No</v>
          </cell>
          <cell r="U57" t="str">
            <v>Yes</v>
          </cell>
          <cell r="V57" t="str">
            <v>Yes</v>
          </cell>
          <cell r="W57" t="str">
            <v>8000 (CNY)</v>
          </cell>
          <cell r="X57" t="str">
            <v>Y</v>
          </cell>
        </row>
        <row r="58">
          <cell r="G58" t="str">
            <v>HK0000288032 ISIN</v>
          </cell>
          <cell r="J58">
            <v>4</v>
          </cell>
          <cell r="K58">
            <v>45295</v>
          </cell>
          <cell r="L58">
            <v>45287</v>
          </cell>
          <cell r="M58" t="str">
            <v xml:space="preserve">N </v>
          </cell>
          <cell r="N58">
            <v>12</v>
          </cell>
          <cell r="O58" t="str">
            <v>Onboard</v>
          </cell>
          <cell r="P58" t="str">
            <v>N/A</v>
          </cell>
          <cell r="Q58" t="str">
            <v>N</v>
          </cell>
          <cell r="R58" t="str">
            <v>N</v>
          </cell>
          <cell r="S58" t="str">
            <v>Yes</v>
          </cell>
          <cell r="T58" t="str">
            <v>No</v>
          </cell>
          <cell r="U58" t="str">
            <v>Yes</v>
          </cell>
          <cell r="V58" t="str">
            <v>Yes</v>
          </cell>
          <cell r="W58" t="str">
            <v>1000 (USD)</v>
          </cell>
          <cell r="X58" t="str">
            <v>Y</v>
          </cell>
        </row>
        <row r="59">
          <cell r="G59" t="str">
            <v>HK0000065166 ISIN</v>
          </cell>
          <cell r="J59">
            <v>3</v>
          </cell>
          <cell r="K59">
            <v>45295</v>
          </cell>
          <cell r="L59">
            <v>45287</v>
          </cell>
          <cell r="M59" t="str">
            <v xml:space="preserve">N </v>
          </cell>
          <cell r="N59">
            <v>12</v>
          </cell>
          <cell r="O59" t="str">
            <v>Onboard</v>
          </cell>
          <cell r="P59" t="str">
            <v>N/A</v>
          </cell>
          <cell r="Q59" t="str">
            <v>N</v>
          </cell>
          <cell r="R59" t="str">
            <v>N</v>
          </cell>
          <cell r="S59" t="str">
            <v>Yes</v>
          </cell>
          <cell r="T59" t="str">
            <v>Yes</v>
          </cell>
          <cell r="U59" t="str">
            <v>Yes</v>
          </cell>
          <cell r="V59" t="str">
            <v>Yes</v>
          </cell>
          <cell r="W59" t="str">
            <v>10000 (HKD)</v>
          </cell>
          <cell r="X59" t="str">
            <v>Y</v>
          </cell>
        </row>
        <row r="60">
          <cell r="G60" t="str">
            <v>LU0821914370 ISIN</v>
          </cell>
          <cell r="J60">
            <v>5</v>
          </cell>
          <cell r="K60">
            <v>45299</v>
          </cell>
          <cell r="L60">
            <v>45287</v>
          </cell>
          <cell r="M60" t="str">
            <v xml:space="preserve">N </v>
          </cell>
          <cell r="N60">
            <v>12</v>
          </cell>
          <cell r="O60" t="str">
            <v>Onboard</v>
          </cell>
          <cell r="P60" t="str">
            <v>N/A</v>
          </cell>
          <cell r="Q60" t="str">
            <v>N</v>
          </cell>
          <cell r="R60" t="str">
            <v>N</v>
          </cell>
          <cell r="S60" t="str">
            <v>Yes</v>
          </cell>
          <cell r="T60" t="str">
            <v>Yes</v>
          </cell>
          <cell r="U60" t="str">
            <v>Yes</v>
          </cell>
          <cell r="V60" t="str">
            <v>Yes</v>
          </cell>
          <cell r="W60" t="str">
            <v>1000 (USD)</v>
          </cell>
          <cell r="X60" t="str">
            <v>N</v>
          </cell>
        </row>
        <row r="61">
          <cell r="G61" t="str">
            <v>LU1564328067 ISIN</v>
          </cell>
          <cell r="J61">
            <v>5</v>
          </cell>
          <cell r="K61">
            <v>45299</v>
          </cell>
          <cell r="L61">
            <v>45287</v>
          </cell>
          <cell r="M61" t="str">
            <v xml:space="preserve">N </v>
          </cell>
          <cell r="N61">
            <v>12</v>
          </cell>
          <cell r="O61" t="str">
            <v>Onboard</v>
          </cell>
          <cell r="P61" t="str">
            <v>N/A</v>
          </cell>
          <cell r="S61" t="str">
            <v>Refer to SFC</v>
          </cell>
          <cell r="V61" t="str">
            <v>No</v>
          </cell>
          <cell r="W61" t="str">
            <v>以实际交易渠道为准</v>
          </cell>
          <cell r="X61" t="str">
            <v>N</v>
          </cell>
        </row>
        <row r="62">
          <cell r="G62" t="str">
            <v>LU1919856309 ISIN</v>
          </cell>
          <cell r="J62">
            <v>5</v>
          </cell>
          <cell r="K62">
            <v>45299</v>
          </cell>
          <cell r="L62">
            <v>45287</v>
          </cell>
          <cell r="M62" t="str">
            <v xml:space="preserve">N </v>
          </cell>
          <cell r="N62">
            <v>12</v>
          </cell>
          <cell r="O62" t="str">
            <v>Onboard</v>
          </cell>
          <cell r="P62" t="str">
            <v>N/A</v>
          </cell>
          <cell r="Q62" t="str">
            <v>N</v>
          </cell>
          <cell r="R62" t="str">
            <v>N</v>
          </cell>
          <cell r="S62" t="str">
            <v>Yes</v>
          </cell>
          <cell r="T62" t="str">
            <v>No</v>
          </cell>
          <cell r="U62" t="str">
            <v>Yes</v>
          </cell>
          <cell r="V62" t="str">
            <v>Yes</v>
          </cell>
          <cell r="W62" t="str">
            <v>8000 (CNY)</v>
          </cell>
          <cell r="X62" t="str">
            <v>N</v>
          </cell>
        </row>
        <row r="63">
          <cell r="G63" t="str">
            <v>LU1564328141 ISIN</v>
          </cell>
          <cell r="J63">
            <v>5</v>
          </cell>
          <cell r="K63">
            <v>45299</v>
          </cell>
          <cell r="L63">
            <v>45287</v>
          </cell>
          <cell r="M63" t="str">
            <v xml:space="preserve">N </v>
          </cell>
          <cell r="N63">
            <v>12</v>
          </cell>
          <cell r="O63" t="str">
            <v>Onboard</v>
          </cell>
          <cell r="P63" t="str">
            <v>N/A</v>
          </cell>
          <cell r="Q63" t="str">
            <v>N</v>
          </cell>
          <cell r="R63" t="str">
            <v>N</v>
          </cell>
          <cell r="S63" t="str">
            <v>Yes</v>
          </cell>
          <cell r="T63" t="str">
            <v>No</v>
          </cell>
          <cell r="U63" t="str">
            <v>Yes</v>
          </cell>
          <cell r="V63" t="str">
            <v>Yes</v>
          </cell>
          <cell r="W63" t="str">
            <v>1000 (USD)</v>
          </cell>
          <cell r="X63" t="str">
            <v>N</v>
          </cell>
        </row>
        <row r="64">
          <cell r="G64" t="str">
            <v>LU2125116256 ISIN</v>
          </cell>
          <cell r="J64">
            <v>5</v>
          </cell>
          <cell r="K64">
            <v>45299</v>
          </cell>
          <cell r="L64">
            <v>45287</v>
          </cell>
          <cell r="N64">
            <v>12</v>
          </cell>
          <cell r="O64" t="str">
            <v>Onboard</v>
          </cell>
          <cell r="P64" t="str">
            <v>N/A</v>
          </cell>
          <cell r="S64" t="str">
            <v>Refer to SFC</v>
          </cell>
          <cell r="T64" t="str">
            <v>No</v>
          </cell>
          <cell r="U64" t="str">
            <v>No</v>
          </cell>
          <cell r="V64" t="str">
            <v>No</v>
          </cell>
          <cell r="W64" t="str">
            <v>以实际交易渠道为准</v>
          </cell>
          <cell r="X64" t="str">
            <v>N</v>
          </cell>
        </row>
        <row r="65">
          <cell r="G65" t="str">
            <v>LU2125116090 ISIN</v>
          </cell>
          <cell r="J65">
            <v>5</v>
          </cell>
          <cell r="K65">
            <v>45299</v>
          </cell>
          <cell r="L65">
            <v>45287</v>
          </cell>
          <cell r="N65">
            <v>12</v>
          </cell>
          <cell r="O65" t="str">
            <v>Onboard</v>
          </cell>
          <cell r="P65" t="str">
            <v>N/A</v>
          </cell>
          <cell r="S65" t="str">
            <v>Refer to SFC</v>
          </cell>
          <cell r="T65" t="str">
            <v>No</v>
          </cell>
          <cell r="U65" t="str">
            <v>No</v>
          </cell>
          <cell r="V65" t="str">
            <v>No</v>
          </cell>
          <cell r="W65" t="str">
            <v>以实际交易渠道为准</v>
          </cell>
          <cell r="X65" t="str">
            <v>N</v>
          </cell>
        </row>
        <row r="66">
          <cell r="G66" t="str">
            <v>LU2125115951 ISIN</v>
          </cell>
          <cell r="J66">
            <v>5</v>
          </cell>
          <cell r="K66">
            <v>45299</v>
          </cell>
          <cell r="L66">
            <v>45287</v>
          </cell>
          <cell r="N66">
            <v>12</v>
          </cell>
          <cell r="O66" t="str">
            <v>Onboard</v>
          </cell>
          <cell r="P66" t="str">
            <v>N/A</v>
          </cell>
          <cell r="S66" t="str">
            <v>Refer to SFC</v>
          </cell>
          <cell r="T66" t="str">
            <v>No</v>
          </cell>
          <cell r="U66" t="str">
            <v>No</v>
          </cell>
          <cell r="V66" t="str">
            <v>No</v>
          </cell>
          <cell r="W66" t="str">
            <v>以实际交易渠道为准</v>
          </cell>
          <cell r="X66" t="str">
            <v>N</v>
          </cell>
        </row>
        <row r="67">
          <cell r="G67" t="str">
            <v>LU2125116173 ISIN</v>
          </cell>
          <cell r="J67">
            <v>5</v>
          </cell>
          <cell r="K67">
            <v>45299</v>
          </cell>
          <cell r="L67">
            <v>45287</v>
          </cell>
          <cell r="N67">
            <v>12</v>
          </cell>
          <cell r="O67" t="str">
            <v>Onboard</v>
          </cell>
          <cell r="P67" t="str">
            <v>N/A</v>
          </cell>
          <cell r="S67" t="str">
            <v>Refer to SFC</v>
          </cell>
          <cell r="T67" t="str">
            <v>No</v>
          </cell>
          <cell r="U67" t="str">
            <v>No</v>
          </cell>
          <cell r="V67" t="str">
            <v>No</v>
          </cell>
          <cell r="W67" t="str">
            <v>以实际交易渠道为准</v>
          </cell>
          <cell r="X67" t="str">
            <v>N</v>
          </cell>
        </row>
        <row r="68">
          <cell r="G68" t="str">
            <v>LU1564328810 ISIN</v>
          </cell>
          <cell r="J68">
            <v>5</v>
          </cell>
          <cell r="K68">
            <v>45299</v>
          </cell>
          <cell r="L68">
            <v>45287</v>
          </cell>
          <cell r="N68">
            <v>12</v>
          </cell>
          <cell r="O68" t="str">
            <v>Onboard</v>
          </cell>
          <cell r="P68" t="str">
            <v>N/A</v>
          </cell>
          <cell r="S68" t="str">
            <v>Refer to SFC</v>
          </cell>
          <cell r="T68" t="str">
            <v>No</v>
          </cell>
          <cell r="U68" t="str">
            <v>No</v>
          </cell>
          <cell r="V68" t="str">
            <v>No</v>
          </cell>
          <cell r="W68" t="str">
            <v>以实际交易渠道为准</v>
          </cell>
          <cell r="X68" t="str">
            <v>N</v>
          </cell>
        </row>
        <row r="69">
          <cell r="G69" t="str">
            <v>LU2379469104 ISIN</v>
          </cell>
          <cell r="J69">
            <v>5</v>
          </cell>
          <cell r="K69">
            <v>45299</v>
          </cell>
          <cell r="L69">
            <v>45287</v>
          </cell>
          <cell r="N69">
            <v>12</v>
          </cell>
          <cell r="O69" t="str">
            <v>Onboard</v>
          </cell>
          <cell r="P69" t="str">
            <v>N/A</v>
          </cell>
          <cell r="S69" t="str">
            <v>Refer to SFC</v>
          </cell>
          <cell r="T69" t="str">
            <v>No</v>
          </cell>
          <cell r="U69" t="str">
            <v>No</v>
          </cell>
          <cell r="V69" t="str">
            <v>No</v>
          </cell>
          <cell r="W69" t="str">
            <v>以实际交易渠道为准</v>
          </cell>
          <cell r="X69" t="str">
            <v>N</v>
          </cell>
        </row>
        <row r="70">
          <cell r="G70" t="str">
            <v>LU1564328737 ISIN</v>
          </cell>
          <cell r="J70">
            <v>5</v>
          </cell>
          <cell r="K70">
            <v>45299</v>
          </cell>
          <cell r="L70">
            <v>45287</v>
          </cell>
          <cell r="N70">
            <v>12</v>
          </cell>
          <cell r="O70" t="str">
            <v>Onboard</v>
          </cell>
          <cell r="P70" t="str">
            <v>N/A</v>
          </cell>
          <cell r="S70" t="str">
            <v>Refer to SFC</v>
          </cell>
          <cell r="T70" t="str">
            <v>No</v>
          </cell>
          <cell r="U70" t="str">
            <v>No</v>
          </cell>
          <cell r="V70" t="str">
            <v>No</v>
          </cell>
          <cell r="W70" t="str">
            <v>以实际交易渠道为准</v>
          </cell>
          <cell r="X70" t="str">
            <v>N</v>
          </cell>
        </row>
        <row r="71">
          <cell r="G71" t="str">
            <v>LU2125116413 ISIN</v>
          </cell>
          <cell r="J71">
            <v>5</v>
          </cell>
          <cell r="K71">
            <v>45299</v>
          </cell>
          <cell r="L71">
            <v>45287</v>
          </cell>
          <cell r="N71">
            <v>12</v>
          </cell>
          <cell r="O71" t="str">
            <v>Onboard</v>
          </cell>
          <cell r="P71" t="str">
            <v>N/A</v>
          </cell>
          <cell r="S71" t="str">
            <v>Refer to SFC</v>
          </cell>
          <cell r="T71" t="str">
            <v>No</v>
          </cell>
          <cell r="U71" t="str">
            <v>No</v>
          </cell>
          <cell r="V71" t="str">
            <v>No</v>
          </cell>
          <cell r="W71" t="str">
            <v>以实际交易渠道为准</v>
          </cell>
          <cell r="X71" t="str">
            <v>N</v>
          </cell>
        </row>
        <row r="72">
          <cell r="G72" t="str">
            <v>LU2125116330 ISIN</v>
          </cell>
          <cell r="J72">
            <v>5</v>
          </cell>
          <cell r="K72">
            <v>45299</v>
          </cell>
          <cell r="L72">
            <v>45287</v>
          </cell>
          <cell r="N72">
            <v>12</v>
          </cell>
          <cell r="O72" t="str">
            <v>Onboard</v>
          </cell>
          <cell r="P72" t="str">
            <v>N/A</v>
          </cell>
          <cell r="S72" t="str">
            <v>Refer to SFC</v>
          </cell>
          <cell r="T72" t="str">
            <v>No</v>
          </cell>
          <cell r="U72" t="str">
            <v>No</v>
          </cell>
          <cell r="V72" t="str">
            <v>No</v>
          </cell>
          <cell r="W72" t="str">
            <v>以实际交易渠道为准</v>
          </cell>
          <cell r="X72" t="str">
            <v>N</v>
          </cell>
        </row>
        <row r="73">
          <cell r="G73" t="str">
            <v>LU2125116504 ISIN</v>
          </cell>
          <cell r="J73">
            <v>5</v>
          </cell>
          <cell r="K73">
            <v>45299</v>
          </cell>
          <cell r="L73">
            <v>45287</v>
          </cell>
          <cell r="N73">
            <v>12</v>
          </cell>
          <cell r="O73" t="str">
            <v>Onboard</v>
          </cell>
          <cell r="P73" t="str">
            <v>N/A</v>
          </cell>
          <cell r="S73" t="str">
            <v>Refer to SFC</v>
          </cell>
          <cell r="T73" t="str">
            <v>No</v>
          </cell>
          <cell r="U73" t="str">
            <v>No</v>
          </cell>
          <cell r="V73" t="str">
            <v>No</v>
          </cell>
          <cell r="W73" t="str">
            <v>以实际交易渠道为准</v>
          </cell>
          <cell r="X73" t="str">
            <v>N</v>
          </cell>
        </row>
        <row r="74">
          <cell r="G74" t="str">
            <v>LU2127175417 ISIN</v>
          </cell>
          <cell r="J74">
            <v>5</v>
          </cell>
          <cell r="K74">
            <v>45299</v>
          </cell>
          <cell r="L74">
            <v>45287</v>
          </cell>
          <cell r="N74">
            <v>12</v>
          </cell>
          <cell r="O74" t="str">
            <v>Onboard</v>
          </cell>
          <cell r="P74" t="str">
            <v>N/A</v>
          </cell>
          <cell r="S74" t="str">
            <v>Refer to SFC</v>
          </cell>
          <cell r="T74" t="str">
            <v>No</v>
          </cell>
          <cell r="U74" t="str">
            <v>No</v>
          </cell>
          <cell r="V74" t="str">
            <v>No</v>
          </cell>
          <cell r="W74" t="str">
            <v>以实际交易渠道为准</v>
          </cell>
          <cell r="X74" t="str">
            <v>N</v>
          </cell>
        </row>
        <row r="75">
          <cell r="G75" t="str">
            <v>LU1564328224 ISIN</v>
          </cell>
          <cell r="J75">
            <v>5</v>
          </cell>
          <cell r="K75">
            <v>45299</v>
          </cell>
          <cell r="L75">
            <v>45287</v>
          </cell>
          <cell r="N75">
            <v>12</v>
          </cell>
          <cell r="O75" t="str">
            <v>Onboard</v>
          </cell>
          <cell r="P75" t="str">
            <v>N/A</v>
          </cell>
          <cell r="S75" t="str">
            <v>Refer to SFC</v>
          </cell>
          <cell r="T75" t="str">
            <v>No</v>
          </cell>
          <cell r="U75" t="str">
            <v>No</v>
          </cell>
          <cell r="V75" t="str">
            <v>No</v>
          </cell>
          <cell r="W75" t="str">
            <v>以实际交易渠道为准</v>
          </cell>
          <cell r="X75" t="str">
            <v>N</v>
          </cell>
        </row>
        <row r="76">
          <cell r="G76" t="str">
            <v>LU2250419111 ISIN</v>
          </cell>
          <cell r="J76">
            <v>5</v>
          </cell>
          <cell r="K76">
            <v>45299</v>
          </cell>
          <cell r="L76">
            <v>45287</v>
          </cell>
          <cell r="N76">
            <v>12</v>
          </cell>
          <cell r="O76" t="str">
            <v>Onboard</v>
          </cell>
          <cell r="P76" t="str">
            <v>N/A</v>
          </cell>
          <cell r="S76" t="str">
            <v>Refer to SFC</v>
          </cell>
          <cell r="T76" t="str">
            <v>No</v>
          </cell>
          <cell r="U76" t="str">
            <v>No</v>
          </cell>
          <cell r="V76" t="str">
            <v>No</v>
          </cell>
          <cell r="W76" t="str">
            <v>以实际交易渠道为准</v>
          </cell>
          <cell r="X76" t="str">
            <v>N</v>
          </cell>
        </row>
        <row r="77">
          <cell r="G77" t="str">
            <v>LU2381872907 ISIN</v>
          </cell>
          <cell r="J77">
            <v>5</v>
          </cell>
          <cell r="K77">
            <v>45299</v>
          </cell>
          <cell r="L77">
            <v>45287</v>
          </cell>
          <cell r="N77">
            <v>12</v>
          </cell>
          <cell r="O77" t="str">
            <v>Onboard</v>
          </cell>
          <cell r="P77" t="str">
            <v>N/A</v>
          </cell>
          <cell r="S77" t="str">
            <v>Refer to SFC</v>
          </cell>
          <cell r="T77" t="str">
            <v>No</v>
          </cell>
          <cell r="U77" t="str">
            <v>No</v>
          </cell>
          <cell r="V77" t="str">
            <v>No</v>
          </cell>
          <cell r="W77" t="str">
            <v>以实际交易渠道为准</v>
          </cell>
          <cell r="X77" t="str">
            <v>N</v>
          </cell>
        </row>
        <row r="78">
          <cell r="G78" t="str">
            <v>LU2344714063 ISIN</v>
          </cell>
          <cell r="J78">
            <v>5</v>
          </cell>
          <cell r="K78">
            <v>45299</v>
          </cell>
          <cell r="L78">
            <v>45287</v>
          </cell>
          <cell r="N78">
            <v>12</v>
          </cell>
          <cell r="O78" t="str">
            <v>Onboard</v>
          </cell>
          <cell r="P78" t="str">
            <v>N/A</v>
          </cell>
          <cell r="S78" t="str">
            <v>Refer to SFC</v>
          </cell>
          <cell r="T78" t="str">
            <v>No</v>
          </cell>
          <cell r="U78" t="str">
            <v>No</v>
          </cell>
          <cell r="V78" t="str">
            <v>No</v>
          </cell>
          <cell r="W78" t="str">
            <v>以实际交易渠道为准</v>
          </cell>
          <cell r="X78" t="str">
            <v>N</v>
          </cell>
        </row>
        <row r="79">
          <cell r="G79" t="str">
            <v>LU2381873038 ISIN</v>
          </cell>
          <cell r="J79">
            <v>5</v>
          </cell>
          <cell r="K79">
            <v>45299</v>
          </cell>
          <cell r="L79">
            <v>45287</v>
          </cell>
          <cell r="N79">
            <v>12</v>
          </cell>
          <cell r="O79" t="str">
            <v>Onboard</v>
          </cell>
          <cell r="P79" t="str">
            <v>N/A</v>
          </cell>
          <cell r="S79" t="str">
            <v>Refer to SFC</v>
          </cell>
          <cell r="T79" t="str">
            <v>No</v>
          </cell>
          <cell r="U79" t="str">
            <v>No</v>
          </cell>
          <cell r="V79" t="str">
            <v>No</v>
          </cell>
          <cell r="W79" t="str">
            <v>以实际交易渠道为准</v>
          </cell>
          <cell r="X79" t="str">
            <v>N</v>
          </cell>
        </row>
        <row r="80">
          <cell r="G80" t="str">
            <v>LU1564328497 ISIN</v>
          </cell>
          <cell r="J80">
            <v>5</v>
          </cell>
          <cell r="K80">
            <v>45299</v>
          </cell>
          <cell r="L80">
            <v>45287</v>
          </cell>
          <cell r="N80">
            <v>12</v>
          </cell>
          <cell r="O80" t="str">
            <v>Onboard</v>
          </cell>
          <cell r="P80" t="str">
            <v>N/A</v>
          </cell>
          <cell r="S80" t="str">
            <v>Refer to SFC</v>
          </cell>
          <cell r="T80" t="str">
            <v>No</v>
          </cell>
          <cell r="U80" t="str">
            <v>No</v>
          </cell>
          <cell r="V80" t="str">
            <v>No</v>
          </cell>
          <cell r="W80" t="str">
            <v>以实际交易渠道为准</v>
          </cell>
          <cell r="X80" t="str">
            <v>N</v>
          </cell>
        </row>
        <row r="81">
          <cell r="G81" t="str">
            <v>LU0871639620 ISIN</v>
          </cell>
          <cell r="J81">
            <v>3</v>
          </cell>
          <cell r="K81">
            <v>45299</v>
          </cell>
          <cell r="L81">
            <v>45288</v>
          </cell>
          <cell r="M81" t="str">
            <v xml:space="preserve">N </v>
          </cell>
          <cell r="N81">
            <v>12</v>
          </cell>
          <cell r="O81" t="str">
            <v>Onboard</v>
          </cell>
          <cell r="P81" t="str">
            <v>N/A</v>
          </cell>
          <cell r="Q81" t="str">
            <v>N</v>
          </cell>
          <cell r="R81" t="str">
            <v>N</v>
          </cell>
          <cell r="S81" t="str">
            <v>Yes</v>
          </cell>
          <cell r="T81" t="str">
            <v>Yes</v>
          </cell>
          <cell r="U81" t="str">
            <v>Yes</v>
          </cell>
          <cell r="V81" t="str">
            <v>Yes</v>
          </cell>
          <cell r="W81" t="str">
            <v>1000 (AUD)</v>
          </cell>
          <cell r="X81" t="str">
            <v>N</v>
          </cell>
        </row>
        <row r="82">
          <cell r="G82" t="str">
            <v>LU1200839618 ISIN</v>
          </cell>
          <cell r="J82">
            <v>3</v>
          </cell>
          <cell r="K82">
            <v>45299</v>
          </cell>
          <cell r="L82">
            <v>45288</v>
          </cell>
          <cell r="M82" t="str">
            <v xml:space="preserve">N </v>
          </cell>
          <cell r="N82">
            <v>12</v>
          </cell>
          <cell r="O82" t="str">
            <v>Onboard</v>
          </cell>
          <cell r="P82" t="str">
            <v>N/A</v>
          </cell>
          <cell r="Q82" t="str">
            <v>N</v>
          </cell>
          <cell r="R82" t="str">
            <v>N</v>
          </cell>
          <cell r="S82" t="str">
            <v>Yes</v>
          </cell>
          <cell r="T82" t="str">
            <v>No</v>
          </cell>
          <cell r="U82" t="str">
            <v>Yes</v>
          </cell>
          <cell r="V82" t="str">
            <v>Yes</v>
          </cell>
          <cell r="W82" t="str">
            <v>1000 (GBP)</v>
          </cell>
          <cell r="X82" t="str">
            <v>N</v>
          </cell>
        </row>
        <row r="83">
          <cell r="G83" t="str">
            <v>LU0784395997 ISIN</v>
          </cell>
          <cell r="J83">
            <v>3</v>
          </cell>
          <cell r="K83">
            <v>45299</v>
          </cell>
          <cell r="L83">
            <v>45288</v>
          </cell>
          <cell r="M83" t="str">
            <v xml:space="preserve">N </v>
          </cell>
          <cell r="N83">
            <v>12</v>
          </cell>
          <cell r="O83" t="str">
            <v>Onboard</v>
          </cell>
          <cell r="P83" t="str">
            <v>N/A</v>
          </cell>
          <cell r="Q83" t="str">
            <v>N</v>
          </cell>
          <cell r="R83" t="str">
            <v>N</v>
          </cell>
          <cell r="S83" t="str">
            <v>Yes</v>
          </cell>
          <cell r="T83" t="str">
            <v>Yes</v>
          </cell>
          <cell r="U83" t="str">
            <v>Yes</v>
          </cell>
          <cell r="V83" t="str">
            <v>Yes</v>
          </cell>
          <cell r="W83" t="str">
            <v>8000 (HKD)</v>
          </cell>
          <cell r="X83" t="str">
            <v>N</v>
          </cell>
        </row>
        <row r="84">
          <cell r="G84" t="str">
            <v>LU0540000063 ISIN</v>
          </cell>
          <cell r="J84">
            <v>3</v>
          </cell>
          <cell r="K84">
            <v>45299</v>
          </cell>
          <cell r="L84">
            <v>45288</v>
          </cell>
          <cell r="M84" t="str">
            <v xml:space="preserve">N </v>
          </cell>
          <cell r="N84">
            <v>12</v>
          </cell>
          <cell r="O84" t="str">
            <v>Onboard</v>
          </cell>
          <cell r="P84" t="str">
            <v>N/A</v>
          </cell>
          <cell r="Q84" t="str">
            <v>N</v>
          </cell>
          <cell r="R84" t="str">
            <v>N</v>
          </cell>
          <cell r="S84" t="str">
            <v>Yes</v>
          </cell>
          <cell r="T84" t="str">
            <v>No</v>
          </cell>
          <cell r="U84" t="str">
            <v>Yes</v>
          </cell>
          <cell r="V84" t="str">
            <v>Yes</v>
          </cell>
          <cell r="W84" t="str">
            <v>1500 (SGD)</v>
          </cell>
          <cell r="X84" t="str">
            <v>N</v>
          </cell>
        </row>
        <row r="85">
          <cell r="G85" t="str">
            <v>LU0063729296 ISIN</v>
          </cell>
          <cell r="J85">
            <v>3</v>
          </cell>
          <cell r="K85">
            <v>45299</v>
          </cell>
          <cell r="L85">
            <v>45288</v>
          </cell>
          <cell r="M85" t="str">
            <v xml:space="preserve">N </v>
          </cell>
          <cell r="N85">
            <v>12</v>
          </cell>
          <cell r="O85" t="str">
            <v>Onboard</v>
          </cell>
          <cell r="P85" t="str">
            <v>N/A</v>
          </cell>
          <cell r="Q85" t="str">
            <v>N</v>
          </cell>
          <cell r="R85" t="str">
            <v>N</v>
          </cell>
          <cell r="S85" t="str">
            <v>Yes</v>
          </cell>
          <cell r="T85" t="str">
            <v>Yes</v>
          </cell>
          <cell r="U85" t="str">
            <v>Yes</v>
          </cell>
          <cell r="V85" t="str">
            <v>Yes</v>
          </cell>
          <cell r="W85" t="str">
            <v>1000 (USD)</v>
          </cell>
          <cell r="X85" t="str">
            <v>N</v>
          </cell>
        </row>
        <row r="86">
          <cell r="G86" t="str">
            <v>LU0172393414 ISIN</v>
          </cell>
          <cell r="J86">
            <v>3</v>
          </cell>
          <cell r="K86">
            <v>45299</v>
          </cell>
          <cell r="L86">
            <v>45288</v>
          </cell>
          <cell r="M86" t="str">
            <v xml:space="preserve">N </v>
          </cell>
          <cell r="N86">
            <v>12</v>
          </cell>
          <cell r="O86" t="str">
            <v>Onboard</v>
          </cell>
          <cell r="P86" t="str">
            <v>N/A</v>
          </cell>
          <cell r="Q86" t="str">
            <v>N</v>
          </cell>
          <cell r="R86" t="str">
            <v>N</v>
          </cell>
          <cell r="S86" t="str">
            <v>Yes</v>
          </cell>
          <cell r="T86" t="str">
            <v>Yes</v>
          </cell>
          <cell r="U86" t="str">
            <v>Yes</v>
          </cell>
          <cell r="V86" t="str">
            <v>Yes</v>
          </cell>
          <cell r="W86" t="str">
            <v>1000 (USD)</v>
          </cell>
          <cell r="X86" t="str">
            <v>N</v>
          </cell>
        </row>
        <row r="87">
          <cell r="G87" t="str">
            <v>LU0764618053 ISIN</v>
          </cell>
          <cell r="J87">
            <v>3</v>
          </cell>
          <cell r="K87">
            <v>45299</v>
          </cell>
          <cell r="L87">
            <v>45288</v>
          </cell>
          <cell r="M87" t="str">
            <v xml:space="preserve">N </v>
          </cell>
          <cell r="N87">
            <v>12</v>
          </cell>
          <cell r="O87" t="str">
            <v>Onboard</v>
          </cell>
          <cell r="P87" t="str">
            <v>N/A</v>
          </cell>
          <cell r="Q87" t="str">
            <v>N</v>
          </cell>
          <cell r="R87" t="str">
            <v>N</v>
          </cell>
          <cell r="S87" t="str">
            <v>Yes</v>
          </cell>
          <cell r="T87" t="str">
            <v>Yes</v>
          </cell>
          <cell r="U87" t="str">
            <v>No</v>
          </cell>
          <cell r="V87" t="str">
            <v>Yes</v>
          </cell>
          <cell r="W87" t="str">
            <v>1000 (USD)</v>
          </cell>
          <cell r="X87" t="str">
            <v>N</v>
          </cell>
        </row>
        <row r="88">
          <cell r="G88" t="str">
            <v>LU1852330734 ISIN</v>
          </cell>
          <cell r="J88">
            <v>4</v>
          </cell>
          <cell r="K88">
            <v>45299</v>
          </cell>
          <cell r="L88">
            <v>45288</v>
          </cell>
          <cell r="M88" t="str">
            <v xml:space="preserve">N </v>
          </cell>
          <cell r="N88">
            <v>12</v>
          </cell>
          <cell r="O88" t="str">
            <v>Onboard</v>
          </cell>
          <cell r="P88" t="str">
            <v>N/A</v>
          </cell>
          <cell r="Q88" t="str">
            <v>N</v>
          </cell>
          <cell r="R88" t="str">
            <v>N</v>
          </cell>
          <cell r="S88" t="str">
            <v>Yes</v>
          </cell>
          <cell r="T88" t="str">
            <v>No</v>
          </cell>
          <cell r="U88" t="str">
            <v>Yes</v>
          </cell>
          <cell r="V88" t="str">
            <v>Yes</v>
          </cell>
          <cell r="W88" t="str">
            <v>8000 (CNY)</v>
          </cell>
          <cell r="X88" t="str">
            <v>N</v>
          </cell>
        </row>
        <row r="89">
          <cell r="G89" t="str">
            <v>LU0679941673 ISIN</v>
          </cell>
          <cell r="J89">
            <v>4</v>
          </cell>
          <cell r="K89">
            <v>45299</v>
          </cell>
          <cell r="L89">
            <v>45288</v>
          </cell>
          <cell r="M89" t="str">
            <v xml:space="preserve">N </v>
          </cell>
          <cell r="N89">
            <v>12</v>
          </cell>
          <cell r="O89" t="str">
            <v>Onboard</v>
          </cell>
          <cell r="P89" t="str">
            <v>N/A</v>
          </cell>
          <cell r="Q89" t="str">
            <v>N</v>
          </cell>
          <cell r="R89" t="str">
            <v>N</v>
          </cell>
          <cell r="S89" t="str">
            <v>Yes</v>
          </cell>
          <cell r="T89" t="str">
            <v>No</v>
          </cell>
          <cell r="U89" t="str">
            <v>Yes</v>
          </cell>
          <cell r="V89" t="str">
            <v>Yes</v>
          </cell>
          <cell r="W89" t="str">
            <v>1000 (USD)</v>
          </cell>
          <cell r="X89" t="str">
            <v>N</v>
          </cell>
        </row>
        <row r="90">
          <cell r="G90" t="str">
            <v>LU1847653141 ISIN</v>
          </cell>
          <cell r="J90">
            <v>4</v>
          </cell>
          <cell r="K90">
            <v>45299</v>
          </cell>
          <cell r="L90">
            <v>45288</v>
          </cell>
          <cell r="M90" t="str">
            <v xml:space="preserve">N </v>
          </cell>
          <cell r="N90">
            <v>12</v>
          </cell>
          <cell r="O90" t="str">
            <v>Onboard</v>
          </cell>
          <cell r="P90" t="str">
            <v>N/A</v>
          </cell>
          <cell r="Q90" t="str">
            <v>N</v>
          </cell>
          <cell r="R90" t="str">
            <v>N</v>
          </cell>
          <cell r="S90" t="str">
            <v>Yes</v>
          </cell>
          <cell r="T90" t="str">
            <v>Yes</v>
          </cell>
          <cell r="U90" t="str">
            <v>Yes</v>
          </cell>
          <cell r="V90" t="str">
            <v>Yes</v>
          </cell>
          <cell r="W90" t="str">
            <v>1000 (USD)</v>
          </cell>
          <cell r="X90" t="str">
            <v>N</v>
          </cell>
        </row>
        <row r="91">
          <cell r="G91" t="str">
            <v>LU2267099674 ISIN</v>
          </cell>
          <cell r="J91">
            <v>4</v>
          </cell>
          <cell r="K91">
            <v>45299</v>
          </cell>
          <cell r="L91">
            <v>45288</v>
          </cell>
          <cell r="N91">
            <v>12</v>
          </cell>
          <cell r="O91" t="str">
            <v>Onboard</v>
          </cell>
          <cell r="P91" t="str">
            <v>N/A</v>
          </cell>
          <cell r="S91" t="str">
            <v>Refer to SFC</v>
          </cell>
          <cell r="T91" t="str">
            <v>No</v>
          </cell>
          <cell r="U91" t="str">
            <v>No</v>
          </cell>
          <cell r="V91" t="str">
            <v>No</v>
          </cell>
          <cell r="W91" t="str">
            <v>以实际交易渠道为准</v>
          </cell>
          <cell r="X91" t="str">
            <v>N</v>
          </cell>
        </row>
        <row r="92">
          <cell r="G92" t="str">
            <v>LU0969580058 ISIN</v>
          </cell>
          <cell r="J92">
            <v>4</v>
          </cell>
          <cell r="K92">
            <v>45299</v>
          </cell>
          <cell r="L92">
            <v>45288</v>
          </cell>
          <cell r="N92">
            <v>12</v>
          </cell>
          <cell r="O92" t="str">
            <v>Onboard</v>
          </cell>
          <cell r="P92" t="str">
            <v>N/A</v>
          </cell>
          <cell r="S92" t="str">
            <v>Refer to SFC</v>
          </cell>
          <cell r="T92" t="str">
            <v>No</v>
          </cell>
          <cell r="U92" t="str">
            <v>No</v>
          </cell>
          <cell r="V92" t="str">
            <v>No</v>
          </cell>
          <cell r="W92" t="str">
            <v>以实际交易渠道为准</v>
          </cell>
          <cell r="X92" t="str">
            <v>N</v>
          </cell>
        </row>
        <row r="93">
          <cell r="G93" t="str">
            <v>LU0679941327 ISIN</v>
          </cell>
          <cell r="J93">
            <v>4</v>
          </cell>
          <cell r="K93">
            <v>45299</v>
          </cell>
          <cell r="L93">
            <v>45288</v>
          </cell>
          <cell r="N93">
            <v>12</v>
          </cell>
          <cell r="O93" t="str">
            <v>Onboard</v>
          </cell>
          <cell r="P93" t="str">
            <v>N/A</v>
          </cell>
          <cell r="S93" t="str">
            <v>Refer to SFC</v>
          </cell>
          <cell r="T93" t="str">
            <v>No</v>
          </cell>
          <cell r="U93" t="str">
            <v>No</v>
          </cell>
          <cell r="V93" t="str">
            <v>No</v>
          </cell>
          <cell r="W93" t="str">
            <v>以实际交易渠道为准</v>
          </cell>
          <cell r="X93" t="str">
            <v>N</v>
          </cell>
        </row>
        <row r="94">
          <cell r="G94" t="str">
            <v>LU2070343392 ISIN</v>
          </cell>
          <cell r="J94">
            <v>4</v>
          </cell>
          <cell r="K94">
            <v>45299</v>
          </cell>
          <cell r="L94">
            <v>45288</v>
          </cell>
          <cell r="N94">
            <v>12</v>
          </cell>
          <cell r="O94" t="str">
            <v>Onboard</v>
          </cell>
          <cell r="P94" t="str">
            <v>N/A</v>
          </cell>
          <cell r="S94" t="str">
            <v>Refer to SFC</v>
          </cell>
          <cell r="T94" t="str">
            <v>No</v>
          </cell>
          <cell r="U94" t="str">
            <v>No</v>
          </cell>
          <cell r="V94" t="str">
            <v>No</v>
          </cell>
          <cell r="W94" t="str">
            <v>以实际交易渠道为准</v>
          </cell>
          <cell r="X94" t="str">
            <v>N</v>
          </cell>
        </row>
        <row r="95">
          <cell r="G95" t="str">
            <v>LU2631410169 ISIN</v>
          </cell>
          <cell r="J95">
            <v>4</v>
          </cell>
          <cell r="K95">
            <v>45299</v>
          </cell>
          <cell r="L95">
            <v>45288</v>
          </cell>
          <cell r="N95">
            <v>12</v>
          </cell>
          <cell r="O95" t="str">
            <v>Onboard</v>
          </cell>
          <cell r="P95" t="str">
            <v>N/A</v>
          </cell>
          <cell r="S95" t="str">
            <v>Refer to SFC</v>
          </cell>
          <cell r="T95" t="str">
            <v>No</v>
          </cell>
          <cell r="U95" t="str">
            <v>No</v>
          </cell>
          <cell r="V95" t="str">
            <v>No</v>
          </cell>
          <cell r="W95" t="str">
            <v>以实际交易渠道为准</v>
          </cell>
          <cell r="X95" t="str">
            <v>N</v>
          </cell>
        </row>
        <row r="96">
          <cell r="G96" t="str">
            <v>LU2367605297 ISIN</v>
          </cell>
          <cell r="J96">
            <v>4</v>
          </cell>
          <cell r="K96">
            <v>45299</v>
          </cell>
          <cell r="L96">
            <v>45288</v>
          </cell>
          <cell r="N96">
            <v>12</v>
          </cell>
          <cell r="O96" t="str">
            <v>Onboard</v>
          </cell>
          <cell r="P96" t="str">
            <v>N/A</v>
          </cell>
          <cell r="S96" t="str">
            <v>Refer to SFC</v>
          </cell>
          <cell r="T96" t="str">
            <v>No</v>
          </cell>
          <cell r="U96" t="str">
            <v>No</v>
          </cell>
          <cell r="V96" t="str">
            <v>No</v>
          </cell>
          <cell r="W96" t="str">
            <v>以实际交易渠道为准</v>
          </cell>
          <cell r="X96" t="str">
            <v>N</v>
          </cell>
        </row>
        <row r="97">
          <cell r="G97" t="str">
            <v>LU0679941160  ISIN</v>
          </cell>
          <cell r="J97">
            <v>4</v>
          </cell>
          <cell r="K97">
            <v>45299</v>
          </cell>
          <cell r="L97">
            <v>45288</v>
          </cell>
          <cell r="N97">
            <v>12</v>
          </cell>
          <cell r="O97" t="str">
            <v>Onboard</v>
          </cell>
          <cell r="P97" t="str">
            <v>N/A</v>
          </cell>
          <cell r="S97" t="str">
            <v>Refer to SFC</v>
          </cell>
          <cell r="T97" t="str">
            <v>No</v>
          </cell>
          <cell r="U97" t="str">
            <v>No</v>
          </cell>
          <cell r="V97" t="str">
            <v>No</v>
          </cell>
          <cell r="W97" t="str">
            <v>以实际交易渠道为准</v>
          </cell>
          <cell r="X97" t="str">
            <v>N</v>
          </cell>
        </row>
        <row r="98">
          <cell r="G98" t="str">
            <v>LU2298379152 ISIN</v>
          </cell>
          <cell r="J98">
            <v>4</v>
          </cell>
          <cell r="K98">
            <v>45299</v>
          </cell>
          <cell r="L98">
            <v>45288</v>
          </cell>
          <cell r="N98">
            <v>12</v>
          </cell>
          <cell r="O98" t="str">
            <v>Onboard</v>
          </cell>
          <cell r="P98" t="str">
            <v>N/A</v>
          </cell>
          <cell r="S98" t="str">
            <v>Refer to SFC</v>
          </cell>
          <cell r="T98" t="str">
            <v>No</v>
          </cell>
          <cell r="U98" t="str">
            <v>No</v>
          </cell>
          <cell r="V98" t="str">
            <v>No</v>
          </cell>
          <cell r="W98" t="str">
            <v>以实际交易渠道为准</v>
          </cell>
          <cell r="X98" t="str">
            <v>N</v>
          </cell>
        </row>
        <row r="99">
          <cell r="G99" t="str">
            <v>LU0690034276 ISIN</v>
          </cell>
          <cell r="J99">
            <v>4</v>
          </cell>
          <cell r="K99">
            <v>45299</v>
          </cell>
          <cell r="L99">
            <v>45288</v>
          </cell>
          <cell r="N99">
            <v>12</v>
          </cell>
          <cell r="O99" t="str">
            <v>Onboard</v>
          </cell>
          <cell r="P99" t="str">
            <v>N/A</v>
          </cell>
          <cell r="S99" t="str">
            <v>Refer to SFC</v>
          </cell>
          <cell r="T99" t="str">
            <v>No</v>
          </cell>
          <cell r="U99" t="str">
            <v>No</v>
          </cell>
          <cell r="V99" t="str">
            <v>No</v>
          </cell>
          <cell r="W99" t="str">
            <v>以实际交易渠道为准</v>
          </cell>
          <cell r="X99" t="str">
            <v>N</v>
          </cell>
        </row>
        <row r="100">
          <cell r="G100" t="str">
            <v>LU2077746340 ISIN</v>
          </cell>
          <cell r="J100">
            <v>4</v>
          </cell>
          <cell r="K100">
            <v>45299</v>
          </cell>
          <cell r="L100">
            <v>45288</v>
          </cell>
          <cell r="N100">
            <v>12</v>
          </cell>
          <cell r="O100" t="str">
            <v>Onboard</v>
          </cell>
          <cell r="P100" t="str">
            <v>N/A</v>
          </cell>
          <cell r="S100" t="str">
            <v>Refer to SFC</v>
          </cell>
          <cell r="T100" t="str">
            <v>No</v>
          </cell>
          <cell r="U100" t="str">
            <v>No</v>
          </cell>
          <cell r="V100" t="str">
            <v>No</v>
          </cell>
          <cell r="W100" t="str">
            <v>以实际交易渠道为准</v>
          </cell>
          <cell r="X100" t="str">
            <v>N</v>
          </cell>
        </row>
        <row r="101">
          <cell r="G101" t="str">
            <v>LU2077746696 ISIN</v>
          </cell>
          <cell r="J101">
            <v>4</v>
          </cell>
          <cell r="K101">
            <v>45299</v>
          </cell>
          <cell r="L101">
            <v>45288</v>
          </cell>
          <cell r="N101">
            <v>12</v>
          </cell>
          <cell r="O101" t="str">
            <v>Onboard</v>
          </cell>
          <cell r="P101" t="str">
            <v>N/A</v>
          </cell>
          <cell r="S101" t="str">
            <v>Refer to SFC</v>
          </cell>
          <cell r="T101" t="str">
            <v>No</v>
          </cell>
          <cell r="U101" t="str">
            <v>No</v>
          </cell>
          <cell r="V101" t="str">
            <v>No</v>
          </cell>
          <cell r="W101" t="str">
            <v>以实际交易渠道为准</v>
          </cell>
          <cell r="X101" t="str">
            <v>N</v>
          </cell>
        </row>
        <row r="102">
          <cell r="G102" t="str">
            <v>LU2077746779 ISIN</v>
          </cell>
          <cell r="J102">
            <v>4</v>
          </cell>
          <cell r="K102">
            <v>45299</v>
          </cell>
          <cell r="L102">
            <v>45288</v>
          </cell>
          <cell r="N102">
            <v>12</v>
          </cell>
          <cell r="O102" t="str">
            <v>Onboard</v>
          </cell>
          <cell r="P102" t="str">
            <v>N/A</v>
          </cell>
          <cell r="S102" t="str">
            <v>Refer to SFC</v>
          </cell>
          <cell r="T102" t="str">
            <v>No</v>
          </cell>
          <cell r="U102" t="str">
            <v>No</v>
          </cell>
          <cell r="V102" t="str">
            <v>No</v>
          </cell>
          <cell r="W102" t="str">
            <v>以实际交易渠道为准</v>
          </cell>
          <cell r="X102" t="str">
            <v>N</v>
          </cell>
        </row>
        <row r="103">
          <cell r="G103" t="str">
            <v>LU1847653224 ISIN</v>
          </cell>
          <cell r="J103">
            <v>4</v>
          </cell>
          <cell r="K103">
            <v>45299</v>
          </cell>
          <cell r="L103">
            <v>45288</v>
          </cell>
          <cell r="N103">
            <v>12</v>
          </cell>
          <cell r="O103" t="str">
            <v>Onboard</v>
          </cell>
          <cell r="P103" t="str">
            <v>N/A</v>
          </cell>
          <cell r="S103" t="str">
            <v>Refer to SFC</v>
          </cell>
          <cell r="T103" t="str">
            <v>No</v>
          </cell>
          <cell r="U103" t="str">
            <v>No</v>
          </cell>
          <cell r="V103" t="str">
            <v>No</v>
          </cell>
          <cell r="W103" t="str">
            <v>以实际交易渠道为准</v>
          </cell>
          <cell r="X103" t="str">
            <v>N</v>
          </cell>
        </row>
        <row r="104">
          <cell r="G104" t="str">
            <v>LU1847653497 ISIN</v>
          </cell>
          <cell r="J104">
            <v>4</v>
          </cell>
          <cell r="K104">
            <v>45299</v>
          </cell>
          <cell r="L104">
            <v>45288</v>
          </cell>
          <cell r="N104">
            <v>12</v>
          </cell>
          <cell r="O104" t="str">
            <v>Onboard</v>
          </cell>
          <cell r="P104" t="str">
            <v>N/A</v>
          </cell>
          <cell r="S104" t="str">
            <v>Refer to SFC</v>
          </cell>
          <cell r="T104" t="str">
            <v>No</v>
          </cell>
          <cell r="U104" t="str">
            <v>No</v>
          </cell>
          <cell r="V104" t="str">
            <v>No</v>
          </cell>
          <cell r="W104" t="str">
            <v>以实际交易渠道为准</v>
          </cell>
          <cell r="X104" t="str">
            <v>N</v>
          </cell>
        </row>
        <row r="105">
          <cell r="G105" t="str">
            <v>LU1852331039 ISIN</v>
          </cell>
          <cell r="J105">
            <v>4</v>
          </cell>
          <cell r="K105">
            <v>45299</v>
          </cell>
          <cell r="L105">
            <v>45288</v>
          </cell>
          <cell r="N105">
            <v>12</v>
          </cell>
          <cell r="O105" t="str">
            <v>Onboard</v>
          </cell>
          <cell r="P105" t="str">
            <v>N/A</v>
          </cell>
          <cell r="S105" t="str">
            <v>Refer to SFC</v>
          </cell>
          <cell r="T105" t="str">
            <v>No</v>
          </cell>
          <cell r="U105" t="str">
            <v>No</v>
          </cell>
          <cell r="V105" t="str">
            <v>No</v>
          </cell>
          <cell r="W105" t="str">
            <v>以实际交易渠道为准</v>
          </cell>
          <cell r="X105" t="str">
            <v>N</v>
          </cell>
        </row>
        <row r="106">
          <cell r="G106" t="str">
            <v>LU1963769176 ISIN</v>
          </cell>
          <cell r="J106">
            <v>4</v>
          </cell>
          <cell r="K106">
            <v>45299</v>
          </cell>
          <cell r="L106">
            <v>45288</v>
          </cell>
          <cell r="N106">
            <v>12</v>
          </cell>
          <cell r="O106" t="str">
            <v>Onboard</v>
          </cell>
          <cell r="P106" t="str">
            <v>N/A</v>
          </cell>
          <cell r="S106" t="str">
            <v>Refer to SFC</v>
          </cell>
          <cell r="T106" t="str">
            <v>No</v>
          </cell>
          <cell r="U106" t="str">
            <v>No</v>
          </cell>
          <cell r="V106" t="str">
            <v>No</v>
          </cell>
          <cell r="W106" t="str">
            <v>以实际交易渠道为准</v>
          </cell>
          <cell r="X106" t="str">
            <v>N</v>
          </cell>
        </row>
        <row r="107">
          <cell r="G107" t="str">
            <v>LU2550100692 ISIN</v>
          </cell>
          <cell r="J107">
            <v>4</v>
          </cell>
          <cell r="K107">
            <v>45299</v>
          </cell>
          <cell r="L107">
            <v>45288</v>
          </cell>
          <cell r="N107">
            <v>12</v>
          </cell>
          <cell r="O107" t="str">
            <v>Onboard</v>
          </cell>
          <cell r="P107" t="str">
            <v>N/A</v>
          </cell>
          <cell r="S107" t="str">
            <v>Refer to SFC</v>
          </cell>
          <cell r="T107" t="str">
            <v>No</v>
          </cell>
          <cell r="U107" t="str">
            <v>No</v>
          </cell>
          <cell r="V107" t="str">
            <v>No</v>
          </cell>
          <cell r="W107" t="str">
            <v>以实际交易渠道为准</v>
          </cell>
          <cell r="X107" t="str">
            <v>N</v>
          </cell>
        </row>
        <row r="108">
          <cell r="G108" t="str">
            <v>LU2550100429 ISIN</v>
          </cell>
          <cell r="J108">
            <v>4</v>
          </cell>
          <cell r="K108">
            <v>45299</v>
          </cell>
          <cell r="L108">
            <v>45288</v>
          </cell>
          <cell r="N108">
            <v>12</v>
          </cell>
          <cell r="O108" t="str">
            <v>Onboard</v>
          </cell>
          <cell r="P108" t="str">
            <v>N/A</v>
          </cell>
          <cell r="S108" t="str">
            <v>Refer to SFC</v>
          </cell>
          <cell r="T108" t="str">
            <v>No</v>
          </cell>
          <cell r="U108" t="str">
            <v>No</v>
          </cell>
          <cell r="V108" t="str">
            <v>No</v>
          </cell>
          <cell r="W108" t="str">
            <v>以实际交易渠道为准</v>
          </cell>
          <cell r="X108" t="str">
            <v>N</v>
          </cell>
        </row>
        <row r="109">
          <cell r="G109" t="str">
            <v>LU0683062482 ISIN</v>
          </cell>
          <cell r="J109">
            <v>4</v>
          </cell>
          <cell r="K109">
            <v>45299</v>
          </cell>
          <cell r="L109">
            <v>45288</v>
          </cell>
          <cell r="N109">
            <v>12</v>
          </cell>
          <cell r="O109" t="str">
            <v>Onboard</v>
          </cell>
          <cell r="P109" t="str">
            <v>N/A</v>
          </cell>
          <cell r="S109" t="str">
            <v>Refer to SFC</v>
          </cell>
          <cell r="T109" t="str">
            <v>No</v>
          </cell>
          <cell r="U109" t="str">
            <v>No</v>
          </cell>
          <cell r="V109" t="str">
            <v>No</v>
          </cell>
          <cell r="W109" t="str">
            <v>以实际交易渠道为准</v>
          </cell>
          <cell r="X109" t="str">
            <v>N</v>
          </cell>
        </row>
        <row r="110">
          <cell r="G110" t="str">
            <v>LU0827885731 ISIN</v>
          </cell>
          <cell r="J110">
            <v>4</v>
          </cell>
          <cell r="K110">
            <v>45299</v>
          </cell>
          <cell r="L110">
            <v>45288</v>
          </cell>
          <cell r="N110">
            <v>12</v>
          </cell>
          <cell r="O110" t="str">
            <v>Onboard</v>
          </cell>
          <cell r="P110" t="str">
            <v>N/A</v>
          </cell>
          <cell r="S110" t="str">
            <v>Refer to SFC</v>
          </cell>
          <cell r="T110" t="str">
            <v>No</v>
          </cell>
          <cell r="U110" t="str">
            <v>No</v>
          </cell>
          <cell r="V110" t="str">
            <v>No</v>
          </cell>
          <cell r="W110" t="str">
            <v>以实际交易渠道为准</v>
          </cell>
          <cell r="X110" t="str">
            <v>N</v>
          </cell>
        </row>
        <row r="111">
          <cell r="G111" t="str">
            <v>LU2290526164 ISIN</v>
          </cell>
          <cell r="J111">
            <v>4</v>
          </cell>
          <cell r="K111">
            <v>45299</v>
          </cell>
          <cell r="L111">
            <v>45288</v>
          </cell>
          <cell r="N111">
            <v>12</v>
          </cell>
          <cell r="O111" t="str">
            <v>Onboard</v>
          </cell>
          <cell r="P111" t="str">
            <v>N/A</v>
          </cell>
          <cell r="S111" t="str">
            <v>Refer to SFC</v>
          </cell>
          <cell r="T111" t="str">
            <v>No</v>
          </cell>
          <cell r="U111" t="str">
            <v>No</v>
          </cell>
          <cell r="V111" t="str">
            <v>No</v>
          </cell>
          <cell r="W111" t="str">
            <v>以实际交易渠道为准</v>
          </cell>
          <cell r="X111" t="str">
            <v>N</v>
          </cell>
        </row>
        <row r="112">
          <cell r="G112" t="str">
            <v>LU0719319435 ISIN</v>
          </cell>
          <cell r="J112">
            <v>4</v>
          </cell>
          <cell r="K112">
            <v>45299</v>
          </cell>
          <cell r="L112">
            <v>45288</v>
          </cell>
          <cell r="N112">
            <v>12</v>
          </cell>
          <cell r="O112" t="str">
            <v>Onboard</v>
          </cell>
          <cell r="P112" t="str">
            <v>N/A</v>
          </cell>
          <cell r="S112" t="str">
            <v>Refer to SFC</v>
          </cell>
          <cell r="T112" t="str">
            <v>No</v>
          </cell>
          <cell r="U112" t="str">
            <v>No</v>
          </cell>
          <cell r="V112" t="str">
            <v>No</v>
          </cell>
          <cell r="W112" t="str">
            <v>以实际交易渠道为准</v>
          </cell>
          <cell r="X112" t="str">
            <v>N</v>
          </cell>
        </row>
        <row r="113">
          <cell r="G113" t="str">
            <v>LU2631410243 ISIN</v>
          </cell>
          <cell r="J113">
            <v>4</v>
          </cell>
          <cell r="K113">
            <v>45299</v>
          </cell>
          <cell r="L113">
            <v>45288</v>
          </cell>
          <cell r="N113">
            <v>12</v>
          </cell>
          <cell r="O113" t="str">
            <v>Onboard</v>
          </cell>
          <cell r="P113" t="str">
            <v>N/A</v>
          </cell>
          <cell r="S113" t="str">
            <v>Refer to SFC</v>
          </cell>
          <cell r="T113" t="str">
            <v>No</v>
          </cell>
          <cell r="U113" t="str">
            <v>No</v>
          </cell>
          <cell r="V113" t="str">
            <v>No</v>
          </cell>
          <cell r="W113" t="str">
            <v>以实际交易渠道为准</v>
          </cell>
          <cell r="X113" t="str">
            <v>N</v>
          </cell>
        </row>
        <row r="114">
          <cell r="G114" t="str">
            <v>LU2112292417 ISIN</v>
          </cell>
          <cell r="J114">
            <v>4</v>
          </cell>
          <cell r="K114">
            <v>45299</v>
          </cell>
          <cell r="L114">
            <v>45288</v>
          </cell>
          <cell r="N114">
            <v>12</v>
          </cell>
          <cell r="O114" t="str">
            <v>Onboard</v>
          </cell>
          <cell r="P114" t="str">
            <v>N/A</v>
          </cell>
          <cell r="S114" t="str">
            <v>Refer to SFC</v>
          </cell>
          <cell r="T114" t="str">
            <v>No</v>
          </cell>
          <cell r="U114" t="str">
            <v>No</v>
          </cell>
          <cell r="V114" t="str">
            <v>No</v>
          </cell>
          <cell r="W114" t="str">
            <v>以实际交易渠道为准</v>
          </cell>
          <cell r="X114" t="str">
            <v>N</v>
          </cell>
        </row>
        <row r="115">
          <cell r="G115" t="str">
            <v>LU2112292250 ISIN</v>
          </cell>
          <cell r="J115">
            <v>4</v>
          </cell>
          <cell r="K115">
            <v>45299</v>
          </cell>
          <cell r="L115">
            <v>45288</v>
          </cell>
          <cell r="N115">
            <v>12</v>
          </cell>
          <cell r="O115" t="str">
            <v>Onboard</v>
          </cell>
          <cell r="P115" t="str">
            <v>N/A</v>
          </cell>
          <cell r="S115" t="str">
            <v>Refer to SFC</v>
          </cell>
          <cell r="T115" t="str">
            <v>No</v>
          </cell>
          <cell r="U115" t="str">
            <v>No</v>
          </cell>
          <cell r="V115" t="str">
            <v>No</v>
          </cell>
          <cell r="W115" t="str">
            <v>以实际交易渠道为准</v>
          </cell>
          <cell r="X115" t="str">
            <v>N</v>
          </cell>
        </row>
        <row r="116">
          <cell r="G116" t="str">
            <v>LU0683067952 ISIN</v>
          </cell>
          <cell r="J116">
            <v>4</v>
          </cell>
          <cell r="K116">
            <v>45299</v>
          </cell>
          <cell r="L116">
            <v>45288</v>
          </cell>
          <cell r="N116">
            <v>12</v>
          </cell>
          <cell r="O116" t="str">
            <v>Onboard</v>
          </cell>
          <cell r="P116" t="str">
            <v>N/A</v>
          </cell>
          <cell r="S116" t="str">
            <v>Refer to SFC</v>
          </cell>
          <cell r="T116" t="str">
            <v>No</v>
          </cell>
          <cell r="U116" t="str">
            <v>No</v>
          </cell>
          <cell r="V116" t="str">
            <v>No</v>
          </cell>
          <cell r="W116" t="str">
            <v>以实际交易渠道为准</v>
          </cell>
          <cell r="X116" t="str">
            <v>N</v>
          </cell>
        </row>
        <row r="117">
          <cell r="G117" t="str">
            <v>LU2112292177 ISIN</v>
          </cell>
          <cell r="J117">
            <v>4</v>
          </cell>
          <cell r="K117">
            <v>45299</v>
          </cell>
          <cell r="L117">
            <v>45288</v>
          </cell>
          <cell r="N117">
            <v>12</v>
          </cell>
          <cell r="O117" t="str">
            <v>Onboard</v>
          </cell>
          <cell r="P117" t="str">
            <v>N/A</v>
          </cell>
          <cell r="S117" t="str">
            <v>Refer to SFC</v>
          </cell>
          <cell r="T117" t="str">
            <v>No</v>
          </cell>
          <cell r="U117" t="str">
            <v>No</v>
          </cell>
          <cell r="V117" t="str">
            <v>No</v>
          </cell>
          <cell r="W117" t="str">
            <v>以实际交易渠道为准</v>
          </cell>
          <cell r="X117" t="str">
            <v>N</v>
          </cell>
        </row>
        <row r="118">
          <cell r="G118" t="str">
            <v>LU2243823916 ISIN</v>
          </cell>
          <cell r="J118">
            <v>4</v>
          </cell>
          <cell r="K118">
            <v>45299</v>
          </cell>
          <cell r="L118">
            <v>45288</v>
          </cell>
          <cell r="N118">
            <v>12</v>
          </cell>
          <cell r="O118" t="str">
            <v>Onboard</v>
          </cell>
          <cell r="P118" t="str">
            <v>N/A</v>
          </cell>
          <cell r="S118" t="str">
            <v>Refer to SFC</v>
          </cell>
          <cell r="T118" t="str">
            <v>No</v>
          </cell>
          <cell r="U118" t="str">
            <v>No</v>
          </cell>
          <cell r="V118" t="str">
            <v>No</v>
          </cell>
          <cell r="W118" t="str">
            <v>以实际交易渠道为准</v>
          </cell>
          <cell r="X118" t="str">
            <v>N</v>
          </cell>
        </row>
        <row r="119">
          <cell r="G119" t="str">
            <v>LU2243824054 ISIN</v>
          </cell>
          <cell r="J119">
            <v>4</v>
          </cell>
          <cell r="K119">
            <v>45299</v>
          </cell>
          <cell r="L119">
            <v>45288</v>
          </cell>
          <cell r="N119">
            <v>12</v>
          </cell>
          <cell r="O119" t="str">
            <v>Onboard</v>
          </cell>
          <cell r="P119" t="str">
            <v>N/A</v>
          </cell>
          <cell r="S119" t="str">
            <v>Refer to SFC</v>
          </cell>
          <cell r="T119" t="str">
            <v>No</v>
          </cell>
          <cell r="U119" t="str">
            <v>No</v>
          </cell>
          <cell r="V119" t="str">
            <v>No</v>
          </cell>
          <cell r="W119" t="str">
            <v>以实际交易渠道为准</v>
          </cell>
          <cell r="X119" t="str">
            <v>N</v>
          </cell>
        </row>
        <row r="120">
          <cell r="G120" t="str">
            <v>LU2325727282 ISIN</v>
          </cell>
          <cell r="J120">
            <v>4</v>
          </cell>
          <cell r="K120">
            <v>45299</v>
          </cell>
          <cell r="L120">
            <v>45288</v>
          </cell>
          <cell r="N120">
            <v>12</v>
          </cell>
          <cell r="O120" t="str">
            <v>Onboard</v>
          </cell>
          <cell r="P120" t="str">
            <v>N/A</v>
          </cell>
          <cell r="S120" t="str">
            <v>Refer to SFC</v>
          </cell>
          <cell r="T120" t="str">
            <v>No</v>
          </cell>
          <cell r="U120" t="str">
            <v>No</v>
          </cell>
          <cell r="V120" t="str">
            <v>No</v>
          </cell>
          <cell r="W120" t="str">
            <v>以实际交易渠道为准</v>
          </cell>
          <cell r="X120" t="str">
            <v>N</v>
          </cell>
        </row>
        <row r="121">
          <cell r="G121" t="str">
            <v>LU0359201885 ISIN</v>
          </cell>
          <cell r="J121">
            <v>5</v>
          </cell>
          <cell r="K121">
            <v>45299</v>
          </cell>
          <cell r="L121">
            <v>45288</v>
          </cell>
          <cell r="M121" t="str">
            <v xml:space="preserve">N </v>
          </cell>
          <cell r="N121">
            <v>12</v>
          </cell>
          <cell r="O121" t="str">
            <v>Onboard</v>
          </cell>
          <cell r="P121" t="str">
            <v>N/A</v>
          </cell>
          <cell r="Q121" t="str">
            <v>N</v>
          </cell>
          <cell r="R121" t="str">
            <v>N</v>
          </cell>
          <cell r="S121" t="str">
            <v>Yes</v>
          </cell>
          <cell r="T121" t="str">
            <v>Yes</v>
          </cell>
          <cell r="U121" t="str">
            <v>Yes</v>
          </cell>
          <cell r="V121" t="str">
            <v>Yes</v>
          </cell>
          <cell r="W121" t="str">
            <v>8000 (HKD)</v>
          </cell>
          <cell r="X121" t="str">
            <v>N</v>
          </cell>
        </row>
        <row r="122">
          <cell r="G122" t="str">
            <v>LU0359201612 ISIN</v>
          </cell>
          <cell r="J122">
            <v>5</v>
          </cell>
          <cell r="K122">
            <v>45299</v>
          </cell>
          <cell r="L122">
            <v>45288</v>
          </cell>
          <cell r="M122" t="str">
            <v xml:space="preserve">N </v>
          </cell>
          <cell r="N122">
            <v>12</v>
          </cell>
          <cell r="O122" t="str">
            <v>Onboard</v>
          </cell>
          <cell r="P122" t="str">
            <v>N/A</v>
          </cell>
          <cell r="Q122" t="str">
            <v>N</v>
          </cell>
          <cell r="R122" t="str">
            <v>N</v>
          </cell>
          <cell r="S122" t="str">
            <v>Yes</v>
          </cell>
          <cell r="T122" t="str">
            <v>Yes</v>
          </cell>
          <cell r="U122" t="str">
            <v>Yes</v>
          </cell>
          <cell r="V122" t="str">
            <v>Yes</v>
          </cell>
          <cell r="W122" t="str">
            <v>1000 (USD)</v>
          </cell>
          <cell r="X122" t="str">
            <v>N</v>
          </cell>
        </row>
        <row r="123">
          <cell r="G123" t="str">
            <v>LU2041044095 ISIN</v>
          </cell>
          <cell r="J123">
            <v>4</v>
          </cell>
          <cell r="K123">
            <v>45299</v>
          </cell>
          <cell r="L123">
            <v>45289</v>
          </cell>
          <cell r="M123" t="str">
            <v xml:space="preserve">N </v>
          </cell>
          <cell r="N123">
            <v>12</v>
          </cell>
          <cell r="O123" t="str">
            <v>Onboard</v>
          </cell>
          <cell r="P123" t="str">
            <v>N/A</v>
          </cell>
          <cell r="Q123" t="str">
            <v>N</v>
          </cell>
          <cell r="R123" t="str">
            <v>N</v>
          </cell>
          <cell r="S123" t="str">
            <v>Yes</v>
          </cell>
          <cell r="T123" t="str">
            <v>No</v>
          </cell>
          <cell r="U123" t="str">
            <v>Yes</v>
          </cell>
          <cell r="V123" t="str">
            <v>Yes</v>
          </cell>
          <cell r="W123" t="str">
            <v>1000 (USD)</v>
          </cell>
          <cell r="X123" t="str">
            <v>N</v>
          </cell>
        </row>
        <row r="124">
          <cell r="G124" t="str">
            <v>LU1564329545 ISIN</v>
          </cell>
          <cell r="J124">
            <v>4</v>
          </cell>
          <cell r="K124">
            <v>45299</v>
          </cell>
          <cell r="L124">
            <v>45289</v>
          </cell>
          <cell r="M124" t="str">
            <v xml:space="preserve">N </v>
          </cell>
          <cell r="N124">
            <v>12</v>
          </cell>
          <cell r="O124" t="str">
            <v>Onboard</v>
          </cell>
          <cell r="P124" t="str">
            <v>N/A</v>
          </cell>
          <cell r="Q124" t="str">
            <v>N</v>
          </cell>
          <cell r="R124" t="str">
            <v>N</v>
          </cell>
          <cell r="S124" t="str">
            <v>Yes</v>
          </cell>
          <cell r="T124" t="str">
            <v>No</v>
          </cell>
          <cell r="U124" t="str">
            <v>Yes</v>
          </cell>
          <cell r="V124" t="str">
            <v>Yes</v>
          </cell>
          <cell r="W124" t="str">
            <v>1500 (AUD)</v>
          </cell>
          <cell r="X124" t="str">
            <v>N</v>
          </cell>
        </row>
        <row r="125">
          <cell r="G125" t="str">
            <v>LU1564329032 ISIN</v>
          </cell>
          <cell r="J125">
            <v>4</v>
          </cell>
          <cell r="K125">
            <v>45299</v>
          </cell>
          <cell r="L125">
            <v>45289</v>
          </cell>
          <cell r="N125">
            <v>12</v>
          </cell>
          <cell r="O125" t="str">
            <v>Onboard</v>
          </cell>
          <cell r="P125" t="str">
            <v>N/A</v>
          </cell>
          <cell r="S125" t="str">
            <v>Refer to SFC</v>
          </cell>
          <cell r="T125" t="str">
            <v>No</v>
          </cell>
          <cell r="U125" t="str">
            <v>No</v>
          </cell>
          <cell r="V125" t="str">
            <v>No</v>
          </cell>
          <cell r="W125" t="str">
            <v>以实际交易渠道为准</v>
          </cell>
          <cell r="X125" t="str">
            <v>N</v>
          </cell>
        </row>
        <row r="126">
          <cell r="G126" t="str">
            <v>LU1697837992 ISIN</v>
          </cell>
          <cell r="J126">
            <v>4</v>
          </cell>
          <cell r="K126">
            <v>45299</v>
          </cell>
          <cell r="L126">
            <v>45289</v>
          </cell>
          <cell r="M126" t="str">
            <v xml:space="preserve">N </v>
          </cell>
          <cell r="N126">
            <v>12</v>
          </cell>
          <cell r="O126" t="str">
            <v>Onboard</v>
          </cell>
          <cell r="P126" t="str">
            <v>N/A</v>
          </cell>
          <cell r="Q126" t="str">
            <v>N</v>
          </cell>
          <cell r="R126" t="str">
            <v>N</v>
          </cell>
          <cell r="S126" t="str">
            <v>Yes</v>
          </cell>
          <cell r="T126" t="str">
            <v>Yes</v>
          </cell>
          <cell r="U126" t="str">
            <v>Yes</v>
          </cell>
          <cell r="V126" t="str">
            <v>Yes</v>
          </cell>
          <cell r="W126" t="str">
            <v>8000 (HKD)</v>
          </cell>
          <cell r="X126" t="str">
            <v>N</v>
          </cell>
        </row>
        <row r="127">
          <cell r="G127" t="str">
            <v>LU1564329115 ISIN</v>
          </cell>
          <cell r="J127">
            <v>4</v>
          </cell>
          <cell r="K127">
            <v>45299</v>
          </cell>
          <cell r="L127">
            <v>45289</v>
          </cell>
          <cell r="M127" t="str">
            <v xml:space="preserve">N </v>
          </cell>
          <cell r="N127">
            <v>12</v>
          </cell>
          <cell r="O127" t="str">
            <v>Onboard</v>
          </cell>
          <cell r="P127" t="str">
            <v>N/A</v>
          </cell>
          <cell r="Q127" t="str">
            <v>N</v>
          </cell>
          <cell r="R127" t="str">
            <v>N</v>
          </cell>
          <cell r="S127" t="str">
            <v>Yes</v>
          </cell>
          <cell r="T127" t="str">
            <v>Yes</v>
          </cell>
          <cell r="U127" t="str">
            <v>Yes</v>
          </cell>
          <cell r="V127" t="str">
            <v>Yes</v>
          </cell>
          <cell r="W127" t="str">
            <v>1000 (USD)</v>
          </cell>
          <cell r="X127" t="str">
            <v>N</v>
          </cell>
        </row>
        <row r="128">
          <cell r="G128" t="str">
            <v>LU1800012988 ISIN</v>
          </cell>
          <cell r="J128">
            <v>4</v>
          </cell>
          <cell r="K128">
            <v>45299</v>
          </cell>
          <cell r="L128">
            <v>45289</v>
          </cell>
          <cell r="N128">
            <v>12</v>
          </cell>
          <cell r="O128" t="str">
            <v>Onboard</v>
          </cell>
          <cell r="P128" t="str">
            <v>N/A</v>
          </cell>
          <cell r="S128" t="str">
            <v>Refer to SFC</v>
          </cell>
          <cell r="T128" t="str">
            <v>No</v>
          </cell>
          <cell r="U128" t="str">
            <v>No</v>
          </cell>
          <cell r="V128" t="str">
            <v>No</v>
          </cell>
          <cell r="W128" t="str">
            <v>以实际交易渠道为准</v>
          </cell>
          <cell r="X128" t="str">
            <v>N</v>
          </cell>
        </row>
        <row r="129">
          <cell r="G129" t="str">
            <v>LU1564329628 ISIN</v>
          </cell>
          <cell r="J129">
            <v>4</v>
          </cell>
          <cell r="K129">
            <v>45299</v>
          </cell>
          <cell r="L129">
            <v>45289</v>
          </cell>
          <cell r="N129">
            <v>12</v>
          </cell>
          <cell r="O129" t="str">
            <v>Onboard</v>
          </cell>
          <cell r="P129" t="str">
            <v>N/A</v>
          </cell>
          <cell r="S129" t="str">
            <v>Refer to SFC</v>
          </cell>
          <cell r="T129" t="str">
            <v>No</v>
          </cell>
          <cell r="U129" t="str">
            <v>No</v>
          </cell>
          <cell r="V129" t="str">
            <v>No</v>
          </cell>
          <cell r="W129" t="str">
            <v>以实际交易渠道为准</v>
          </cell>
          <cell r="X129" t="str">
            <v>N</v>
          </cell>
        </row>
        <row r="130">
          <cell r="G130" t="str">
            <v>LU2655523236 ISIN</v>
          </cell>
          <cell r="J130">
            <v>4</v>
          </cell>
          <cell r="K130">
            <v>45299</v>
          </cell>
          <cell r="L130">
            <v>45289</v>
          </cell>
          <cell r="N130">
            <v>12</v>
          </cell>
          <cell r="O130" t="str">
            <v>Onboard</v>
          </cell>
          <cell r="P130" t="str">
            <v>N/A</v>
          </cell>
          <cell r="S130" t="str">
            <v>Refer to SFC</v>
          </cell>
          <cell r="T130" t="str">
            <v>No</v>
          </cell>
          <cell r="U130" t="str">
            <v>No</v>
          </cell>
          <cell r="V130" t="str">
            <v>No</v>
          </cell>
          <cell r="W130" t="str">
            <v>以实际交易渠道为准</v>
          </cell>
          <cell r="X130" t="str">
            <v>N</v>
          </cell>
        </row>
        <row r="131">
          <cell r="G131" t="str">
            <v>LU1706154686 ISIN</v>
          </cell>
          <cell r="J131">
            <v>4</v>
          </cell>
          <cell r="K131">
            <v>45299</v>
          </cell>
          <cell r="L131">
            <v>45289</v>
          </cell>
          <cell r="N131">
            <v>12</v>
          </cell>
          <cell r="O131" t="str">
            <v>Onboard</v>
          </cell>
          <cell r="P131" t="str">
            <v>N/A</v>
          </cell>
          <cell r="S131" t="str">
            <v>Refer to SFC</v>
          </cell>
          <cell r="T131" t="str">
            <v>No</v>
          </cell>
          <cell r="U131" t="str">
            <v>No</v>
          </cell>
          <cell r="V131" t="str">
            <v>No</v>
          </cell>
          <cell r="W131" t="str">
            <v>以实际交易渠道为准</v>
          </cell>
          <cell r="X131" t="str">
            <v>N</v>
          </cell>
        </row>
        <row r="132">
          <cell r="G132" t="str">
            <v>LU1811366001 ISIN</v>
          </cell>
          <cell r="J132">
            <v>4</v>
          </cell>
          <cell r="K132">
            <v>45299</v>
          </cell>
          <cell r="L132">
            <v>45289</v>
          </cell>
          <cell r="N132">
            <v>12</v>
          </cell>
          <cell r="O132" t="str">
            <v>Onboard</v>
          </cell>
          <cell r="P132" t="str">
            <v>N/A</v>
          </cell>
          <cell r="S132" t="str">
            <v>Refer to SFC</v>
          </cell>
          <cell r="T132" t="str">
            <v>No</v>
          </cell>
          <cell r="U132" t="str">
            <v>No</v>
          </cell>
          <cell r="V132" t="str">
            <v>No</v>
          </cell>
          <cell r="W132" t="str">
            <v>以实际交易渠道为准</v>
          </cell>
          <cell r="X132" t="str">
            <v>N</v>
          </cell>
        </row>
        <row r="133">
          <cell r="G133" t="str">
            <v>LU1564329461 ISIN</v>
          </cell>
          <cell r="J133">
            <v>4</v>
          </cell>
          <cell r="K133">
            <v>45299</v>
          </cell>
          <cell r="L133">
            <v>45289</v>
          </cell>
          <cell r="N133">
            <v>12</v>
          </cell>
          <cell r="O133" t="str">
            <v>Onboard</v>
          </cell>
          <cell r="P133" t="str">
            <v>N/A</v>
          </cell>
          <cell r="S133" t="str">
            <v>Refer to SFC</v>
          </cell>
          <cell r="T133" t="str">
            <v>No</v>
          </cell>
          <cell r="U133" t="str">
            <v>No</v>
          </cell>
          <cell r="V133" t="str">
            <v>No</v>
          </cell>
          <cell r="W133" t="str">
            <v>以实际交易渠道为准</v>
          </cell>
          <cell r="X133" t="str">
            <v>N</v>
          </cell>
        </row>
        <row r="134">
          <cell r="G134" t="str">
            <v>LU1733224965 ISIN</v>
          </cell>
          <cell r="J134">
            <v>4</v>
          </cell>
          <cell r="K134">
            <v>45299</v>
          </cell>
          <cell r="L134">
            <v>45289</v>
          </cell>
          <cell r="N134">
            <v>12</v>
          </cell>
          <cell r="O134" t="str">
            <v>Onboard</v>
          </cell>
          <cell r="P134" t="str">
            <v>N/A</v>
          </cell>
          <cell r="S134" t="str">
            <v>Refer to SFC</v>
          </cell>
          <cell r="T134" t="str">
            <v>No</v>
          </cell>
          <cell r="U134" t="str">
            <v>No</v>
          </cell>
          <cell r="V134" t="str">
            <v>No</v>
          </cell>
          <cell r="W134" t="str">
            <v>以实际交易渠道为准</v>
          </cell>
          <cell r="X134" t="str">
            <v>N</v>
          </cell>
        </row>
        <row r="135">
          <cell r="G135" t="str">
            <v>LU2655523319 ISIN</v>
          </cell>
          <cell r="J135">
            <v>4</v>
          </cell>
          <cell r="K135">
            <v>45299</v>
          </cell>
          <cell r="L135">
            <v>45289</v>
          </cell>
          <cell r="N135">
            <v>12</v>
          </cell>
          <cell r="O135" t="str">
            <v>Onboard</v>
          </cell>
          <cell r="P135" t="str">
            <v>N/A</v>
          </cell>
          <cell r="S135" t="str">
            <v>Refer to SFC</v>
          </cell>
          <cell r="T135" t="str">
            <v>No</v>
          </cell>
          <cell r="U135" t="str">
            <v>No</v>
          </cell>
          <cell r="V135" t="str">
            <v>No</v>
          </cell>
          <cell r="W135" t="str">
            <v>以实际交易渠道为准</v>
          </cell>
          <cell r="X135" t="str">
            <v>N</v>
          </cell>
        </row>
        <row r="136">
          <cell r="G136" t="str">
            <v>LU1811365961 ISIN</v>
          </cell>
          <cell r="J136">
            <v>4</v>
          </cell>
          <cell r="K136">
            <v>45299</v>
          </cell>
          <cell r="L136">
            <v>45289</v>
          </cell>
          <cell r="N136">
            <v>12</v>
          </cell>
          <cell r="O136" t="str">
            <v>Onboard</v>
          </cell>
          <cell r="P136" t="str">
            <v>N/A</v>
          </cell>
          <cell r="S136" t="str">
            <v>Refer to SFC</v>
          </cell>
          <cell r="T136" t="str">
            <v>No</v>
          </cell>
          <cell r="U136" t="str">
            <v>No</v>
          </cell>
          <cell r="V136" t="str">
            <v>No</v>
          </cell>
          <cell r="W136" t="str">
            <v>以实际交易渠道为准</v>
          </cell>
          <cell r="X136" t="str">
            <v>N</v>
          </cell>
        </row>
        <row r="137">
          <cell r="G137" t="str">
            <v>LU1733225004 ISIN</v>
          </cell>
          <cell r="J137">
            <v>4</v>
          </cell>
          <cell r="K137">
            <v>45299</v>
          </cell>
          <cell r="L137">
            <v>45289</v>
          </cell>
          <cell r="N137">
            <v>12</v>
          </cell>
          <cell r="O137" t="str">
            <v>Onboard</v>
          </cell>
          <cell r="P137" t="str">
            <v>N/A</v>
          </cell>
          <cell r="S137" t="str">
            <v>Refer to SFC</v>
          </cell>
          <cell r="T137" t="str">
            <v>Yes</v>
          </cell>
          <cell r="U137" t="str">
            <v>No</v>
          </cell>
          <cell r="V137" t="str">
            <v>Yes</v>
          </cell>
          <cell r="W137" t="str">
            <v>以实际交易渠道为准</v>
          </cell>
          <cell r="X137" t="str">
            <v>N</v>
          </cell>
        </row>
        <row r="138">
          <cell r="G138" t="str">
            <v>LU2127174873 ISIN</v>
          </cell>
          <cell r="J138">
            <v>4</v>
          </cell>
          <cell r="K138">
            <v>45299</v>
          </cell>
          <cell r="L138">
            <v>45289</v>
          </cell>
          <cell r="N138">
            <v>12</v>
          </cell>
          <cell r="O138" t="str">
            <v>Onboard</v>
          </cell>
          <cell r="P138" t="str">
            <v>N/A</v>
          </cell>
          <cell r="S138" t="str">
            <v>Refer to SFC</v>
          </cell>
          <cell r="T138" t="str">
            <v>No</v>
          </cell>
          <cell r="U138" t="str">
            <v>No</v>
          </cell>
          <cell r="V138" t="str">
            <v>No</v>
          </cell>
          <cell r="W138" t="str">
            <v>以实际交易渠道为准</v>
          </cell>
          <cell r="X138" t="str">
            <v>N</v>
          </cell>
        </row>
        <row r="139">
          <cell r="G139" t="str">
            <v>LU1564329206 ISIN</v>
          </cell>
          <cell r="J139">
            <v>4</v>
          </cell>
          <cell r="K139">
            <v>45299</v>
          </cell>
          <cell r="L139">
            <v>45289</v>
          </cell>
          <cell r="N139">
            <v>12</v>
          </cell>
          <cell r="O139" t="str">
            <v>Onboard</v>
          </cell>
          <cell r="P139" t="str">
            <v>N/A</v>
          </cell>
          <cell r="S139" t="str">
            <v>Refer to SFC</v>
          </cell>
          <cell r="T139" t="str">
            <v>No</v>
          </cell>
          <cell r="U139" t="str">
            <v>No</v>
          </cell>
          <cell r="V139" t="str">
            <v>No</v>
          </cell>
          <cell r="W139" t="str">
            <v>以实际交易渠道为准</v>
          </cell>
          <cell r="X139" t="str">
            <v>N</v>
          </cell>
        </row>
        <row r="140">
          <cell r="G140" t="str">
            <v>LU1811365615 ISIN</v>
          </cell>
          <cell r="J140">
            <v>4</v>
          </cell>
          <cell r="K140">
            <v>45299</v>
          </cell>
          <cell r="L140">
            <v>45289</v>
          </cell>
          <cell r="N140">
            <v>12</v>
          </cell>
          <cell r="O140" t="str">
            <v>Onboard</v>
          </cell>
          <cell r="P140" t="str">
            <v>N/A</v>
          </cell>
          <cell r="S140" t="str">
            <v>Refer to SFC</v>
          </cell>
          <cell r="T140" t="str">
            <v>No</v>
          </cell>
          <cell r="U140" t="str">
            <v>No</v>
          </cell>
          <cell r="V140" t="str">
            <v>No</v>
          </cell>
          <cell r="W140" t="str">
            <v>以实际交易渠道为准</v>
          </cell>
          <cell r="X140" t="str">
            <v>N</v>
          </cell>
        </row>
        <row r="141">
          <cell r="G141" t="str">
            <v>LU1800013010 ISIN</v>
          </cell>
          <cell r="J141">
            <v>4</v>
          </cell>
          <cell r="K141">
            <v>45299</v>
          </cell>
          <cell r="L141">
            <v>45289</v>
          </cell>
          <cell r="N141">
            <v>12</v>
          </cell>
          <cell r="O141" t="str">
            <v>Onboard</v>
          </cell>
          <cell r="P141" t="str">
            <v>N/A</v>
          </cell>
          <cell r="S141" t="str">
            <v>Refer to SFC</v>
          </cell>
          <cell r="T141" t="str">
            <v>No</v>
          </cell>
          <cell r="U141" t="str">
            <v>No</v>
          </cell>
          <cell r="V141" t="str">
            <v>No</v>
          </cell>
          <cell r="W141" t="str">
            <v>以实际交易渠道为准</v>
          </cell>
          <cell r="X141" t="str">
            <v>N</v>
          </cell>
        </row>
        <row r="142">
          <cell r="G142" t="str">
            <v>LU1811365888 ISIN</v>
          </cell>
          <cell r="J142">
            <v>4</v>
          </cell>
          <cell r="K142">
            <v>45299</v>
          </cell>
          <cell r="L142">
            <v>45289</v>
          </cell>
          <cell r="N142">
            <v>12</v>
          </cell>
          <cell r="O142" t="str">
            <v>Onboard</v>
          </cell>
          <cell r="P142" t="str">
            <v>N/A</v>
          </cell>
          <cell r="S142" t="str">
            <v>Refer to SFC</v>
          </cell>
          <cell r="T142" t="str">
            <v>No</v>
          </cell>
          <cell r="U142" t="str">
            <v>No</v>
          </cell>
          <cell r="V142" t="str">
            <v>No</v>
          </cell>
          <cell r="W142" t="str">
            <v>以实际交易渠道为准</v>
          </cell>
          <cell r="X142" t="str">
            <v>N</v>
          </cell>
        </row>
        <row r="143">
          <cell r="G143" t="str">
            <v>LU1940842427 ISIN</v>
          </cell>
          <cell r="J143">
            <v>4</v>
          </cell>
          <cell r="K143">
            <v>45299</v>
          </cell>
          <cell r="L143">
            <v>45289</v>
          </cell>
          <cell r="N143">
            <v>12</v>
          </cell>
          <cell r="O143" t="str">
            <v>Onboard</v>
          </cell>
          <cell r="P143" t="str">
            <v>N/A</v>
          </cell>
          <cell r="S143" t="str">
            <v>Refer to SFC</v>
          </cell>
          <cell r="T143" t="str">
            <v>No</v>
          </cell>
          <cell r="U143" t="str">
            <v>No</v>
          </cell>
          <cell r="V143" t="str">
            <v>No</v>
          </cell>
          <cell r="W143" t="str">
            <v>以实际交易渠道为准</v>
          </cell>
          <cell r="X143" t="str">
            <v>N</v>
          </cell>
        </row>
        <row r="144">
          <cell r="G144" t="str">
            <v>LU1564329388 ISIN</v>
          </cell>
          <cell r="J144">
            <v>4</v>
          </cell>
          <cell r="K144">
            <v>45299</v>
          </cell>
          <cell r="L144">
            <v>45289</v>
          </cell>
          <cell r="N144">
            <v>12</v>
          </cell>
          <cell r="O144" t="str">
            <v>Onboard</v>
          </cell>
          <cell r="P144" t="str">
            <v>N/A</v>
          </cell>
          <cell r="S144" t="str">
            <v>Refer to SFC</v>
          </cell>
          <cell r="T144" t="str">
            <v>No</v>
          </cell>
          <cell r="U144" t="str">
            <v>No</v>
          </cell>
          <cell r="V144" t="str">
            <v>No</v>
          </cell>
          <cell r="W144" t="str">
            <v>以实际交易渠道为准</v>
          </cell>
          <cell r="X144" t="str">
            <v>N</v>
          </cell>
        </row>
        <row r="145">
          <cell r="G145" t="str">
            <v>LU0249410860 ISIN</v>
          </cell>
          <cell r="J145">
            <v>3</v>
          </cell>
          <cell r="K145">
            <v>45299</v>
          </cell>
          <cell r="L145">
            <v>45289</v>
          </cell>
          <cell r="M145" t="str">
            <v xml:space="preserve">N </v>
          </cell>
          <cell r="N145">
            <v>12</v>
          </cell>
          <cell r="O145" t="str">
            <v>Onboard</v>
          </cell>
          <cell r="P145" t="str">
            <v>N/A</v>
          </cell>
          <cell r="Q145" t="str">
            <v>N</v>
          </cell>
          <cell r="R145" t="str">
            <v>N</v>
          </cell>
          <cell r="S145" t="str">
            <v>Yes</v>
          </cell>
          <cell r="T145" t="str">
            <v>No</v>
          </cell>
          <cell r="U145" t="str">
            <v>Yes</v>
          </cell>
          <cell r="V145" t="str">
            <v>Yes</v>
          </cell>
          <cell r="W145" t="str">
            <v>100000 (JPY)</v>
          </cell>
          <cell r="X145" t="str">
            <v>N</v>
          </cell>
        </row>
        <row r="146">
          <cell r="G146" t="str">
            <v>LU0940328577 ISIN</v>
          </cell>
          <cell r="J146">
            <v>3</v>
          </cell>
          <cell r="K146">
            <v>45299</v>
          </cell>
          <cell r="L146">
            <v>45289</v>
          </cell>
          <cell r="M146" t="str">
            <v xml:space="preserve">N </v>
          </cell>
          <cell r="N146">
            <v>12</v>
          </cell>
          <cell r="O146" t="str">
            <v>Onboard</v>
          </cell>
          <cell r="P146" t="str">
            <v>N/A</v>
          </cell>
          <cell r="Q146" t="str">
            <v>N</v>
          </cell>
          <cell r="R146" t="str">
            <v>N</v>
          </cell>
          <cell r="S146" t="str">
            <v>Yes</v>
          </cell>
          <cell r="T146" t="str">
            <v>No</v>
          </cell>
          <cell r="U146" t="str">
            <v>Yes</v>
          </cell>
          <cell r="V146" t="str">
            <v>Yes</v>
          </cell>
          <cell r="W146" t="str">
            <v>1000 (USD)</v>
          </cell>
          <cell r="X146" t="str">
            <v>N</v>
          </cell>
        </row>
        <row r="147">
          <cell r="G147" t="str">
            <v>LU0212924517 ISIN</v>
          </cell>
          <cell r="J147">
            <v>3</v>
          </cell>
          <cell r="K147">
            <v>45299</v>
          </cell>
          <cell r="L147">
            <v>45289</v>
          </cell>
          <cell r="N147">
            <v>12</v>
          </cell>
          <cell r="O147" t="str">
            <v>Onboard</v>
          </cell>
          <cell r="P147" t="str">
            <v>N/A</v>
          </cell>
          <cell r="S147" t="str">
            <v>Refer to SFC</v>
          </cell>
          <cell r="T147" t="str">
            <v>No</v>
          </cell>
          <cell r="U147" t="str">
            <v>No</v>
          </cell>
          <cell r="V147" t="str">
            <v>No</v>
          </cell>
          <cell r="W147" t="str">
            <v>以实际交易渠道为准</v>
          </cell>
          <cell r="X147" t="str">
            <v>N</v>
          </cell>
        </row>
        <row r="148">
          <cell r="G148" t="str">
            <v>LU0255399239 ISIN</v>
          </cell>
          <cell r="J148">
            <v>3</v>
          </cell>
          <cell r="K148">
            <v>45299</v>
          </cell>
          <cell r="L148">
            <v>45289</v>
          </cell>
          <cell r="N148">
            <v>12</v>
          </cell>
          <cell r="O148" t="str">
            <v>Onboard</v>
          </cell>
          <cell r="P148" t="str">
            <v>N/A</v>
          </cell>
          <cell r="S148" t="str">
            <v>Refer to SFC</v>
          </cell>
          <cell r="T148" t="str">
            <v>No</v>
          </cell>
          <cell r="U148" t="str">
            <v>No</v>
          </cell>
          <cell r="V148" t="str">
            <v>No</v>
          </cell>
          <cell r="W148" t="str">
            <v>以实际交易渠道为准</v>
          </cell>
          <cell r="X148" t="str">
            <v>N</v>
          </cell>
        </row>
        <row r="149">
          <cell r="G149" t="str">
            <v>LU0236176334 ISIN</v>
          </cell>
          <cell r="J149">
            <v>3</v>
          </cell>
          <cell r="K149">
            <v>45299</v>
          </cell>
          <cell r="L149">
            <v>45289</v>
          </cell>
          <cell r="N149">
            <v>12</v>
          </cell>
          <cell r="O149" t="str">
            <v>Onboard</v>
          </cell>
          <cell r="P149" t="str">
            <v>N/A</v>
          </cell>
          <cell r="S149" t="str">
            <v>Refer to SFC</v>
          </cell>
          <cell r="T149" t="str">
            <v>No</v>
          </cell>
          <cell r="U149" t="str">
            <v>No</v>
          </cell>
          <cell r="V149" t="str">
            <v>No</v>
          </cell>
          <cell r="W149" t="str">
            <v>以实际交易渠道为准</v>
          </cell>
          <cell r="X149" t="str">
            <v>N</v>
          </cell>
        </row>
        <row r="150">
          <cell r="G150" t="str">
            <v>LU0249411082 ISIN</v>
          </cell>
          <cell r="J150">
            <v>3</v>
          </cell>
          <cell r="K150">
            <v>45299</v>
          </cell>
          <cell r="L150">
            <v>45289</v>
          </cell>
          <cell r="N150">
            <v>12</v>
          </cell>
          <cell r="O150" t="str">
            <v>Onboard</v>
          </cell>
          <cell r="P150" t="str">
            <v>N/A</v>
          </cell>
          <cell r="S150" t="str">
            <v>Refer to SFC</v>
          </cell>
          <cell r="T150" t="str">
            <v>No</v>
          </cell>
          <cell r="U150" t="str">
            <v>No</v>
          </cell>
          <cell r="V150" t="str">
            <v>No</v>
          </cell>
          <cell r="W150" t="str">
            <v>以实际交易渠道为准</v>
          </cell>
          <cell r="X150" t="str">
            <v>N</v>
          </cell>
        </row>
        <row r="151">
          <cell r="G151" t="str">
            <v>LU0212925241 ISIN</v>
          </cell>
          <cell r="J151">
            <v>3</v>
          </cell>
          <cell r="K151">
            <v>45299</v>
          </cell>
          <cell r="L151">
            <v>45289</v>
          </cell>
          <cell r="N151">
            <v>12</v>
          </cell>
          <cell r="O151" t="str">
            <v>Onboard</v>
          </cell>
          <cell r="P151" t="str">
            <v>N/A</v>
          </cell>
          <cell r="S151" t="str">
            <v>Refer to SFC</v>
          </cell>
          <cell r="T151" t="str">
            <v>No</v>
          </cell>
          <cell r="U151" t="str">
            <v>No</v>
          </cell>
          <cell r="V151" t="str">
            <v>No</v>
          </cell>
          <cell r="W151" t="str">
            <v>以实际交易渠道为准</v>
          </cell>
          <cell r="X151" t="str">
            <v>N</v>
          </cell>
        </row>
        <row r="152">
          <cell r="G152" t="str">
            <v>LU0212924863 ISIN</v>
          </cell>
          <cell r="J152">
            <v>3</v>
          </cell>
          <cell r="K152">
            <v>45299</v>
          </cell>
          <cell r="L152">
            <v>45289</v>
          </cell>
          <cell r="N152">
            <v>12</v>
          </cell>
          <cell r="O152" t="str">
            <v>Onboard</v>
          </cell>
          <cell r="P152" t="str">
            <v>N/A</v>
          </cell>
          <cell r="S152" t="str">
            <v>Refer to SFC</v>
          </cell>
          <cell r="T152" t="str">
            <v>No</v>
          </cell>
          <cell r="U152" t="str">
            <v>No</v>
          </cell>
          <cell r="V152" t="str">
            <v>No</v>
          </cell>
          <cell r="W152" t="str">
            <v>以实际交易渠道为准</v>
          </cell>
          <cell r="X152" t="str">
            <v>N</v>
          </cell>
        </row>
        <row r="153">
          <cell r="G153" t="str">
            <v>LU0827883447 ISIN</v>
          </cell>
          <cell r="J153">
            <v>3</v>
          </cell>
          <cell r="K153">
            <v>45299</v>
          </cell>
          <cell r="L153">
            <v>45289</v>
          </cell>
          <cell r="N153">
            <v>12</v>
          </cell>
          <cell r="O153" t="str">
            <v>Onboard</v>
          </cell>
          <cell r="P153" t="str">
            <v>N/A</v>
          </cell>
          <cell r="S153" t="str">
            <v>Refer to SFC</v>
          </cell>
          <cell r="T153" t="str">
            <v>No</v>
          </cell>
          <cell r="U153" t="str">
            <v>No</v>
          </cell>
          <cell r="V153" t="str">
            <v>No</v>
          </cell>
          <cell r="W153" t="str">
            <v>以实际交易渠道为准</v>
          </cell>
          <cell r="X153" t="str">
            <v>N</v>
          </cell>
        </row>
        <row r="154">
          <cell r="G154" t="str">
            <v>LU0827883520 ISIN</v>
          </cell>
          <cell r="J154">
            <v>3</v>
          </cell>
          <cell r="K154">
            <v>45299</v>
          </cell>
          <cell r="L154">
            <v>45289</v>
          </cell>
          <cell r="N154">
            <v>12</v>
          </cell>
          <cell r="O154" t="str">
            <v>Onboard</v>
          </cell>
          <cell r="P154" t="str">
            <v>N/A</v>
          </cell>
          <cell r="S154" t="str">
            <v>Refer to SFC</v>
          </cell>
          <cell r="T154" t="str">
            <v>No</v>
          </cell>
          <cell r="U154" t="str">
            <v>No</v>
          </cell>
          <cell r="V154" t="str">
            <v>No</v>
          </cell>
          <cell r="W154" t="str">
            <v>以实际交易渠道为准</v>
          </cell>
          <cell r="X154" t="str">
            <v>N</v>
          </cell>
        </row>
        <row r="155">
          <cell r="G155" t="str">
            <v>LU0827883793 ISIN</v>
          </cell>
          <cell r="J155">
            <v>3</v>
          </cell>
          <cell r="K155">
            <v>45299</v>
          </cell>
          <cell r="L155">
            <v>45289</v>
          </cell>
          <cell r="N155">
            <v>12</v>
          </cell>
          <cell r="O155" t="str">
            <v>Onboard</v>
          </cell>
          <cell r="P155" t="str">
            <v>N/A</v>
          </cell>
          <cell r="S155" t="str">
            <v>Refer to SFC</v>
          </cell>
          <cell r="T155" t="str">
            <v>No</v>
          </cell>
          <cell r="U155" t="str">
            <v>No</v>
          </cell>
          <cell r="V155" t="str">
            <v>No</v>
          </cell>
          <cell r="W155" t="str">
            <v>以实际交易渠道为准</v>
          </cell>
          <cell r="X155" t="str">
            <v>N</v>
          </cell>
        </row>
        <row r="156">
          <cell r="G156" t="str">
            <v>LU0827883363 ISIN</v>
          </cell>
          <cell r="J156">
            <v>3</v>
          </cell>
          <cell r="K156">
            <v>45299</v>
          </cell>
          <cell r="L156">
            <v>45289</v>
          </cell>
          <cell r="N156">
            <v>12</v>
          </cell>
          <cell r="O156" t="str">
            <v>Onboard</v>
          </cell>
          <cell r="P156" t="str">
            <v>N/A</v>
          </cell>
          <cell r="S156" t="str">
            <v>Refer to SFC</v>
          </cell>
          <cell r="T156" t="str">
            <v>No</v>
          </cell>
          <cell r="U156" t="str">
            <v>No</v>
          </cell>
          <cell r="V156" t="str">
            <v>No</v>
          </cell>
          <cell r="W156" t="str">
            <v>以实际交易渠道为准</v>
          </cell>
          <cell r="X156" t="str">
            <v>N</v>
          </cell>
        </row>
        <row r="157">
          <cell r="G157" t="str">
            <v>LU1711226867 ISIN</v>
          </cell>
          <cell r="J157">
            <v>4</v>
          </cell>
          <cell r="K157">
            <v>45308</v>
          </cell>
          <cell r="L157">
            <v>45302</v>
          </cell>
          <cell r="M157" t="str">
            <v xml:space="preserve">N </v>
          </cell>
          <cell r="N157">
            <v>1</v>
          </cell>
          <cell r="O157" t="str">
            <v>Onboard</v>
          </cell>
          <cell r="P157" t="str">
            <v>N/A</v>
          </cell>
          <cell r="Q157" t="str">
            <v>N</v>
          </cell>
          <cell r="R157" t="str">
            <v>N</v>
          </cell>
          <cell r="S157" t="str">
            <v>Yes</v>
          </cell>
          <cell r="T157" t="str">
            <v>No</v>
          </cell>
          <cell r="U157" t="str">
            <v>Yes</v>
          </cell>
          <cell r="V157" t="str">
            <v>Yes</v>
          </cell>
          <cell r="W157" t="str">
            <v>8000 (HKD)</v>
          </cell>
          <cell r="X157" t="str">
            <v>N</v>
          </cell>
        </row>
        <row r="158">
          <cell r="G158" t="str">
            <v>LU1711226354 ISIN</v>
          </cell>
          <cell r="J158">
            <v>4</v>
          </cell>
          <cell r="K158">
            <v>45308</v>
          </cell>
          <cell r="L158">
            <v>45302</v>
          </cell>
          <cell r="M158" t="str">
            <v xml:space="preserve">N </v>
          </cell>
          <cell r="N158">
            <v>1</v>
          </cell>
          <cell r="O158" t="str">
            <v>Onboard</v>
          </cell>
          <cell r="P158" t="str">
            <v>N/A</v>
          </cell>
          <cell r="Q158" t="str">
            <v>N</v>
          </cell>
          <cell r="R158" t="str">
            <v>N</v>
          </cell>
          <cell r="S158" t="str">
            <v>Yes</v>
          </cell>
          <cell r="T158" t="str">
            <v>No</v>
          </cell>
          <cell r="U158" t="str">
            <v>Yes</v>
          </cell>
          <cell r="V158" t="str">
            <v>Yes</v>
          </cell>
          <cell r="W158" t="str">
            <v>1000 (USD)</v>
          </cell>
          <cell r="X158" t="str">
            <v>N</v>
          </cell>
        </row>
        <row r="159">
          <cell r="G159" t="str">
            <v>LU1711226438 ISIN</v>
          </cell>
          <cell r="J159">
            <v>4</v>
          </cell>
          <cell r="K159">
            <v>45308</v>
          </cell>
          <cell r="L159">
            <v>45302</v>
          </cell>
          <cell r="N159">
            <v>1</v>
          </cell>
          <cell r="O159" t="str">
            <v>Onboard</v>
          </cell>
          <cell r="P159" t="str">
            <v>N/A</v>
          </cell>
          <cell r="S159" t="str">
            <v>Refer to SFC</v>
          </cell>
          <cell r="T159" t="str">
            <v>No</v>
          </cell>
          <cell r="U159" t="str">
            <v>No</v>
          </cell>
          <cell r="V159" t="str">
            <v>No</v>
          </cell>
          <cell r="W159" t="str">
            <v>以实际交易渠道为准</v>
          </cell>
          <cell r="X159" t="str">
            <v>N</v>
          </cell>
        </row>
        <row r="160">
          <cell r="G160" t="str">
            <v>LU1711227162 ISIN</v>
          </cell>
          <cell r="J160">
            <v>4</v>
          </cell>
          <cell r="K160">
            <v>45308</v>
          </cell>
          <cell r="L160">
            <v>45302</v>
          </cell>
          <cell r="N160">
            <v>1</v>
          </cell>
          <cell r="O160" t="str">
            <v>Onboard</v>
          </cell>
          <cell r="P160" t="str">
            <v>N/A</v>
          </cell>
          <cell r="S160" t="str">
            <v>Refer to SFC</v>
          </cell>
          <cell r="T160" t="str">
            <v>No</v>
          </cell>
          <cell r="U160" t="str">
            <v>No</v>
          </cell>
          <cell r="V160" t="str">
            <v>No</v>
          </cell>
          <cell r="W160" t="str">
            <v>以实际交易渠道为准</v>
          </cell>
          <cell r="X160" t="str">
            <v>N</v>
          </cell>
        </row>
        <row r="161">
          <cell r="G161" t="str">
            <v>LU1711227089 ISIN</v>
          </cell>
          <cell r="J161">
            <v>4</v>
          </cell>
          <cell r="K161">
            <v>45308</v>
          </cell>
          <cell r="L161">
            <v>45302</v>
          </cell>
          <cell r="N161">
            <v>1</v>
          </cell>
          <cell r="O161" t="str">
            <v>Onboard</v>
          </cell>
          <cell r="P161" t="str">
            <v>N/A</v>
          </cell>
          <cell r="S161" t="str">
            <v>Refer to SFC</v>
          </cell>
          <cell r="T161" t="str">
            <v>No</v>
          </cell>
          <cell r="U161" t="str">
            <v>No</v>
          </cell>
          <cell r="V161" t="str">
            <v>No</v>
          </cell>
          <cell r="W161" t="str">
            <v>以实际交易渠道为准</v>
          </cell>
          <cell r="X161" t="str">
            <v>N</v>
          </cell>
        </row>
        <row r="162">
          <cell r="G162" t="str">
            <v>LU1711226941 ISIN</v>
          </cell>
          <cell r="J162">
            <v>4</v>
          </cell>
          <cell r="K162">
            <v>45308</v>
          </cell>
          <cell r="L162">
            <v>45302</v>
          </cell>
          <cell r="N162">
            <v>1</v>
          </cell>
          <cell r="O162" t="str">
            <v>Onboard</v>
          </cell>
          <cell r="P162" t="str">
            <v>N/A</v>
          </cell>
          <cell r="S162" t="str">
            <v>Refer to SFC</v>
          </cell>
          <cell r="T162" t="str">
            <v>No</v>
          </cell>
          <cell r="U162" t="str">
            <v>No</v>
          </cell>
          <cell r="V162" t="str">
            <v>No</v>
          </cell>
          <cell r="W162" t="str">
            <v>以实际交易渠道为准</v>
          </cell>
          <cell r="X162" t="str">
            <v>N</v>
          </cell>
        </row>
        <row r="163">
          <cell r="G163" t="str">
            <v>LU1802242203 ISIN</v>
          </cell>
          <cell r="J163">
            <v>4</v>
          </cell>
          <cell r="K163">
            <v>45308</v>
          </cell>
          <cell r="L163">
            <v>45302</v>
          </cell>
          <cell r="N163">
            <v>1</v>
          </cell>
          <cell r="O163" t="str">
            <v>Onboard</v>
          </cell>
          <cell r="P163" t="str">
            <v>N/A</v>
          </cell>
          <cell r="S163" t="str">
            <v>Refer to SFC</v>
          </cell>
          <cell r="T163" t="str">
            <v>No</v>
          </cell>
          <cell r="U163" t="str">
            <v>No</v>
          </cell>
          <cell r="V163" t="str">
            <v>No</v>
          </cell>
          <cell r="W163" t="str">
            <v>以实际交易渠道为准</v>
          </cell>
          <cell r="X163" t="str">
            <v>N</v>
          </cell>
        </row>
        <row r="164">
          <cell r="G164" t="str">
            <v>LU0524291456 ISIN</v>
          </cell>
          <cell r="J164">
            <v>4</v>
          </cell>
          <cell r="K164">
            <v>45308</v>
          </cell>
          <cell r="L164">
            <v>45302</v>
          </cell>
          <cell r="M164" t="str">
            <v xml:space="preserve">N </v>
          </cell>
          <cell r="N164">
            <v>1</v>
          </cell>
          <cell r="O164" t="str">
            <v>Onboard</v>
          </cell>
          <cell r="P164" t="str">
            <v>N/A</v>
          </cell>
          <cell r="Q164" t="str">
            <v>N</v>
          </cell>
          <cell r="R164" t="str">
            <v>N</v>
          </cell>
          <cell r="S164" t="str">
            <v>Yes</v>
          </cell>
          <cell r="T164" t="str">
            <v>No</v>
          </cell>
          <cell r="U164" t="str">
            <v>No</v>
          </cell>
          <cell r="V164" t="str">
            <v>No</v>
          </cell>
          <cell r="W164" t="str">
            <v>8000 (HKD)</v>
          </cell>
          <cell r="X164" t="str">
            <v>N</v>
          </cell>
        </row>
        <row r="165">
          <cell r="G165" t="str">
            <v>LU0524291456 ISIN</v>
          </cell>
          <cell r="J165">
            <v>4</v>
          </cell>
          <cell r="K165">
            <v>45308</v>
          </cell>
          <cell r="L165">
            <v>45302</v>
          </cell>
          <cell r="M165" t="str">
            <v xml:space="preserve">N </v>
          </cell>
          <cell r="N165">
            <v>1</v>
          </cell>
          <cell r="O165" t="str">
            <v>Onboard</v>
          </cell>
          <cell r="P165" t="str">
            <v>N/A</v>
          </cell>
          <cell r="Q165" t="str">
            <v>N</v>
          </cell>
          <cell r="R165" t="str">
            <v>N</v>
          </cell>
          <cell r="S165" t="str">
            <v>Yes</v>
          </cell>
          <cell r="T165" t="str">
            <v>No</v>
          </cell>
          <cell r="U165" t="str">
            <v>No</v>
          </cell>
          <cell r="V165" t="str">
            <v>No</v>
          </cell>
          <cell r="W165" t="str">
            <v>8000 (HKD)</v>
          </cell>
          <cell r="X165" t="str">
            <v>N</v>
          </cell>
        </row>
        <row r="166">
          <cell r="G166" t="str">
            <v>LU0871578497 ISIN</v>
          </cell>
          <cell r="J166">
            <v>4</v>
          </cell>
          <cell r="K166">
            <v>45308</v>
          </cell>
          <cell r="L166">
            <v>45302</v>
          </cell>
          <cell r="N166">
            <v>1</v>
          </cell>
          <cell r="O166" t="str">
            <v>Onboard</v>
          </cell>
          <cell r="P166" t="str">
            <v>N/A</v>
          </cell>
          <cell r="S166" t="str">
            <v>Refer to SFC</v>
          </cell>
          <cell r="T166" t="str">
            <v>No</v>
          </cell>
          <cell r="U166" t="str">
            <v>No</v>
          </cell>
          <cell r="V166" t="str">
            <v>No</v>
          </cell>
          <cell r="W166" t="str">
            <v>以实际交易渠道为准</v>
          </cell>
          <cell r="X166" t="str">
            <v>N</v>
          </cell>
        </row>
        <row r="167">
          <cell r="G167" t="str">
            <v>LU0770104676 ISIN</v>
          </cell>
          <cell r="J167">
            <v>4</v>
          </cell>
          <cell r="K167">
            <v>45308</v>
          </cell>
          <cell r="L167">
            <v>45302</v>
          </cell>
          <cell r="N167">
            <v>1</v>
          </cell>
          <cell r="O167" t="str">
            <v>Onboard</v>
          </cell>
          <cell r="P167" t="str">
            <v>N/A</v>
          </cell>
          <cell r="S167" t="str">
            <v>Refer to SFC</v>
          </cell>
          <cell r="T167" t="str">
            <v>No</v>
          </cell>
          <cell r="U167" t="str">
            <v>No</v>
          </cell>
          <cell r="V167" t="str">
            <v>No</v>
          </cell>
          <cell r="W167" t="str">
            <v>以实际交易渠道为准</v>
          </cell>
          <cell r="X167" t="str">
            <v>N</v>
          </cell>
        </row>
        <row r="168">
          <cell r="G168" t="str">
            <v>LU0798789102 ISIN</v>
          </cell>
          <cell r="J168">
            <v>4</v>
          </cell>
          <cell r="K168">
            <v>45308</v>
          </cell>
          <cell r="L168">
            <v>45302</v>
          </cell>
          <cell r="N168">
            <v>1</v>
          </cell>
          <cell r="O168" t="str">
            <v>Onboard</v>
          </cell>
          <cell r="P168" t="str">
            <v>N/A</v>
          </cell>
          <cell r="S168" t="str">
            <v>Refer to SFC</v>
          </cell>
          <cell r="T168" t="str">
            <v>No</v>
          </cell>
          <cell r="U168" t="str">
            <v>No</v>
          </cell>
          <cell r="V168" t="str">
            <v>No</v>
          </cell>
          <cell r="W168" t="str">
            <v>以实际交易渠道为准</v>
          </cell>
          <cell r="X168" t="str">
            <v>N</v>
          </cell>
        </row>
        <row r="169">
          <cell r="G169" t="str">
            <v>LU0798789284 ISIN</v>
          </cell>
          <cell r="J169">
            <v>4</v>
          </cell>
          <cell r="K169">
            <v>45308</v>
          </cell>
          <cell r="L169">
            <v>45302</v>
          </cell>
          <cell r="N169">
            <v>1</v>
          </cell>
          <cell r="O169" t="str">
            <v>Onboard</v>
          </cell>
          <cell r="P169" t="str">
            <v>N/A</v>
          </cell>
          <cell r="S169" t="str">
            <v>Refer to SFC</v>
          </cell>
          <cell r="T169" t="str">
            <v>No</v>
          </cell>
          <cell r="U169" t="str">
            <v>No</v>
          </cell>
          <cell r="V169" t="str">
            <v>No</v>
          </cell>
          <cell r="W169" t="str">
            <v>以实际交易渠道为准</v>
          </cell>
          <cell r="X169" t="str">
            <v>N</v>
          </cell>
        </row>
        <row r="170">
          <cell r="G170" t="str">
            <v>LU1086681993 ISIN</v>
          </cell>
          <cell r="J170">
            <v>4</v>
          </cell>
          <cell r="K170">
            <v>45308</v>
          </cell>
          <cell r="L170">
            <v>45302</v>
          </cell>
          <cell r="N170">
            <v>1</v>
          </cell>
          <cell r="O170" t="str">
            <v>Onboard</v>
          </cell>
          <cell r="P170" t="str">
            <v>N/A</v>
          </cell>
          <cell r="S170" t="str">
            <v>Refer to SFC</v>
          </cell>
          <cell r="T170" t="str">
            <v>No</v>
          </cell>
          <cell r="U170" t="str">
            <v>No</v>
          </cell>
          <cell r="V170" t="str">
            <v>No</v>
          </cell>
          <cell r="W170" t="str">
            <v>以实际交易渠道为准</v>
          </cell>
          <cell r="X170" t="str">
            <v>N</v>
          </cell>
        </row>
        <row r="171">
          <cell r="G171" t="str">
            <v>LU0780247044 ISIN</v>
          </cell>
          <cell r="J171">
            <v>4</v>
          </cell>
          <cell r="K171">
            <v>45308</v>
          </cell>
          <cell r="L171">
            <v>45302</v>
          </cell>
          <cell r="M171" t="str">
            <v xml:space="preserve">N </v>
          </cell>
          <cell r="N171">
            <v>1</v>
          </cell>
          <cell r="O171" t="str">
            <v>Onboard</v>
          </cell>
          <cell r="P171" t="str">
            <v>N/A</v>
          </cell>
          <cell r="Q171" t="str">
            <v>N</v>
          </cell>
          <cell r="R171" t="str">
            <v>N</v>
          </cell>
          <cell r="S171" t="str">
            <v>Yes</v>
          </cell>
          <cell r="T171" t="str">
            <v>No</v>
          </cell>
          <cell r="U171" t="str">
            <v>No</v>
          </cell>
          <cell r="V171" t="str">
            <v>No</v>
          </cell>
          <cell r="W171" t="str">
            <v>1000 (USD)</v>
          </cell>
          <cell r="X171" t="str">
            <v>N</v>
          </cell>
        </row>
        <row r="172">
          <cell r="G172" t="str">
            <v>LU1819532257 ISIN</v>
          </cell>
          <cell r="J172">
            <v>2</v>
          </cell>
          <cell r="K172">
            <v>45308</v>
          </cell>
          <cell r="L172">
            <v>45302</v>
          </cell>
          <cell r="M172" t="str">
            <v xml:space="preserve">N </v>
          </cell>
          <cell r="N172">
            <v>1</v>
          </cell>
          <cell r="O172" t="str">
            <v>Onboard</v>
          </cell>
          <cell r="P172" t="str">
            <v>N/A</v>
          </cell>
          <cell r="Q172" t="str">
            <v>N</v>
          </cell>
          <cell r="R172" t="str">
            <v>N</v>
          </cell>
          <cell r="S172" t="str">
            <v>Yes</v>
          </cell>
          <cell r="T172" t="str">
            <v>No</v>
          </cell>
          <cell r="U172" t="str">
            <v>Yes</v>
          </cell>
          <cell r="V172" t="str">
            <v>Yes</v>
          </cell>
          <cell r="W172" t="str">
            <v>8000 (HKD)</v>
          </cell>
          <cell r="X172" t="str">
            <v>N</v>
          </cell>
        </row>
        <row r="173">
          <cell r="G173" t="str">
            <v>LU1819532174 ISIN</v>
          </cell>
          <cell r="J173">
            <v>2</v>
          </cell>
          <cell r="K173">
            <v>45308</v>
          </cell>
          <cell r="L173">
            <v>45302</v>
          </cell>
          <cell r="M173" t="str">
            <v xml:space="preserve">N </v>
          </cell>
          <cell r="N173">
            <v>1</v>
          </cell>
          <cell r="O173" t="str">
            <v>Onboard</v>
          </cell>
          <cell r="P173" t="str">
            <v>N/A</v>
          </cell>
          <cell r="Q173" t="str">
            <v>N</v>
          </cell>
          <cell r="R173" t="str">
            <v>N</v>
          </cell>
          <cell r="S173" t="str">
            <v>Yes</v>
          </cell>
          <cell r="T173" t="str">
            <v>No</v>
          </cell>
          <cell r="U173" t="str">
            <v>Yes</v>
          </cell>
          <cell r="V173" t="str">
            <v>Yes</v>
          </cell>
          <cell r="W173" t="str">
            <v>1000 (USD)</v>
          </cell>
          <cell r="X173" t="str">
            <v>N</v>
          </cell>
        </row>
        <row r="174">
          <cell r="G174" t="str">
            <v>LU1819532331 ISIN</v>
          </cell>
          <cell r="J174">
            <v>2</v>
          </cell>
          <cell r="K174">
            <v>45308</v>
          </cell>
          <cell r="L174">
            <v>45302</v>
          </cell>
          <cell r="N174">
            <v>1</v>
          </cell>
          <cell r="O174" t="str">
            <v>Onboard</v>
          </cell>
          <cell r="P174" t="str">
            <v>N/A</v>
          </cell>
          <cell r="S174" t="str">
            <v>Refer to SFC</v>
          </cell>
          <cell r="T174" t="str">
            <v>No</v>
          </cell>
          <cell r="U174" t="str">
            <v>No</v>
          </cell>
          <cell r="V174" t="str">
            <v>No</v>
          </cell>
          <cell r="W174" t="str">
            <v>以实际交易渠道为准</v>
          </cell>
          <cell r="X174" t="str">
            <v>N</v>
          </cell>
        </row>
        <row r="175">
          <cell r="G175" t="str">
            <v>LU2639850283 ISIN</v>
          </cell>
          <cell r="J175">
            <v>2</v>
          </cell>
          <cell r="K175">
            <v>45308</v>
          </cell>
          <cell r="L175">
            <v>45302</v>
          </cell>
          <cell r="N175">
            <v>1</v>
          </cell>
          <cell r="O175" t="str">
            <v>Onboard</v>
          </cell>
          <cell r="P175" t="str">
            <v>N/A</v>
          </cell>
          <cell r="S175" t="str">
            <v>Refer to SFC</v>
          </cell>
          <cell r="T175" t="str">
            <v>No</v>
          </cell>
          <cell r="U175" t="str">
            <v>No</v>
          </cell>
          <cell r="V175" t="str">
            <v>No</v>
          </cell>
          <cell r="W175" t="str">
            <v>以实际交易渠道为准</v>
          </cell>
          <cell r="X175" t="str">
            <v>N</v>
          </cell>
        </row>
        <row r="176">
          <cell r="G176" t="str">
            <v>LU1912829493 ISIN</v>
          </cell>
          <cell r="J176">
            <v>2</v>
          </cell>
          <cell r="K176">
            <v>45308</v>
          </cell>
          <cell r="L176">
            <v>45302</v>
          </cell>
          <cell r="N176">
            <v>1</v>
          </cell>
          <cell r="O176" t="str">
            <v>Onboard</v>
          </cell>
          <cell r="P176" t="str">
            <v>N/A</v>
          </cell>
          <cell r="S176" t="str">
            <v>Refer to SFC</v>
          </cell>
          <cell r="T176" t="str">
            <v>No</v>
          </cell>
          <cell r="U176" t="str">
            <v>No</v>
          </cell>
          <cell r="V176" t="str">
            <v>No</v>
          </cell>
          <cell r="W176" t="str">
            <v>以实际交易渠道为准</v>
          </cell>
          <cell r="X176" t="str">
            <v>N</v>
          </cell>
        </row>
        <row r="177">
          <cell r="G177" t="str">
            <v>LU1819531796 ISIN</v>
          </cell>
          <cell r="J177">
            <v>4</v>
          </cell>
          <cell r="K177">
            <v>45308</v>
          </cell>
          <cell r="L177">
            <v>45302</v>
          </cell>
          <cell r="M177" t="str">
            <v xml:space="preserve">N </v>
          </cell>
          <cell r="N177">
            <v>1</v>
          </cell>
          <cell r="O177" t="str">
            <v>Onboard</v>
          </cell>
          <cell r="P177" t="str">
            <v>N/A</v>
          </cell>
          <cell r="Q177" t="str">
            <v>N</v>
          </cell>
          <cell r="R177" t="str">
            <v>N</v>
          </cell>
          <cell r="S177" t="str">
            <v>Yes</v>
          </cell>
          <cell r="T177" t="str">
            <v>No</v>
          </cell>
          <cell r="U177" t="str">
            <v>Yes</v>
          </cell>
          <cell r="V177" t="str">
            <v>Yes</v>
          </cell>
          <cell r="W177" t="str">
            <v>8000 (HKD)</v>
          </cell>
          <cell r="X177" t="str">
            <v>Y</v>
          </cell>
        </row>
        <row r="178">
          <cell r="G178" t="str">
            <v>LU1560771195 ISIN</v>
          </cell>
          <cell r="J178">
            <v>4</v>
          </cell>
          <cell r="K178">
            <v>45308</v>
          </cell>
          <cell r="L178">
            <v>45302</v>
          </cell>
          <cell r="M178" t="str">
            <v xml:space="preserve">N </v>
          </cell>
          <cell r="N178">
            <v>1</v>
          </cell>
          <cell r="O178" t="str">
            <v>Onboard</v>
          </cell>
          <cell r="P178" t="str">
            <v>N/A</v>
          </cell>
          <cell r="Q178" t="str">
            <v>N</v>
          </cell>
          <cell r="R178" t="str">
            <v>N</v>
          </cell>
          <cell r="S178" t="str">
            <v>Yes</v>
          </cell>
          <cell r="T178" t="str">
            <v>No</v>
          </cell>
          <cell r="U178" t="str">
            <v>Yes</v>
          </cell>
          <cell r="V178" t="str">
            <v>Yes</v>
          </cell>
          <cell r="W178" t="str">
            <v>1000 (USD)</v>
          </cell>
          <cell r="X178" t="str">
            <v>Y</v>
          </cell>
        </row>
        <row r="179">
          <cell r="G179" t="str">
            <v>LU0468326631 ISIN</v>
          </cell>
          <cell r="J179">
            <v>3</v>
          </cell>
          <cell r="K179">
            <v>45308</v>
          </cell>
          <cell r="L179">
            <v>45302</v>
          </cell>
          <cell r="M179" t="str">
            <v xml:space="preserve">N </v>
          </cell>
          <cell r="N179">
            <v>1</v>
          </cell>
          <cell r="O179" t="str">
            <v>Onboard</v>
          </cell>
          <cell r="P179" t="str">
            <v>N/A</v>
          </cell>
          <cell r="Q179" t="str">
            <v>N</v>
          </cell>
          <cell r="R179" t="str">
            <v>N</v>
          </cell>
          <cell r="S179" t="str">
            <v>Yes</v>
          </cell>
          <cell r="T179" t="str">
            <v>No</v>
          </cell>
          <cell r="U179" t="str">
            <v>Yes</v>
          </cell>
          <cell r="V179" t="str">
            <v>Yes</v>
          </cell>
          <cell r="W179" t="str">
            <v>1000 (AUD)</v>
          </cell>
          <cell r="X179" t="str">
            <v>N</v>
          </cell>
        </row>
        <row r="180">
          <cell r="G180" t="str">
            <v>LU0308772762 ISIN</v>
          </cell>
          <cell r="J180">
            <v>3</v>
          </cell>
          <cell r="K180">
            <v>45308</v>
          </cell>
          <cell r="L180">
            <v>45302</v>
          </cell>
          <cell r="M180" t="str">
            <v xml:space="preserve">N </v>
          </cell>
          <cell r="N180">
            <v>1</v>
          </cell>
          <cell r="O180" t="str">
            <v>Onboard</v>
          </cell>
          <cell r="P180" t="str">
            <v>N/A</v>
          </cell>
          <cell r="Q180" t="str">
            <v>N</v>
          </cell>
          <cell r="R180" t="str">
            <v>N</v>
          </cell>
          <cell r="S180" t="str">
            <v>Yes</v>
          </cell>
          <cell r="T180" t="str">
            <v>No</v>
          </cell>
          <cell r="U180" t="str">
            <v>Yes</v>
          </cell>
          <cell r="V180" t="str">
            <v>Yes</v>
          </cell>
          <cell r="W180" t="str">
            <v>1500 (SGD)</v>
          </cell>
          <cell r="X180" t="str">
            <v>N</v>
          </cell>
        </row>
        <row r="181">
          <cell r="G181" t="str">
            <v>LU0072462426 ISIN</v>
          </cell>
          <cell r="J181">
            <v>3</v>
          </cell>
          <cell r="K181">
            <v>45308</v>
          </cell>
          <cell r="L181">
            <v>45302</v>
          </cell>
          <cell r="M181" t="str">
            <v xml:space="preserve">N </v>
          </cell>
          <cell r="N181">
            <v>1</v>
          </cell>
          <cell r="O181" t="str">
            <v>Onboard</v>
          </cell>
          <cell r="P181" t="str">
            <v>N/A</v>
          </cell>
          <cell r="Q181" t="str">
            <v>N</v>
          </cell>
          <cell r="R181" t="str">
            <v>N</v>
          </cell>
          <cell r="S181" t="str">
            <v>Yes</v>
          </cell>
          <cell r="T181" t="str">
            <v>Yes</v>
          </cell>
          <cell r="U181" t="str">
            <v>Yes</v>
          </cell>
          <cell r="V181" t="str">
            <v>Yes</v>
          </cell>
          <cell r="W181" t="str">
            <v>1000 (USD)</v>
          </cell>
          <cell r="X181" t="str">
            <v>N</v>
          </cell>
        </row>
        <row r="182">
          <cell r="G182" t="str">
            <v>LU0238689110 ISIN</v>
          </cell>
          <cell r="J182">
            <v>3</v>
          </cell>
          <cell r="K182">
            <v>45308</v>
          </cell>
          <cell r="L182">
            <v>45302</v>
          </cell>
          <cell r="M182" t="str">
            <v xml:space="preserve">N </v>
          </cell>
          <cell r="N182">
            <v>1</v>
          </cell>
          <cell r="O182" t="str">
            <v>Onboard</v>
          </cell>
          <cell r="P182" t="str">
            <v>N/A</v>
          </cell>
          <cell r="Q182" t="str">
            <v>N</v>
          </cell>
          <cell r="R182" t="str">
            <v>N</v>
          </cell>
          <cell r="S182" t="str">
            <v>Yes</v>
          </cell>
          <cell r="T182" t="str">
            <v>Yes</v>
          </cell>
          <cell r="U182" t="str">
            <v>Yes</v>
          </cell>
          <cell r="V182" t="str">
            <v>Yes</v>
          </cell>
          <cell r="W182" t="str">
            <v>1000 (USD)</v>
          </cell>
          <cell r="X182" t="str">
            <v>N</v>
          </cell>
        </row>
        <row r="183">
          <cell r="G183" t="str">
            <v>LU0871640040 ISIN</v>
          </cell>
          <cell r="J183">
            <v>4</v>
          </cell>
          <cell r="K183">
            <v>45308</v>
          </cell>
          <cell r="L183">
            <v>45302</v>
          </cell>
          <cell r="M183" t="str">
            <v xml:space="preserve">N </v>
          </cell>
          <cell r="N183">
            <v>1</v>
          </cell>
          <cell r="O183" t="str">
            <v>Onboard</v>
          </cell>
          <cell r="P183" t="str">
            <v>N/A</v>
          </cell>
          <cell r="Q183" t="str">
            <v>N</v>
          </cell>
          <cell r="R183" t="str">
            <v>N</v>
          </cell>
          <cell r="S183" t="str">
            <v>Yes</v>
          </cell>
          <cell r="T183" t="str">
            <v>No</v>
          </cell>
          <cell r="U183" t="str">
            <v>Yes</v>
          </cell>
          <cell r="V183" t="str">
            <v>Yes</v>
          </cell>
          <cell r="W183" t="str">
            <v>1500 (AUD)</v>
          </cell>
          <cell r="X183" t="str">
            <v>N</v>
          </cell>
        </row>
        <row r="184">
          <cell r="G184" t="str">
            <v>LU0567554463 ISIN</v>
          </cell>
          <cell r="J184">
            <v>4</v>
          </cell>
          <cell r="K184">
            <v>45308</v>
          </cell>
          <cell r="L184">
            <v>45302</v>
          </cell>
          <cell r="M184" t="str">
            <v xml:space="preserve">N </v>
          </cell>
          <cell r="N184">
            <v>1</v>
          </cell>
          <cell r="O184" t="str">
            <v>Onboard</v>
          </cell>
          <cell r="P184" t="str">
            <v>N/A</v>
          </cell>
          <cell r="Q184" t="str">
            <v>N</v>
          </cell>
          <cell r="R184" t="str">
            <v>N</v>
          </cell>
          <cell r="S184" t="str">
            <v>Yes</v>
          </cell>
          <cell r="T184" t="str">
            <v>No</v>
          </cell>
          <cell r="U184" t="str">
            <v>Yes</v>
          </cell>
          <cell r="V184" t="str">
            <v>Yes</v>
          </cell>
          <cell r="W184" t="str">
            <v>1000 (GBP)</v>
          </cell>
          <cell r="X184" t="str">
            <v>N</v>
          </cell>
        </row>
        <row r="185">
          <cell r="G185" t="str">
            <v>LU0784402520 ISIN</v>
          </cell>
          <cell r="J185">
            <v>4</v>
          </cell>
          <cell r="K185">
            <v>45308</v>
          </cell>
          <cell r="L185">
            <v>45302</v>
          </cell>
          <cell r="M185" t="str">
            <v xml:space="preserve">N </v>
          </cell>
          <cell r="N185">
            <v>1</v>
          </cell>
          <cell r="O185" t="str">
            <v>Onboard</v>
          </cell>
          <cell r="P185" t="str">
            <v>N/A</v>
          </cell>
          <cell r="Q185" t="str">
            <v>N</v>
          </cell>
          <cell r="R185" t="str">
            <v>N</v>
          </cell>
          <cell r="S185" t="str">
            <v>Yes</v>
          </cell>
          <cell r="T185" t="str">
            <v>Yes</v>
          </cell>
          <cell r="U185" t="str">
            <v>Yes</v>
          </cell>
          <cell r="V185" t="str">
            <v>Yes</v>
          </cell>
          <cell r="W185" t="str">
            <v>8000 (HKD)</v>
          </cell>
          <cell r="X185" t="str">
            <v>N</v>
          </cell>
        </row>
        <row r="186">
          <cell r="G186" t="str">
            <v>LU1919856135 ISIN</v>
          </cell>
          <cell r="J186">
            <v>4</v>
          </cell>
          <cell r="K186">
            <v>45308</v>
          </cell>
          <cell r="L186">
            <v>45302</v>
          </cell>
          <cell r="M186" t="str">
            <v xml:space="preserve">N </v>
          </cell>
          <cell r="N186">
            <v>1</v>
          </cell>
          <cell r="O186" t="str">
            <v>Onboard</v>
          </cell>
          <cell r="P186" t="str">
            <v>N/A</v>
          </cell>
          <cell r="Q186" t="str">
            <v>N</v>
          </cell>
          <cell r="R186" t="str">
            <v>N</v>
          </cell>
          <cell r="S186" t="str">
            <v>Yes</v>
          </cell>
          <cell r="T186" t="str">
            <v>No</v>
          </cell>
          <cell r="U186" t="str">
            <v>Yes</v>
          </cell>
          <cell r="V186" t="str">
            <v>Yes</v>
          </cell>
          <cell r="W186" t="str">
            <v>8000 (CNY)</v>
          </cell>
          <cell r="X186" t="str">
            <v>N</v>
          </cell>
        </row>
        <row r="187">
          <cell r="G187" t="str">
            <v>LU0171284937 ISIN</v>
          </cell>
          <cell r="J187">
            <v>4</v>
          </cell>
          <cell r="K187">
            <v>45308</v>
          </cell>
          <cell r="L187">
            <v>45302</v>
          </cell>
          <cell r="M187" t="str">
            <v xml:space="preserve">N </v>
          </cell>
          <cell r="N187">
            <v>1</v>
          </cell>
          <cell r="O187" t="str">
            <v>Onboard</v>
          </cell>
          <cell r="P187" t="str">
            <v>N/A</v>
          </cell>
          <cell r="Q187" t="str">
            <v>N</v>
          </cell>
          <cell r="R187" t="str">
            <v>N</v>
          </cell>
          <cell r="S187" t="str">
            <v>Yes</v>
          </cell>
          <cell r="T187" t="str">
            <v>No</v>
          </cell>
          <cell r="U187" t="str">
            <v>Yes</v>
          </cell>
          <cell r="V187" t="str">
            <v>Yes</v>
          </cell>
          <cell r="W187" t="str">
            <v>1000 (USD)</v>
          </cell>
          <cell r="X187" t="str">
            <v>N</v>
          </cell>
        </row>
        <row r="188">
          <cell r="G188" t="str">
            <v>LU0172401969 ISIN</v>
          </cell>
          <cell r="J188">
            <v>4</v>
          </cell>
          <cell r="K188">
            <v>45308</v>
          </cell>
          <cell r="L188">
            <v>45302</v>
          </cell>
          <cell r="M188" t="str">
            <v xml:space="preserve">N </v>
          </cell>
          <cell r="N188">
            <v>1</v>
          </cell>
          <cell r="O188" t="str">
            <v>Onboard</v>
          </cell>
          <cell r="P188" t="str">
            <v>N/A</v>
          </cell>
          <cell r="Q188" t="str">
            <v>N</v>
          </cell>
          <cell r="R188" t="str">
            <v>N</v>
          </cell>
          <cell r="S188" t="str">
            <v>Yes</v>
          </cell>
          <cell r="T188" t="str">
            <v>Yes</v>
          </cell>
          <cell r="U188" t="str">
            <v>No</v>
          </cell>
          <cell r="V188" t="str">
            <v>Yes</v>
          </cell>
          <cell r="W188" t="str">
            <v>1000 (USD)</v>
          </cell>
          <cell r="X188" t="str">
            <v>N</v>
          </cell>
        </row>
        <row r="189">
          <cell r="G189" t="str">
            <v>LU0764618640 ISIN</v>
          </cell>
          <cell r="J189">
            <v>4</v>
          </cell>
          <cell r="K189">
            <v>45308</v>
          </cell>
          <cell r="L189">
            <v>45302</v>
          </cell>
          <cell r="M189" t="str">
            <v xml:space="preserve">N </v>
          </cell>
          <cell r="N189">
            <v>1</v>
          </cell>
          <cell r="O189" t="str">
            <v>Onboard</v>
          </cell>
          <cell r="P189" t="str">
            <v>N/A</v>
          </cell>
          <cell r="Q189" t="str">
            <v>N</v>
          </cell>
          <cell r="R189" t="str">
            <v>N</v>
          </cell>
          <cell r="S189" t="str">
            <v>Yes</v>
          </cell>
          <cell r="T189" t="str">
            <v>Yes</v>
          </cell>
          <cell r="U189" t="str">
            <v>Yes</v>
          </cell>
          <cell r="V189" t="str">
            <v>Yes</v>
          </cell>
          <cell r="W189" t="str">
            <v>1000 (USD)</v>
          </cell>
          <cell r="X189" t="str">
            <v>N</v>
          </cell>
        </row>
        <row r="190">
          <cell r="G190" t="str">
            <v>LU1003077663 ISIN</v>
          </cell>
          <cell r="H190" t="str">
            <v>混合型</v>
          </cell>
          <cell r="I190" t="str">
            <v>环球多元资产</v>
          </cell>
          <cell r="J190">
            <v>3</v>
          </cell>
          <cell r="K190">
            <v>45321</v>
          </cell>
          <cell r="L190">
            <v>45303</v>
          </cell>
          <cell r="M190" t="str">
            <v xml:space="preserve">N </v>
          </cell>
          <cell r="N190">
            <v>1</v>
          </cell>
          <cell r="O190" t="str">
            <v>Onboard</v>
          </cell>
          <cell r="P190" t="str">
            <v>N/A</v>
          </cell>
          <cell r="Q190" t="str">
            <v>N</v>
          </cell>
          <cell r="R190" t="str">
            <v>N</v>
          </cell>
          <cell r="S190" t="str">
            <v>Yes</v>
          </cell>
          <cell r="T190" t="str">
            <v>No</v>
          </cell>
          <cell r="U190" t="str">
            <v>Yes</v>
          </cell>
          <cell r="V190" t="str">
            <v>Yes</v>
          </cell>
          <cell r="W190" t="str">
            <v>1000 (GBP)</v>
          </cell>
          <cell r="X190" t="str">
            <v>N</v>
          </cell>
        </row>
        <row r="191">
          <cell r="G191" t="str">
            <v>LU0784385840 ISIN</v>
          </cell>
          <cell r="H191" t="str">
            <v>混合型</v>
          </cell>
          <cell r="I191" t="str">
            <v>环球多元资产</v>
          </cell>
          <cell r="J191">
            <v>3</v>
          </cell>
          <cell r="K191">
            <v>45321</v>
          </cell>
          <cell r="L191">
            <v>45303</v>
          </cell>
          <cell r="M191" t="str">
            <v xml:space="preserve">N </v>
          </cell>
          <cell r="N191">
            <v>1</v>
          </cell>
          <cell r="O191" t="str">
            <v>Onboard</v>
          </cell>
          <cell r="P191" t="str">
            <v>N/A</v>
          </cell>
          <cell r="Q191" t="str">
            <v>N</v>
          </cell>
          <cell r="R191" t="str">
            <v>N</v>
          </cell>
          <cell r="S191" t="str">
            <v>Yes</v>
          </cell>
          <cell r="T191" t="str">
            <v>No</v>
          </cell>
          <cell r="U191" t="str">
            <v>Yes</v>
          </cell>
          <cell r="V191" t="str">
            <v>Yes</v>
          </cell>
          <cell r="W191" t="str">
            <v>1000 (USD)</v>
          </cell>
          <cell r="X191" t="str">
            <v>N</v>
          </cell>
        </row>
        <row r="192">
          <cell r="G192" t="str">
            <v>LU0784384876 ISIN</v>
          </cell>
          <cell r="H192" t="str">
            <v>混合型</v>
          </cell>
          <cell r="I192" t="str">
            <v>环球多元资产</v>
          </cell>
          <cell r="J192">
            <v>3</v>
          </cell>
          <cell r="K192">
            <v>45321</v>
          </cell>
          <cell r="L192">
            <v>45303</v>
          </cell>
          <cell r="M192" t="str">
            <v xml:space="preserve">N </v>
          </cell>
          <cell r="N192">
            <v>1</v>
          </cell>
          <cell r="O192" t="str">
            <v>Onboard</v>
          </cell>
          <cell r="P192" t="str">
            <v>N/A</v>
          </cell>
          <cell r="Q192" t="str">
            <v>N</v>
          </cell>
          <cell r="R192" t="str">
            <v>N</v>
          </cell>
          <cell r="S192" t="str">
            <v>Yes</v>
          </cell>
          <cell r="T192" t="str">
            <v>No</v>
          </cell>
          <cell r="U192" t="str">
            <v>No</v>
          </cell>
          <cell r="V192" t="str">
            <v>No</v>
          </cell>
          <cell r="W192" t="str">
            <v>1000 (USD)</v>
          </cell>
          <cell r="X192" t="str">
            <v>N</v>
          </cell>
        </row>
        <row r="193">
          <cell r="G193" t="str">
            <v>LU0612318385 ISIN</v>
          </cell>
          <cell r="H193" t="str">
            <v>股票型</v>
          </cell>
          <cell r="I193" t="str">
            <v>天然资源</v>
          </cell>
          <cell r="J193">
            <v>5</v>
          </cell>
          <cell r="K193">
            <v>45321</v>
          </cell>
          <cell r="L193">
            <v>45303</v>
          </cell>
          <cell r="M193" t="str">
            <v xml:space="preserve">N </v>
          </cell>
          <cell r="N193">
            <v>1</v>
          </cell>
          <cell r="O193" t="str">
            <v>Onboard</v>
          </cell>
          <cell r="P193" t="str">
            <v>N/A</v>
          </cell>
          <cell r="Q193" t="str">
            <v>N</v>
          </cell>
          <cell r="R193" t="str">
            <v>N</v>
          </cell>
          <cell r="S193" t="str">
            <v>Yes</v>
          </cell>
          <cell r="T193" t="str">
            <v>Yes</v>
          </cell>
          <cell r="U193" t="str">
            <v>Yes</v>
          </cell>
          <cell r="V193" t="str">
            <v>Yes</v>
          </cell>
          <cell r="W193" t="str">
            <v>1000 (USD)</v>
          </cell>
          <cell r="X193" t="str">
            <v>N</v>
          </cell>
        </row>
        <row r="194">
          <cell r="G194" t="str">
            <v>LU1861215975 ISIN</v>
          </cell>
          <cell r="H194" t="str">
            <v>股票型</v>
          </cell>
          <cell r="I194" t="str">
            <v>科技类</v>
          </cell>
          <cell r="J194">
            <v>5</v>
          </cell>
          <cell r="K194">
            <v>45321</v>
          </cell>
          <cell r="L194">
            <v>45302</v>
          </cell>
          <cell r="M194" t="str">
            <v xml:space="preserve">N </v>
          </cell>
          <cell r="N194">
            <v>1</v>
          </cell>
          <cell r="O194" t="str">
            <v>Onboard</v>
          </cell>
          <cell r="P194" t="str">
            <v>N/A</v>
          </cell>
          <cell r="Q194" t="str">
            <v>N</v>
          </cell>
          <cell r="R194" t="str">
            <v>N</v>
          </cell>
          <cell r="S194" t="str">
            <v>Yes</v>
          </cell>
          <cell r="T194" t="str">
            <v>Yes</v>
          </cell>
          <cell r="U194" t="str">
            <v>Yes</v>
          </cell>
          <cell r="V194" t="str">
            <v>Yes</v>
          </cell>
          <cell r="W194" t="str">
            <v>1000 (USD)</v>
          </cell>
          <cell r="X194" t="str">
            <v>N</v>
          </cell>
        </row>
        <row r="195">
          <cell r="G195" t="str">
            <v>LU2400291972 ISIN</v>
          </cell>
          <cell r="H195" t="str">
            <v>股票型</v>
          </cell>
          <cell r="I195" t="str">
            <v>科技类</v>
          </cell>
          <cell r="J195">
            <v>5</v>
          </cell>
          <cell r="K195">
            <v>45321</v>
          </cell>
          <cell r="L195">
            <v>45302</v>
          </cell>
          <cell r="N195">
            <v>1</v>
          </cell>
          <cell r="O195" t="str">
            <v>Onboard</v>
          </cell>
          <cell r="P195" t="str">
            <v>N/A</v>
          </cell>
          <cell r="S195" t="str">
            <v>Refer to SFC</v>
          </cell>
          <cell r="T195" t="str">
            <v>No</v>
          </cell>
          <cell r="U195" t="str">
            <v>No</v>
          </cell>
          <cell r="V195" t="str">
            <v>No</v>
          </cell>
          <cell r="W195" t="str">
            <v>以实际交易渠道为准</v>
          </cell>
          <cell r="X195" t="str">
            <v>N</v>
          </cell>
        </row>
        <row r="196">
          <cell r="G196" t="str">
            <v>LU1861216940 ISIN</v>
          </cell>
          <cell r="H196" t="str">
            <v>股票型</v>
          </cell>
          <cell r="I196" t="str">
            <v>科技类</v>
          </cell>
          <cell r="J196">
            <v>5</v>
          </cell>
          <cell r="K196">
            <v>45321</v>
          </cell>
          <cell r="L196">
            <v>45302</v>
          </cell>
          <cell r="N196">
            <v>1</v>
          </cell>
          <cell r="O196" t="str">
            <v>Onboard</v>
          </cell>
          <cell r="P196" t="str">
            <v>N/A</v>
          </cell>
          <cell r="S196" t="str">
            <v>Refer to SFC</v>
          </cell>
          <cell r="T196" t="str">
            <v>No</v>
          </cell>
          <cell r="U196" t="str">
            <v>No</v>
          </cell>
          <cell r="V196" t="str">
            <v>No</v>
          </cell>
          <cell r="W196" t="str">
            <v>以实际交易渠道为准</v>
          </cell>
          <cell r="X196" t="str">
            <v>N</v>
          </cell>
        </row>
        <row r="197">
          <cell r="G197" t="str">
            <v>LU2465791643 ISIN</v>
          </cell>
          <cell r="H197" t="str">
            <v>股票型</v>
          </cell>
          <cell r="I197" t="str">
            <v>科技类</v>
          </cell>
          <cell r="J197">
            <v>5</v>
          </cell>
          <cell r="K197">
            <v>45321</v>
          </cell>
          <cell r="L197">
            <v>45302</v>
          </cell>
          <cell r="N197">
            <v>1</v>
          </cell>
          <cell r="O197" t="str">
            <v>Onboard</v>
          </cell>
          <cell r="P197" t="str">
            <v>N/A</v>
          </cell>
          <cell r="S197" t="str">
            <v>Refer to SFC</v>
          </cell>
          <cell r="T197" t="str">
            <v>No</v>
          </cell>
          <cell r="U197" t="str">
            <v>No</v>
          </cell>
          <cell r="V197" t="str">
            <v>No</v>
          </cell>
          <cell r="W197" t="str">
            <v>以实际交易渠道为准</v>
          </cell>
          <cell r="X197" t="str">
            <v>N</v>
          </cell>
        </row>
        <row r="198">
          <cell r="G198" t="str">
            <v>LU2310089771 ISIN</v>
          </cell>
          <cell r="H198" t="str">
            <v>股票型</v>
          </cell>
          <cell r="I198" t="str">
            <v>科技类</v>
          </cell>
          <cell r="J198">
            <v>5</v>
          </cell>
          <cell r="K198">
            <v>45321</v>
          </cell>
          <cell r="L198">
            <v>45302</v>
          </cell>
          <cell r="N198">
            <v>1</v>
          </cell>
          <cell r="O198" t="str">
            <v>Onboard</v>
          </cell>
          <cell r="P198" t="str">
            <v>N/A</v>
          </cell>
          <cell r="S198" t="str">
            <v>Refer to SFC</v>
          </cell>
          <cell r="T198" t="str">
            <v>No</v>
          </cell>
          <cell r="U198" t="str">
            <v>No</v>
          </cell>
          <cell r="V198" t="str">
            <v>No</v>
          </cell>
          <cell r="W198" t="str">
            <v>以实际交易渠道为准</v>
          </cell>
          <cell r="X198" t="str">
            <v>N</v>
          </cell>
        </row>
        <row r="199">
          <cell r="G199" t="str">
            <v>LU2290526677 ISIN</v>
          </cell>
          <cell r="H199" t="str">
            <v>股票型</v>
          </cell>
          <cell r="I199" t="str">
            <v>科技类</v>
          </cell>
          <cell r="J199">
            <v>5</v>
          </cell>
          <cell r="K199">
            <v>45321</v>
          </cell>
          <cell r="L199">
            <v>45302</v>
          </cell>
          <cell r="N199">
            <v>1</v>
          </cell>
          <cell r="O199" t="str">
            <v>Onboard</v>
          </cell>
          <cell r="P199" t="str">
            <v>N/A</v>
          </cell>
          <cell r="S199" t="str">
            <v>Refer to SFC</v>
          </cell>
          <cell r="T199" t="str">
            <v>No</v>
          </cell>
          <cell r="U199" t="str">
            <v>No</v>
          </cell>
          <cell r="V199" t="str">
            <v>No</v>
          </cell>
          <cell r="W199" t="str">
            <v>以实际交易渠道为准</v>
          </cell>
          <cell r="X199" t="str">
            <v>N</v>
          </cell>
        </row>
        <row r="200">
          <cell r="G200" t="str">
            <v>LU1861216510 ISIN</v>
          </cell>
          <cell r="H200" t="str">
            <v>股票型</v>
          </cell>
          <cell r="I200" t="str">
            <v>科技类</v>
          </cell>
          <cell r="J200">
            <v>5</v>
          </cell>
          <cell r="K200">
            <v>45321</v>
          </cell>
          <cell r="L200">
            <v>45302</v>
          </cell>
          <cell r="N200">
            <v>1</v>
          </cell>
          <cell r="O200" t="str">
            <v>Onboard</v>
          </cell>
          <cell r="P200" t="str">
            <v>N/A</v>
          </cell>
          <cell r="S200" t="str">
            <v>Refer to SFC</v>
          </cell>
          <cell r="T200" t="str">
            <v>No</v>
          </cell>
          <cell r="U200" t="str">
            <v>No</v>
          </cell>
          <cell r="V200" t="str">
            <v>No</v>
          </cell>
          <cell r="W200" t="str">
            <v>以实际交易渠道为准</v>
          </cell>
          <cell r="X200" t="str">
            <v>N</v>
          </cell>
        </row>
        <row r="201">
          <cell r="G201" t="str">
            <v>LU2310089698 ISIN</v>
          </cell>
          <cell r="H201" t="str">
            <v>股票型</v>
          </cell>
          <cell r="I201" t="str">
            <v>科技类</v>
          </cell>
          <cell r="J201">
            <v>5</v>
          </cell>
          <cell r="K201">
            <v>45321</v>
          </cell>
          <cell r="L201">
            <v>45302</v>
          </cell>
          <cell r="N201">
            <v>1</v>
          </cell>
          <cell r="O201" t="str">
            <v>Onboard</v>
          </cell>
          <cell r="P201" t="str">
            <v>N/A</v>
          </cell>
          <cell r="S201" t="str">
            <v>Refer to SFC</v>
          </cell>
          <cell r="T201" t="str">
            <v>No</v>
          </cell>
          <cell r="U201" t="str">
            <v>No</v>
          </cell>
          <cell r="V201" t="str">
            <v>No</v>
          </cell>
          <cell r="W201" t="str">
            <v>以实际交易渠道为准</v>
          </cell>
          <cell r="X201" t="str">
            <v>N</v>
          </cell>
        </row>
        <row r="202">
          <cell r="G202" t="str">
            <v>LU2290526834 ISIN</v>
          </cell>
          <cell r="H202" t="str">
            <v>股票型</v>
          </cell>
          <cell r="I202" t="str">
            <v>科技类</v>
          </cell>
          <cell r="J202">
            <v>5</v>
          </cell>
          <cell r="K202">
            <v>45321</v>
          </cell>
          <cell r="L202">
            <v>45302</v>
          </cell>
          <cell r="N202">
            <v>1</v>
          </cell>
          <cell r="O202" t="str">
            <v>Onboard</v>
          </cell>
          <cell r="P202" t="str">
            <v>N/A</v>
          </cell>
          <cell r="S202" t="str">
            <v>Refer to SFC</v>
          </cell>
          <cell r="T202" t="str">
            <v>No</v>
          </cell>
          <cell r="U202" t="str">
            <v>No</v>
          </cell>
          <cell r="V202" t="str">
            <v>No</v>
          </cell>
          <cell r="W202" t="str">
            <v>以实际交易渠道为准</v>
          </cell>
          <cell r="X202" t="str">
            <v>N</v>
          </cell>
        </row>
        <row r="203">
          <cell r="G203" t="str">
            <v>LU2465791726 ISIN</v>
          </cell>
          <cell r="H203" t="str">
            <v>股票型</v>
          </cell>
          <cell r="I203" t="str">
            <v>科技类</v>
          </cell>
          <cell r="J203">
            <v>5</v>
          </cell>
          <cell r="K203">
            <v>45321</v>
          </cell>
          <cell r="L203">
            <v>45302</v>
          </cell>
          <cell r="N203">
            <v>1</v>
          </cell>
          <cell r="O203" t="str">
            <v>Onboard</v>
          </cell>
          <cell r="P203" t="str">
            <v>N/A</v>
          </cell>
          <cell r="S203" t="str">
            <v>Refer to SFC</v>
          </cell>
          <cell r="T203" t="str">
            <v>No</v>
          </cell>
          <cell r="U203" t="str">
            <v>No</v>
          </cell>
          <cell r="V203" t="str">
            <v>No</v>
          </cell>
          <cell r="W203" t="str">
            <v>以实际交易渠道为准</v>
          </cell>
          <cell r="X203" t="str">
            <v>N</v>
          </cell>
        </row>
        <row r="204">
          <cell r="G204" t="str">
            <v>LU1861220033 ISIN</v>
          </cell>
          <cell r="H204" t="str">
            <v>股票型</v>
          </cell>
          <cell r="I204" t="str">
            <v>科技类</v>
          </cell>
          <cell r="J204">
            <v>5</v>
          </cell>
          <cell r="K204">
            <v>45321</v>
          </cell>
          <cell r="L204">
            <v>45302</v>
          </cell>
          <cell r="N204">
            <v>1</v>
          </cell>
          <cell r="O204" t="str">
            <v>Onboard</v>
          </cell>
          <cell r="P204" t="str">
            <v>N/A</v>
          </cell>
          <cell r="S204" t="str">
            <v>Refer to SFC</v>
          </cell>
          <cell r="T204" t="str">
            <v>No</v>
          </cell>
          <cell r="U204" t="str">
            <v>No</v>
          </cell>
          <cell r="V204" t="str">
            <v>No</v>
          </cell>
          <cell r="W204" t="str">
            <v>以实际交易渠道为准</v>
          </cell>
          <cell r="X204" t="str">
            <v>N</v>
          </cell>
        </row>
        <row r="205">
          <cell r="G205" t="str">
            <v>LU2398791959 ISIN</v>
          </cell>
          <cell r="H205" t="str">
            <v>股票型</v>
          </cell>
          <cell r="I205" t="str">
            <v>科技类</v>
          </cell>
          <cell r="J205">
            <v>5</v>
          </cell>
          <cell r="K205">
            <v>45321</v>
          </cell>
          <cell r="L205">
            <v>45302</v>
          </cell>
          <cell r="N205">
            <v>1</v>
          </cell>
          <cell r="O205" t="str">
            <v>Onboard</v>
          </cell>
          <cell r="P205" t="str">
            <v>N/A</v>
          </cell>
          <cell r="S205" t="str">
            <v>Refer to SFC</v>
          </cell>
          <cell r="T205" t="str">
            <v>No</v>
          </cell>
          <cell r="U205" t="str">
            <v>No</v>
          </cell>
          <cell r="V205" t="str">
            <v>No</v>
          </cell>
          <cell r="W205" t="str">
            <v>以实际交易渠道为准</v>
          </cell>
          <cell r="X205" t="str">
            <v>N</v>
          </cell>
        </row>
        <row r="206">
          <cell r="G206" t="str">
            <v>LU2360107168 ISIN</v>
          </cell>
          <cell r="H206" t="str">
            <v>股票型</v>
          </cell>
          <cell r="I206" t="str">
            <v>科技类</v>
          </cell>
          <cell r="J206">
            <v>5</v>
          </cell>
          <cell r="K206">
            <v>45321</v>
          </cell>
          <cell r="L206">
            <v>45302</v>
          </cell>
          <cell r="N206">
            <v>1</v>
          </cell>
          <cell r="O206" t="str">
            <v>Onboard</v>
          </cell>
          <cell r="P206" t="str">
            <v>N/A</v>
          </cell>
          <cell r="S206" t="str">
            <v>Refer to SFC</v>
          </cell>
          <cell r="T206" t="str">
            <v>No</v>
          </cell>
          <cell r="U206" t="str">
            <v>No</v>
          </cell>
          <cell r="V206" t="str">
            <v>No</v>
          </cell>
          <cell r="W206" t="str">
            <v>以实际交易渠道为准</v>
          </cell>
          <cell r="X206" t="str">
            <v>N</v>
          </cell>
        </row>
        <row r="207">
          <cell r="G207" t="str">
            <v>LU2533724949 ISIN</v>
          </cell>
          <cell r="H207" t="str">
            <v>股票型</v>
          </cell>
          <cell r="I207" t="str">
            <v>科技类</v>
          </cell>
          <cell r="J207">
            <v>5</v>
          </cell>
          <cell r="K207">
            <v>45321</v>
          </cell>
          <cell r="L207">
            <v>45302</v>
          </cell>
          <cell r="N207">
            <v>1</v>
          </cell>
          <cell r="O207" t="str">
            <v>Onboard</v>
          </cell>
          <cell r="P207" t="str">
            <v>N/A</v>
          </cell>
          <cell r="S207" t="str">
            <v>Refer to SFC</v>
          </cell>
          <cell r="T207" t="str">
            <v>No</v>
          </cell>
          <cell r="U207" t="str">
            <v>No</v>
          </cell>
          <cell r="V207" t="str">
            <v>No</v>
          </cell>
          <cell r="W207" t="str">
            <v>以实际交易渠道为准</v>
          </cell>
          <cell r="X207" t="str">
            <v>N</v>
          </cell>
        </row>
        <row r="208">
          <cell r="G208" t="str">
            <v>LU2641782664 ISIN</v>
          </cell>
          <cell r="H208" t="str">
            <v>股票型</v>
          </cell>
          <cell r="I208" t="str">
            <v>科技类</v>
          </cell>
          <cell r="J208">
            <v>5</v>
          </cell>
          <cell r="K208">
            <v>45321</v>
          </cell>
          <cell r="L208">
            <v>45302</v>
          </cell>
          <cell r="N208">
            <v>1</v>
          </cell>
          <cell r="O208" t="str">
            <v>Onboard</v>
          </cell>
          <cell r="P208" t="str">
            <v>N/A</v>
          </cell>
          <cell r="S208" t="str">
            <v>Refer to SFC</v>
          </cell>
          <cell r="T208" t="str">
            <v>No</v>
          </cell>
          <cell r="U208" t="str">
            <v>No</v>
          </cell>
          <cell r="V208" t="str">
            <v>No</v>
          </cell>
          <cell r="W208" t="str">
            <v>以实际交易渠道为准</v>
          </cell>
          <cell r="X208" t="str">
            <v>N</v>
          </cell>
        </row>
        <row r="209">
          <cell r="G209" t="str">
            <v>LU1917164854 ISIN</v>
          </cell>
          <cell r="H209" t="str">
            <v>股票型</v>
          </cell>
          <cell r="I209" t="str">
            <v>科技类</v>
          </cell>
          <cell r="J209">
            <v>5</v>
          </cell>
          <cell r="K209">
            <v>45321</v>
          </cell>
          <cell r="L209">
            <v>45302</v>
          </cell>
          <cell r="N209">
            <v>1</v>
          </cell>
          <cell r="O209" t="str">
            <v>Onboard</v>
          </cell>
          <cell r="P209" t="str">
            <v>N/A</v>
          </cell>
          <cell r="S209" t="str">
            <v>Refer to SFC</v>
          </cell>
          <cell r="T209" t="str">
            <v>No</v>
          </cell>
          <cell r="U209" t="str">
            <v>No</v>
          </cell>
          <cell r="V209" t="str">
            <v>No</v>
          </cell>
          <cell r="W209" t="str">
            <v>以实际交易渠道为准</v>
          </cell>
          <cell r="X209" t="str">
            <v>N</v>
          </cell>
        </row>
        <row r="210">
          <cell r="G210" t="str">
            <v>LU2237457416 ISIN</v>
          </cell>
          <cell r="H210" t="str">
            <v>股票型</v>
          </cell>
          <cell r="I210" t="str">
            <v>科技类</v>
          </cell>
          <cell r="J210">
            <v>5</v>
          </cell>
          <cell r="K210">
            <v>45321</v>
          </cell>
          <cell r="L210">
            <v>45302</v>
          </cell>
          <cell r="N210">
            <v>1</v>
          </cell>
          <cell r="O210" t="str">
            <v>Onboard</v>
          </cell>
          <cell r="P210" t="str">
            <v>N/A</v>
          </cell>
          <cell r="S210" t="str">
            <v>Refer to SFC</v>
          </cell>
          <cell r="T210" t="str">
            <v>No</v>
          </cell>
          <cell r="U210" t="str">
            <v>No</v>
          </cell>
          <cell r="V210" t="str">
            <v>No</v>
          </cell>
          <cell r="W210" t="str">
            <v>以实际交易渠道为准</v>
          </cell>
          <cell r="X210" t="str">
            <v>N</v>
          </cell>
        </row>
        <row r="211">
          <cell r="G211" t="str">
            <v>LU1861216197 ISIN</v>
          </cell>
          <cell r="H211" t="str">
            <v>股票型</v>
          </cell>
          <cell r="I211" t="str">
            <v>科技类</v>
          </cell>
          <cell r="J211">
            <v>5</v>
          </cell>
          <cell r="K211">
            <v>45321</v>
          </cell>
          <cell r="L211">
            <v>45302</v>
          </cell>
          <cell r="N211">
            <v>1</v>
          </cell>
          <cell r="O211" t="str">
            <v>Onboard</v>
          </cell>
          <cell r="P211" t="str">
            <v>N/A</v>
          </cell>
          <cell r="S211" t="str">
            <v>Refer to SFC</v>
          </cell>
          <cell r="T211" t="str">
            <v>No</v>
          </cell>
          <cell r="U211" t="str">
            <v>No</v>
          </cell>
          <cell r="V211" t="str">
            <v>No</v>
          </cell>
          <cell r="W211" t="str">
            <v>以实际交易渠道为准</v>
          </cell>
          <cell r="X211" t="str">
            <v>N</v>
          </cell>
        </row>
        <row r="212">
          <cell r="G212" t="str">
            <v>LU2290526594 ISIN</v>
          </cell>
          <cell r="H212" t="str">
            <v>股票型</v>
          </cell>
          <cell r="I212" t="str">
            <v>科技类</v>
          </cell>
          <cell r="J212">
            <v>5</v>
          </cell>
          <cell r="K212">
            <v>45321</v>
          </cell>
          <cell r="L212">
            <v>45302</v>
          </cell>
          <cell r="N212">
            <v>1</v>
          </cell>
          <cell r="O212" t="str">
            <v>Onboard</v>
          </cell>
          <cell r="P212" t="str">
            <v>N/A</v>
          </cell>
          <cell r="S212" t="str">
            <v>Refer to SFC</v>
          </cell>
          <cell r="T212" t="str">
            <v>No</v>
          </cell>
          <cell r="U212" t="str">
            <v>No</v>
          </cell>
          <cell r="V212" t="str">
            <v>No</v>
          </cell>
          <cell r="W212" t="str">
            <v>以实际交易渠道为准</v>
          </cell>
          <cell r="X212" t="str">
            <v>N</v>
          </cell>
        </row>
        <row r="213">
          <cell r="G213" t="str">
            <v>LU1861216601 ISIN</v>
          </cell>
          <cell r="H213" t="str">
            <v>股票型</v>
          </cell>
          <cell r="I213" t="str">
            <v>科技类</v>
          </cell>
          <cell r="J213">
            <v>5</v>
          </cell>
          <cell r="K213">
            <v>45321</v>
          </cell>
          <cell r="L213">
            <v>45302</v>
          </cell>
          <cell r="N213">
            <v>1</v>
          </cell>
          <cell r="O213" t="str">
            <v>Onboard</v>
          </cell>
          <cell r="P213" t="str">
            <v>N/A</v>
          </cell>
          <cell r="S213" t="str">
            <v>Refer to SFC</v>
          </cell>
          <cell r="T213" t="str">
            <v>No</v>
          </cell>
          <cell r="U213" t="str">
            <v>No</v>
          </cell>
          <cell r="V213" t="str">
            <v>No</v>
          </cell>
          <cell r="W213" t="str">
            <v>以实际交易渠道为准</v>
          </cell>
          <cell r="X213" t="str">
            <v>N</v>
          </cell>
        </row>
        <row r="214">
          <cell r="G214" t="str">
            <v>LU1861216866 ISIN</v>
          </cell>
          <cell r="H214" t="str">
            <v>股票型</v>
          </cell>
          <cell r="I214" t="str">
            <v>科技类</v>
          </cell>
          <cell r="J214">
            <v>5</v>
          </cell>
          <cell r="K214">
            <v>45321</v>
          </cell>
          <cell r="L214">
            <v>45302</v>
          </cell>
          <cell r="N214">
            <v>1</v>
          </cell>
          <cell r="O214" t="str">
            <v>Onboard</v>
          </cell>
          <cell r="P214" t="str">
            <v>N/A</v>
          </cell>
          <cell r="S214" t="str">
            <v>Refer to SFC</v>
          </cell>
          <cell r="T214" t="str">
            <v>No</v>
          </cell>
          <cell r="U214" t="str">
            <v>No</v>
          </cell>
          <cell r="V214" t="str">
            <v>No</v>
          </cell>
          <cell r="W214" t="str">
            <v>以实际交易渠道为准</v>
          </cell>
          <cell r="X214" t="str">
            <v>N</v>
          </cell>
        </row>
        <row r="215">
          <cell r="G215" t="str">
            <v>LU2290526321 ISIN</v>
          </cell>
          <cell r="H215" t="str">
            <v>股票型</v>
          </cell>
          <cell r="I215" t="str">
            <v>科技类</v>
          </cell>
          <cell r="J215">
            <v>5</v>
          </cell>
          <cell r="K215">
            <v>45321</v>
          </cell>
          <cell r="L215">
            <v>45302</v>
          </cell>
          <cell r="N215">
            <v>1</v>
          </cell>
          <cell r="O215" t="str">
            <v>Onboard</v>
          </cell>
          <cell r="P215" t="str">
            <v>N/A</v>
          </cell>
          <cell r="S215" t="str">
            <v>Refer to SFC</v>
          </cell>
          <cell r="T215" t="str">
            <v>No</v>
          </cell>
          <cell r="U215" t="str">
            <v>No</v>
          </cell>
          <cell r="V215" t="str">
            <v>No</v>
          </cell>
          <cell r="W215" t="str">
            <v>以实际交易渠道为准</v>
          </cell>
          <cell r="X215" t="str">
            <v>N</v>
          </cell>
        </row>
        <row r="216">
          <cell r="G216" t="str">
            <v>LU2298322129 ISIN</v>
          </cell>
          <cell r="H216" t="str">
            <v>股票型</v>
          </cell>
          <cell r="I216" t="str">
            <v>能源转型</v>
          </cell>
          <cell r="J216">
            <v>5</v>
          </cell>
          <cell r="K216">
            <v>45321</v>
          </cell>
          <cell r="L216">
            <v>45296</v>
          </cell>
          <cell r="M216" t="str">
            <v xml:space="preserve">N </v>
          </cell>
          <cell r="N216">
            <v>1</v>
          </cell>
          <cell r="O216" t="str">
            <v>Onboard</v>
          </cell>
          <cell r="P216" t="str">
            <v>N/A</v>
          </cell>
          <cell r="Q216" t="str">
            <v>N</v>
          </cell>
          <cell r="R216" t="str">
            <v>N</v>
          </cell>
          <cell r="S216" t="str">
            <v>Yes</v>
          </cell>
          <cell r="T216" t="str">
            <v>No</v>
          </cell>
          <cell r="U216" t="str">
            <v>Yes</v>
          </cell>
          <cell r="V216" t="str">
            <v>Yes</v>
          </cell>
          <cell r="W216" t="str">
            <v>8000 (HKD)</v>
          </cell>
          <cell r="X216" t="str">
            <v>N</v>
          </cell>
        </row>
        <row r="217">
          <cell r="G217" t="str">
            <v>LU0124384867 ISIN</v>
          </cell>
          <cell r="H217" t="str">
            <v>股票型</v>
          </cell>
          <cell r="I217" t="str">
            <v>能源转型</v>
          </cell>
          <cell r="J217">
            <v>5</v>
          </cell>
          <cell r="K217">
            <v>45321</v>
          </cell>
          <cell r="L217">
            <v>45296</v>
          </cell>
          <cell r="M217" t="str">
            <v xml:space="preserve">N </v>
          </cell>
          <cell r="N217">
            <v>1</v>
          </cell>
          <cell r="O217" t="str">
            <v>Onboard</v>
          </cell>
          <cell r="P217" t="str">
            <v>N/A</v>
          </cell>
          <cell r="Q217" t="str">
            <v>N</v>
          </cell>
          <cell r="R217" t="str">
            <v>N</v>
          </cell>
          <cell r="S217" t="str">
            <v>Yes</v>
          </cell>
          <cell r="T217" t="str">
            <v>Yes</v>
          </cell>
          <cell r="U217" t="str">
            <v>Yes</v>
          </cell>
          <cell r="V217" t="str">
            <v>Yes</v>
          </cell>
          <cell r="W217" t="str">
            <v>1000 (USD)</v>
          </cell>
          <cell r="X217" t="str">
            <v>N</v>
          </cell>
        </row>
        <row r="218">
          <cell r="G218" t="str">
            <v>LU0171289902 ISIN</v>
          </cell>
          <cell r="H218" t="str">
            <v>股票型</v>
          </cell>
          <cell r="I218" t="str">
            <v>能源转型</v>
          </cell>
          <cell r="J218">
            <v>5</v>
          </cell>
          <cell r="K218">
            <v>45321</v>
          </cell>
          <cell r="L218">
            <v>45296</v>
          </cell>
          <cell r="N218">
            <v>1</v>
          </cell>
          <cell r="O218" t="str">
            <v>Onboard</v>
          </cell>
          <cell r="P218" t="str">
            <v>N/A</v>
          </cell>
          <cell r="S218" t="str">
            <v>Refer to SFC</v>
          </cell>
          <cell r="T218" t="str">
            <v>No</v>
          </cell>
          <cell r="U218" t="str">
            <v>No</v>
          </cell>
          <cell r="V218" t="str">
            <v>No</v>
          </cell>
          <cell r="W218" t="str">
            <v>以实际交易渠道为准</v>
          </cell>
          <cell r="X218" t="str">
            <v>N</v>
          </cell>
        </row>
        <row r="219">
          <cell r="G219" t="str">
            <v>LU2298321584 ISIN</v>
          </cell>
          <cell r="H219" t="str">
            <v>股票型</v>
          </cell>
          <cell r="I219" t="str">
            <v>能源转型</v>
          </cell>
          <cell r="J219">
            <v>5</v>
          </cell>
          <cell r="K219">
            <v>45321</v>
          </cell>
          <cell r="L219">
            <v>45296</v>
          </cell>
          <cell r="N219">
            <v>1</v>
          </cell>
          <cell r="O219" t="str">
            <v>Onboard</v>
          </cell>
          <cell r="P219" t="str">
            <v>N/A</v>
          </cell>
          <cell r="S219" t="str">
            <v>Refer to SFC</v>
          </cell>
          <cell r="T219" t="str">
            <v>No</v>
          </cell>
          <cell r="U219" t="str">
            <v>No</v>
          </cell>
          <cell r="V219" t="str">
            <v>No</v>
          </cell>
          <cell r="W219" t="str">
            <v>以实际交易渠道为准</v>
          </cell>
          <cell r="X219" t="str">
            <v>N</v>
          </cell>
        </row>
        <row r="220">
          <cell r="G220" t="str">
            <v>LU2298321741 ISIN</v>
          </cell>
          <cell r="H220" t="str">
            <v>股票型</v>
          </cell>
          <cell r="I220" t="str">
            <v>能源转型</v>
          </cell>
          <cell r="J220">
            <v>5</v>
          </cell>
          <cell r="K220">
            <v>45321</v>
          </cell>
          <cell r="L220">
            <v>45296</v>
          </cell>
          <cell r="N220">
            <v>1</v>
          </cell>
          <cell r="O220" t="str">
            <v>Onboard</v>
          </cell>
          <cell r="P220" t="str">
            <v>N/A</v>
          </cell>
          <cell r="S220" t="str">
            <v>Refer to SFC</v>
          </cell>
          <cell r="T220" t="str">
            <v>No</v>
          </cell>
          <cell r="U220" t="str">
            <v>No</v>
          </cell>
          <cell r="V220" t="str">
            <v>No</v>
          </cell>
          <cell r="W220" t="str">
            <v>以实际交易渠道为准</v>
          </cell>
          <cell r="X220" t="str">
            <v>N</v>
          </cell>
        </row>
        <row r="221">
          <cell r="G221" t="str">
            <v>LU2298322392 ISIN</v>
          </cell>
          <cell r="H221" t="str">
            <v>股票型</v>
          </cell>
          <cell r="I221" t="str">
            <v>能源转型</v>
          </cell>
          <cell r="J221">
            <v>5</v>
          </cell>
          <cell r="K221">
            <v>45321</v>
          </cell>
          <cell r="L221">
            <v>45296</v>
          </cell>
          <cell r="N221">
            <v>1</v>
          </cell>
          <cell r="O221" t="str">
            <v>Onboard</v>
          </cell>
          <cell r="P221" t="str">
            <v>N/A</v>
          </cell>
          <cell r="S221" t="str">
            <v>Refer to SFC</v>
          </cell>
          <cell r="T221" t="str">
            <v>No</v>
          </cell>
          <cell r="U221" t="str">
            <v>No</v>
          </cell>
          <cell r="V221" t="str">
            <v>No</v>
          </cell>
          <cell r="W221" t="str">
            <v>以实际交易渠道为准</v>
          </cell>
          <cell r="X221" t="str">
            <v>N</v>
          </cell>
        </row>
        <row r="222">
          <cell r="G222" t="str">
            <v>LU1822773807 ISIN</v>
          </cell>
          <cell r="H222" t="str">
            <v>股票型</v>
          </cell>
          <cell r="I222" t="str">
            <v>能源转型</v>
          </cell>
          <cell r="J222">
            <v>5</v>
          </cell>
          <cell r="K222">
            <v>45321</v>
          </cell>
          <cell r="L222">
            <v>45296</v>
          </cell>
          <cell r="N222">
            <v>1</v>
          </cell>
          <cell r="O222" t="str">
            <v>Onboard</v>
          </cell>
          <cell r="P222" t="str">
            <v>N/A</v>
          </cell>
          <cell r="S222" t="str">
            <v>Refer to SFC</v>
          </cell>
          <cell r="T222" t="str">
            <v>No</v>
          </cell>
          <cell r="U222" t="str">
            <v>No</v>
          </cell>
          <cell r="V222" t="str">
            <v>No</v>
          </cell>
          <cell r="W222" t="str">
            <v>以实际交易渠道为准</v>
          </cell>
          <cell r="X222" t="str">
            <v>N</v>
          </cell>
        </row>
        <row r="223">
          <cell r="G223" t="str">
            <v>LU2298321824 ISIN</v>
          </cell>
          <cell r="H223" t="str">
            <v>股票型</v>
          </cell>
          <cell r="I223" t="str">
            <v>能源转型</v>
          </cell>
          <cell r="J223">
            <v>5</v>
          </cell>
          <cell r="K223">
            <v>45321</v>
          </cell>
          <cell r="L223">
            <v>45296</v>
          </cell>
          <cell r="N223">
            <v>1</v>
          </cell>
          <cell r="O223" t="str">
            <v>Onboard</v>
          </cell>
          <cell r="P223" t="str">
            <v>N/A</v>
          </cell>
          <cell r="S223" t="str">
            <v>Refer to SFC</v>
          </cell>
          <cell r="T223" t="str">
            <v>No</v>
          </cell>
          <cell r="U223" t="str">
            <v>No</v>
          </cell>
          <cell r="V223" t="str">
            <v>No</v>
          </cell>
          <cell r="W223" t="str">
            <v>以实际交易渠道为准</v>
          </cell>
          <cell r="X223" t="str">
            <v>N</v>
          </cell>
        </row>
        <row r="224">
          <cell r="G224" t="str">
            <v>LU2298322046 ISIN</v>
          </cell>
          <cell r="H224" t="str">
            <v>股票型</v>
          </cell>
          <cell r="I224" t="str">
            <v>能源转型</v>
          </cell>
          <cell r="J224">
            <v>5</v>
          </cell>
          <cell r="K224">
            <v>45321</v>
          </cell>
          <cell r="L224">
            <v>45296</v>
          </cell>
          <cell r="N224">
            <v>1</v>
          </cell>
          <cell r="O224" t="str">
            <v>Onboard</v>
          </cell>
          <cell r="P224" t="str">
            <v>N/A</v>
          </cell>
          <cell r="S224" t="str">
            <v>Refer to SFC</v>
          </cell>
          <cell r="T224" t="str">
            <v>No</v>
          </cell>
          <cell r="U224" t="str">
            <v>No</v>
          </cell>
          <cell r="V224" t="str">
            <v>No</v>
          </cell>
          <cell r="W224" t="str">
            <v>以实际交易渠道为准</v>
          </cell>
          <cell r="X224" t="str">
            <v>N</v>
          </cell>
        </row>
        <row r="225">
          <cell r="G225" t="str">
            <v>LU1978683503 ISIN</v>
          </cell>
          <cell r="H225" t="str">
            <v>股票型</v>
          </cell>
          <cell r="I225" t="str">
            <v>能源转型</v>
          </cell>
          <cell r="J225">
            <v>5</v>
          </cell>
          <cell r="K225">
            <v>45321</v>
          </cell>
          <cell r="L225">
            <v>45296</v>
          </cell>
          <cell r="N225">
            <v>1</v>
          </cell>
          <cell r="O225" t="str">
            <v>Onboard</v>
          </cell>
          <cell r="P225" t="str">
            <v>N/A</v>
          </cell>
          <cell r="S225" t="str">
            <v>Refer to SFC</v>
          </cell>
          <cell r="T225" t="str">
            <v>No</v>
          </cell>
          <cell r="U225" t="str">
            <v>No</v>
          </cell>
          <cell r="V225" t="str">
            <v>No</v>
          </cell>
          <cell r="W225" t="str">
            <v>以实际交易渠道为准</v>
          </cell>
          <cell r="X225" t="str">
            <v>N</v>
          </cell>
        </row>
        <row r="226">
          <cell r="G226" t="str">
            <v>LU0408221868 ISIN</v>
          </cell>
          <cell r="H226" t="str">
            <v>股票型</v>
          </cell>
          <cell r="I226" t="str">
            <v>能源转型</v>
          </cell>
          <cell r="J226">
            <v>5</v>
          </cell>
          <cell r="K226">
            <v>45321</v>
          </cell>
          <cell r="L226">
            <v>45296</v>
          </cell>
          <cell r="N226">
            <v>1</v>
          </cell>
          <cell r="O226" t="str">
            <v>Onboard</v>
          </cell>
          <cell r="P226" t="str">
            <v>N/A</v>
          </cell>
          <cell r="S226" t="str">
            <v>Refer to SFC</v>
          </cell>
          <cell r="T226" t="str">
            <v>No</v>
          </cell>
          <cell r="U226" t="str">
            <v>No</v>
          </cell>
          <cell r="V226" t="str">
            <v>No</v>
          </cell>
          <cell r="W226" t="str">
            <v>以实际交易渠道为准</v>
          </cell>
          <cell r="X226" t="str">
            <v>N</v>
          </cell>
        </row>
        <row r="227">
          <cell r="G227" t="str">
            <v>LU0204063720 ISIN</v>
          </cell>
          <cell r="H227" t="str">
            <v>股票型</v>
          </cell>
          <cell r="I227" t="str">
            <v>能源转型</v>
          </cell>
          <cell r="J227">
            <v>5</v>
          </cell>
          <cell r="K227">
            <v>45321</v>
          </cell>
          <cell r="L227">
            <v>45296</v>
          </cell>
          <cell r="N227">
            <v>1</v>
          </cell>
          <cell r="O227" t="str">
            <v>Onboard</v>
          </cell>
          <cell r="P227" t="str">
            <v>N/A</v>
          </cell>
          <cell r="S227" t="str">
            <v>Refer to SFC</v>
          </cell>
          <cell r="T227" t="str">
            <v>No</v>
          </cell>
          <cell r="U227" t="str">
            <v>No</v>
          </cell>
          <cell r="V227" t="str">
            <v>No</v>
          </cell>
          <cell r="W227" t="str">
            <v>以实际交易渠道为准</v>
          </cell>
          <cell r="X227" t="str">
            <v>N</v>
          </cell>
        </row>
        <row r="228">
          <cell r="G228" t="str">
            <v>LU0724618433 ISIN</v>
          </cell>
          <cell r="H228" t="str">
            <v>股票型</v>
          </cell>
          <cell r="I228" t="str">
            <v>能源转型</v>
          </cell>
          <cell r="J228">
            <v>5</v>
          </cell>
          <cell r="K228">
            <v>45321</v>
          </cell>
          <cell r="L228">
            <v>45296</v>
          </cell>
          <cell r="N228">
            <v>1</v>
          </cell>
          <cell r="O228" t="str">
            <v>Onboard</v>
          </cell>
          <cell r="P228" t="str">
            <v>N/A</v>
          </cell>
          <cell r="S228" t="str">
            <v>Refer to SFC</v>
          </cell>
          <cell r="T228" t="str">
            <v>No</v>
          </cell>
          <cell r="U228" t="str">
            <v>No</v>
          </cell>
          <cell r="V228" t="str">
            <v>No</v>
          </cell>
          <cell r="W228" t="str">
            <v>以实际交易渠道为准</v>
          </cell>
          <cell r="X228" t="str">
            <v>N</v>
          </cell>
        </row>
        <row r="229">
          <cell r="G229" t="str">
            <v>LU2533724782 ISIN</v>
          </cell>
          <cell r="H229" t="str">
            <v>股票型</v>
          </cell>
          <cell r="I229" t="str">
            <v>能源转型</v>
          </cell>
          <cell r="J229">
            <v>5</v>
          </cell>
          <cell r="K229">
            <v>45321</v>
          </cell>
          <cell r="L229">
            <v>45296</v>
          </cell>
          <cell r="N229">
            <v>1</v>
          </cell>
          <cell r="O229" t="str">
            <v>Onboard</v>
          </cell>
          <cell r="P229" t="str">
            <v>N/A</v>
          </cell>
          <cell r="S229" t="str">
            <v>Refer to SFC</v>
          </cell>
          <cell r="T229" t="str">
            <v>No</v>
          </cell>
          <cell r="U229" t="str">
            <v>No</v>
          </cell>
          <cell r="V229" t="str">
            <v>No</v>
          </cell>
          <cell r="W229" t="str">
            <v>以实际交易渠道为准</v>
          </cell>
          <cell r="X229" t="str">
            <v>N</v>
          </cell>
        </row>
        <row r="230">
          <cell r="G230" t="str">
            <v>LU0331286574 ISIN</v>
          </cell>
          <cell r="H230" t="str">
            <v>股票型</v>
          </cell>
          <cell r="I230" t="str">
            <v>能源转型</v>
          </cell>
          <cell r="J230">
            <v>5</v>
          </cell>
          <cell r="K230">
            <v>45321</v>
          </cell>
          <cell r="L230">
            <v>45296</v>
          </cell>
          <cell r="N230">
            <v>1</v>
          </cell>
          <cell r="O230" t="str">
            <v>Onboard</v>
          </cell>
          <cell r="P230" t="str">
            <v>N/A</v>
          </cell>
          <cell r="S230" t="str">
            <v>Refer to SFC</v>
          </cell>
          <cell r="T230" t="str">
            <v>No</v>
          </cell>
          <cell r="U230" t="str">
            <v>No</v>
          </cell>
          <cell r="V230" t="str">
            <v>No</v>
          </cell>
          <cell r="W230" t="str">
            <v>以实际交易渠道为准</v>
          </cell>
          <cell r="X230" t="str">
            <v>N</v>
          </cell>
        </row>
        <row r="231">
          <cell r="G231" t="str">
            <v>LU0147411861 ISIN</v>
          </cell>
          <cell r="H231" t="str">
            <v>股票型</v>
          </cell>
          <cell r="I231" t="str">
            <v>能源转型</v>
          </cell>
          <cell r="J231">
            <v>5</v>
          </cell>
          <cell r="K231">
            <v>45321</v>
          </cell>
          <cell r="L231">
            <v>45296</v>
          </cell>
          <cell r="N231">
            <v>1</v>
          </cell>
          <cell r="O231" t="str">
            <v>Onboard</v>
          </cell>
          <cell r="P231" t="str">
            <v>N/A</v>
          </cell>
          <cell r="S231" t="str">
            <v>Refer to SFC</v>
          </cell>
          <cell r="T231" t="str">
            <v>No</v>
          </cell>
          <cell r="U231" t="str">
            <v>No</v>
          </cell>
          <cell r="V231" t="str">
            <v>No</v>
          </cell>
          <cell r="W231" t="str">
            <v>以实际交易渠道为准</v>
          </cell>
          <cell r="X231" t="str">
            <v>N</v>
          </cell>
        </row>
        <row r="232">
          <cell r="G232" t="str">
            <v>LU0252964944 ISIN</v>
          </cell>
          <cell r="H232" t="str">
            <v>股票型</v>
          </cell>
          <cell r="I232" t="str">
            <v>能源转型</v>
          </cell>
          <cell r="J232">
            <v>5</v>
          </cell>
          <cell r="K232">
            <v>45321</v>
          </cell>
          <cell r="L232">
            <v>45296</v>
          </cell>
          <cell r="N232">
            <v>1</v>
          </cell>
          <cell r="O232" t="str">
            <v>Onboard</v>
          </cell>
          <cell r="P232" t="str">
            <v>N/A</v>
          </cell>
          <cell r="S232" t="str">
            <v>Refer to SFC</v>
          </cell>
          <cell r="T232" t="str">
            <v>No</v>
          </cell>
          <cell r="U232" t="str">
            <v>No</v>
          </cell>
          <cell r="V232" t="str">
            <v>No</v>
          </cell>
          <cell r="W232" t="str">
            <v>以实际交易渠道为准</v>
          </cell>
          <cell r="X232" t="str">
            <v>N</v>
          </cell>
        </row>
        <row r="233">
          <cell r="G233" t="str">
            <v>LU0252969661 ISIN</v>
          </cell>
          <cell r="H233" t="str">
            <v>股票型</v>
          </cell>
          <cell r="I233" t="str">
            <v>能源转型</v>
          </cell>
          <cell r="J233">
            <v>5</v>
          </cell>
          <cell r="K233">
            <v>45321</v>
          </cell>
          <cell r="L233">
            <v>45296</v>
          </cell>
          <cell r="N233">
            <v>1</v>
          </cell>
          <cell r="O233" t="str">
            <v>Onboard</v>
          </cell>
          <cell r="P233" t="str">
            <v>N/A</v>
          </cell>
          <cell r="S233" t="str">
            <v>Refer to SFC</v>
          </cell>
          <cell r="T233" t="str">
            <v>No</v>
          </cell>
          <cell r="U233" t="str">
            <v>No</v>
          </cell>
          <cell r="V233" t="str">
            <v>No</v>
          </cell>
          <cell r="W233" t="str">
            <v>以实际交易渠道为准</v>
          </cell>
          <cell r="X233" t="str">
            <v>N</v>
          </cell>
        </row>
        <row r="234">
          <cell r="G234" t="str">
            <v>LU2419774711 ISIN</v>
          </cell>
          <cell r="H234" t="str">
            <v>股票型</v>
          </cell>
          <cell r="I234" t="str">
            <v>能源转型</v>
          </cell>
          <cell r="J234">
            <v>5</v>
          </cell>
          <cell r="K234">
            <v>45321</v>
          </cell>
          <cell r="L234">
            <v>45296</v>
          </cell>
          <cell r="N234">
            <v>1</v>
          </cell>
          <cell r="O234" t="str">
            <v>Onboard</v>
          </cell>
          <cell r="P234" t="str">
            <v>N/A</v>
          </cell>
          <cell r="S234" t="str">
            <v>Refer to SFC</v>
          </cell>
          <cell r="T234" t="str">
            <v>No</v>
          </cell>
          <cell r="U234" t="str">
            <v>No</v>
          </cell>
          <cell r="V234" t="str">
            <v>No</v>
          </cell>
          <cell r="W234" t="str">
            <v>以实际交易渠道为准</v>
          </cell>
          <cell r="X234" t="str">
            <v>N</v>
          </cell>
        </row>
        <row r="235">
          <cell r="G235" t="str">
            <v>LU0827885574 ISIN</v>
          </cell>
          <cell r="H235" t="str">
            <v>股票型</v>
          </cell>
          <cell r="I235" t="str">
            <v>能源转型</v>
          </cell>
          <cell r="J235">
            <v>5</v>
          </cell>
          <cell r="K235">
            <v>45321</v>
          </cell>
          <cell r="L235">
            <v>45296</v>
          </cell>
          <cell r="N235">
            <v>1</v>
          </cell>
          <cell r="O235" t="str">
            <v>Onboard</v>
          </cell>
          <cell r="P235" t="str">
            <v>N/A</v>
          </cell>
          <cell r="S235" t="str">
            <v>Refer to SFC</v>
          </cell>
          <cell r="T235" t="str">
            <v>No</v>
          </cell>
          <cell r="U235" t="str">
            <v>No</v>
          </cell>
          <cell r="V235" t="str">
            <v>No</v>
          </cell>
          <cell r="W235" t="str">
            <v>以实际交易渠道为准</v>
          </cell>
          <cell r="X235" t="str">
            <v>N</v>
          </cell>
        </row>
        <row r="236">
          <cell r="G236" t="str">
            <v>LU0435534705 ISIN</v>
          </cell>
          <cell r="H236" t="str">
            <v>股票型</v>
          </cell>
          <cell r="I236" t="str">
            <v>能源转型</v>
          </cell>
          <cell r="J236">
            <v>5</v>
          </cell>
          <cell r="K236">
            <v>45321</v>
          </cell>
          <cell r="L236">
            <v>45296</v>
          </cell>
          <cell r="N236">
            <v>1</v>
          </cell>
          <cell r="O236" t="str">
            <v>Onboard</v>
          </cell>
          <cell r="P236" t="str">
            <v>N/A</v>
          </cell>
          <cell r="S236" t="str">
            <v>Refer to SFC</v>
          </cell>
          <cell r="T236" t="str">
            <v>No</v>
          </cell>
          <cell r="U236" t="str">
            <v>No</v>
          </cell>
          <cell r="V236" t="str">
            <v>No</v>
          </cell>
          <cell r="W236" t="str">
            <v>以实际交易渠道为准</v>
          </cell>
          <cell r="X236" t="str">
            <v>N</v>
          </cell>
        </row>
        <row r="237">
          <cell r="G237" t="str">
            <v>LU1116320901 ISIN</v>
          </cell>
          <cell r="H237" t="str">
            <v>股票型</v>
          </cell>
          <cell r="I237" t="str">
            <v>环球量化高息</v>
          </cell>
          <cell r="J237">
            <v>3</v>
          </cell>
          <cell r="K237">
            <v>45321</v>
          </cell>
          <cell r="L237">
            <v>45303</v>
          </cell>
          <cell r="M237" t="str">
            <v xml:space="preserve">N </v>
          </cell>
          <cell r="N237">
            <v>1</v>
          </cell>
          <cell r="O237" t="str">
            <v>Onboard</v>
          </cell>
          <cell r="P237" t="str">
            <v>N/A</v>
          </cell>
          <cell r="Q237" t="str">
            <v>N</v>
          </cell>
          <cell r="R237" t="str">
            <v>N</v>
          </cell>
          <cell r="S237" t="str">
            <v>Yes</v>
          </cell>
          <cell r="T237" t="str">
            <v>Yes</v>
          </cell>
          <cell r="U237" t="str">
            <v>Yes</v>
          </cell>
          <cell r="V237" t="str">
            <v>Yes</v>
          </cell>
          <cell r="W237" t="str">
            <v>8000 (HKD)</v>
          </cell>
          <cell r="X237" t="str">
            <v>N</v>
          </cell>
        </row>
        <row r="238">
          <cell r="G238" t="str">
            <v>LU1116320737 ISIN</v>
          </cell>
          <cell r="H238" t="str">
            <v>股票型</v>
          </cell>
          <cell r="I238" t="str">
            <v>环球量化高息</v>
          </cell>
          <cell r="J238">
            <v>3</v>
          </cell>
          <cell r="K238">
            <v>45321</v>
          </cell>
          <cell r="L238">
            <v>45303</v>
          </cell>
          <cell r="M238" t="str">
            <v xml:space="preserve">N </v>
          </cell>
          <cell r="N238">
            <v>1</v>
          </cell>
          <cell r="O238" t="str">
            <v>Onboard</v>
          </cell>
          <cell r="P238" t="str">
            <v>N/A</v>
          </cell>
          <cell r="Q238" t="str">
            <v>N</v>
          </cell>
          <cell r="R238" t="str">
            <v>N</v>
          </cell>
          <cell r="S238" t="str">
            <v>Yes</v>
          </cell>
          <cell r="T238" t="str">
            <v>Yes</v>
          </cell>
          <cell r="U238" t="str">
            <v>Yes</v>
          </cell>
          <cell r="V238" t="str">
            <v>Yes</v>
          </cell>
          <cell r="W238" t="str">
            <v>1000 (USD)</v>
          </cell>
          <cell r="X238" t="str">
            <v>N</v>
          </cell>
        </row>
        <row r="239">
          <cell r="G239" t="str">
            <v>LU0072461881 ISIN</v>
          </cell>
          <cell r="H239" t="str">
            <v>股票型</v>
          </cell>
          <cell r="I239" t="str">
            <v>美国股票</v>
          </cell>
          <cell r="J239">
            <v>3</v>
          </cell>
          <cell r="K239">
            <v>45321</v>
          </cell>
          <cell r="L239">
            <v>45303</v>
          </cell>
          <cell r="M239" t="str">
            <v xml:space="preserve">N </v>
          </cell>
          <cell r="N239">
            <v>1</v>
          </cell>
          <cell r="O239" t="str">
            <v>Onboard</v>
          </cell>
          <cell r="P239" t="str">
            <v>N/A</v>
          </cell>
          <cell r="Q239" t="str">
            <v>N</v>
          </cell>
          <cell r="R239" t="str">
            <v>N</v>
          </cell>
          <cell r="S239" t="str">
            <v>Yes</v>
          </cell>
          <cell r="T239" t="str">
            <v>No</v>
          </cell>
          <cell r="U239" t="str">
            <v>Yes</v>
          </cell>
          <cell r="V239" t="str">
            <v>Yes</v>
          </cell>
          <cell r="W239" t="str">
            <v>1000 (USD)</v>
          </cell>
          <cell r="X239" t="str">
            <v>N</v>
          </cell>
        </row>
        <row r="240">
          <cell r="G240" t="str">
            <v>LU0871640396 ISIN</v>
          </cell>
          <cell r="H240" t="str">
            <v>债券型</v>
          </cell>
          <cell r="I240" t="str">
            <v>美元高收益债</v>
          </cell>
          <cell r="J240">
            <v>4</v>
          </cell>
          <cell r="K240">
            <v>45321</v>
          </cell>
          <cell r="L240">
            <v>45303</v>
          </cell>
          <cell r="M240" t="str">
            <v xml:space="preserve">N </v>
          </cell>
          <cell r="N240">
            <v>1</v>
          </cell>
          <cell r="O240" t="str">
            <v>Onboard</v>
          </cell>
          <cell r="P240" t="str">
            <v>N/A</v>
          </cell>
          <cell r="Q240" t="str">
            <v>N</v>
          </cell>
          <cell r="R240" t="str">
            <v>N</v>
          </cell>
          <cell r="S240" t="str">
            <v>Yes</v>
          </cell>
          <cell r="T240" t="str">
            <v>No</v>
          </cell>
          <cell r="U240" t="str">
            <v>Yes</v>
          </cell>
          <cell r="V240" t="str">
            <v>Yes</v>
          </cell>
          <cell r="W240" t="str">
            <v>1000 (AUD)</v>
          </cell>
          <cell r="X240" t="str">
            <v>N</v>
          </cell>
        </row>
        <row r="241">
          <cell r="G241" t="str">
            <v>LU0764619531 ISIN</v>
          </cell>
          <cell r="H241" t="str">
            <v>债券型</v>
          </cell>
          <cell r="I241" t="str">
            <v>美元高收益债</v>
          </cell>
          <cell r="J241">
            <v>4</v>
          </cell>
          <cell r="K241">
            <v>45321</v>
          </cell>
          <cell r="L241">
            <v>45303</v>
          </cell>
          <cell r="M241" t="str">
            <v xml:space="preserve">N </v>
          </cell>
          <cell r="N241">
            <v>1</v>
          </cell>
          <cell r="O241" t="str">
            <v>Onboard</v>
          </cell>
          <cell r="P241" t="str">
            <v>N/A</v>
          </cell>
          <cell r="Q241" t="str">
            <v>N</v>
          </cell>
          <cell r="R241" t="str">
            <v>N</v>
          </cell>
          <cell r="S241" t="str">
            <v>Yes</v>
          </cell>
          <cell r="T241" t="str">
            <v>No</v>
          </cell>
          <cell r="U241" t="str">
            <v>Yes</v>
          </cell>
          <cell r="V241" t="str">
            <v>Yes</v>
          </cell>
          <cell r="W241" t="str">
            <v>8000 (HKD)</v>
          </cell>
          <cell r="X241" t="str">
            <v>N</v>
          </cell>
        </row>
        <row r="242">
          <cell r="G242" t="str">
            <v>LU0738912566 ISIN</v>
          </cell>
          <cell r="H242" t="str">
            <v>债券型</v>
          </cell>
          <cell r="I242" t="str">
            <v>美元高收益债</v>
          </cell>
          <cell r="J242">
            <v>4</v>
          </cell>
          <cell r="K242">
            <v>45321</v>
          </cell>
          <cell r="L242">
            <v>45303</v>
          </cell>
          <cell r="M242" t="str">
            <v xml:space="preserve">N </v>
          </cell>
          <cell r="N242">
            <v>1</v>
          </cell>
          <cell r="O242" t="str">
            <v>Onboard</v>
          </cell>
          <cell r="P242" t="str">
            <v>N/A</v>
          </cell>
          <cell r="Q242" t="str">
            <v>N</v>
          </cell>
          <cell r="R242" t="str">
            <v>N</v>
          </cell>
          <cell r="S242" t="str">
            <v>Yes</v>
          </cell>
          <cell r="T242" t="str">
            <v>Yes</v>
          </cell>
          <cell r="U242" t="str">
            <v>Yes</v>
          </cell>
          <cell r="V242" t="str">
            <v>Yes</v>
          </cell>
          <cell r="W242" t="str">
            <v>1000 (USD)</v>
          </cell>
          <cell r="X242" t="str">
            <v>N</v>
          </cell>
        </row>
        <row r="243">
          <cell r="G243" t="str">
            <v>LU0172419748 ISIN</v>
          </cell>
          <cell r="H243" t="str">
            <v>债券型</v>
          </cell>
          <cell r="I243" t="str">
            <v>美元短债</v>
          </cell>
          <cell r="J243">
            <v>2</v>
          </cell>
          <cell r="K243">
            <v>45321</v>
          </cell>
          <cell r="L243">
            <v>45303</v>
          </cell>
          <cell r="M243" t="str">
            <v xml:space="preserve">N </v>
          </cell>
          <cell r="N243">
            <v>1</v>
          </cell>
          <cell r="O243" t="str">
            <v>Onboard</v>
          </cell>
          <cell r="P243" t="str">
            <v>N/A</v>
          </cell>
          <cell r="Q243" t="str">
            <v>Y</v>
          </cell>
          <cell r="R243" t="str">
            <v>Y</v>
          </cell>
          <cell r="S243" t="str">
            <v>Yes</v>
          </cell>
          <cell r="T243" t="str">
            <v>Yes</v>
          </cell>
          <cell r="U243" t="str">
            <v>Yes</v>
          </cell>
          <cell r="V243" t="str">
            <v>Yes</v>
          </cell>
          <cell r="W243" t="str">
            <v>1000 (USD)</v>
          </cell>
          <cell r="X243" t="str">
            <v>N</v>
          </cell>
        </row>
        <row r="244">
          <cell r="G244" t="str">
            <v>LU0171293334 ISIN</v>
          </cell>
          <cell r="H244" t="str">
            <v>股票型</v>
          </cell>
          <cell r="I244" t="str">
            <v>英国股票</v>
          </cell>
          <cell r="J244">
            <v>3</v>
          </cell>
          <cell r="K244">
            <v>45321</v>
          </cell>
          <cell r="L244">
            <v>45306</v>
          </cell>
          <cell r="M244" t="str">
            <v xml:space="preserve">N </v>
          </cell>
          <cell r="N244">
            <v>1</v>
          </cell>
          <cell r="O244" t="str">
            <v>Onboard</v>
          </cell>
          <cell r="P244" t="str">
            <v>N/A</v>
          </cell>
          <cell r="Q244" t="str">
            <v>N</v>
          </cell>
          <cell r="R244" t="str">
            <v>N</v>
          </cell>
          <cell r="S244" t="str">
            <v>Yes</v>
          </cell>
          <cell r="T244" t="str">
            <v>Yes</v>
          </cell>
          <cell r="U244" t="str">
            <v>Yes</v>
          </cell>
          <cell r="V244" t="str">
            <v>Yes</v>
          </cell>
          <cell r="W244" t="str">
            <v>1000 (USD)</v>
          </cell>
          <cell r="X244" t="str">
            <v>N</v>
          </cell>
        </row>
        <row r="245">
          <cell r="G245" t="str">
            <v>LU1023058172 ISIN</v>
          </cell>
          <cell r="H245" t="str">
            <v>股票型</v>
          </cell>
          <cell r="I245" t="str">
            <v>能源</v>
          </cell>
          <cell r="J245">
            <v>5</v>
          </cell>
          <cell r="K245">
            <v>45321</v>
          </cell>
          <cell r="L245">
            <v>45299</v>
          </cell>
          <cell r="M245" t="str">
            <v xml:space="preserve">N </v>
          </cell>
          <cell r="N245">
            <v>1</v>
          </cell>
          <cell r="O245" t="str">
            <v>Onboard</v>
          </cell>
          <cell r="P245" t="str">
            <v>N/A</v>
          </cell>
          <cell r="Q245" t="str">
            <v>N</v>
          </cell>
          <cell r="R245" t="str">
            <v>N</v>
          </cell>
          <cell r="S245" t="str">
            <v>Yes</v>
          </cell>
          <cell r="T245" t="str">
            <v>Yes</v>
          </cell>
          <cell r="U245" t="str">
            <v>Yes</v>
          </cell>
          <cell r="V245" t="str">
            <v>Yes</v>
          </cell>
          <cell r="W245" t="str">
            <v>1500 (AUD)</v>
          </cell>
          <cell r="X245" t="str">
            <v>N</v>
          </cell>
        </row>
        <row r="246">
          <cell r="G246" t="str">
            <v>LU0122376428 ISIN</v>
          </cell>
          <cell r="H246" t="str">
            <v>股票型</v>
          </cell>
          <cell r="I246" t="str">
            <v>能源</v>
          </cell>
          <cell r="J246">
            <v>5</v>
          </cell>
          <cell r="K246">
            <v>45321</v>
          </cell>
          <cell r="L246">
            <v>45299</v>
          </cell>
          <cell r="M246" t="str">
            <v xml:space="preserve">N </v>
          </cell>
          <cell r="N246">
            <v>1</v>
          </cell>
          <cell r="O246" t="str">
            <v>Onboard</v>
          </cell>
          <cell r="P246" t="str">
            <v>N/A</v>
          </cell>
          <cell r="Q246" t="str">
            <v>N</v>
          </cell>
          <cell r="R246" t="str">
            <v>N</v>
          </cell>
          <cell r="S246" t="str">
            <v>Yes</v>
          </cell>
          <cell r="T246" t="str">
            <v>Yes</v>
          </cell>
          <cell r="U246" t="str">
            <v>Yes</v>
          </cell>
          <cell r="V246" t="str">
            <v>Yes</v>
          </cell>
          <cell r="W246" t="str">
            <v>1000 (USD)</v>
          </cell>
          <cell r="X246" t="str">
            <v>N</v>
          </cell>
        </row>
        <row r="247">
          <cell r="G247" t="str">
            <v>LU0171301533 ISIN</v>
          </cell>
          <cell r="H247" t="str">
            <v>股票型</v>
          </cell>
          <cell r="I247" t="str">
            <v>能源</v>
          </cell>
          <cell r="J247">
            <v>5</v>
          </cell>
          <cell r="K247">
            <v>45321</v>
          </cell>
          <cell r="L247">
            <v>45299</v>
          </cell>
          <cell r="N247">
            <v>1</v>
          </cell>
          <cell r="O247" t="str">
            <v>Onboard</v>
          </cell>
          <cell r="P247" t="str">
            <v>N/A</v>
          </cell>
          <cell r="Q247" t="str">
            <v>N</v>
          </cell>
          <cell r="R247" t="str">
            <v>N</v>
          </cell>
          <cell r="S247" t="str">
            <v>Refer to SFC</v>
          </cell>
          <cell r="T247" t="str">
            <v>No</v>
          </cell>
          <cell r="U247" t="str">
            <v>No</v>
          </cell>
          <cell r="V247" t="str">
            <v>No</v>
          </cell>
          <cell r="W247" t="str">
            <v>以实际交易渠道为准</v>
          </cell>
          <cell r="X247" t="str">
            <v>N</v>
          </cell>
        </row>
        <row r="248">
          <cell r="G248" t="str">
            <v>LU0589470672 ISIN</v>
          </cell>
          <cell r="H248" t="str">
            <v>股票型</v>
          </cell>
          <cell r="I248" t="str">
            <v>能源</v>
          </cell>
          <cell r="J248">
            <v>5</v>
          </cell>
          <cell r="K248">
            <v>45321</v>
          </cell>
          <cell r="L248">
            <v>45299</v>
          </cell>
          <cell r="N248">
            <v>1</v>
          </cell>
          <cell r="O248" t="str">
            <v>Onboard</v>
          </cell>
          <cell r="P248" t="str">
            <v>N/A</v>
          </cell>
          <cell r="Q248" t="str">
            <v>N</v>
          </cell>
          <cell r="R248" t="str">
            <v>N</v>
          </cell>
          <cell r="S248" t="str">
            <v>Refer to SFC</v>
          </cell>
          <cell r="T248" t="str">
            <v>No</v>
          </cell>
          <cell r="U248" t="str">
            <v>No</v>
          </cell>
          <cell r="V248" t="str">
            <v>No</v>
          </cell>
          <cell r="W248" t="str">
            <v>以实际交易渠道为准</v>
          </cell>
          <cell r="X248" t="str">
            <v>N</v>
          </cell>
        </row>
        <row r="249">
          <cell r="G249" t="str">
            <v>LU0326422176 ISIN</v>
          </cell>
          <cell r="H249" t="str">
            <v>股票型</v>
          </cell>
          <cell r="I249" t="str">
            <v>能源</v>
          </cell>
          <cell r="J249">
            <v>5</v>
          </cell>
          <cell r="K249">
            <v>45321</v>
          </cell>
          <cell r="L249">
            <v>45299</v>
          </cell>
          <cell r="N249">
            <v>1</v>
          </cell>
          <cell r="O249" t="str">
            <v>Onboard</v>
          </cell>
          <cell r="P249" t="str">
            <v>N/A</v>
          </cell>
          <cell r="Q249" t="str">
            <v>N</v>
          </cell>
          <cell r="R249" t="str">
            <v>N</v>
          </cell>
          <cell r="S249" t="str">
            <v>Refer to SFC</v>
          </cell>
          <cell r="T249" t="str">
            <v>No</v>
          </cell>
          <cell r="U249" t="str">
            <v>No</v>
          </cell>
          <cell r="V249" t="str">
            <v>No</v>
          </cell>
          <cell r="W249" t="str">
            <v>以实际交易渠道为准</v>
          </cell>
          <cell r="X249" t="str">
            <v>N</v>
          </cell>
        </row>
        <row r="250">
          <cell r="G250" t="str">
            <v>LU0788109394 ISIN</v>
          </cell>
          <cell r="H250" t="str">
            <v>股票型</v>
          </cell>
          <cell r="I250" t="str">
            <v>能源</v>
          </cell>
          <cell r="J250">
            <v>5</v>
          </cell>
          <cell r="K250">
            <v>45321</v>
          </cell>
          <cell r="L250">
            <v>45299</v>
          </cell>
          <cell r="N250">
            <v>1</v>
          </cell>
          <cell r="O250" t="str">
            <v>Onboard</v>
          </cell>
          <cell r="P250" t="str">
            <v>N/A</v>
          </cell>
          <cell r="Q250" t="str">
            <v>N</v>
          </cell>
          <cell r="R250" t="str">
            <v>N</v>
          </cell>
          <cell r="S250" t="str">
            <v>Refer to SFC</v>
          </cell>
          <cell r="T250" t="str">
            <v>No</v>
          </cell>
          <cell r="U250" t="str">
            <v>No</v>
          </cell>
          <cell r="V250" t="str">
            <v>No</v>
          </cell>
          <cell r="W250" t="str">
            <v>以实际交易渠道为准</v>
          </cell>
          <cell r="X250" t="str">
            <v>N</v>
          </cell>
        </row>
        <row r="251">
          <cell r="G251" t="str">
            <v>LU0368265418 ISIN</v>
          </cell>
          <cell r="H251" t="str">
            <v>股票型</v>
          </cell>
          <cell r="I251" t="str">
            <v>能源</v>
          </cell>
          <cell r="J251">
            <v>5</v>
          </cell>
          <cell r="K251">
            <v>45321</v>
          </cell>
          <cell r="L251">
            <v>45299</v>
          </cell>
          <cell r="N251">
            <v>1</v>
          </cell>
          <cell r="O251" t="str">
            <v>Onboard</v>
          </cell>
          <cell r="P251" t="str">
            <v>N/A</v>
          </cell>
          <cell r="Q251" t="str">
            <v>N</v>
          </cell>
          <cell r="R251" t="str">
            <v>N</v>
          </cell>
          <cell r="S251" t="str">
            <v>Refer to SFC</v>
          </cell>
          <cell r="T251" t="str">
            <v>No</v>
          </cell>
          <cell r="U251" t="str">
            <v>No</v>
          </cell>
          <cell r="V251" t="str">
            <v>No</v>
          </cell>
          <cell r="W251" t="str">
            <v>以实际交易渠道为准</v>
          </cell>
          <cell r="X251" t="str">
            <v>N</v>
          </cell>
        </row>
        <row r="252">
          <cell r="G252" t="str">
            <v>LU0408222247 ISIN</v>
          </cell>
          <cell r="H252" t="str">
            <v>股票型</v>
          </cell>
          <cell r="I252" t="str">
            <v>能源</v>
          </cell>
          <cell r="J252">
            <v>5</v>
          </cell>
          <cell r="K252">
            <v>45321</v>
          </cell>
          <cell r="L252">
            <v>45299</v>
          </cell>
          <cell r="N252">
            <v>1</v>
          </cell>
          <cell r="O252" t="str">
            <v>Onboard</v>
          </cell>
          <cell r="P252" t="str">
            <v>N/A</v>
          </cell>
          <cell r="Q252" t="str">
            <v>N</v>
          </cell>
          <cell r="R252" t="str">
            <v>N</v>
          </cell>
          <cell r="S252" t="str">
            <v>Refer to SFC</v>
          </cell>
          <cell r="T252" t="str">
            <v>No</v>
          </cell>
          <cell r="U252" t="str">
            <v>No</v>
          </cell>
          <cell r="V252" t="str">
            <v>No</v>
          </cell>
          <cell r="W252" t="str">
            <v>以实际交易渠道为准</v>
          </cell>
          <cell r="X252" t="str">
            <v>N</v>
          </cell>
        </row>
        <row r="253">
          <cell r="G253" t="str">
            <v>LU0204068364 ISIN</v>
          </cell>
          <cell r="H253" t="str">
            <v>股票型</v>
          </cell>
          <cell r="I253" t="str">
            <v>能源</v>
          </cell>
          <cell r="J253">
            <v>5</v>
          </cell>
          <cell r="K253">
            <v>45321</v>
          </cell>
          <cell r="L253">
            <v>45299</v>
          </cell>
          <cell r="N253">
            <v>1</v>
          </cell>
          <cell r="O253" t="str">
            <v>Onboard</v>
          </cell>
          <cell r="P253" t="str">
            <v>N/A</v>
          </cell>
          <cell r="Q253" t="str">
            <v>N</v>
          </cell>
          <cell r="R253" t="str">
            <v>N</v>
          </cell>
          <cell r="S253" t="str">
            <v>Refer to SFC</v>
          </cell>
          <cell r="T253" t="str">
            <v>No</v>
          </cell>
          <cell r="U253" t="str">
            <v>No</v>
          </cell>
          <cell r="V253" t="str">
            <v>No</v>
          </cell>
          <cell r="W253" t="str">
            <v>以实际交易渠道为准</v>
          </cell>
          <cell r="X253" t="str">
            <v>N</v>
          </cell>
        </row>
        <row r="254">
          <cell r="G254" t="str">
            <v>LU2533724600 ISIN</v>
          </cell>
          <cell r="H254" t="str">
            <v>股票型</v>
          </cell>
          <cell r="I254" t="str">
            <v>能源</v>
          </cell>
          <cell r="J254">
            <v>5</v>
          </cell>
          <cell r="K254">
            <v>45321</v>
          </cell>
          <cell r="L254">
            <v>45299</v>
          </cell>
          <cell r="N254">
            <v>1</v>
          </cell>
          <cell r="O254" t="str">
            <v>Onboard</v>
          </cell>
          <cell r="P254" t="str">
            <v>N/A</v>
          </cell>
          <cell r="Q254" t="str">
            <v>N</v>
          </cell>
          <cell r="R254" t="str">
            <v>N</v>
          </cell>
          <cell r="S254" t="str">
            <v>Refer to SFC</v>
          </cell>
          <cell r="T254" t="str">
            <v>No</v>
          </cell>
          <cell r="U254" t="str">
            <v>No</v>
          </cell>
          <cell r="V254" t="str">
            <v>No</v>
          </cell>
          <cell r="W254" t="str">
            <v>以实际交易渠道为准</v>
          </cell>
          <cell r="X254" t="str">
            <v>N</v>
          </cell>
        </row>
        <row r="255">
          <cell r="G255" t="str">
            <v>LU0331289248 ISIN</v>
          </cell>
          <cell r="H255" t="str">
            <v>股票型</v>
          </cell>
          <cell r="I255" t="str">
            <v>能源</v>
          </cell>
          <cell r="J255">
            <v>5</v>
          </cell>
          <cell r="K255">
            <v>45321</v>
          </cell>
          <cell r="L255">
            <v>45299</v>
          </cell>
          <cell r="N255">
            <v>1</v>
          </cell>
          <cell r="O255" t="str">
            <v>Onboard</v>
          </cell>
          <cell r="P255" t="str">
            <v>N/A</v>
          </cell>
          <cell r="Q255" t="str">
            <v>N</v>
          </cell>
          <cell r="R255" t="str">
            <v>N</v>
          </cell>
          <cell r="S255" t="str">
            <v>Refer to SFC</v>
          </cell>
          <cell r="T255" t="str">
            <v>No</v>
          </cell>
          <cell r="U255" t="str">
            <v>No</v>
          </cell>
          <cell r="V255" t="str">
            <v>No</v>
          </cell>
          <cell r="W255" t="str">
            <v>以实际交易渠道为准</v>
          </cell>
          <cell r="X255" t="str">
            <v>N</v>
          </cell>
        </row>
        <row r="256">
          <cell r="G256" t="str">
            <v>LU0147400070 ISIN</v>
          </cell>
          <cell r="H256" t="str">
            <v>股票型</v>
          </cell>
          <cell r="I256" t="str">
            <v>能源</v>
          </cell>
          <cell r="J256">
            <v>5</v>
          </cell>
          <cell r="K256">
            <v>45321</v>
          </cell>
          <cell r="L256">
            <v>45299</v>
          </cell>
          <cell r="N256">
            <v>1</v>
          </cell>
          <cell r="O256" t="str">
            <v>Onboard</v>
          </cell>
          <cell r="P256" t="str">
            <v>N/A</v>
          </cell>
          <cell r="Q256" t="str">
            <v>N</v>
          </cell>
          <cell r="R256" t="str">
            <v>N</v>
          </cell>
          <cell r="S256" t="str">
            <v>Refer to SFC</v>
          </cell>
          <cell r="T256" t="str">
            <v>No</v>
          </cell>
          <cell r="U256" t="str">
            <v>No</v>
          </cell>
          <cell r="V256" t="str">
            <v>No</v>
          </cell>
          <cell r="W256" t="str">
            <v>以实际交易渠道为准</v>
          </cell>
          <cell r="X256" t="str">
            <v>N</v>
          </cell>
        </row>
        <row r="257">
          <cell r="G257" t="str">
            <v>LU0326422259 ISIN</v>
          </cell>
          <cell r="H257" t="str">
            <v>股票型</v>
          </cell>
          <cell r="I257" t="str">
            <v>能源</v>
          </cell>
          <cell r="J257">
            <v>5</v>
          </cell>
          <cell r="K257">
            <v>45321</v>
          </cell>
          <cell r="L257">
            <v>45299</v>
          </cell>
          <cell r="N257">
            <v>1</v>
          </cell>
          <cell r="O257" t="str">
            <v>Onboard</v>
          </cell>
          <cell r="P257" t="str">
            <v>N/A</v>
          </cell>
          <cell r="Q257" t="str">
            <v>N</v>
          </cell>
          <cell r="R257" t="str">
            <v>N</v>
          </cell>
          <cell r="S257" t="str">
            <v>Refer to SFC</v>
          </cell>
          <cell r="T257" t="str">
            <v>No</v>
          </cell>
          <cell r="U257" t="str">
            <v>No</v>
          </cell>
          <cell r="V257" t="str">
            <v>No</v>
          </cell>
          <cell r="W257" t="str">
            <v>以实际交易渠道为准</v>
          </cell>
          <cell r="X257" t="str">
            <v>N</v>
          </cell>
        </row>
        <row r="258">
          <cell r="G258" t="str">
            <v>LU0252963896 ISIN</v>
          </cell>
          <cell r="H258" t="str">
            <v>股票型</v>
          </cell>
          <cell r="I258" t="str">
            <v>能源</v>
          </cell>
          <cell r="J258">
            <v>5</v>
          </cell>
          <cell r="K258">
            <v>45321</v>
          </cell>
          <cell r="L258">
            <v>45299</v>
          </cell>
          <cell r="N258">
            <v>1</v>
          </cell>
          <cell r="O258" t="str">
            <v>Onboard</v>
          </cell>
          <cell r="P258" t="str">
            <v>N/A</v>
          </cell>
          <cell r="Q258" t="str">
            <v>N</v>
          </cell>
          <cell r="R258" t="str">
            <v>N</v>
          </cell>
          <cell r="S258" t="str">
            <v>Refer to SFC</v>
          </cell>
          <cell r="T258" t="str">
            <v>No</v>
          </cell>
          <cell r="U258" t="str">
            <v>No</v>
          </cell>
          <cell r="V258" t="str">
            <v>No</v>
          </cell>
          <cell r="W258" t="str">
            <v>以实际交易渠道为准</v>
          </cell>
          <cell r="X258" t="str">
            <v>N</v>
          </cell>
        </row>
        <row r="259">
          <cell r="G259" t="str">
            <v>LU0252969075 ISIN</v>
          </cell>
          <cell r="H259" t="str">
            <v>股票型</v>
          </cell>
          <cell r="I259" t="str">
            <v>能源</v>
          </cell>
          <cell r="J259">
            <v>5</v>
          </cell>
          <cell r="K259">
            <v>45321</v>
          </cell>
          <cell r="L259">
            <v>45299</v>
          </cell>
          <cell r="N259">
            <v>1</v>
          </cell>
          <cell r="O259" t="str">
            <v>Onboard</v>
          </cell>
          <cell r="P259" t="str">
            <v>N/A</v>
          </cell>
          <cell r="Q259" t="str">
            <v>N</v>
          </cell>
          <cell r="R259" t="str">
            <v>N</v>
          </cell>
          <cell r="S259" t="str">
            <v>Refer to SFC</v>
          </cell>
          <cell r="T259" t="str">
            <v>No</v>
          </cell>
          <cell r="U259" t="str">
            <v>No</v>
          </cell>
          <cell r="V259" t="str">
            <v>No</v>
          </cell>
          <cell r="W259" t="str">
            <v>以实际交易渠道为准</v>
          </cell>
          <cell r="X259" t="str">
            <v>N</v>
          </cell>
        </row>
        <row r="260">
          <cell r="G260" t="str">
            <v>LU0827888834 ISIN</v>
          </cell>
          <cell r="H260" t="str">
            <v>股票型</v>
          </cell>
          <cell r="I260" t="str">
            <v>能源</v>
          </cell>
          <cell r="J260">
            <v>5</v>
          </cell>
          <cell r="K260">
            <v>45321</v>
          </cell>
          <cell r="L260">
            <v>45299</v>
          </cell>
          <cell r="N260">
            <v>1</v>
          </cell>
          <cell r="O260" t="str">
            <v>Onboard</v>
          </cell>
          <cell r="P260" t="str">
            <v>N/A</v>
          </cell>
          <cell r="Q260" t="str">
            <v>N</v>
          </cell>
          <cell r="R260" t="str">
            <v>N</v>
          </cell>
          <cell r="S260" t="str">
            <v>Refer to SFC</v>
          </cell>
          <cell r="T260" t="str">
            <v>No</v>
          </cell>
          <cell r="U260" t="str">
            <v>No</v>
          </cell>
          <cell r="V260" t="str">
            <v>No</v>
          </cell>
          <cell r="W260" t="str">
            <v>以实际交易渠道为准</v>
          </cell>
          <cell r="X260" t="str">
            <v>N</v>
          </cell>
        </row>
        <row r="261">
          <cell r="G261" t="str">
            <v>LU0326422333 ISIN</v>
          </cell>
          <cell r="H261" t="str">
            <v>股票型</v>
          </cell>
          <cell r="I261" t="str">
            <v>能源</v>
          </cell>
          <cell r="J261">
            <v>5</v>
          </cell>
          <cell r="K261">
            <v>45321</v>
          </cell>
          <cell r="L261">
            <v>45299</v>
          </cell>
          <cell r="N261">
            <v>1</v>
          </cell>
          <cell r="O261" t="str">
            <v>Onboard</v>
          </cell>
          <cell r="P261" t="str">
            <v>N/A</v>
          </cell>
          <cell r="Q261" t="str">
            <v>N</v>
          </cell>
          <cell r="R261" t="str">
            <v>N</v>
          </cell>
          <cell r="S261" t="str">
            <v>Refer to SFC</v>
          </cell>
          <cell r="T261" t="str">
            <v>No</v>
          </cell>
          <cell r="U261" t="str">
            <v>No</v>
          </cell>
          <cell r="V261" t="str">
            <v>No</v>
          </cell>
          <cell r="W261" t="str">
            <v>以实际交易渠道为准</v>
          </cell>
          <cell r="X261" t="str">
            <v>N</v>
          </cell>
        </row>
        <row r="262">
          <cell r="G262" t="str">
            <v>LU0827888677 ISIN</v>
          </cell>
          <cell r="H262" t="str">
            <v>股票型</v>
          </cell>
          <cell r="I262" t="str">
            <v>能源</v>
          </cell>
          <cell r="J262">
            <v>5</v>
          </cell>
          <cell r="K262">
            <v>45321</v>
          </cell>
          <cell r="L262">
            <v>45299</v>
          </cell>
          <cell r="N262">
            <v>1</v>
          </cell>
          <cell r="O262" t="str">
            <v>Onboard</v>
          </cell>
          <cell r="P262" t="str">
            <v>N/A</v>
          </cell>
          <cell r="Q262" t="str">
            <v>N</v>
          </cell>
          <cell r="R262" t="str">
            <v>N</v>
          </cell>
          <cell r="S262" t="str">
            <v>Refer to SFC</v>
          </cell>
          <cell r="T262" t="str">
            <v>No</v>
          </cell>
          <cell r="U262" t="str">
            <v>No</v>
          </cell>
          <cell r="V262" t="str">
            <v>No</v>
          </cell>
          <cell r="W262" t="str">
            <v>以实际交易渠道为准</v>
          </cell>
          <cell r="X262" t="str">
            <v>N</v>
          </cell>
        </row>
        <row r="263">
          <cell r="G263" t="str">
            <v>LU0630472362 ISIN</v>
          </cell>
          <cell r="H263" t="str">
            <v>股票型</v>
          </cell>
          <cell r="I263" t="str">
            <v>能源</v>
          </cell>
          <cell r="J263">
            <v>5</v>
          </cell>
          <cell r="K263">
            <v>45321</v>
          </cell>
          <cell r="L263">
            <v>45299</v>
          </cell>
          <cell r="N263">
            <v>1</v>
          </cell>
          <cell r="O263" t="str">
            <v>Onboard</v>
          </cell>
          <cell r="P263" t="str">
            <v>N/A</v>
          </cell>
          <cell r="Q263" t="str">
            <v>N</v>
          </cell>
          <cell r="R263" t="str">
            <v>N</v>
          </cell>
          <cell r="S263" t="str">
            <v>Refer to SFC</v>
          </cell>
          <cell r="T263" t="str">
            <v>No</v>
          </cell>
          <cell r="U263" t="str">
            <v>No</v>
          </cell>
          <cell r="V263" t="str">
            <v>No</v>
          </cell>
          <cell r="W263" t="str">
            <v>以实际交易渠道为准</v>
          </cell>
          <cell r="X263" t="str">
            <v>N</v>
          </cell>
        </row>
        <row r="264">
          <cell r="G264" t="str">
            <v>LU0827888750 ISIN</v>
          </cell>
          <cell r="H264" t="str">
            <v>股票型</v>
          </cell>
          <cell r="I264" t="str">
            <v>能源</v>
          </cell>
          <cell r="J264">
            <v>5</v>
          </cell>
          <cell r="K264">
            <v>45321</v>
          </cell>
          <cell r="L264">
            <v>45299</v>
          </cell>
          <cell r="N264">
            <v>1</v>
          </cell>
          <cell r="O264" t="str">
            <v>Onboard</v>
          </cell>
          <cell r="P264" t="str">
            <v>N/A</v>
          </cell>
          <cell r="Q264" t="str">
            <v>N</v>
          </cell>
          <cell r="R264" t="str">
            <v>N</v>
          </cell>
          <cell r="S264" t="str">
            <v>Refer to SFC</v>
          </cell>
          <cell r="T264" t="str">
            <v>No</v>
          </cell>
          <cell r="U264" t="str">
            <v>No</v>
          </cell>
          <cell r="V264" t="str">
            <v>No</v>
          </cell>
          <cell r="W264" t="str">
            <v>以实际交易渠道为准</v>
          </cell>
          <cell r="X264" t="str">
            <v>N</v>
          </cell>
        </row>
        <row r="265">
          <cell r="G265" t="str">
            <v>LU0106831901 ISIN</v>
          </cell>
          <cell r="H265" t="str">
            <v>股票型</v>
          </cell>
          <cell r="I265" t="str">
            <v>金融服务</v>
          </cell>
          <cell r="J265">
            <v>5</v>
          </cell>
          <cell r="K265">
            <v>45321</v>
          </cell>
          <cell r="L265">
            <v>45299</v>
          </cell>
          <cell r="M265" t="str">
            <v xml:space="preserve">N </v>
          </cell>
          <cell r="N265">
            <v>1</v>
          </cell>
          <cell r="O265" t="str">
            <v>Onboard</v>
          </cell>
          <cell r="P265" t="str">
            <v>N/A</v>
          </cell>
          <cell r="Q265" t="str">
            <v>N</v>
          </cell>
          <cell r="R265" t="str">
            <v>N</v>
          </cell>
          <cell r="S265" t="str">
            <v>Yes</v>
          </cell>
          <cell r="T265" t="str">
            <v>Yes</v>
          </cell>
          <cell r="U265" t="str">
            <v>Yes</v>
          </cell>
          <cell r="V265" t="str">
            <v>Yes</v>
          </cell>
          <cell r="W265" t="str">
            <v>1000 (USD)</v>
          </cell>
          <cell r="X265" t="str">
            <v>N</v>
          </cell>
        </row>
        <row r="266">
          <cell r="G266" t="str">
            <v>LU1023058768 ISIN</v>
          </cell>
          <cell r="H266" t="str">
            <v>股票型</v>
          </cell>
          <cell r="I266" t="str">
            <v>贵金属及矿业</v>
          </cell>
          <cell r="J266">
            <v>5</v>
          </cell>
          <cell r="K266">
            <v>45321</v>
          </cell>
          <cell r="L266">
            <v>45306</v>
          </cell>
          <cell r="M266" t="str">
            <v xml:space="preserve">N </v>
          </cell>
          <cell r="N266">
            <v>1</v>
          </cell>
          <cell r="O266" t="str">
            <v>Onboard</v>
          </cell>
          <cell r="P266" t="str">
            <v>N/A</v>
          </cell>
          <cell r="Q266" t="str">
            <v>N</v>
          </cell>
          <cell r="R266" t="str">
            <v>N</v>
          </cell>
          <cell r="S266" t="str">
            <v>Yes</v>
          </cell>
          <cell r="T266" t="str">
            <v>No</v>
          </cell>
          <cell r="U266" t="str">
            <v>Yes</v>
          </cell>
          <cell r="V266" t="str">
            <v>Yes</v>
          </cell>
          <cell r="W266" t="str">
            <v>1500 (AUD)</v>
          </cell>
          <cell r="X266" t="str">
            <v>N</v>
          </cell>
        </row>
        <row r="267">
          <cell r="G267" t="str">
            <v>LU0326422689 ISIN</v>
          </cell>
          <cell r="H267" t="str">
            <v>股票型</v>
          </cell>
          <cell r="I267" t="str">
            <v>贵金属及矿业</v>
          </cell>
          <cell r="J267">
            <v>5</v>
          </cell>
          <cell r="K267">
            <v>45321</v>
          </cell>
          <cell r="L267">
            <v>45306</v>
          </cell>
          <cell r="M267" t="str">
            <v xml:space="preserve">N </v>
          </cell>
          <cell r="N267">
            <v>1</v>
          </cell>
          <cell r="O267" t="str">
            <v>Onboard</v>
          </cell>
          <cell r="P267" t="str">
            <v>N/A</v>
          </cell>
          <cell r="Q267" t="str">
            <v>N</v>
          </cell>
          <cell r="R267" t="str">
            <v>N</v>
          </cell>
          <cell r="S267" t="str">
            <v>Yes</v>
          </cell>
          <cell r="T267" t="str">
            <v>No</v>
          </cell>
          <cell r="U267" t="str">
            <v>No</v>
          </cell>
          <cell r="V267" t="str">
            <v>No</v>
          </cell>
          <cell r="W267" t="str">
            <v>1000 (EUR)</v>
          </cell>
          <cell r="X267" t="str">
            <v>N</v>
          </cell>
        </row>
        <row r="268">
          <cell r="G268" t="str">
            <v>LU0788108826 ISIN</v>
          </cell>
          <cell r="H268" t="str">
            <v>股票型</v>
          </cell>
          <cell r="I268" t="str">
            <v>贵金属及矿业</v>
          </cell>
          <cell r="J268">
            <v>5</v>
          </cell>
          <cell r="K268">
            <v>45321</v>
          </cell>
          <cell r="L268">
            <v>45306</v>
          </cell>
          <cell r="M268" t="str">
            <v xml:space="preserve">N </v>
          </cell>
          <cell r="N268">
            <v>1</v>
          </cell>
          <cell r="O268" t="str">
            <v>Onboard</v>
          </cell>
          <cell r="P268" t="str">
            <v>N/A</v>
          </cell>
          <cell r="Q268" t="str">
            <v>N</v>
          </cell>
          <cell r="R268" t="str">
            <v>N</v>
          </cell>
          <cell r="S268" t="str">
            <v>Yes</v>
          </cell>
          <cell r="T268" t="str">
            <v>No</v>
          </cell>
          <cell r="U268" t="str">
            <v>Yes</v>
          </cell>
          <cell r="V268" t="str">
            <v>Yes</v>
          </cell>
          <cell r="W268" t="str">
            <v>8000 (HKD)</v>
          </cell>
          <cell r="X268" t="str">
            <v>N</v>
          </cell>
        </row>
        <row r="269">
          <cell r="G269" t="str">
            <v>LU0055631609 ISIN</v>
          </cell>
          <cell r="H269" t="str">
            <v>股票型</v>
          </cell>
          <cell r="I269" t="str">
            <v>贵金属及矿业</v>
          </cell>
          <cell r="J269">
            <v>5</v>
          </cell>
          <cell r="K269">
            <v>45321</v>
          </cell>
          <cell r="L269">
            <v>45306</v>
          </cell>
          <cell r="M269" t="str">
            <v xml:space="preserve">N </v>
          </cell>
          <cell r="N269">
            <v>1</v>
          </cell>
          <cell r="O269" t="str">
            <v>Onboard</v>
          </cell>
          <cell r="P269" t="str">
            <v>N/A</v>
          </cell>
          <cell r="Q269" t="str">
            <v>N</v>
          </cell>
          <cell r="R269" t="str">
            <v>N</v>
          </cell>
          <cell r="S269" t="str">
            <v>Yes</v>
          </cell>
          <cell r="T269" t="str">
            <v>Yes</v>
          </cell>
          <cell r="U269" t="str">
            <v>Yes</v>
          </cell>
          <cell r="V269" t="str">
            <v>Yes</v>
          </cell>
          <cell r="W269" t="str">
            <v>1000 (USD)</v>
          </cell>
          <cell r="X269" t="str">
            <v>N</v>
          </cell>
        </row>
        <row r="270">
          <cell r="G270" t="str">
            <v>LU1023059063 ISIN</v>
          </cell>
          <cell r="H270" t="str">
            <v>股票型</v>
          </cell>
          <cell r="I270" t="str">
            <v>健康及生物科技</v>
          </cell>
          <cell r="J270">
            <v>5</v>
          </cell>
          <cell r="K270">
            <v>45321</v>
          </cell>
          <cell r="L270">
            <v>45302</v>
          </cell>
          <cell r="M270" t="str">
            <v xml:space="preserve">N </v>
          </cell>
          <cell r="N270">
            <v>1</v>
          </cell>
          <cell r="O270" t="str">
            <v>Onboard</v>
          </cell>
          <cell r="P270" t="str">
            <v>N/A</v>
          </cell>
          <cell r="Q270" t="str">
            <v>N</v>
          </cell>
          <cell r="R270" t="str">
            <v>N</v>
          </cell>
          <cell r="S270" t="str">
            <v>Yes</v>
          </cell>
          <cell r="T270" t="str">
            <v>No</v>
          </cell>
          <cell r="U270" t="str">
            <v>Yes</v>
          </cell>
          <cell r="V270" t="str">
            <v>Yes</v>
          </cell>
          <cell r="W270" t="str">
            <v>1500 (AUD)</v>
          </cell>
          <cell r="X270" t="str">
            <v>N</v>
          </cell>
        </row>
        <row r="271">
          <cell r="G271" t="str">
            <v>LU1061106388 ISIN</v>
          </cell>
          <cell r="H271" t="str">
            <v>股票型</v>
          </cell>
          <cell r="I271" t="str">
            <v>健康及生物科技</v>
          </cell>
          <cell r="J271">
            <v>5</v>
          </cell>
          <cell r="K271">
            <v>45321</v>
          </cell>
          <cell r="L271">
            <v>45302</v>
          </cell>
          <cell r="M271" t="str">
            <v xml:space="preserve">N </v>
          </cell>
          <cell r="N271">
            <v>1</v>
          </cell>
          <cell r="O271" t="str">
            <v>Onboard</v>
          </cell>
          <cell r="P271" t="str">
            <v>N/A</v>
          </cell>
          <cell r="Q271" t="str">
            <v>N</v>
          </cell>
          <cell r="R271" t="str">
            <v>N</v>
          </cell>
          <cell r="S271" t="str">
            <v>Yes</v>
          </cell>
          <cell r="T271" t="str">
            <v>No</v>
          </cell>
          <cell r="U271" t="str">
            <v>Yes</v>
          </cell>
          <cell r="V271" t="str">
            <v>Yes</v>
          </cell>
          <cell r="W271" t="str">
            <v>8000 (HKD)</v>
          </cell>
          <cell r="X271" t="str">
            <v>N</v>
          </cell>
        </row>
        <row r="272">
          <cell r="G272" t="str">
            <v>LU0122379950 ISIN</v>
          </cell>
          <cell r="H272" t="str">
            <v>股票型</v>
          </cell>
          <cell r="I272" t="str">
            <v>健康及生物科技</v>
          </cell>
          <cell r="J272">
            <v>5</v>
          </cell>
          <cell r="K272">
            <v>45321</v>
          </cell>
          <cell r="L272">
            <v>45302</v>
          </cell>
          <cell r="M272" t="str">
            <v xml:space="preserve">N </v>
          </cell>
          <cell r="N272">
            <v>1</v>
          </cell>
          <cell r="O272" t="str">
            <v>Onboard</v>
          </cell>
          <cell r="P272" t="str">
            <v>N/A</v>
          </cell>
          <cell r="Q272" t="str">
            <v>N</v>
          </cell>
          <cell r="R272" t="str">
            <v>N</v>
          </cell>
          <cell r="S272" t="str">
            <v>Yes</v>
          </cell>
          <cell r="T272" t="str">
            <v>Yes</v>
          </cell>
          <cell r="U272" t="str">
            <v>Yes</v>
          </cell>
          <cell r="V272" t="str">
            <v>Yes</v>
          </cell>
          <cell r="W272" t="str">
            <v>1000 (USD)</v>
          </cell>
          <cell r="X272" t="str">
            <v>N</v>
          </cell>
        </row>
        <row r="273">
          <cell r="G273" t="str">
            <v>LU0075056555 ISIN</v>
          </cell>
          <cell r="H273" t="str">
            <v>股票型</v>
          </cell>
          <cell r="I273" t="str">
            <v>贵金属及矿业</v>
          </cell>
          <cell r="J273">
            <v>5</v>
          </cell>
          <cell r="K273">
            <v>45321</v>
          </cell>
          <cell r="L273">
            <v>45299</v>
          </cell>
          <cell r="M273" t="str">
            <v xml:space="preserve">N </v>
          </cell>
          <cell r="N273">
            <v>1</v>
          </cell>
          <cell r="O273" t="str">
            <v>Onboard</v>
          </cell>
          <cell r="P273" t="str">
            <v>N/A</v>
          </cell>
          <cell r="Q273" t="str">
            <v>N</v>
          </cell>
          <cell r="R273" t="str">
            <v>N</v>
          </cell>
          <cell r="S273" t="str">
            <v>Yes</v>
          </cell>
          <cell r="T273" t="str">
            <v>Yes</v>
          </cell>
          <cell r="U273" t="str">
            <v>Yes</v>
          </cell>
          <cell r="V273" t="str">
            <v>Yes</v>
          </cell>
          <cell r="W273" t="str">
            <v>1000 (USD)</v>
          </cell>
          <cell r="X273" t="str">
            <v>N</v>
          </cell>
        </row>
        <row r="274">
          <cell r="G274" t="str">
            <v>LU0056508442 ISIN</v>
          </cell>
          <cell r="H274" t="str">
            <v>股票型</v>
          </cell>
          <cell r="I274" t="str">
            <v>科技类</v>
          </cell>
          <cell r="J274">
            <v>5</v>
          </cell>
          <cell r="K274">
            <v>45321</v>
          </cell>
          <cell r="L274">
            <v>45302</v>
          </cell>
          <cell r="M274" t="str">
            <v xml:space="preserve">N </v>
          </cell>
          <cell r="N274">
            <v>1</v>
          </cell>
          <cell r="O274" t="str">
            <v>Onboard</v>
          </cell>
          <cell r="P274" t="str">
            <v>N/A</v>
          </cell>
          <cell r="Q274" t="str">
            <v>N</v>
          </cell>
          <cell r="R274" t="str">
            <v>N</v>
          </cell>
          <cell r="S274" t="str">
            <v>Yes</v>
          </cell>
          <cell r="T274" t="str">
            <v>Yes</v>
          </cell>
          <cell r="U274" t="str">
            <v>Yes</v>
          </cell>
          <cell r="V274" t="str">
            <v>Yes</v>
          </cell>
          <cell r="W274" t="str">
            <v>1000 (USD)</v>
          </cell>
          <cell r="X274" t="str">
            <v>N</v>
          </cell>
        </row>
        <row r="275">
          <cell r="G275" t="str">
            <v>LU0171310443 ISIN</v>
          </cell>
          <cell r="H275" t="str">
            <v>股票型</v>
          </cell>
          <cell r="I275" t="str">
            <v>科技类</v>
          </cell>
          <cell r="J275">
            <v>5</v>
          </cell>
          <cell r="K275">
            <v>45321</v>
          </cell>
          <cell r="L275">
            <v>45302</v>
          </cell>
          <cell r="M275" t="str">
            <v xml:space="preserve">N </v>
          </cell>
          <cell r="N275">
            <v>1</v>
          </cell>
          <cell r="O275" t="str">
            <v>Onboard</v>
          </cell>
          <cell r="P275" t="str">
            <v>N/A</v>
          </cell>
          <cell r="Q275" t="str">
            <v>N</v>
          </cell>
          <cell r="R275" t="str">
            <v>N</v>
          </cell>
          <cell r="S275" t="str">
            <v>Refer to SFC</v>
          </cell>
          <cell r="T275" t="str">
            <v>No</v>
          </cell>
          <cell r="U275" t="str">
            <v>No</v>
          </cell>
          <cell r="V275" t="str">
            <v>No</v>
          </cell>
          <cell r="W275" t="str">
            <v>以实际交易渠道为准</v>
          </cell>
          <cell r="X275" t="str">
            <v>N</v>
          </cell>
        </row>
        <row r="276">
          <cell r="G276" t="str">
            <v>LU0171311680 ISIN</v>
          </cell>
          <cell r="H276" t="str">
            <v>股票型</v>
          </cell>
          <cell r="I276" t="str">
            <v>科技类</v>
          </cell>
          <cell r="J276">
            <v>5</v>
          </cell>
          <cell r="K276">
            <v>45321</v>
          </cell>
          <cell r="L276">
            <v>45302</v>
          </cell>
          <cell r="M276" t="str">
            <v xml:space="preserve">N </v>
          </cell>
          <cell r="N276">
            <v>1</v>
          </cell>
          <cell r="O276" t="str">
            <v>Onboard</v>
          </cell>
          <cell r="P276" t="str">
            <v>N/A</v>
          </cell>
          <cell r="Q276" t="str">
            <v>N</v>
          </cell>
          <cell r="R276" t="str">
            <v>N</v>
          </cell>
          <cell r="S276" t="str">
            <v>Refer to SFC</v>
          </cell>
          <cell r="T276" t="str">
            <v>No</v>
          </cell>
          <cell r="U276" t="str">
            <v>No</v>
          </cell>
          <cell r="V276" t="str">
            <v>No</v>
          </cell>
          <cell r="W276" t="str">
            <v>以实际交易渠道为准</v>
          </cell>
          <cell r="X276" t="str">
            <v>N</v>
          </cell>
        </row>
        <row r="277">
          <cell r="G277" t="str">
            <v>LU2250418816 ISIN</v>
          </cell>
          <cell r="H277" t="str">
            <v>股票型</v>
          </cell>
          <cell r="I277" t="str">
            <v>科技类</v>
          </cell>
          <cell r="J277">
            <v>5</v>
          </cell>
          <cell r="K277">
            <v>45321</v>
          </cell>
          <cell r="L277">
            <v>45302</v>
          </cell>
          <cell r="M277" t="str">
            <v xml:space="preserve">N </v>
          </cell>
          <cell r="N277">
            <v>1</v>
          </cell>
          <cell r="O277" t="str">
            <v>Onboard</v>
          </cell>
          <cell r="P277" t="str">
            <v>N/A</v>
          </cell>
          <cell r="Q277" t="str">
            <v>N</v>
          </cell>
          <cell r="R277" t="str">
            <v>N</v>
          </cell>
          <cell r="S277" t="str">
            <v>Refer to SFC</v>
          </cell>
          <cell r="T277" t="str">
            <v>No</v>
          </cell>
          <cell r="U277" t="str">
            <v>No</v>
          </cell>
          <cell r="V277" t="str">
            <v>No</v>
          </cell>
          <cell r="W277" t="str">
            <v>以实际交易渠道为准</v>
          </cell>
          <cell r="X277" t="str">
            <v>N</v>
          </cell>
        </row>
        <row r="278">
          <cell r="G278" t="str">
            <v>LU1852331112 ISIN</v>
          </cell>
          <cell r="H278" t="str">
            <v>股票型</v>
          </cell>
          <cell r="I278" t="str">
            <v>科技类</v>
          </cell>
          <cell r="J278">
            <v>5</v>
          </cell>
          <cell r="K278">
            <v>45321</v>
          </cell>
          <cell r="L278">
            <v>45302</v>
          </cell>
          <cell r="M278" t="str">
            <v xml:space="preserve">N </v>
          </cell>
          <cell r="N278">
            <v>1</v>
          </cell>
          <cell r="O278" t="str">
            <v>Onboard</v>
          </cell>
          <cell r="P278" t="str">
            <v>N/A</v>
          </cell>
          <cell r="Q278" t="str">
            <v>N</v>
          </cell>
          <cell r="R278" t="str">
            <v>N</v>
          </cell>
          <cell r="S278" t="str">
            <v>Refer to SFC</v>
          </cell>
          <cell r="T278" t="str">
            <v>No</v>
          </cell>
          <cell r="U278" t="str">
            <v>No</v>
          </cell>
          <cell r="V278" t="str">
            <v>No</v>
          </cell>
          <cell r="W278" t="str">
            <v>以实际交易渠道为准</v>
          </cell>
          <cell r="X278" t="str">
            <v>N</v>
          </cell>
        </row>
        <row r="279">
          <cell r="G279" t="str">
            <v>LU1948809444 ISIN</v>
          </cell>
          <cell r="H279" t="str">
            <v>股票型</v>
          </cell>
          <cell r="I279" t="str">
            <v>科技类</v>
          </cell>
          <cell r="J279">
            <v>5</v>
          </cell>
          <cell r="K279">
            <v>45321</v>
          </cell>
          <cell r="L279">
            <v>45302</v>
          </cell>
          <cell r="M279" t="str">
            <v xml:space="preserve">N </v>
          </cell>
          <cell r="N279">
            <v>1</v>
          </cell>
          <cell r="O279" t="str">
            <v>Onboard</v>
          </cell>
          <cell r="P279" t="str">
            <v>N/A</v>
          </cell>
          <cell r="Q279" t="str">
            <v>N</v>
          </cell>
          <cell r="R279" t="str">
            <v>N</v>
          </cell>
          <cell r="S279" t="str">
            <v>Refer to SFC</v>
          </cell>
          <cell r="T279" t="str">
            <v>No</v>
          </cell>
          <cell r="U279" t="str">
            <v>No</v>
          </cell>
          <cell r="V279" t="str">
            <v>No</v>
          </cell>
          <cell r="W279" t="str">
            <v>以实际交易渠道为准</v>
          </cell>
          <cell r="X279" t="str">
            <v>N</v>
          </cell>
        </row>
        <row r="280">
          <cell r="G280" t="str">
            <v>LU1822773716 ISIN</v>
          </cell>
          <cell r="H280" t="str">
            <v>股票型</v>
          </cell>
          <cell r="I280" t="str">
            <v>科技类</v>
          </cell>
          <cell r="J280">
            <v>5</v>
          </cell>
          <cell r="K280">
            <v>45321</v>
          </cell>
          <cell r="L280">
            <v>45302</v>
          </cell>
          <cell r="M280" t="str">
            <v xml:space="preserve">N </v>
          </cell>
          <cell r="N280">
            <v>1</v>
          </cell>
          <cell r="O280" t="str">
            <v>Onboard</v>
          </cell>
          <cell r="P280" t="str">
            <v>N/A</v>
          </cell>
          <cell r="Q280" t="str">
            <v>N</v>
          </cell>
          <cell r="R280" t="str">
            <v>N</v>
          </cell>
          <cell r="S280" t="str">
            <v>Refer to SFC</v>
          </cell>
          <cell r="T280" t="str">
            <v>No</v>
          </cell>
          <cell r="U280" t="str">
            <v>No</v>
          </cell>
          <cell r="V280" t="str">
            <v>No</v>
          </cell>
          <cell r="W280" t="str">
            <v>以实际交易渠道为准</v>
          </cell>
          <cell r="X280" t="str">
            <v>N</v>
          </cell>
        </row>
        <row r="281">
          <cell r="G281" t="str">
            <v>LU2250418907 ISIN</v>
          </cell>
          <cell r="H281" t="str">
            <v>股票型</v>
          </cell>
          <cell r="I281" t="str">
            <v>科技类</v>
          </cell>
          <cell r="J281">
            <v>5</v>
          </cell>
          <cell r="K281">
            <v>45321</v>
          </cell>
          <cell r="L281">
            <v>45302</v>
          </cell>
          <cell r="M281" t="str">
            <v xml:space="preserve">N </v>
          </cell>
          <cell r="N281">
            <v>1</v>
          </cell>
          <cell r="O281" t="str">
            <v>Onboard</v>
          </cell>
          <cell r="P281" t="str">
            <v>N/A</v>
          </cell>
          <cell r="Q281" t="str">
            <v>N</v>
          </cell>
          <cell r="R281" t="str">
            <v>N</v>
          </cell>
          <cell r="S281" t="str">
            <v>Refer to SFC</v>
          </cell>
          <cell r="T281" t="str">
            <v>No</v>
          </cell>
          <cell r="U281" t="str">
            <v>No</v>
          </cell>
          <cell r="V281" t="str">
            <v>No</v>
          </cell>
          <cell r="W281" t="str">
            <v>以实际交易渠道为准</v>
          </cell>
          <cell r="X281" t="str">
            <v>N</v>
          </cell>
        </row>
        <row r="282">
          <cell r="G282" t="str">
            <v>LU2250418659 ISIN</v>
          </cell>
          <cell r="H282" t="str">
            <v>股票型</v>
          </cell>
          <cell r="I282" t="str">
            <v>科技类</v>
          </cell>
          <cell r="J282">
            <v>5</v>
          </cell>
          <cell r="K282">
            <v>45321</v>
          </cell>
          <cell r="L282">
            <v>45302</v>
          </cell>
          <cell r="M282" t="str">
            <v xml:space="preserve">N </v>
          </cell>
          <cell r="N282">
            <v>1</v>
          </cell>
          <cell r="O282" t="str">
            <v>Onboard</v>
          </cell>
          <cell r="P282" t="str">
            <v>N/A</v>
          </cell>
          <cell r="Q282" t="str">
            <v>N</v>
          </cell>
          <cell r="R282" t="str">
            <v>N</v>
          </cell>
          <cell r="S282" t="str">
            <v>Refer to SFC</v>
          </cell>
          <cell r="T282" t="str">
            <v>No</v>
          </cell>
          <cell r="U282" t="str">
            <v>No</v>
          </cell>
          <cell r="V282" t="str">
            <v>No</v>
          </cell>
          <cell r="W282" t="str">
            <v>以实际交易渠道为准</v>
          </cell>
          <cell r="X282" t="str">
            <v>N</v>
          </cell>
        </row>
        <row r="283">
          <cell r="G283" t="str">
            <v>LU2360106780 ISIN</v>
          </cell>
          <cell r="H283" t="str">
            <v>股票型</v>
          </cell>
          <cell r="I283" t="str">
            <v>科技类</v>
          </cell>
          <cell r="J283">
            <v>5</v>
          </cell>
          <cell r="K283">
            <v>45321</v>
          </cell>
          <cell r="L283">
            <v>45302</v>
          </cell>
          <cell r="M283" t="str">
            <v xml:space="preserve">N </v>
          </cell>
          <cell r="N283">
            <v>1</v>
          </cell>
          <cell r="O283" t="str">
            <v>Onboard</v>
          </cell>
          <cell r="P283" t="str">
            <v>N/A</v>
          </cell>
          <cell r="Q283" t="str">
            <v>N</v>
          </cell>
          <cell r="R283" t="str">
            <v>N</v>
          </cell>
          <cell r="S283" t="str">
            <v>Refer to SFC</v>
          </cell>
          <cell r="T283" t="str">
            <v>No</v>
          </cell>
          <cell r="U283" t="str">
            <v>No</v>
          </cell>
          <cell r="V283" t="str">
            <v>No</v>
          </cell>
          <cell r="W283" t="str">
            <v>以实际交易渠道为准</v>
          </cell>
          <cell r="X283" t="str">
            <v>N</v>
          </cell>
        </row>
        <row r="284">
          <cell r="G284" t="str">
            <v>LU2357541692 ISIN</v>
          </cell>
          <cell r="H284" t="str">
            <v>股票型</v>
          </cell>
          <cell r="I284" t="str">
            <v>科技类</v>
          </cell>
          <cell r="J284">
            <v>5</v>
          </cell>
          <cell r="K284">
            <v>45321</v>
          </cell>
          <cell r="L284">
            <v>45302</v>
          </cell>
          <cell r="M284" t="str">
            <v xml:space="preserve">N </v>
          </cell>
          <cell r="N284">
            <v>1</v>
          </cell>
          <cell r="O284" t="str">
            <v>Onboard</v>
          </cell>
          <cell r="P284" t="str">
            <v>N/A</v>
          </cell>
          <cell r="Q284" t="str">
            <v>N</v>
          </cell>
          <cell r="R284" t="str">
            <v>N</v>
          </cell>
          <cell r="S284" t="str">
            <v>Refer to SFC</v>
          </cell>
          <cell r="T284" t="str">
            <v>No</v>
          </cell>
          <cell r="U284" t="str">
            <v>No</v>
          </cell>
          <cell r="V284" t="str">
            <v>No</v>
          </cell>
          <cell r="W284" t="str">
            <v>以实际交易渠道为准</v>
          </cell>
          <cell r="X284" t="str">
            <v>N</v>
          </cell>
        </row>
        <row r="285">
          <cell r="G285" t="str">
            <v>LU2533723974 ISIN</v>
          </cell>
          <cell r="H285" t="str">
            <v>股票型</v>
          </cell>
          <cell r="I285" t="str">
            <v>科技类</v>
          </cell>
          <cell r="J285">
            <v>5</v>
          </cell>
          <cell r="K285">
            <v>45321</v>
          </cell>
          <cell r="L285">
            <v>45302</v>
          </cell>
          <cell r="M285" t="str">
            <v xml:space="preserve">N </v>
          </cell>
          <cell r="N285">
            <v>1</v>
          </cell>
          <cell r="O285" t="str">
            <v>Onboard</v>
          </cell>
          <cell r="P285" t="str">
            <v>N/A</v>
          </cell>
          <cell r="Q285" t="str">
            <v>N</v>
          </cell>
          <cell r="R285" t="str">
            <v>N</v>
          </cell>
          <cell r="S285" t="str">
            <v>Refer to SFC</v>
          </cell>
          <cell r="T285" t="str">
            <v>No</v>
          </cell>
          <cell r="U285" t="str">
            <v>No</v>
          </cell>
          <cell r="V285" t="str">
            <v>No</v>
          </cell>
          <cell r="W285" t="str">
            <v>以实际交易渠道为准</v>
          </cell>
          <cell r="X285" t="str">
            <v>N</v>
          </cell>
        </row>
        <row r="286">
          <cell r="G286" t="str">
            <v>LU0147408131 ISIN</v>
          </cell>
          <cell r="H286" t="str">
            <v>股票型</v>
          </cell>
          <cell r="I286" t="str">
            <v>科技类</v>
          </cell>
          <cell r="J286">
            <v>5</v>
          </cell>
          <cell r="K286">
            <v>45321</v>
          </cell>
          <cell r="L286">
            <v>45302</v>
          </cell>
          <cell r="M286" t="str">
            <v xml:space="preserve">N </v>
          </cell>
          <cell r="N286">
            <v>1</v>
          </cell>
          <cell r="O286" t="str">
            <v>Onboard</v>
          </cell>
          <cell r="P286" t="str">
            <v>N/A</v>
          </cell>
          <cell r="Q286" t="str">
            <v>N</v>
          </cell>
          <cell r="R286" t="str">
            <v>N</v>
          </cell>
          <cell r="S286" t="str">
            <v>Refer to SFC</v>
          </cell>
          <cell r="T286" t="str">
            <v>No</v>
          </cell>
          <cell r="U286" t="str">
            <v>No</v>
          </cell>
          <cell r="V286" t="str">
            <v>No</v>
          </cell>
          <cell r="W286" t="str">
            <v>以实际交易渠道为准</v>
          </cell>
          <cell r="X286" t="str">
            <v>N</v>
          </cell>
        </row>
        <row r="287">
          <cell r="G287" t="str">
            <v>LU0376438312 ISIN</v>
          </cell>
          <cell r="H287" t="str">
            <v>股票型</v>
          </cell>
          <cell r="I287" t="str">
            <v>科技类</v>
          </cell>
          <cell r="J287">
            <v>5</v>
          </cell>
          <cell r="K287">
            <v>45321</v>
          </cell>
          <cell r="L287">
            <v>45302</v>
          </cell>
          <cell r="M287" t="str">
            <v xml:space="preserve">N </v>
          </cell>
          <cell r="N287">
            <v>1</v>
          </cell>
          <cell r="O287" t="str">
            <v>Onboard</v>
          </cell>
          <cell r="P287" t="str">
            <v>N/A</v>
          </cell>
          <cell r="Q287" t="str">
            <v>N</v>
          </cell>
          <cell r="R287" t="str">
            <v>N</v>
          </cell>
          <cell r="S287" t="str">
            <v>Refer to SFC</v>
          </cell>
          <cell r="T287" t="str">
            <v>No</v>
          </cell>
          <cell r="U287" t="str">
            <v>No</v>
          </cell>
          <cell r="V287" t="str">
            <v>No</v>
          </cell>
          <cell r="W287" t="str">
            <v>以实际交易渠道为准</v>
          </cell>
          <cell r="X287" t="str">
            <v>N</v>
          </cell>
        </row>
        <row r="288">
          <cell r="G288" t="str">
            <v>LU0827890491 ISIN</v>
          </cell>
          <cell r="H288" t="str">
            <v>股票型</v>
          </cell>
          <cell r="I288" t="str">
            <v>科技类</v>
          </cell>
          <cell r="J288">
            <v>5</v>
          </cell>
          <cell r="K288">
            <v>45321</v>
          </cell>
          <cell r="L288">
            <v>45302</v>
          </cell>
          <cell r="M288" t="str">
            <v xml:space="preserve">N </v>
          </cell>
          <cell r="N288">
            <v>1</v>
          </cell>
          <cell r="O288" t="str">
            <v>Onboard</v>
          </cell>
          <cell r="P288" t="str">
            <v>N/A</v>
          </cell>
          <cell r="Q288" t="str">
            <v>N</v>
          </cell>
          <cell r="R288" t="str">
            <v>N</v>
          </cell>
          <cell r="S288" t="str">
            <v>Refer to SFC</v>
          </cell>
          <cell r="T288" t="str">
            <v>No</v>
          </cell>
          <cell r="U288" t="str">
            <v>No</v>
          </cell>
          <cell r="V288" t="str">
            <v>No</v>
          </cell>
          <cell r="W288" t="str">
            <v>以实际交易渠道为准</v>
          </cell>
          <cell r="X288" t="str">
            <v>N</v>
          </cell>
        </row>
        <row r="289">
          <cell r="G289" t="str">
            <v>LU0724618946 ISIN</v>
          </cell>
          <cell r="H289" t="str">
            <v>股票型</v>
          </cell>
          <cell r="I289" t="str">
            <v>科技类</v>
          </cell>
          <cell r="J289">
            <v>5</v>
          </cell>
          <cell r="K289">
            <v>45321</v>
          </cell>
          <cell r="L289">
            <v>45302</v>
          </cell>
          <cell r="M289" t="str">
            <v xml:space="preserve">N </v>
          </cell>
          <cell r="N289">
            <v>1</v>
          </cell>
          <cell r="O289" t="str">
            <v>Onboard</v>
          </cell>
          <cell r="P289" t="str">
            <v>N/A</v>
          </cell>
          <cell r="Q289" t="str">
            <v>N</v>
          </cell>
          <cell r="R289" t="str">
            <v>N</v>
          </cell>
          <cell r="S289" t="str">
            <v>Refer to SFC</v>
          </cell>
          <cell r="T289" t="str">
            <v>No</v>
          </cell>
          <cell r="U289" t="str">
            <v>No</v>
          </cell>
          <cell r="V289" t="str">
            <v>No</v>
          </cell>
          <cell r="W289" t="str">
            <v>以实际交易渠道为准</v>
          </cell>
          <cell r="X289" t="str">
            <v>N</v>
          </cell>
        </row>
        <row r="290">
          <cell r="G290" t="str">
            <v>LU2168656184 ISIN</v>
          </cell>
          <cell r="H290" t="str">
            <v>股票型</v>
          </cell>
          <cell r="I290" t="str">
            <v>科技类</v>
          </cell>
          <cell r="J290">
            <v>5</v>
          </cell>
          <cell r="K290">
            <v>45321</v>
          </cell>
          <cell r="L290">
            <v>45302</v>
          </cell>
          <cell r="M290" t="str">
            <v xml:space="preserve">N </v>
          </cell>
          <cell r="N290">
            <v>1</v>
          </cell>
          <cell r="O290" t="str">
            <v>Onboard</v>
          </cell>
          <cell r="P290" t="str">
            <v>N/A</v>
          </cell>
          <cell r="Q290" t="str">
            <v>N</v>
          </cell>
          <cell r="R290" t="str">
            <v>N</v>
          </cell>
          <cell r="S290" t="str">
            <v>Refer to SFC</v>
          </cell>
          <cell r="T290" t="str">
            <v>No</v>
          </cell>
          <cell r="U290" t="str">
            <v>No</v>
          </cell>
          <cell r="V290" t="str">
            <v>No</v>
          </cell>
          <cell r="W290" t="str">
            <v>以实际交易渠道为准</v>
          </cell>
          <cell r="X290" t="str">
            <v>N</v>
          </cell>
        </row>
        <row r="291">
          <cell r="G291" t="str">
            <v>LU1019636163 ISIN</v>
          </cell>
          <cell r="H291" t="str">
            <v>股票型</v>
          </cell>
          <cell r="I291" t="str">
            <v>欧洲股票</v>
          </cell>
          <cell r="J291">
            <v>3</v>
          </cell>
          <cell r="K291">
            <v>45321</v>
          </cell>
          <cell r="L291">
            <v>45309</v>
          </cell>
          <cell r="M291" t="str">
            <v xml:space="preserve">N </v>
          </cell>
          <cell r="N291">
            <v>1</v>
          </cell>
          <cell r="O291" t="str">
            <v>Onboard</v>
          </cell>
          <cell r="P291" t="str">
            <v>N/A</v>
          </cell>
          <cell r="Q291" t="str">
            <v>N</v>
          </cell>
          <cell r="R291" t="str">
            <v>N</v>
          </cell>
          <cell r="S291" t="str">
            <v>Yes</v>
          </cell>
          <cell r="T291" t="str">
            <v>No</v>
          </cell>
          <cell r="U291" t="str">
            <v>Yes</v>
          </cell>
          <cell r="V291" t="str">
            <v>Yes</v>
          </cell>
          <cell r="W291" t="str">
            <v>1000 (AUD)</v>
          </cell>
          <cell r="X291" t="str">
            <v>N</v>
          </cell>
        </row>
        <row r="292">
          <cell r="G292" t="str">
            <v>LU1220229436 ISIN</v>
          </cell>
          <cell r="H292" t="str">
            <v>股票型</v>
          </cell>
          <cell r="I292" t="str">
            <v>欧洲股票</v>
          </cell>
          <cell r="J292">
            <v>3</v>
          </cell>
          <cell r="K292">
            <v>45321</v>
          </cell>
          <cell r="L292">
            <v>45309</v>
          </cell>
          <cell r="M292" t="str">
            <v xml:space="preserve">N </v>
          </cell>
          <cell r="N292">
            <v>1</v>
          </cell>
          <cell r="O292" t="str">
            <v>Onboard</v>
          </cell>
          <cell r="P292" t="str">
            <v>N/A</v>
          </cell>
          <cell r="Q292" t="str">
            <v>N</v>
          </cell>
          <cell r="R292" t="str">
            <v>N</v>
          </cell>
          <cell r="S292" t="str">
            <v>Yes</v>
          </cell>
          <cell r="T292" t="str">
            <v>No</v>
          </cell>
          <cell r="U292" t="str">
            <v>Yes</v>
          </cell>
          <cell r="V292" t="str">
            <v>Yes</v>
          </cell>
          <cell r="W292" t="str">
            <v>1500 (CAD)</v>
          </cell>
          <cell r="X292" t="str">
            <v>N</v>
          </cell>
        </row>
        <row r="293">
          <cell r="G293" t="str">
            <v>LU1153584641 ISIN</v>
          </cell>
          <cell r="H293" t="str">
            <v>股票型</v>
          </cell>
          <cell r="I293" t="str">
            <v>欧洲股票</v>
          </cell>
          <cell r="J293">
            <v>3</v>
          </cell>
          <cell r="K293">
            <v>45321</v>
          </cell>
          <cell r="L293">
            <v>45309</v>
          </cell>
          <cell r="M293" t="str">
            <v xml:space="preserve">N </v>
          </cell>
          <cell r="N293">
            <v>1</v>
          </cell>
          <cell r="O293" t="str">
            <v>Onboard</v>
          </cell>
          <cell r="P293" t="str">
            <v>N/A</v>
          </cell>
          <cell r="Q293" t="str">
            <v>N</v>
          </cell>
          <cell r="R293" t="str">
            <v>N</v>
          </cell>
          <cell r="S293" t="str">
            <v>Yes</v>
          </cell>
          <cell r="T293" t="str">
            <v>Yes</v>
          </cell>
          <cell r="U293" t="str">
            <v>Yes</v>
          </cell>
          <cell r="V293" t="str">
            <v>Yes</v>
          </cell>
          <cell r="W293" t="str">
            <v>1000 (USD)</v>
          </cell>
          <cell r="X293" t="str">
            <v>N</v>
          </cell>
        </row>
        <row r="294">
          <cell r="G294" t="str">
            <v>LU1861214812 ISIN</v>
          </cell>
          <cell r="H294" t="str">
            <v>股票型</v>
          </cell>
          <cell r="I294" t="str">
            <v>交通</v>
          </cell>
          <cell r="J294">
            <v>5</v>
          </cell>
          <cell r="K294">
            <v>45321</v>
          </cell>
          <cell r="L294">
            <v>45299</v>
          </cell>
          <cell r="M294" t="str">
            <v xml:space="preserve">N </v>
          </cell>
          <cell r="N294">
            <v>1</v>
          </cell>
          <cell r="O294" t="str">
            <v>Onboard</v>
          </cell>
          <cell r="P294" t="str">
            <v>N/A</v>
          </cell>
          <cell r="Q294" t="str">
            <v>N</v>
          </cell>
          <cell r="R294" t="str">
            <v>N</v>
          </cell>
          <cell r="S294" t="str">
            <v>Yes</v>
          </cell>
          <cell r="T294" t="str">
            <v>No</v>
          </cell>
          <cell r="U294" t="str">
            <v>Yes</v>
          </cell>
          <cell r="V294" t="str">
            <v>Yes</v>
          </cell>
          <cell r="W294" t="str">
            <v>1000 (USD)</v>
          </cell>
          <cell r="X294" t="str">
            <v>N</v>
          </cell>
        </row>
        <row r="295">
          <cell r="G295" t="str">
            <v>LU0251131958 ISIN</v>
          </cell>
          <cell r="H295" t="str">
            <v>股票型</v>
          </cell>
          <cell r="I295" t="str">
            <v>美国股票</v>
          </cell>
          <cell r="J295">
            <v>2</v>
          </cell>
          <cell r="K295">
            <v>45321</v>
          </cell>
          <cell r="L295">
            <v>45299</v>
          </cell>
          <cell r="M295" t="str">
            <v xml:space="preserve">N </v>
          </cell>
          <cell r="N295">
            <v>1</v>
          </cell>
          <cell r="O295" t="str">
            <v>Onboard</v>
          </cell>
          <cell r="P295" t="str">
            <v>N/A</v>
          </cell>
          <cell r="Q295" t="str">
            <v>N</v>
          </cell>
          <cell r="R295" t="str">
            <v>N</v>
          </cell>
          <cell r="S295" t="str">
            <v>Yes</v>
          </cell>
          <cell r="T295" t="str">
            <v>Yes</v>
          </cell>
          <cell r="U295" t="str">
            <v>Yes</v>
          </cell>
          <cell r="V295" t="str">
            <v>Yes</v>
          </cell>
          <cell r="W295" t="str">
            <v>1000 (USD)</v>
          </cell>
          <cell r="X295" t="str">
            <v>N</v>
          </cell>
        </row>
        <row r="296">
          <cell r="G296" t="str">
            <v>LU0048573561 ISIN</v>
          </cell>
          <cell r="H296" t="str">
            <v>股票型</v>
          </cell>
          <cell r="I296" t="str">
            <v>美国股票</v>
          </cell>
          <cell r="J296">
            <v>2</v>
          </cell>
          <cell r="K296">
            <v>45321</v>
          </cell>
          <cell r="L296">
            <v>45299</v>
          </cell>
          <cell r="M296" t="str">
            <v xml:space="preserve">N </v>
          </cell>
          <cell r="N296">
            <v>1</v>
          </cell>
          <cell r="O296" t="str">
            <v>Onboard</v>
          </cell>
          <cell r="P296" t="str">
            <v>N/A</v>
          </cell>
          <cell r="Q296" t="str">
            <v>N</v>
          </cell>
          <cell r="R296" t="str">
            <v>N</v>
          </cell>
          <cell r="S296" t="str">
            <v>Yes</v>
          </cell>
          <cell r="T296" t="str">
            <v>Yes</v>
          </cell>
          <cell r="U296" t="str">
            <v>No</v>
          </cell>
          <cell r="V296" t="str">
            <v>Yes</v>
          </cell>
          <cell r="W296" t="str">
            <v>1000 (USD)</v>
          </cell>
          <cell r="X296" t="str">
            <v>N</v>
          </cell>
        </row>
        <row r="297">
          <cell r="G297" t="str">
            <v>LU0877626530 ISIN</v>
          </cell>
          <cell r="H297" t="str">
            <v>股票型</v>
          </cell>
          <cell r="I297" t="str">
            <v>亚太股息</v>
          </cell>
          <cell r="J297">
            <v>4</v>
          </cell>
          <cell r="K297">
            <v>45321</v>
          </cell>
          <cell r="L297">
            <v>45299</v>
          </cell>
          <cell r="M297" t="str">
            <v xml:space="preserve">N </v>
          </cell>
          <cell r="N297">
            <v>1</v>
          </cell>
          <cell r="O297" t="str">
            <v>Onboard</v>
          </cell>
          <cell r="P297" t="str">
            <v>N/A</v>
          </cell>
          <cell r="Q297" t="str">
            <v>N</v>
          </cell>
          <cell r="R297" t="str">
            <v>N</v>
          </cell>
          <cell r="S297" t="str">
            <v>Yes</v>
          </cell>
          <cell r="T297" t="str">
            <v>No</v>
          </cell>
          <cell r="U297" t="str">
            <v>Yes</v>
          </cell>
          <cell r="V297" t="str">
            <v>Yes</v>
          </cell>
          <cell r="W297" t="str">
            <v>1000 (USD)</v>
          </cell>
          <cell r="X297" t="str">
            <v>N</v>
          </cell>
        </row>
        <row r="298">
          <cell r="G298" t="str">
            <v>LU0205439572 ISIN</v>
          </cell>
          <cell r="H298" t="str">
            <v>股票型</v>
          </cell>
          <cell r="I298" t="str">
            <v>亚太股息</v>
          </cell>
          <cell r="J298">
            <v>4</v>
          </cell>
          <cell r="K298">
            <v>45321</v>
          </cell>
          <cell r="L298">
            <v>45299</v>
          </cell>
          <cell r="M298" t="str">
            <v xml:space="preserve">N </v>
          </cell>
          <cell r="N298">
            <v>1</v>
          </cell>
          <cell r="O298" t="str">
            <v>Onboard</v>
          </cell>
          <cell r="P298" t="str">
            <v>N/A</v>
          </cell>
          <cell r="Q298" t="str">
            <v>N</v>
          </cell>
          <cell r="R298" t="str">
            <v>N</v>
          </cell>
          <cell r="S298" t="str">
            <v>Yes</v>
          </cell>
          <cell r="T298" t="str">
            <v>Yes</v>
          </cell>
          <cell r="U298" t="str">
            <v>Yes</v>
          </cell>
          <cell r="V298" t="str">
            <v>Yes</v>
          </cell>
          <cell r="W298" t="str">
            <v>1000 (USD)</v>
          </cell>
          <cell r="X298" t="str">
            <v>N</v>
          </cell>
        </row>
        <row r="299">
          <cell r="G299" t="str">
            <v>LU1371569465 ISIN</v>
          </cell>
          <cell r="H299" t="str">
            <v>债券型</v>
          </cell>
          <cell r="I299" t="str">
            <v>亚洲债</v>
          </cell>
          <cell r="J299">
            <v>3</v>
          </cell>
          <cell r="K299">
            <v>45321</v>
          </cell>
          <cell r="L299">
            <v>45300</v>
          </cell>
          <cell r="M299" t="str">
            <v xml:space="preserve">N </v>
          </cell>
          <cell r="N299">
            <v>1</v>
          </cell>
          <cell r="O299" t="str">
            <v>Onboard</v>
          </cell>
          <cell r="P299" t="str">
            <v>N/A</v>
          </cell>
          <cell r="Q299" t="str">
            <v>N</v>
          </cell>
          <cell r="R299" t="str">
            <v>N</v>
          </cell>
          <cell r="S299" t="str">
            <v>Yes</v>
          </cell>
          <cell r="T299" t="str">
            <v>No</v>
          </cell>
          <cell r="U299" t="str">
            <v>No</v>
          </cell>
          <cell r="V299" t="str">
            <v>No</v>
          </cell>
          <cell r="W299" t="str">
            <v>8000 (HKD)</v>
          </cell>
          <cell r="X299" t="str">
            <v>N</v>
          </cell>
        </row>
        <row r="300">
          <cell r="G300" t="str">
            <v>LU1371569200 ISIN</v>
          </cell>
          <cell r="H300" t="str">
            <v>债券型</v>
          </cell>
          <cell r="I300" t="str">
            <v>亚洲债</v>
          </cell>
          <cell r="J300">
            <v>3</v>
          </cell>
          <cell r="K300">
            <v>45321</v>
          </cell>
          <cell r="L300">
            <v>45300</v>
          </cell>
          <cell r="M300" t="str">
            <v xml:space="preserve">N </v>
          </cell>
          <cell r="N300">
            <v>1</v>
          </cell>
          <cell r="O300" t="str">
            <v>Onboard</v>
          </cell>
          <cell r="P300" t="str">
            <v>N/A</v>
          </cell>
          <cell r="Q300" t="str">
            <v>N</v>
          </cell>
          <cell r="R300" t="str">
            <v>N</v>
          </cell>
          <cell r="S300" t="str">
            <v>Yes</v>
          </cell>
          <cell r="T300" t="str">
            <v>No</v>
          </cell>
          <cell r="U300" t="str">
            <v>Yes</v>
          </cell>
          <cell r="V300" t="str">
            <v>Yes</v>
          </cell>
          <cell r="W300" t="str">
            <v>1000 (USD)</v>
          </cell>
          <cell r="X300" t="str">
            <v>N</v>
          </cell>
        </row>
        <row r="301">
          <cell r="G301" t="str">
            <v>LU0286668453 ISIN</v>
          </cell>
          <cell r="H301" t="str">
            <v>债券型</v>
          </cell>
          <cell r="I301" t="str">
            <v>亚洲高收益债</v>
          </cell>
          <cell r="J301">
            <v>5</v>
          </cell>
          <cell r="K301">
            <v>45321</v>
          </cell>
          <cell r="L301">
            <v>45300</v>
          </cell>
          <cell r="M301" t="str">
            <v xml:space="preserve">N </v>
          </cell>
          <cell r="N301">
            <v>1</v>
          </cell>
          <cell r="O301" t="str">
            <v>Onboard</v>
          </cell>
          <cell r="P301" t="str">
            <v>N/A</v>
          </cell>
          <cell r="Q301" t="str">
            <v>N</v>
          </cell>
          <cell r="R301" t="str">
            <v>N</v>
          </cell>
          <cell r="S301" t="str">
            <v>Yes</v>
          </cell>
          <cell r="T301" t="str">
            <v>No</v>
          </cell>
          <cell r="U301" t="str">
            <v>Yes</v>
          </cell>
          <cell r="V301" t="str">
            <v>Yes</v>
          </cell>
          <cell r="W301" t="str">
            <v>1000 (USD)</v>
          </cell>
          <cell r="X301" t="str">
            <v>N</v>
          </cell>
        </row>
        <row r="302">
          <cell r="G302" t="str">
            <v>LU0532244745 ISIN</v>
          </cell>
          <cell r="H302" t="str">
            <v>债券型</v>
          </cell>
          <cell r="I302" t="str">
            <v>亚洲高收益债</v>
          </cell>
          <cell r="J302">
            <v>5</v>
          </cell>
          <cell r="K302">
            <v>45321</v>
          </cell>
          <cell r="L302">
            <v>45300</v>
          </cell>
          <cell r="M302" t="str">
            <v xml:space="preserve">N </v>
          </cell>
          <cell r="N302">
            <v>1</v>
          </cell>
          <cell r="O302" t="str">
            <v>Onboard</v>
          </cell>
          <cell r="P302" t="str">
            <v>N/A</v>
          </cell>
          <cell r="Q302" t="str">
            <v>N</v>
          </cell>
          <cell r="R302" t="str">
            <v>N</v>
          </cell>
          <cell r="S302" t="str">
            <v>Yes</v>
          </cell>
          <cell r="T302" t="str">
            <v>No</v>
          </cell>
          <cell r="U302" t="str">
            <v>Yes</v>
          </cell>
          <cell r="V302" t="str">
            <v>Yes</v>
          </cell>
          <cell r="W302" t="str">
            <v>8000 (HKD)</v>
          </cell>
          <cell r="X302" t="str">
            <v>N</v>
          </cell>
        </row>
        <row r="303">
          <cell r="G303" t="str">
            <v>LU0286669428 ISIN</v>
          </cell>
          <cell r="H303" t="str">
            <v>债券型</v>
          </cell>
          <cell r="I303" t="str">
            <v>亚洲高收益债</v>
          </cell>
          <cell r="J303">
            <v>5</v>
          </cell>
          <cell r="K303">
            <v>45321</v>
          </cell>
          <cell r="L303">
            <v>45300</v>
          </cell>
          <cell r="M303" t="str">
            <v xml:space="preserve">N </v>
          </cell>
          <cell r="N303">
            <v>1</v>
          </cell>
          <cell r="O303" t="str">
            <v>Onboard</v>
          </cell>
          <cell r="P303" t="str">
            <v>N/A</v>
          </cell>
          <cell r="Q303" t="str">
            <v>N</v>
          </cell>
          <cell r="R303" t="str">
            <v>N</v>
          </cell>
          <cell r="S303" t="str">
            <v>Yes</v>
          </cell>
          <cell r="T303" t="str">
            <v>No</v>
          </cell>
          <cell r="U303" t="str">
            <v>Yes</v>
          </cell>
          <cell r="V303" t="str">
            <v>Yes</v>
          </cell>
          <cell r="W303" t="str">
            <v>1000 (USD)</v>
          </cell>
          <cell r="X303" t="str">
            <v>N</v>
          </cell>
        </row>
        <row r="304">
          <cell r="G304" t="str">
            <v>LU0261950983 ISIN</v>
          </cell>
          <cell r="H304" t="str">
            <v>股票型</v>
          </cell>
          <cell r="I304" t="str">
            <v>亚洲股票</v>
          </cell>
          <cell r="J304">
            <v>5</v>
          </cell>
          <cell r="K304">
            <v>45321</v>
          </cell>
          <cell r="L304">
            <v>45300</v>
          </cell>
          <cell r="M304" t="str">
            <v xml:space="preserve">N </v>
          </cell>
          <cell r="N304">
            <v>1</v>
          </cell>
          <cell r="O304" t="str">
            <v>Onboard</v>
          </cell>
          <cell r="P304" t="str">
            <v>N/A</v>
          </cell>
          <cell r="Q304" t="str">
            <v>N</v>
          </cell>
          <cell r="R304" t="str">
            <v>N</v>
          </cell>
          <cell r="S304" t="str">
            <v>Yes</v>
          </cell>
          <cell r="T304" t="str">
            <v>No</v>
          </cell>
          <cell r="U304" t="str">
            <v>Yes</v>
          </cell>
          <cell r="V304" t="str">
            <v>Yes</v>
          </cell>
          <cell r="W304" t="str">
            <v>1000 (USD)</v>
          </cell>
          <cell r="X304" t="str">
            <v>N</v>
          </cell>
        </row>
        <row r="305">
          <cell r="G305" t="str">
            <v>LU0054237671 ISIN</v>
          </cell>
          <cell r="H305" t="str">
            <v>股票型</v>
          </cell>
          <cell r="I305" t="str">
            <v>亚洲股票</v>
          </cell>
          <cell r="J305">
            <v>5</v>
          </cell>
          <cell r="K305">
            <v>45321</v>
          </cell>
          <cell r="L305">
            <v>45300</v>
          </cell>
          <cell r="M305" t="str">
            <v xml:space="preserve">N </v>
          </cell>
          <cell r="N305">
            <v>1</v>
          </cell>
          <cell r="O305" t="str">
            <v>Onboard</v>
          </cell>
          <cell r="P305" t="str">
            <v>N/A</v>
          </cell>
          <cell r="Q305" t="str">
            <v>N</v>
          </cell>
          <cell r="R305" t="str">
            <v>N</v>
          </cell>
          <cell r="S305" t="str">
            <v>Yes</v>
          </cell>
          <cell r="T305" t="str">
            <v>No</v>
          </cell>
          <cell r="U305" t="str">
            <v>No</v>
          </cell>
          <cell r="V305" t="str">
            <v>No</v>
          </cell>
          <cell r="W305" t="str">
            <v>1000 (USD)</v>
          </cell>
          <cell r="X305" t="str">
            <v>N</v>
          </cell>
        </row>
        <row r="306">
          <cell r="G306" t="str">
            <v>LU0737861269 ISIN</v>
          </cell>
          <cell r="H306" t="str">
            <v>股票型</v>
          </cell>
          <cell r="I306" t="str">
            <v>东南亚股票</v>
          </cell>
          <cell r="J306">
            <v>4</v>
          </cell>
          <cell r="K306">
            <v>45321</v>
          </cell>
          <cell r="L306">
            <v>45300</v>
          </cell>
          <cell r="M306" t="str">
            <v xml:space="preserve">N </v>
          </cell>
          <cell r="N306">
            <v>1</v>
          </cell>
          <cell r="O306" t="str">
            <v>Onboard</v>
          </cell>
          <cell r="P306" t="str">
            <v>N/A</v>
          </cell>
          <cell r="Q306" t="str">
            <v>N</v>
          </cell>
          <cell r="R306" t="str">
            <v>N</v>
          </cell>
          <cell r="S306" t="str">
            <v>Yes</v>
          </cell>
          <cell r="T306" t="str">
            <v>No</v>
          </cell>
          <cell r="U306" t="str">
            <v>Yes</v>
          </cell>
          <cell r="V306" t="str">
            <v>Yes</v>
          </cell>
          <cell r="W306" t="str">
            <v>8000 (HKD)</v>
          </cell>
          <cell r="X306" t="str">
            <v>N</v>
          </cell>
        </row>
        <row r="307">
          <cell r="G307" t="str">
            <v>LU0261945553 ISIN</v>
          </cell>
          <cell r="H307" t="str">
            <v>股票型</v>
          </cell>
          <cell r="I307" t="str">
            <v>东南亚股票</v>
          </cell>
          <cell r="J307">
            <v>4</v>
          </cell>
          <cell r="K307">
            <v>45321</v>
          </cell>
          <cell r="L307">
            <v>45300</v>
          </cell>
          <cell r="M307" t="str">
            <v xml:space="preserve">N </v>
          </cell>
          <cell r="N307">
            <v>1</v>
          </cell>
          <cell r="O307" t="str">
            <v>Onboard</v>
          </cell>
          <cell r="P307" t="str">
            <v>N/A</v>
          </cell>
          <cell r="Q307" t="str">
            <v>N</v>
          </cell>
          <cell r="R307" t="str">
            <v>N</v>
          </cell>
          <cell r="S307" t="str">
            <v>Yes</v>
          </cell>
          <cell r="T307" t="str">
            <v>Yes</v>
          </cell>
          <cell r="U307" t="str">
            <v>Yes</v>
          </cell>
          <cell r="V307" t="str">
            <v>Yes</v>
          </cell>
          <cell r="W307" t="str">
            <v>1000 (USD)</v>
          </cell>
          <cell r="X307" t="str">
            <v>N</v>
          </cell>
        </row>
        <row r="308">
          <cell r="G308" t="str">
            <v>LU0048573645 ISIN</v>
          </cell>
          <cell r="H308" t="str">
            <v>股票型</v>
          </cell>
          <cell r="I308" t="str">
            <v>东南亚股票</v>
          </cell>
          <cell r="J308">
            <v>4</v>
          </cell>
          <cell r="K308">
            <v>45321</v>
          </cell>
          <cell r="L308">
            <v>45300</v>
          </cell>
          <cell r="M308" t="str">
            <v xml:space="preserve">N </v>
          </cell>
          <cell r="N308">
            <v>1</v>
          </cell>
          <cell r="O308" t="str">
            <v>Onboard</v>
          </cell>
          <cell r="P308" t="str">
            <v>N/A</v>
          </cell>
          <cell r="Q308" t="str">
            <v>N</v>
          </cell>
          <cell r="R308" t="str">
            <v>N</v>
          </cell>
          <cell r="S308" t="str">
            <v>Yes</v>
          </cell>
          <cell r="T308" t="str">
            <v>No</v>
          </cell>
          <cell r="U308" t="str">
            <v>Yes</v>
          </cell>
          <cell r="V308" t="str">
            <v>Yes</v>
          </cell>
          <cell r="W308" t="str">
            <v>1000 (USD)</v>
          </cell>
          <cell r="X308" t="str">
            <v>N</v>
          </cell>
        </row>
        <row r="309">
          <cell r="G309" t="str">
            <v>LU0605514214 ISIN</v>
          </cell>
          <cell r="H309" t="str">
            <v>股票型</v>
          </cell>
          <cell r="I309" t="str">
            <v>中国消费</v>
          </cell>
          <cell r="J309">
            <v>5</v>
          </cell>
          <cell r="K309">
            <v>45321</v>
          </cell>
          <cell r="L309">
            <v>45300</v>
          </cell>
          <cell r="M309" t="str">
            <v xml:space="preserve">N </v>
          </cell>
          <cell r="N309">
            <v>1</v>
          </cell>
          <cell r="O309" t="str">
            <v>Onboard</v>
          </cell>
          <cell r="P309" t="str">
            <v>N/A</v>
          </cell>
          <cell r="Q309" t="str">
            <v>N</v>
          </cell>
          <cell r="R309" t="str">
            <v>N</v>
          </cell>
          <cell r="S309" t="str">
            <v>Yes</v>
          </cell>
          <cell r="T309" t="str">
            <v>No</v>
          </cell>
          <cell r="U309" t="str">
            <v>Yes</v>
          </cell>
          <cell r="V309" t="str">
            <v>Yes</v>
          </cell>
          <cell r="W309" t="str">
            <v>8000 (HKD)</v>
          </cell>
          <cell r="X309" t="str">
            <v>N</v>
          </cell>
        </row>
        <row r="310">
          <cell r="G310" t="str">
            <v>LU0594300179 ISIN</v>
          </cell>
          <cell r="H310" t="str">
            <v>股票型</v>
          </cell>
          <cell r="I310" t="str">
            <v>中国消费</v>
          </cell>
          <cell r="J310">
            <v>5</v>
          </cell>
          <cell r="K310">
            <v>45321</v>
          </cell>
          <cell r="L310">
            <v>45300</v>
          </cell>
          <cell r="M310" t="str">
            <v xml:space="preserve">N </v>
          </cell>
          <cell r="N310">
            <v>1</v>
          </cell>
          <cell r="O310" t="str">
            <v>Onboard</v>
          </cell>
          <cell r="P310" t="str">
            <v>N/A</v>
          </cell>
          <cell r="Q310" t="str">
            <v>N</v>
          </cell>
          <cell r="R310" t="str">
            <v>N</v>
          </cell>
          <cell r="S310" t="str">
            <v>Yes</v>
          </cell>
          <cell r="T310" t="str">
            <v>Yes</v>
          </cell>
          <cell r="U310" t="str">
            <v>Yes</v>
          </cell>
          <cell r="V310" t="str">
            <v>Yes</v>
          </cell>
          <cell r="W310" t="str">
            <v>1000 (USD)</v>
          </cell>
          <cell r="X310" t="str">
            <v>N</v>
          </cell>
        </row>
        <row r="311">
          <cell r="G311" t="str">
            <v>LU1345481854 ISIN</v>
          </cell>
          <cell r="H311" t="str">
            <v>债券型</v>
          </cell>
          <cell r="I311" t="str">
            <v>中国高收益债</v>
          </cell>
          <cell r="J311">
            <v>5</v>
          </cell>
          <cell r="K311">
            <v>45321</v>
          </cell>
          <cell r="L311">
            <v>45300</v>
          </cell>
          <cell r="M311" t="str">
            <v xml:space="preserve">N </v>
          </cell>
          <cell r="N311">
            <v>1</v>
          </cell>
          <cell r="O311" t="str">
            <v>Onboard</v>
          </cell>
          <cell r="P311" t="str">
            <v>N/A</v>
          </cell>
          <cell r="Q311" t="str">
            <v>N</v>
          </cell>
          <cell r="R311" t="str">
            <v>N</v>
          </cell>
          <cell r="S311" t="str">
            <v>Yes</v>
          </cell>
          <cell r="T311" t="str">
            <v>No</v>
          </cell>
          <cell r="U311" t="str">
            <v>Yes</v>
          </cell>
          <cell r="V311" t="str">
            <v>Yes</v>
          </cell>
          <cell r="W311" t="str">
            <v>8000 (HKD)</v>
          </cell>
          <cell r="X311" t="str">
            <v>N</v>
          </cell>
        </row>
        <row r="312">
          <cell r="G312" t="str">
            <v>LU1345481698 ISIN</v>
          </cell>
          <cell r="H312" t="str">
            <v>债券型</v>
          </cell>
          <cell r="I312" t="str">
            <v>中国高收益债</v>
          </cell>
          <cell r="J312">
            <v>5</v>
          </cell>
          <cell r="K312">
            <v>45321</v>
          </cell>
          <cell r="L312">
            <v>45300</v>
          </cell>
          <cell r="M312" t="str">
            <v xml:space="preserve">N </v>
          </cell>
          <cell r="N312">
            <v>1</v>
          </cell>
          <cell r="O312" t="str">
            <v>Onboard</v>
          </cell>
          <cell r="P312" t="str">
            <v>N/A</v>
          </cell>
          <cell r="Q312" t="str">
            <v>N</v>
          </cell>
          <cell r="R312" t="str">
            <v>N</v>
          </cell>
          <cell r="S312" t="str">
            <v>Yes</v>
          </cell>
          <cell r="T312" t="str">
            <v>No</v>
          </cell>
          <cell r="U312" t="str">
            <v>Yes</v>
          </cell>
          <cell r="V312" t="str">
            <v>Yes</v>
          </cell>
          <cell r="W312" t="str">
            <v>1000 (USD)</v>
          </cell>
          <cell r="X312" t="str">
            <v>N</v>
          </cell>
        </row>
        <row r="313">
          <cell r="G313" t="str">
            <v>LU1481011671 ISIN</v>
          </cell>
          <cell r="H313" t="str">
            <v>股票型</v>
          </cell>
          <cell r="I313" t="str">
            <v>环球股息</v>
          </cell>
          <cell r="J313">
            <v>3</v>
          </cell>
          <cell r="K313">
            <v>45321</v>
          </cell>
          <cell r="L313">
            <v>45300</v>
          </cell>
          <cell r="M313" t="str">
            <v xml:space="preserve">N </v>
          </cell>
          <cell r="N313">
            <v>1</v>
          </cell>
          <cell r="O313" t="str">
            <v>Onboard</v>
          </cell>
          <cell r="P313" t="str">
            <v>N/A</v>
          </cell>
          <cell r="Q313" t="str">
            <v>N</v>
          </cell>
          <cell r="R313" t="str">
            <v>N</v>
          </cell>
          <cell r="S313" t="str">
            <v>Yes</v>
          </cell>
          <cell r="T313" t="str">
            <v>No</v>
          </cell>
          <cell r="U313" t="str">
            <v>Yes</v>
          </cell>
          <cell r="V313" t="str">
            <v>Yes</v>
          </cell>
          <cell r="W313" t="str">
            <v>8000 (HKD)</v>
          </cell>
          <cell r="X313" t="str">
            <v>N</v>
          </cell>
        </row>
        <row r="314">
          <cell r="G314" t="str">
            <v>LU1481011911 ISIN</v>
          </cell>
          <cell r="H314" t="str">
            <v>股票型</v>
          </cell>
          <cell r="I314" t="str">
            <v>环球股息</v>
          </cell>
          <cell r="J314">
            <v>3</v>
          </cell>
          <cell r="K314">
            <v>45321</v>
          </cell>
          <cell r="L314">
            <v>45300</v>
          </cell>
          <cell r="M314" t="str">
            <v xml:space="preserve">N </v>
          </cell>
          <cell r="N314">
            <v>1</v>
          </cell>
          <cell r="O314" t="str">
            <v>Onboard</v>
          </cell>
          <cell r="P314" t="str">
            <v>N/A</v>
          </cell>
          <cell r="Q314" t="str">
            <v>N</v>
          </cell>
          <cell r="R314" t="str">
            <v>N</v>
          </cell>
          <cell r="S314" t="str">
            <v>Yes</v>
          </cell>
          <cell r="T314" t="str">
            <v>No</v>
          </cell>
          <cell r="U314" t="str">
            <v>Yes</v>
          </cell>
          <cell r="V314" t="str">
            <v>Yes</v>
          </cell>
          <cell r="W314" t="str">
            <v>1000 (USD)</v>
          </cell>
          <cell r="X314" t="str">
            <v>N</v>
          </cell>
        </row>
        <row r="315">
          <cell r="G315" t="str">
            <v>LU0731783048 ISIN</v>
          </cell>
          <cell r="H315" t="str">
            <v>股票型</v>
          </cell>
          <cell r="I315" t="str">
            <v>环球股息</v>
          </cell>
          <cell r="J315">
            <v>3</v>
          </cell>
          <cell r="K315">
            <v>45321</v>
          </cell>
          <cell r="L315">
            <v>45300</v>
          </cell>
          <cell r="M315" t="str">
            <v xml:space="preserve">N </v>
          </cell>
          <cell r="N315">
            <v>1</v>
          </cell>
          <cell r="O315" t="str">
            <v>Onboard</v>
          </cell>
          <cell r="P315" t="str">
            <v>N/A</v>
          </cell>
          <cell r="Q315" t="str">
            <v>N</v>
          </cell>
          <cell r="R315" t="str">
            <v>N</v>
          </cell>
          <cell r="S315" t="str">
            <v>Yes</v>
          </cell>
          <cell r="T315" t="str">
            <v>Yes</v>
          </cell>
          <cell r="U315" t="str">
            <v>Yes</v>
          </cell>
          <cell r="V315" t="str">
            <v>Yes</v>
          </cell>
          <cell r="W315" t="str">
            <v>1000 (USD)</v>
          </cell>
          <cell r="X315" t="str">
            <v>N</v>
          </cell>
        </row>
        <row r="316">
          <cell r="G316" t="str">
            <v>LU0971096721 ISIN</v>
          </cell>
          <cell r="H316" t="str">
            <v>股票型</v>
          </cell>
          <cell r="I316" t="str">
            <v>金融服务</v>
          </cell>
          <cell r="J316">
            <v>4</v>
          </cell>
          <cell r="K316">
            <v>45321</v>
          </cell>
          <cell r="L316">
            <v>45300</v>
          </cell>
          <cell r="M316" t="str">
            <v xml:space="preserve">N </v>
          </cell>
          <cell r="N316">
            <v>1</v>
          </cell>
          <cell r="O316" t="str">
            <v>Onboard</v>
          </cell>
          <cell r="P316" t="str">
            <v>N/A</v>
          </cell>
          <cell r="Q316" t="str">
            <v>N</v>
          </cell>
          <cell r="R316" t="str">
            <v>N</v>
          </cell>
          <cell r="S316" t="str">
            <v>Yes</v>
          </cell>
          <cell r="T316" t="str">
            <v>Yes</v>
          </cell>
          <cell r="U316" t="str">
            <v>Yes</v>
          </cell>
          <cell r="V316" t="str">
            <v>Yes</v>
          </cell>
          <cell r="W316" t="str">
            <v>1000 (USD)</v>
          </cell>
          <cell r="X316" t="str">
            <v>N</v>
          </cell>
        </row>
        <row r="317">
          <cell r="G317" t="str">
            <v>LU0114722498 ISIN</v>
          </cell>
          <cell r="H317" t="str">
            <v>股票型</v>
          </cell>
          <cell r="I317" t="str">
            <v>金融服务</v>
          </cell>
          <cell r="J317">
            <v>4</v>
          </cell>
          <cell r="K317">
            <v>45321</v>
          </cell>
          <cell r="L317">
            <v>45300</v>
          </cell>
          <cell r="M317" t="str">
            <v xml:space="preserve">N </v>
          </cell>
          <cell r="N317">
            <v>1</v>
          </cell>
          <cell r="O317" t="str">
            <v>Onboard</v>
          </cell>
          <cell r="P317" t="str">
            <v>N/A</v>
          </cell>
          <cell r="Q317" t="str">
            <v>N</v>
          </cell>
          <cell r="R317" t="str">
            <v>N</v>
          </cell>
          <cell r="S317" t="str">
            <v>Yes</v>
          </cell>
          <cell r="T317" t="str">
            <v>Yes</v>
          </cell>
          <cell r="U317" t="str">
            <v>Yes</v>
          </cell>
          <cell r="V317" t="str">
            <v>Yes</v>
          </cell>
          <cell r="W317" t="str">
            <v>800 (EUR)</v>
          </cell>
          <cell r="X317" t="str">
            <v>N</v>
          </cell>
        </row>
        <row r="318">
          <cell r="G318" t="str">
            <v>LU0157215616 ISIN</v>
          </cell>
          <cell r="H318" t="str">
            <v>股票型</v>
          </cell>
          <cell r="I318" t="str">
            <v>环球股票</v>
          </cell>
          <cell r="J318">
            <v>3</v>
          </cell>
          <cell r="K318">
            <v>45321</v>
          </cell>
          <cell r="L318">
            <v>45300</v>
          </cell>
          <cell r="M318" t="str">
            <v xml:space="preserve">N </v>
          </cell>
          <cell r="N318">
            <v>1</v>
          </cell>
          <cell r="O318" t="str">
            <v>Onboard</v>
          </cell>
          <cell r="P318" t="str">
            <v>N/A</v>
          </cell>
          <cell r="Q318" t="str">
            <v>N</v>
          </cell>
          <cell r="R318" t="str">
            <v>N</v>
          </cell>
          <cell r="S318" t="str">
            <v>Yes</v>
          </cell>
          <cell r="T318" t="str">
            <v>Yes</v>
          </cell>
          <cell r="U318" t="str">
            <v>Yes</v>
          </cell>
          <cell r="V318" t="str">
            <v>Yes</v>
          </cell>
          <cell r="W318" t="str">
            <v>1000 (USD)</v>
          </cell>
          <cell r="X318" t="str">
            <v>N</v>
          </cell>
        </row>
        <row r="319">
          <cell r="G319" t="str">
            <v>LU0882574303 ISIN</v>
          </cell>
          <cell r="H319" t="str">
            <v>债券型</v>
          </cell>
          <cell r="I319" t="str">
            <v>环球债</v>
          </cell>
          <cell r="J319">
            <v>3</v>
          </cell>
          <cell r="K319">
            <v>45321</v>
          </cell>
          <cell r="L319">
            <v>45300</v>
          </cell>
          <cell r="M319" t="str">
            <v xml:space="preserve">N </v>
          </cell>
          <cell r="N319">
            <v>1</v>
          </cell>
          <cell r="O319" t="str">
            <v>Onboard</v>
          </cell>
          <cell r="P319" t="str">
            <v>N/A</v>
          </cell>
          <cell r="Q319" t="str">
            <v>N</v>
          </cell>
          <cell r="R319" t="str">
            <v>N</v>
          </cell>
          <cell r="S319" t="str">
            <v>Yes</v>
          </cell>
          <cell r="T319" t="str">
            <v>No</v>
          </cell>
          <cell r="U319" t="str">
            <v>Yes</v>
          </cell>
          <cell r="V319" t="str">
            <v>Yes</v>
          </cell>
          <cell r="W319" t="str">
            <v>1000 (USD)</v>
          </cell>
          <cell r="X319" t="str">
            <v>N</v>
          </cell>
        </row>
        <row r="320">
          <cell r="G320" t="str">
            <v>LU0882574568 ISIN</v>
          </cell>
          <cell r="H320" t="str">
            <v>债券型</v>
          </cell>
          <cell r="I320" t="str">
            <v>环球债</v>
          </cell>
          <cell r="J320">
            <v>3</v>
          </cell>
          <cell r="K320">
            <v>45321</v>
          </cell>
          <cell r="L320">
            <v>45300</v>
          </cell>
          <cell r="M320" t="str">
            <v xml:space="preserve">N </v>
          </cell>
          <cell r="N320">
            <v>1</v>
          </cell>
          <cell r="O320" t="str">
            <v>Onboard</v>
          </cell>
          <cell r="P320" t="str">
            <v>N/A</v>
          </cell>
          <cell r="Q320" t="str">
            <v>N</v>
          </cell>
          <cell r="R320" t="str">
            <v>N</v>
          </cell>
          <cell r="S320" t="str">
            <v>Yes</v>
          </cell>
          <cell r="T320" t="str">
            <v>No</v>
          </cell>
          <cell r="U320" t="str">
            <v>Yes</v>
          </cell>
          <cell r="V320" t="str">
            <v>Yes</v>
          </cell>
          <cell r="W320" t="str">
            <v>1000 (USD)</v>
          </cell>
          <cell r="X320" t="str">
            <v>N</v>
          </cell>
        </row>
        <row r="321">
          <cell r="G321" t="str">
            <v>LU0114722902 ISIN</v>
          </cell>
          <cell r="H321" t="str">
            <v>股票型</v>
          </cell>
          <cell r="I321" t="str">
            <v>工业</v>
          </cell>
          <cell r="J321">
            <v>4</v>
          </cell>
          <cell r="K321">
            <v>45321</v>
          </cell>
          <cell r="L321">
            <v>45300</v>
          </cell>
          <cell r="M321" t="str">
            <v xml:space="preserve">N </v>
          </cell>
          <cell r="N321">
            <v>1</v>
          </cell>
          <cell r="O321" t="str">
            <v>Onboard</v>
          </cell>
          <cell r="P321" t="str">
            <v>N/A</v>
          </cell>
          <cell r="Q321" t="str">
            <v>N</v>
          </cell>
          <cell r="R321" t="str">
            <v>N</v>
          </cell>
          <cell r="S321" t="str">
            <v>Yes</v>
          </cell>
          <cell r="T321" t="str">
            <v>Yes</v>
          </cell>
          <cell r="U321" t="str">
            <v>Yes</v>
          </cell>
          <cell r="V321" t="str">
            <v>Yes</v>
          </cell>
          <cell r="W321" t="str">
            <v>800 (EUR)</v>
          </cell>
          <cell r="X321" t="str">
            <v>N</v>
          </cell>
        </row>
        <row r="322">
          <cell r="G322" t="str">
            <v>LU0353648891 ISIN</v>
          </cell>
          <cell r="H322" t="str">
            <v>债券型</v>
          </cell>
          <cell r="I322" t="str">
            <v>通胀调整债</v>
          </cell>
          <cell r="J322">
            <v>3</v>
          </cell>
          <cell r="K322">
            <v>45321</v>
          </cell>
          <cell r="L322">
            <v>45300</v>
          </cell>
          <cell r="M322" t="str">
            <v xml:space="preserve">N </v>
          </cell>
          <cell r="N322">
            <v>1</v>
          </cell>
          <cell r="O322" t="str">
            <v>Onboard</v>
          </cell>
          <cell r="P322" t="str">
            <v>N/A</v>
          </cell>
          <cell r="Q322" t="str">
            <v>Y</v>
          </cell>
          <cell r="R322" t="str">
            <v>Y</v>
          </cell>
          <cell r="S322" t="str">
            <v>Yes</v>
          </cell>
          <cell r="T322" t="str">
            <v>No</v>
          </cell>
          <cell r="U322" t="str">
            <v>Yes</v>
          </cell>
          <cell r="V322" t="str">
            <v>Yes</v>
          </cell>
          <cell r="W322" t="str">
            <v>1000 (USD)</v>
          </cell>
          <cell r="X322" t="str">
            <v>N</v>
          </cell>
        </row>
        <row r="323">
          <cell r="G323" t="str">
            <v>LU0905233846 ISIN</v>
          </cell>
          <cell r="H323" t="str">
            <v>混合型</v>
          </cell>
          <cell r="I323" t="str">
            <v>环球多元资产</v>
          </cell>
          <cell r="J323">
            <v>3</v>
          </cell>
          <cell r="K323">
            <v>45321</v>
          </cell>
          <cell r="L323">
            <v>45300</v>
          </cell>
          <cell r="M323" t="str">
            <v xml:space="preserve">N </v>
          </cell>
          <cell r="N323">
            <v>1</v>
          </cell>
          <cell r="O323" t="str">
            <v>Onboard</v>
          </cell>
          <cell r="P323" t="str">
            <v>N/A</v>
          </cell>
          <cell r="Q323" t="str">
            <v>N</v>
          </cell>
          <cell r="R323" t="str">
            <v>N</v>
          </cell>
          <cell r="S323" t="str">
            <v>Yes</v>
          </cell>
          <cell r="T323" t="str">
            <v>No</v>
          </cell>
          <cell r="U323" t="str">
            <v>Yes</v>
          </cell>
          <cell r="V323" t="str">
            <v>Yes</v>
          </cell>
          <cell r="W323" t="str">
            <v>1000 (USD)</v>
          </cell>
          <cell r="X323" t="str">
            <v>N</v>
          </cell>
        </row>
        <row r="324">
          <cell r="G324" t="str">
            <v>LU0905234497 ISIN</v>
          </cell>
          <cell r="H324" t="str">
            <v>混合型</v>
          </cell>
          <cell r="I324" t="str">
            <v>环球多元资产</v>
          </cell>
          <cell r="J324">
            <v>3</v>
          </cell>
          <cell r="K324">
            <v>45321</v>
          </cell>
          <cell r="L324">
            <v>45300</v>
          </cell>
          <cell r="M324" t="str">
            <v xml:space="preserve">N </v>
          </cell>
          <cell r="N324">
            <v>1</v>
          </cell>
          <cell r="O324" t="str">
            <v>Onboard</v>
          </cell>
          <cell r="P324" t="str">
            <v>N/A</v>
          </cell>
          <cell r="Q324" t="str">
            <v>N</v>
          </cell>
          <cell r="R324" t="str">
            <v>N</v>
          </cell>
          <cell r="S324" t="str">
            <v>Yes</v>
          </cell>
          <cell r="T324" t="str">
            <v>No</v>
          </cell>
          <cell r="U324" t="str">
            <v>Yes</v>
          </cell>
          <cell r="V324" t="str">
            <v>Yes</v>
          </cell>
          <cell r="W324" t="str">
            <v>8000 (HKD)</v>
          </cell>
          <cell r="X324" t="str">
            <v>N</v>
          </cell>
        </row>
        <row r="325">
          <cell r="G325" t="str">
            <v>LU0905234141 ISIN</v>
          </cell>
          <cell r="H325" t="str">
            <v>混合型</v>
          </cell>
          <cell r="I325" t="str">
            <v>环球多元资产</v>
          </cell>
          <cell r="J325">
            <v>3</v>
          </cell>
          <cell r="K325">
            <v>45321</v>
          </cell>
          <cell r="L325">
            <v>45300</v>
          </cell>
          <cell r="M325" t="str">
            <v xml:space="preserve">N </v>
          </cell>
          <cell r="N325">
            <v>1</v>
          </cell>
          <cell r="O325" t="str">
            <v>Onboard</v>
          </cell>
          <cell r="P325" t="str">
            <v>N/A</v>
          </cell>
          <cell r="Q325" t="str">
            <v>N</v>
          </cell>
          <cell r="R325" t="str">
            <v>N</v>
          </cell>
          <cell r="S325" t="str">
            <v>Yes</v>
          </cell>
          <cell r="T325" t="str">
            <v>Yes</v>
          </cell>
          <cell r="U325" t="str">
            <v>Yes</v>
          </cell>
          <cell r="V325" t="str">
            <v>Yes</v>
          </cell>
          <cell r="W325" t="str">
            <v>1000 (USD)</v>
          </cell>
          <cell r="X325" t="str">
            <v>N</v>
          </cell>
        </row>
        <row r="326">
          <cell r="G326" t="str">
            <v>LU0265266980 ISIN</v>
          </cell>
          <cell r="H326" t="str">
            <v>股票型</v>
          </cell>
          <cell r="I326" t="str">
            <v>巴西股票</v>
          </cell>
          <cell r="J326">
            <v>4</v>
          </cell>
          <cell r="K326">
            <v>45321</v>
          </cell>
          <cell r="L326">
            <v>45301</v>
          </cell>
          <cell r="N326">
            <v>1</v>
          </cell>
          <cell r="O326" t="str">
            <v>Onboard</v>
          </cell>
          <cell r="P326" t="str">
            <v>N/A</v>
          </cell>
          <cell r="Q326" t="str">
            <v>N</v>
          </cell>
          <cell r="R326" t="str">
            <v>N</v>
          </cell>
          <cell r="S326" t="str">
            <v>Yes</v>
          </cell>
          <cell r="T326" t="str">
            <v>Yes</v>
          </cell>
          <cell r="U326" t="str">
            <v>Yes</v>
          </cell>
          <cell r="V326" t="str">
            <v>Yes</v>
          </cell>
          <cell r="W326" t="str">
            <v>1000 (USD)</v>
          </cell>
          <cell r="X326" t="str">
            <v>N</v>
          </cell>
        </row>
        <row r="327">
          <cell r="G327" t="str">
            <v>LU0823426308 ISIN</v>
          </cell>
          <cell r="H327" t="str">
            <v>股票型</v>
          </cell>
          <cell r="I327" t="str">
            <v>大中华股票</v>
          </cell>
          <cell r="J327">
            <v>4</v>
          </cell>
          <cell r="K327">
            <v>45321</v>
          </cell>
          <cell r="L327">
            <v>45301</v>
          </cell>
          <cell r="N327">
            <v>1</v>
          </cell>
          <cell r="O327" t="str">
            <v>Onboard</v>
          </cell>
          <cell r="P327" t="str">
            <v>N/A</v>
          </cell>
          <cell r="Q327" t="str">
            <v>N</v>
          </cell>
          <cell r="R327" t="str">
            <v>N</v>
          </cell>
          <cell r="S327" t="str">
            <v>Yes</v>
          </cell>
          <cell r="T327" t="str">
            <v>Yes</v>
          </cell>
          <cell r="U327" t="str">
            <v>Yes</v>
          </cell>
          <cell r="V327" t="str">
            <v>Yes</v>
          </cell>
          <cell r="W327" t="str">
            <v>1000 (USD)</v>
          </cell>
          <cell r="X327" t="str">
            <v>N</v>
          </cell>
        </row>
        <row r="328">
          <cell r="G328" t="str">
            <v>LU0823389852 ISIN</v>
          </cell>
          <cell r="H328" t="str">
            <v>债券型</v>
          </cell>
          <cell r="I328" t="str">
            <v>新兴市场债</v>
          </cell>
          <cell r="J328">
            <v>4</v>
          </cell>
          <cell r="K328">
            <v>45321</v>
          </cell>
          <cell r="L328">
            <v>45301</v>
          </cell>
          <cell r="N328">
            <v>1</v>
          </cell>
          <cell r="O328" t="str">
            <v>Onboard</v>
          </cell>
          <cell r="P328" t="str">
            <v>N/A</v>
          </cell>
          <cell r="Q328" t="str">
            <v>N</v>
          </cell>
          <cell r="R328" t="str">
            <v>N</v>
          </cell>
          <cell r="S328" t="str">
            <v>Yes</v>
          </cell>
          <cell r="T328" t="str">
            <v>No</v>
          </cell>
          <cell r="U328" t="str">
            <v>Yes</v>
          </cell>
          <cell r="V328" t="str">
            <v>Yes</v>
          </cell>
          <cell r="W328" t="str">
            <v>1000 (USD)</v>
          </cell>
          <cell r="X328" t="str">
            <v>N</v>
          </cell>
        </row>
        <row r="329">
          <cell r="G329" t="str">
            <v>LU0823413587 ISIN</v>
          </cell>
          <cell r="H329" t="str">
            <v>股票型</v>
          </cell>
          <cell r="I329" t="str">
            <v>新兴市场股票</v>
          </cell>
          <cell r="J329">
            <v>3</v>
          </cell>
          <cell r="K329">
            <v>45321</v>
          </cell>
          <cell r="L329">
            <v>45301</v>
          </cell>
          <cell r="N329">
            <v>1</v>
          </cell>
          <cell r="O329" t="str">
            <v>Onboard</v>
          </cell>
          <cell r="P329" t="str">
            <v>N/A</v>
          </cell>
          <cell r="Q329" t="str">
            <v>N</v>
          </cell>
          <cell r="R329" t="str">
            <v>N</v>
          </cell>
          <cell r="S329" t="str">
            <v>Yes</v>
          </cell>
          <cell r="T329" t="str">
            <v>No</v>
          </cell>
          <cell r="U329" t="str">
            <v>No</v>
          </cell>
          <cell r="V329" t="str">
            <v>No</v>
          </cell>
          <cell r="W329" t="str">
            <v>1000 (USD)</v>
          </cell>
          <cell r="X329" t="str">
            <v>N</v>
          </cell>
        </row>
        <row r="330">
          <cell r="G330" t="str">
            <v>LU0823414635 ISIN</v>
          </cell>
          <cell r="H330" t="str">
            <v>股票型</v>
          </cell>
          <cell r="I330" t="str">
            <v>能源转型</v>
          </cell>
          <cell r="J330">
            <v>4</v>
          </cell>
          <cell r="K330">
            <v>45321</v>
          </cell>
          <cell r="L330">
            <v>45301</v>
          </cell>
          <cell r="N330">
            <v>1</v>
          </cell>
          <cell r="O330" t="str">
            <v>Onboard</v>
          </cell>
          <cell r="P330" t="str">
            <v>N/A</v>
          </cell>
          <cell r="Q330" t="str">
            <v>N</v>
          </cell>
          <cell r="R330" t="str">
            <v>N</v>
          </cell>
          <cell r="S330" t="str">
            <v>Yes</v>
          </cell>
          <cell r="T330" t="str">
            <v>No</v>
          </cell>
          <cell r="U330" t="str">
            <v>Yes</v>
          </cell>
          <cell r="V330" t="str">
            <v>Yes</v>
          </cell>
          <cell r="W330" t="str">
            <v>800 (EUR)</v>
          </cell>
          <cell r="X330" t="str">
            <v>N</v>
          </cell>
        </row>
        <row r="331">
          <cell r="G331" t="str">
            <v>LU0823414478 ISIN</v>
          </cell>
          <cell r="H331" t="str">
            <v>股票型</v>
          </cell>
          <cell r="I331" t="str">
            <v>能源转型</v>
          </cell>
          <cell r="J331">
            <v>4</v>
          </cell>
          <cell r="K331">
            <v>45321</v>
          </cell>
          <cell r="L331">
            <v>45301</v>
          </cell>
          <cell r="N331">
            <v>1</v>
          </cell>
          <cell r="O331" t="str">
            <v>Onboard</v>
          </cell>
          <cell r="P331" t="str">
            <v>N/A</v>
          </cell>
          <cell r="Q331" t="str">
            <v>N</v>
          </cell>
          <cell r="R331" t="str">
            <v>N</v>
          </cell>
          <cell r="S331" t="str">
            <v>Yes</v>
          </cell>
          <cell r="T331" t="str">
            <v>Yes</v>
          </cell>
          <cell r="U331" t="str">
            <v>Yes</v>
          </cell>
          <cell r="V331" t="str">
            <v>Yes</v>
          </cell>
          <cell r="W331" t="str">
            <v>1000 (USD)</v>
          </cell>
          <cell r="X331" t="str">
            <v>N</v>
          </cell>
        </row>
        <row r="332">
          <cell r="G332" t="str">
            <v>LU0823414551 ISIN</v>
          </cell>
          <cell r="H332" t="str">
            <v>股票型</v>
          </cell>
          <cell r="I332" t="str">
            <v>能源转型</v>
          </cell>
          <cell r="J332">
            <v>4</v>
          </cell>
          <cell r="K332">
            <v>45321</v>
          </cell>
          <cell r="L332">
            <v>45301</v>
          </cell>
          <cell r="N332">
            <v>1</v>
          </cell>
          <cell r="O332" t="str">
            <v>Onboard</v>
          </cell>
          <cell r="P332" t="str">
            <v>N/A</v>
          </cell>
          <cell r="Q332" t="str">
            <v>N</v>
          </cell>
          <cell r="R332" t="str">
            <v>N</v>
          </cell>
          <cell r="S332" t="str">
            <v>Refer to SFC</v>
          </cell>
          <cell r="T332" t="str">
            <v>No</v>
          </cell>
          <cell r="U332" t="str">
            <v>No</v>
          </cell>
          <cell r="V332" t="str">
            <v>No</v>
          </cell>
          <cell r="W332" t="str">
            <v>以实际交易渠道为准</v>
          </cell>
          <cell r="X332" t="str">
            <v>N</v>
          </cell>
        </row>
        <row r="333">
          <cell r="G333" t="str">
            <v>LU2294711713 ISIN</v>
          </cell>
          <cell r="H333" t="str">
            <v>股票型</v>
          </cell>
          <cell r="I333" t="str">
            <v>能源转型</v>
          </cell>
          <cell r="J333">
            <v>4</v>
          </cell>
          <cell r="K333">
            <v>45321</v>
          </cell>
          <cell r="L333">
            <v>45301</v>
          </cell>
          <cell r="N333">
            <v>1</v>
          </cell>
          <cell r="O333" t="str">
            <v>Onboard</v>
          </cell>
          <cell r="P333" t="str">
            <v>N/A</v>
          </cell>
          <cell r="Q333" t="str">
            <v>N</v>
          </cell>
          <cell r="R333" t="str">
            <v>N</v>
          </cell>
          <cell r="S333" t="str">
            <v>Refer to SFC</v>
          </cell>
          <cell r="T333" t="str">
            <v>No</v>
          </cell>
          <cell r="U333" t="str">
            <v>No</v>
          </cell>
          <cell r="V333" t="str">
            <v>No</v>
          </cell>
          <cell r="W333" t="str">
            <v>以实际交易渠道为准</v>
          </cell>
          <cell r="X333" t="str">
            <v>N</v>
          </cell>
        </row>
        <row r="334">
          <cell r="G334" t="str">
            <v>LU2294711804 ISIN</v>
          </cell>
          <cell r="H334" t="str">
            <v>股票型</v>
          </cell>
          <cell r="I334" t="str">
            <v>能源转型</v>
          </cell>
          <cell r="J334">
            <v>4</v>
          </cell>
          <cell r="K334">
            <v>45321</v>
          </cell>
          <cell r="L334">
            <v>45301</v>
          </cell>
          <cell r="N334">
            <v>1</v>
          </cell>
          <cell r="O334" t="str">
            <v>Onboard</v>
          </cell>
          <cell r="P334" t="str">
            <v>N/A</v>
          </cell>
          <cell r="Q334" t="str">
            <v>N</v>
          </cell>
          <cell r="R334" t="str">
            <v>N</v>
          </cell>
          <cell r="S334" t="str">
            <v>Refer to SFC</v>
          </cell>
          <cell r="T334" t="str">
            <v>No</v>
          </cell>
          <cell r="U334" t="str">
            <v>No</v>
          </cell>
          <cell r="V334" t="str">
            <v>No</v>
          </cell>
          <cell r="W334" t="str">
            <v>以实际交易渠道为准</v>
          </cell>
          <cell r="X334" t="str">
            <v>N</v>
          </cell>
        </row>
        <row r="335">
          <cell r="G335" t="str">
            <v>LU2357125470 ISIN</v>
          </cell>
          <cell r="H335" t="str">
            <v>股票型</v>
          </cell>
          <cell r="I335" t="str">
            <v>能源转型</v>
          </cell>
          <cell r="J335">
            <v>4</v>
          </cell>
          <cell r="K335">
            <v>45321</v>
          </cell>
          <cell r="L335">
            <v>45301</v>
          </cell>
          <cell r="N335">
            <v>1</v>
          </cell>
          <cell r="O335" t="str">
            <v>Onboard</v>
          </cell>
          <cell r="P335" t="str">
            <v>N/A</v>
          </cell>
          <cell r="Q335" t="str">
            <v>N</v>
          </cell>
          <cell r="R335" t="str">
            <v>N</v>
          </cell>
          <cell r="S335" t="str">
            <v>Refer to SFC</v>
          </cell>
          <cell r="T335" t="str">
            <v>No</v>
          </cell>
          <cell r="U335" t="str">
            <v>No</v>
          </cell>
          <cell r="V335" t="str">
            <v>No</v>
          </cell>
          <cell r="W335" t="str">
            <v>以实际交易渠道为准</v>
          </cell>
          <cell r="X335" t="str">
            <v>N</v>
          </cell>
        </row>
        <row r="336">
          <cell r="G336" t="str">
            <v>LU2506951792 ISIN</v>
          </cell>
          <cell r="H336" t="str">
            <v>股票型</v>
          </cell>
          <cell r="I336" t="str">
            <v>能源转型</v>
          </cell>
          <cell r="J336">
            <v>4</v>
          </cell>
          <cell r="K336">
            <v>45321</v>
          </cell>
          <cell r="L336">
            <v>45301</v>
          </cell>
          <cell r="N336">
            <v>1</v>
          </cell>
          <cell r="O336" t="str">
            <v>Onboard</v>
          </cell>
          <cell r="P336" t="str">
            <v>N/A</v>
          </cell>
          <cell r="Q336" t="str">
            <v>N</v>
          </cell>
          <cell r="R336" t="str">
            <v>N</v>
          </cell>
          <cell r="S336" t="str">
            <v>Refer to SFC</v>
          </cell>
          <cell r="T336" t="str">
            <v>No</v>
          </cell>
          <cell r="U336" t="str">
            <v>No</v>
          </cell>
          <cell r="V336" t="str">
            <v>No</v>
          </cell>
          <cell r="W336" t="str">
            <v>以实际交易渠道为准</v>
          </cell>
          <cell r="X336" t="str">
            <v>N</v>
          </cell>
        </row>
        <row r="337">
          <cell r="G337" t="str">
            <v>LU0823394779 ISIN</v>
          </cell>
          <cell r="N337">
            <v>1</v>
          </cell>
          <cell r="O337" t="str">
            <v>Onboard</v>
          </cell>
          <cell r="P337" t="str">
            <v>N/A</v>
          </cell>
          <cell r="Q337" t="str">
            <v>N</v>
          </cell>
          <cell r="R337" t="str">
            <v>N</v>
          </cell>
          <cell r="S337" t="str">
            <v>Yes</v>
          </cell>
          <cell r="T337" t="str">
            <v>No</v>
          </cell>
          <cell r="U337" t="str">
            <v>Yes</v>
          </cell>
          <cell r="V337" t="str">
            <v>Yes</v>
          </cell>
          <cell r="W337" t="str">
            <v>1000 (USD)</v>
          </cell>
          <cell r="X337" t="str">
            <v>N</v>
          </cell>
        </row>
        <row r="338">
          <cell r="G338" t="str">
            <v>LU0249332619 ISIN</v>
          </cell>
          <cell r="H338" t="str">
            <v>债券型</v>
          </cell>
          <cell r="I338" t="str">
            <v>通胀调整债</v>
          </cell>
          <cell r="J338">
            <v>2</v>
          </cell>
          <cell r="K338">
            <v>45321</v>
          </cell>
          <cell r="L338">
            <v>45301</v>
          </cell>
          <cell r="N338">
            <v>1</v>
          </cell>
          <cell r="O338" t="str">
            <v>Onboard</v>
          </cell>
          <cell r="P338" t="str">
            <v>N/A</v>
          </cell>
          <cell r="Q338" t="str">
            <v>N</v>
          </cell>
          <cell r="R338" t="str">
            <v>N</v>
          </cell>
          <cell r="S338" t="str">
            <v>Yes</v>
          </cell>
          <cell r="T338" t="str">
            <v>No</v>
          </cell>
          <cell r="U338" t="str">
            <v>Yes</v>
          </cell>
          <cell r="V338" t="str">
            <v>Yes</v>
          </cell>
          <cell r="W338" t="str">
            <v>800 (EUR)</v>
          </cell>
          <cell r="X338" t="str">
            <v>N</v>
          </cell>
        </row>
        <row r="339">
          <cell r="G339" t="str">
            <v>LU0249332452 ISIN</v>
          </cell>
          <cell r="H339" t="str">
            <v>债券型</v>
          </cell>
          <cell r="I339" t="str">
            <v>通胀调整债</v>
          </cell>
          <cell r="J339">
            <v>2</v>
          </cell>
          <cell r="K339">
            <v>45321</v>
          </cell>
          <cell r="L339">
            <v>45301</v>
          </cell>
          <cell r="N339">
            <v>1</v>
          </cell>
          <cell r="O339" t="str">
            <v>Onboard</v>
          </cell>
          <cell r="P339" t="str">
            <v>N/A</v>
          </cell>
          <cell r="Q339" t="str">
            <v>N</v>
          </cell>
          <cell r="R339" t="str">
            <v>N</v>
          </cell>
          <cell r="S339" t="str">
            <v>Refer to SFC</v>
          </cell>
          <cell r="T339" t="str">
            <v>No</v>
          </cell>
          <cell r="U339" t="str">
            <v>No</v>
          </cell>
          <cell r="V339" t="str">
            <v>No</v>
          </cell>
          <cell r="W339" t="str">
            <v>以实际交易渠道为准</v>
          </cell>
          <cell r="X339" t="str">
            <v>N</v>
          </cell>
        </row>
        <row r="340">
          <cell r="G340" t="str">
            <v>LU2572684541 ISIN</v>
          </cell>
          <cell r="H340" t="str">
            <v>债券型</v>
          </cell>
          <cell r="I340" t="str">
            <v>通胀调整债</v>
          </cell>
          <cell r="J340">
            <v>2</v>
          </cell>
          <cell r="K340">
            <v>45321</v>
          </cell>
          <cell r="L340">
            <v>45301</v>
          </cell>
          <cell r="N340">
            <v>1</v>
          </cell>
          <cell r="O340" t="str">
            <v>Onboard</v>
          </cell>
          <cell r="P340" t="str">
            <v>N/A</v>
          </cell>
          <cell r="Q340" t="str">
            <v>N</v>
          </cell>
          <cell r="R340" t="str">
            <v>N</v>
          </cell>
          <cell r="S340" t="str">
            <v>Refer to SFC</v>
          </cell>
          <cell r="T340" t="str">
            <v>No</v>
          </cell>
          <cell r="U340" t="str">
            <v>No</v>
          </cell>
          <cell r="V340" t="str">
            <v>No</v>
          </cell>
          <cell r="W340" t="str">
            <v>以实际交易渠道为准</v>
          </cell>
          <cell r="X340" t="str">
            <v>N</v>
          </cell>
        </row>
        <row r="341">
          <cell r="G341" t="str">
            <v>LU0249367086 ISIN</v>
          </cell>
          <cell r="H341" t="str">
            <v>债券型</v>
          </cell>
          <cell r="I341" t="str">
            <v>通胀调整债</v>
          </cell>
          <cell r="J341">
            <v>2</v>
          </cell>
          <cell r="K341">
            <v>45321</v>
          </cell>
          <cell r="L341">
            <v>45301</v>
          </cell>
          <cell r="N341">
            <v>1</v>
          </cell>
          <cell r="O341" t="str">
            <v>Onboard</v>
          </cell>
          <cell r="P341" t="str">
            <v>N/A</v>
          </cell>
          <cell r="Q341" t="str">
            <v>N</v>
          </cell>
          <cell r="R341" t="str">
            <v>N</v>
          </cell>
          <cell r="S341" t="str">
            <v>Refer to SFC</v>
          </cell>
          <cell r="T341" t="str">
            <v>No</v>
          </cell>
          <cell r="U341" t="str">
            <v>No</v>
          </cell>
          <cell r="V341" t="str">
            <v>No</v>
          </cell>
          <cell r="W341" t="str">
            <v>以实际交易渠道为准</v>
          </cell>
          <cell r="X341" t="str">
            <v>N</v>
          </cell>
        </row>
        <row r="342">
          <cell r="G342" t="str">
            <v>LU1270634519 ISIN</v>
          </cell>
          <cell r="H342" t="str">
            <v>混合型</v>
          </cell>
          <cell r="I342" t="str">
            <v>环球多元资产</v>
          </cell>
          <cell r="J342">
            <v>2</v>
          </cell>
          <cell r="K342">
            <v>45321</v>
          </cell>
          <cell r="L342">
            <v>45301</v>
          </cell>
          <cell r="N342">
            <v>1</v>
          </cell>
          <cell r="O342" t="str">
            <v>Onboard</v>
          </cell>
          <cell r="P342" t="str">
            <v>N/A</v>
          </cell>
          <cell r="Q342" t="str">
            <v>N</v>
          </cell>
          <cell r="R342" t="str">
            <v>N</v>
          </cell>
          <cell r="S342" t="str">
            <v>Yes</v>
          </cell>
          <cell r="T342" t="str">
            <v>No</v>
          </cell>
          <cell r="U342" t="str">
            <v>No</v>
          </cell>
          <cell r="V342" t="str">
            <v>No</v>
          </cell>
          <cell r="W342" t="str">
            <v>8000 (HKD)</v>
          </cell>
          <cell r="X342" t="str">
            <v>N</v>
          </cell>
        </row>
        <row r="343">
          <cell r="G343" t="str">
            <v>LU0823379622 ISIN</v>
          </cell>
          <cell r="H343" t="str">
            <v>债券型</v>
          </cell>
          <cell r="I343" t="str">
            <v>可持续亚洲债</v>
          </cell>
          <cell r="J343">
            <v>2</v>
          </cell>
          <cell r="K343">
            <v>45321</v>
          </cell>
          <cell r="L343">
            <v>45301</v>
          </cell>
          <cell r="N343">
            <v>1</v>
          </cell>
          <cell r="O343" t="str">
            <v>Onboard</v>
          </cell>
          <cell r="P343" t="str">
            <v>N/A</v>
          </cell>
          <cell r="Q343" t="str">
            <v>N</v>
          </cell>
          <cell r="R343" t="str">
            <v>N</v>
          </cell>
          <cell r="S343" t="str">
            <v>Yes</v>
          </cell>
          <cell r="T343" t="str">
            <v>No</v>
          </cell>
          <cell r="U343" t="str">
            <v>Yes</v>
          </cell>
          <cell r="V343" t="str">
            <v>Yes</v>
          </cell>
          <cell r="W343" t="str">
            <v>1000 (USD)</v>
          </cell>
          <cell r="X343" t="str">
            <v>N</v>
          </cell>
        </row>
        <row r="344">
          <cell r="G344" t="str">
            <v>LU0111491469 ISIN</v>
          </cell>
          <cell r="H344" t="str">
            <v>股票型</v>
          </cell>
          <cell r="I344" t="str">
            <v>欧洲可持续股</v>
          </cell>
          <cell r="J344">
            <v>2</v>
          </cell>
          <cell r="K344">
            <v>45321</v>
          </cell>
          <cell r="L344">
            <v>45301</v>
          </cell>
          <cell r="N344">
            <v>1</v>
          </cell>
          <cell r="O344" t="str">
            <v>Onboard</v>
          </cell>
          <cell r="P344" t="str">
            <v>N/A</v>
          </cell>
          <cell r="Q344" t="str">
            <v>N</v>
          </cell>
          <cell r="R344" t="str">
            <v>N</v>
          </cell>
          <cell r="S344" t="str">
            <v>Yes</v>
          </cell>
          <cell r="T344" t="str">
            <v>No</v>
          </cell>
          <cell r="U344" t="str">
            <v>Yes</v>
          </cell>
          <cell r="V344" t="str">
            <v>Yes</v>
          </cell>
          <cell r="W344" t="str">
            <v>800 (EUR)</v>
          </cell>
          <cell r="X344" t="str">
            <v>N</v>
          </cell>
        </row>
        <row r="345">
          <cell r="G345" t="str">
            <v>LU0823434583 ISIN</v>
          </cell>
          <cell r="H345" t="str">
            <v>股票型</v>
          </cell>
          <cell r="I345" t="str">
            <v>美国股票</v>
          </cell>
          <cell r="J345">
            <v>3</v>
          </cell>
          <cell r="K345">
            <v>45321</v>
          </cell>
          <cell r="L345">
            <v>45301</v>
          </cell>
          <cell r="N345">
            <v>1</v>
          </cell>
          <cell r="O345" t="str">
            <v>Onboard</v>
          </cell>
          <cell r="P345" t="str">
            <v>N/A</v>
          </cell>
          <cell r="Q345" t="str">
            <v>N</v>
          </cell>
          <cell r="R345" t="str">
            <v>N</v>
          </cell>
          <cell r="S345" t="str">
            <v>Yes</v>
          </cell>
          <cell r="T345" t="str">
            <v>No</v>
          </cell>
          <cell r="U345" t="str">
            <v>Yes</v>
          </cell>
          <cell r="V345" t="str">
            <v>Yes</v>
          </cell>
          <cell r="W345" t="str">
            <v>1000 (USD)</v>
          </cell>
          <cell r="X345" t="str">
            <v>N</v>
          </cell>
        </row>
        <row r="346">
          <cell r="G346" t="str">
            <v>LU0012182399 ISIN</v>
          </cell>
          <cell r="N346">
            <v>1</v>
          </cell>
          <cell r="O346" t="str">
            <v>Onboard</v>
          </cell>
          <cell r="P346" t="str">
            <v>N/A</v>
          </cell>
          <cell r="Q346" t="str">
            <v>N</v>
          </cell>
          <cell r="R346" t="str">
            <v>N</v>
          </cell>
          <cell r="S346" t="str">
            <v>Yes</v>
          </cell>
          <cell r="T346" t="str">
            <v>Yes</v>
          </cell>
          <cell r="U346" t="str">
            <v>Yes</v>
          </cell>
          <cell r="V346" t="str">
            <v>Yes</v>
          </cell>
          <cell r="X346" t="str">
            <v>N</v>
          </cell>
        </row>
        <row r="347">
          <cell r="G347" t="str">
            <v>LU0154355936 ISIN</v>
          </cell>
          <cell r="H347" t="str">
            <v>债券型</v>
          </cell>
          <cell r="I347" t="str">
            <v>亚洲债</v>
          </cell>
          <cell r="J347">
            <v>3</v>
          </cell>
          <cell r="K347">
            <v>45313</v>
          </cell>
          <cell r="L347">
            <v>45302</v>
          </cell>
          <cell r="N347">
            <v>1</v>
          </cell>
          <cell r="O347" t="str">
            <v>Onboard</v>
          </cell>
          <cell r="P347" t="str">
            <v>N/A</v>
          </cell>
          <cell r="Q347" t="str">
            <v>N</v>
          </cell>
          <cell r="R347" t="str">
            <v>N</v>
          </cell>
          <cell r="S347" t="str">
            <v>Yes</v>
          </cell>
          <cell r="T347" t="str">
            <v>Yes</v>
          </cell>
          <cell r="U347" t="str">
            <v>Yes</v>
          </cell>
          <cell r="V347" t="str">
            <v>Yes</v>
          </cell>
          <cell r="W347" t="str">
            <v>1000 (USD)</v>
          </cell>
          <cell r="X347" t="str">
            <v>N</v>
          </cell>
        </row>
        <row r="348">
          <cell r="G348" t="str">
            <v>LU0163747925 ISIN</v>
          </cell>
          <cell r="H348" t="str">
            <v>股票型</v>
          </cell>
          <cell r="I348" t="str">
            <v>亚洲股票</v>
          </cell>
          <cell r="J348">
            <v>4</v>
          </cell>
          <cell r="K348">
            <v>45313</v>
          </cell>
          <cell r="L348">
            <v>45302</v>
          </cell>
          <cell r="N348">
            <v>1</v>
          </cell>
          <cell r="O348" t="str">
            <v>Onboard</v>
          </cell>
          <cell r="P348" t="str">
            <v>N/A</v>
          </cell>
          <cell r="Q348" t="str">
            <v>N</v>
          </cell>
          <cell r="R348" t="str">
            <v>N</v>
          </cell>
          <cell r="S348" t="str">
            <v>Yes</v>
          </cell>
          <cell r="T348" t="str">
            <v>Yes</v>
          </cell>
          <cell r="U348" t="str">
            <v>Yes</v>
          </cell>
          <cell r="V348" t="str">
            <v>Yes</v>
          </cell>
          <cell r="W348" t="str">
            <v>1000 (USD)</v>
          </cell>
          <cell r="X348" t="str">
            <v>N</v>
          </cell>
        </row>
        <row r="349">
          <cell r="G349" t="str">
            <v>LU0315178854 ISIN</v>
          </cell>
          <cell r="H349" t="str">
            <v>股票型</v>
          </cell>
          <cell r="I349" t="str">
            <v>亚太股息</v>
          </cell>
          <cell r="J349">
            <v>4</v>
          </cell>
          <cell r="K349">
            <v>45313</v>
          </cell>
          <cell r="L349">
            <v>45302</v>
          </cell>
          <cell r="N349">
            <v>1</v>
          </cell>
          <cell r="O349" t="str">
            <v>Onboard</v>
          </cell>
          <cell r="P349" t="str">
            <v>N/A</v>
          </cell>
          <cell r="Q349" t="str">
            <v>N</v>
          </cell>
          <cell r="R349" t="str">
            <v>N</v>
          </cell>
          <cell r="S349" t="str">
            <v>Yes</v>
          </cell>
          <cell r="T349" t="str">
            <v>Yes</v>
          </cell>
          <cell r="U349" t="str">
            <v>Yes</v>
          </cell>
          <cell r="V349" t="str">
            <v>Yes</v>
          </cell>
          <cell r="W349" t="str">
            <v>1000 (USD)</v>
          </cell>
          <cell r="X349" t="str">
            <v>N</v>
          </cell>
        </row>
        <row r="350">
          <cell r="G350" t="str">
            <v>LU0795475655 ISIN</v>
          </cell>
          <cell r="H350" t="str">
            <v>债券型</v>
          </cell>
          <cell r="I350" t="str">
            <v>亚洲高收益债</v>
          </cell>
          <cell r="J350">
            <v>3</v>
          </cell>
          <cell r="K350">
            <v>45313</v>
          </cell>
          <cell r="L350">
            <v>45302</v>
          </cell>
          <cell r="N350">
            <v>1</v>
          </cell>
          <cell r="O350" t="str">
            <v>Onboard</v>
          </cell>
          <cell r="P350" t="str">
            <v>N/A</v>
          </cell>
          <cell r="Q350" t="str">
            <v>N</v>
          </cell>
          <cell r="R350" t="str">
            <v>N</v>
          </cell>
          <cell r="S350" t="str">
            <v>Yes</v>
          </cell>
          <cell r="T350" t="str">
            <v>No</v>
          </cell>
          <cell r="U350" t="str">
            <v>Yes</v>
          </cell>
          <cell r="V350" t="str">
            <v>Yes</v>
          </cell>
          <cell r="W350" t="str">
            <v>1000 (AUD)</v>
          </cell>
          <cell r="X350" t="str">
            <v>N</v>
          </cell>
        </row>
        <row r="351">
          <cell r="G351" t="str">
            <v>LU0756523055 ISIN</v>
          </cell>
          <cell r="H351" t="str">
            <v>债券型</v>
          </cell>
          <cell r="I351" t="str">
            <v>亚洲高收益债</v>
          </cell>
          <cell r="J351">
            <v>3</v>
          </cell>
          <cell r="K351">
            <v>45313</v>
          </cell>
          <cell r="L351">
            <v>45302</v>
          </cell>
          <cell r="N351">
            <v>1</v>
          </cell>
          <cell r="O351" t="str">
            <v>Onboard</v>
          </cell>
          <cell r="P351" t="str">
            <v>N/A</v>
          </cell>
          <cell r="Q351" t="str">
            <v>N</v>
          </cell>
          <cell r="R351" t="str">
            <v>N</v>
          </cell>
          <cell r="S351" t="str">
            <v>Yes</v>
          </cell>
          <cell r="T351" t="str">
            <v>Yes</v>
          </cell>
          <cell r="U351" t="str">
            <v>Yes</v>
          </cell>
          <cell r="V351" t="str">
            <v>Yes</v>
          </cell>
          <cell r="W351" t="str">
            <v>1000 (USD)</v>
          </cell>
          <cell r="X351" t="str">
            <v>N</v>
          </cell>
        </row>
        <row r="352">
          <cell r="G352" t="str">
            <v>LU1522347837 ISIN</v>
          </cell>
          <cell r="H352" t="str">
            <v>股票型</v>
          </cell>
          <cell r="I352" t="str">
            <v>亚洲低波幅</v>
          </cell>
          <cell r="J352">
            <v>3</v>
          </cell>
          <cell r="K352">
            <v>45313</v>
          </cell>
          <cell r="L352">
            <v>45302</v>
          </cell>
          <cell r="N352">
            <v>1</v>
          </cell>
          <cell r="O352" t="str">
            <v>Onboard</v>
          </cell>
          <cell r="P352" t="str">
            <v>N/A</v>
          </cell>
          <cell r="Q352" t="str">
            <v>N</v>
          </cell>
          <cell r="R352" t="str">
            <v>N</v>
          </cell>
          <cell r="S352" t="str">
            <v>Yes</v>
          </cell>
          <cell r="T352" t="str">
            <v>No</v>
          </cell>
          <cell r="U352" t="str">
            <v>Yes</v>
          </cell>
          <cell r="V352" t="str">
            <v>Yes</v>
          </cell>
          <cell r="W352" t="str">
            <v>1000 (USD)</v>
          </cell>
          <cell r="X352" t="str">
            <v>N</v>
          </cell>
        </row>
        <row r="353">
          <cell r="G353" t="str">
            <v>LU0307460666 ISIN</v>
          </cell>
          <cell r="H353" t="str">
            <v>股票型</v>
          </cell>
          <cell r="I353" t="str">
            <v>中国股票</v>
          </cell>
          <cell r="J353">
            <v>4</v>
          </cell>
          <cell r="K353">
            <v>45313</v>
          </cell>
          <cell r="L353">
            <v>45302</v>
          </cell>
          <cell r="N353">
            <v>1</v>
          </cell>
          <cell r="O353" t="str">
            <v>Onboard</v>
          </cell>
          <cell r="P353" t="str">
            <v>N/A</v>
          </cell>
          <cell r="Q353" t="str">
            <v>N</v>
          </cell>
          <cell r="R353" t="str">
            <v>N</v>
          </cell>
          <cell r="S353" t="str">
            <v>Yes</v>
          </cell>
          <cell r="T353" t="str">
            <v>Yes</v>
          </cell>
          <cell r="U353" t="str">
            <v>Yes</v>
          </cell>
          <cell r="V353" t="str">
            <v>Yes</v>
          </cell>
          <cell r="W353" t="str">
            <v>1000 (USD)</v>
          </cell>
          <cell r="X353" t="str">
            <v>N</v>
          </cell>
        </row>
        <row r="354">
          <cell r="G354" t="str">
            <v>LU0259732245 ISIN</v>
          </cell>
          <cell r="H354" t="str">
            <v>股票型</v>
          </cell>
          <cell r="I354" t="str">
            <v>中印股票</v>
          </cell>
          <cell r="J354">
            <v>4</v>
          </cell>
          <cell r="K354">
            <v>45313</v>
          </cell>
          <cell r="L354">
            <v>45302</v>
          </cell>
          <cell r="N354">
            <v>1</v>
          </cell>
          <cell r="O354" t="str">
            <v>Onboard</v>
          </cell>
          <cell r="P354" t="str">
            <v>N/A</v>
          </cell>
          <cell r="Q354" t="str">
            <v>N</v>
          </cell>
          <cell r="R354" t="str">
            <v>N</v>
          </cell>
          <cell r="S354" t="str">
            <v>Yes</v>
          </cell>
          <cell r="T354" t="str">
            <v>Yes</v>
          </cell>
          <cell r="U354" t="str">
            <v>Yes</v>
          </cell>
          <cell r="V354" t="str">
            <v>Yes</v>
          </cell>
          <cell r="W354" t="str">
            <v>1000 (USD)</v>
          </cell>
          <cell r="X354" t="str">
            <v>N</v>
          </cell>
        </row>
        <row r="355">
          <cell r="G355" t="str">
            <v>LU0354059684 ISIN</v>
          </cell>
          <cell r="H355" t="str">
            <v>混合型</v>
          </cell>
          <cell r="I355" t="str">
            <v>环球多元资产</v>
          </cell>
          <cell r="J355">
            <v>3</v>
          </cell>
          <cell r="K355">
            <v>45313</v>
          </cell>
          <cell r="L355">
            <v>45302</v>
          </cell>
          <cell r="N355">
            <v>1</v>
          </cell>
          <cell r="O355" t="str">
            <v>Onboard</v>
          </cell>
          <cell r="P355" t="str">
            <v>N/A</v>
          </cell>
          <cell r="Q355" t="str">
            <v>N</v>
          </cell>
          <cell r="R355" t="str">
            <v>N</v>
          </cell>
          <cell r="S355" t="str">
            <v>Yes</v>
          </cell>
          <cell r="T355" t="str">
            <v>No</v>
          </cell>
          <cell r="U355" t="str">
            <v>Yes</v>
          </cell>
          <cell r="V355" t="str">
            <v>Yes</v>
          </cell>
          <cell r="W355" t="str">
            <v>1000 (USD)</v>
          </cell>
          <cell r="X355" t="str">
            <v>N</v>
          </cell>
        </row>
        <row r="356">
          <cell r="G356" t="str">
            <v>LU0211977185 ISIN</v>
          </cell>
          <cell r="H356" t="str">
            <v>股票型</v>
          </cell>
          <cell r="I356" t="str">
            <v>大中华股票</v>
          </cell>
          <cell r="J356">
            <v>4</v>
          </cell>
          <cell r="K356">
            <v>45313</v>
          </cell>
          <cell r="L356">
            <v>45302</v>
          </cell>
          <cell r="N356">
            <v>1</v>
          </cell>
          <cell r="O356" t="str">
            <v>Onboard</v>
          </cell>
          <cell r="P356" t="str">
            <v>N/A</v>
          </cell>
          <cell r="Q356" t="str">
            <v>N</v>
          </cell>
          <cell r="R356" t="str">
            <v>N</v>
          </cell>
          <cell r="S356" t="str">
            <v>Yes</v>
          </cell>
          <cell r="T356" t="str">
            <v>Yes</v>
          </cell>
          <cell r="U356" t="str">
            <v>Yes</v>
          </cell>
          <cell r="V356" t="str">
            <v>Yes</v>
          </cell>
          <cell r="W356" t="str">
            <v>1000 (USD)</v>
          </cell>
          <cell r="X356" t="str">
            <v>N</v>
          </cell>
        </row>
        <row r="357">
          <cell r="G357" t="str">
            <v>LU0149982760 ISIN</v>
          </cell>
          <cell r="H357" t="str">
            <v>债券型</v>
          </cell>
          <cell r="I357" t="str">
            <v>美国投资级债（A及以上）</v>
          </cell>
          <cell r="J357">
            <v>2</v>
          </cell>
          <cell r="K357">
            <v>45313</v>
          </cell>
          <cell r="L357">
            <v>45302</v>
          </cell>
          <cell r="N357">
            <v>1</v>
          </cell>
          <cell r="O357" t="str">
            <v>Onboard</v>
          </cell>
          <cell r="P357" t="str">
            <v>N/A</v>
          </cell>
          <cell r="Q357" t="str">
            <v>N</v>
          </cell>
          <cell r="R357" t="str">
            <v>N</v>
          </cell>
          <cell r="S357" t="str">
            <v>Yes</v>
          </cell>
          <cell r="T357" t="str">
            <v>Yes</v>
          </cell>
          <cell r="U357" t="str">
            <v>Yes</v>
          </cell>
          <cell r="V357" t="str">
            <v>Yes</v>
          </cell>
          <cell r="W357" t="str">
            <v>1000 (USD)</v>
          </cell>
          <cell r="X357" t="str">
            <v>N</v>
          </cell>
        </row>
        <row r="358">
          <cell r="G358" t="str">
            <v>LU0149984543 ISIN</v>
          </cell>
          <cell r="H358" t="str">
            <v>债券型</v>
          </cell>
          <cell r="I358" t="str">
            <v>美国高收益债券</v>
          </cell>
          <cell r="J358">
            <v>3</v>
          </cell>
          <cell r="K358">
            <v>45313</v>
          </cell>
          <cell r="L358">
            <v>45302</v>
          </cell>
          <cell r="N358">
            <v>1</v>
          </cell>
          <cell r="O358" t="str">
            <v>Onboard</v>
          </cell>
          <cell r="P358" t="str">
            <v>N/A</v>
          </cell>
          <cell r="Q358" t="str">
            <v>N</v>
          </cell>
          <cell r="R358" t="str">
            <v>N</v>
          </cell>
          <cell r="S358" t="str">
            <v>Yes</v>
          </cell>
          <cell r="T358" t="str">
            <v>Yes</v>
          </cell>
          <cell r="U358" t="str">
            <v>Yes</v>
          </cell>
          <cell r="V358" t="str">
            <v>Yes</v>
          </cell>
          <cell r="W358" t="str">
            <v>1000 (USD)</v>
          </cell>
          <cell r="X358" t="str">
            <v>N</v>
          </cell>
        </row>
        <row r="359">
          <cell r="G359" t="str">
            <v>LU0149983909 ISIN</v>
          </cell>
          <cell r="H359" t="str">
            <v>债券型</v>
          </cell>
          <cell r="I359" t="str">
            <v>美国投资级债券</v>
          </cell>
          <cell r="J359">
            <v>2</v>
          </cell>
          <cell r="K359">
            <v>45313</v>
          </cell>
          <cell r="L359">
            <v>45302</v>
          </cell>
          <cell r="N359">
            <v>1</v>
          </cell>
          <cell r="O359" t="str">
            <v>Onboard</v>
          </cell>
          <cell r="P359" t="str">
            <v>N/A</v>
          </cell>
          <cell r="Q359" t="str">
            <v>N</v>
          </cell>
          <cell r="R359" t="str">
            <v>N</v>
          </cell>
          <cell r="S359" t="str">
            <v>Yes</v>
          </cell>
          <cell r="T359" t="str">
            <v>Yes</v>
          </cell>
          <cell r="U359" t="str">
            <v>Yes</v>
          </cell>
          <cell r="V359" t="str">
            <v>Yes</v>
          </cell>
          <cell r="W359" t="str">
            <v>1000 (USD)</v>
          </cell>
          <cell r="X359" t="str">
            <v>N</v>
          </cell>
        </row>
        <row r="360">
          <cell r="G360" t="str">
            <v>LU0053666078 ISIN</v>
          </cell>
          <cell r="H360" t="str">
            <v>股票型</v>
          </cell>
          <cell r="I360" t="str">
            <v>美国股票</v>
          </cell>
          <cell r="J360">
            <v>3</v>
          </cell>
          <cell r="K360">
            <v>45313</v>
          </cell>
          <cell r="L360">
            <v>45303</v>
          </cell>
          <cell r="N360">
            <v>1</v>
          </cell>
          <cell r="O360" t="str">
            <v>Onboard</v>
          </cell>
          <cell r="P360" t="str">
            <v>N/A</v>
          </cell>
          <cell r="Q360" t="str">
            <v>N</v>
          </cell>
          <cell r="R360" t="str">
            <v>N</v>
          </cell>
          <cell r="S360" t="str">
            <v>Yes</v>
          </cell>
          <cell r="T360" t="str">
            <v>No</v>
          </cell>
          <cell r="U360" t="str">
            <v>Yes</v>
          </cell>
          <cell r="V360" t="str">
            <v>Yes</v>
          </cell>
          <cell r="W360" t="str">
            <v>1500 (USD)</v>
          </cell>
          <cell r="X360" t="str">
            <v>N</v>
          </cell>
        </row>
        <row r="361">
          <cell r="G361" t="str">
            <v>LU0969268043 ISIN</v>
          </cell>
          <cell r="H361" t="str">
            <v>混合型</v>
          </cell>
          <cell r="I361" t="str">
            <v>亚太多元资产</v>
          </cell>
          <cell r="J361">
            <v>3</v>
          </cell>
          <cell r="K361">
            <v>45327</v>
          </cell>
          <cell r="L361">
            <v>45303</v>
          </cell>
          <cell r="N361">
            <v>1</v>
          </cell>
          <cell r="O361" t="str">
            <v>Onboard</v>
          </cell>
          <cell r="P361" t="str">
            <v>N/A</v>
          </cell>
          <cell r="Q361" t="str">
            <v>N</v>
          </cell>
          <cell r="R361" t="str">
            <v>N</v>
          </cell>
          <cell r="S361" t="str">
            <v>Yes</v>
          </cell>
          <cell r="T361" t="str">
            <v>No</v>
          </cell>
          <cell r="U361" t="str">
            <v>Yes</v>
          </cell>
          <cell r="V361" t="str">
            <v>Yes</v>
          </cell>
          <cell r="W361" t="str">
            <v>1500 (AUD)</v>
          </cell>
          <cell r="X361" t="str">
            <v>N</v>
          </cell>
        </row>
        <row r="362">
          <cell r="G362" t="str">
            <v>LU0784638990 ISIN</v>
          </cell>
          <cell r="H362" t="str">
            <v>混合型</v>
          </cell>
          <cell r="I362" t="str">
            <v>亚太多元资产</v>
          </cell>
          <cell r="J362">
            <v>3</v>
          </cell>
          <cell r="K362">
            <v>45327</v>
          </cell>
          <cell r="L362">
            <v>45303</v>
          </cell>
          <cell r="N362">
            <v>1</v>
          </cell>
          <cell r="O362" t="str">
            <v>Onboard</v>
          </cell>
          <cell r="P362" t="str">
            <v>N/A</v>
          </cell>
          <cell r="Q362" t="str">
            <v>N</v>
          </cell>
          <cell r="R362" t="str">
            <v>N</v>
          </cell>
          <cell r="S362" t="str">
            <v>Yes</v>
          </cell>
          <cell r="T362" t="str">
            <v>No</v>
          </cell>
          <cell r="U362" t="str">
            <v>Yes</v>
          </cell>
          <cell r="V362" t="str">
            <v>Yes</v>
          </cell>
          <cell r="W362" t="str">
            <v>8000 (HKD)</v>
          </cell>
          <cell r="X362" t="str">
            <v>N</v>
          </cell>
        </row>
        <row r="363">
          <cell r="G363" t="str">
            <v>LU0784639295 ISIN</v>
          </cell>
          <cell r="H363" t="str">
            <v>混合型</v>
          </cell>
          <cell r="I363" t="str">
            <v>亚太多元资产</v>
          </cell>
          <cell r="J363">
            <v>3</v>
          </cell>
          <cell r="K363">
            <v>45327</v>
          </cell>
          <cell r="L363">
            <v>45303</v>
          </cell>
          <cell r="N363">
            <v>1</v>
          </cell>
          <cell r="O363" t="str">
            <v>Onboard</v>
          </cell>
          <cell r="P363" t="str">
            <v>N/A</v>
          </cell>
          <cell r="Q363" t="str">
            <v>N</v>
          </cell>
          <cell r="R363" t="str">
            <v>N</v>
          </cell>
          <cell r="S363" t="str">
            <v>Yes</v>
          </cell>
          <cell r="T363" t="str">
            <v>No</v>
          </cell>
          <cell r="U363" t="str">
            <v>Yes</v>
          </cell>
          <cell r="V363" t="str">
            <v>Yes</v>
          </cell>
          <cell r="W363" t="str">
            <v>1500 (USD)</v>
          </cell>
          <cell r="X363" t="str">
            <v>N</v>
          </cell>
        </row>
        <row r="364">
          <cell r="G364" t="str">
            <v>LU0117844026 ISIN</v>
          </cell>
          <cell r="H364" t="str">
            <v>混合型</v>
          </cell>
          <cell r="I364" t="str">
            <v>亚太多元资产</v>
          </cell>
          <cell r="J364">
            <v>3</v>
          </cell>
          <cell r="K364">
            <v>45327</v>
          </cell>
          <cell r="L364">
            <v>45303</v>
          </cell>
          <cell r="N364">
            <v>1</v>
          </cell>
          <cell r="O364" t="str">
            <v>Onboard</v>
          </cell>
          <cell r="P364" t="str">
            <v>N/A</v>
          </cell>
          <cell r="Q364" t="str">
            <v>N</v>
          </cell>
          <cell r="R364" t="str">
            <v>N</v>
          </cell>
          <cell r="S364" t="str">
            <v>Yes</v>
          </cell>
          <cell r="T364" t="str">
            <v>No</v>
          </cell>
          <cell r="U364" t="str">
            <v>Yes</v>
          </cell>
          <cell r="V364" t="str">
            <v>Yes</v>
          </cell>
          <cell r="W364" t="str">
            <v>1500 (USD)</v>
          </cell>
          <cell r="X364" t="str">
            <v>N</v>
          </cell>
        </row>
        <row r="365">
          <cell r="G365" t="str">
            <v>LU0051755006 ISIN</v>
          </cell>
          <cell r="H365" t="str">
            <v>股票型</v>
          </cell>
          <cell r="I365" t="str">
            <v>中国股票</v>
          </cell>
          <cell r="J365">
            <v>4</v>
          </cell>
          <cell r="K365">
            <v>45327</v>
          </cell>
          <cell r="L365">
            <v>45303</v>
          </cell>
          <cell r="N365">
            <v>1</v>
          </cell>
          <cell r="O365" t="str">
            <v>Onboard</v>
          </cell>
          <cell r="P365" t="str">
            <v>N/A</v>
          </cell>
          <cell r="Q365" t="str">
            <v>N</v>
          </cell>
          <cell r="R365" t="str">
            <v>N</v>
          </cell>
          <cell r="S365" t="str">
            <v>Yes</v>
          </cell>
          <cell r="T365" t="str">
            <v>No</v>
          </cell>
          <cell r="U365" t="str">
            <v>Yes</v>
          </cell>
          <cell r="V365" t="str">
            <v>Yes</v>
          </cell>
          <cell r="W365" t="str">
            <v>1500 (USD)</v>
          </cell>
          <cell r="X365" t="str">
            <v>N</v>
          </cell>
        </row>
        <row r="366">
          <cell r="G366" t="str">
            <v>LU0727846858 ISIN</v>
          </cell>
          <cell r="H366" t="str">
            <v>债券型</v>
          </cell>
          <cell r="I366" t="str">
            <v>新兴市场债</v>
          </cell>
          <cell r="J366">
            <v>3</v>
          </cell>
          <cell r="K366">
            <v>45327</v>
          </cell>
          <cell r="L366">
            <v>45303</v>
          </cell>
          <cell r="N366">
            <v>1</v>
          </cell>
          <cell r="O366" t="str">
            <v>Onboard</v>
          </cell>
          <cell r="P366" t="str">
            <v>N/A</v>
          </cell>
          <cell r="Q366" t="str">
            <v>N</v>
          </cell>
          <cell r="R366" t="str">
            <v>N</v>
          </cell>
          <cell r="S366" t="str">
            <v>Yes</v>
          </cell>
          <cell r="T366" t="str">
            <v>No</v>
          </cell>
          <cell r="U366" t="str">
            <v>No</v>
          </cell>
          <cell r="V366" t="str">
            <v>No</v>
          </cell>
          <cell r="W366" t="str">
            <v>8000 (HKD)</v>
          </cell>
          <cell r="X366" t="str">
            <v>N</v>
          </cell>
        </row>
        <row r="367">
          <cell r="G367" t="str">
            <v>LU0471471150 ISIN</v>
          </cell>
          <cell r="H367" t="str">
            <v>债券型</v>
          </cell>
          <cell r="I367" t="str">
            <v>新兴市场债</v>
          </cell>
          <cell r="J367">
            <v>3</v>
          </cell>
          <cell r="K367">
            <v>45327</v>
          </cell>
          <cell r="L367">
            <v>45303</v>
          </cell>
          <cell r="N367">
            <v>1</v>
          </cell>
          <cell r="O367" t="str">
            <v>Onboard</v>
          </cell>
          <cell r="P367" t="str">
            <v>N/A</v>
          </cell>
          <cell r="Q367" t="str">
            <v>N</v>
          </cell>
          <cell r="R367" t="str">
            <v>N</v>
          </cell>
          <cell r="S367" t="str">
            <v>Yes</v>
          </cell>
          <cell r="T367" t="str">
            <v>No</v>
          </cell>
          <cell r="U367" t="str">
            <v>Yes</v>
          </cell>
          <cell r="V367" t="str">
            <v>Yes</v>
          </cell>
          <cell r="W367" t="str">
            <v>1500 (USD)</v>
          </cell>
          <cell r="X367" t="str">
            <v>N</v>
          </cell>
        </row>
        <row r="368">
          <cell r="G368" t="str">
            <v>LU0893349349 ISIN</v>
          </cell>
          <cell r="H368" t="str">
            <v>债券型</v>
          </cell>
          <cell r="I368" t="str">
            <v>新兴市场债</v>
          </cell>
          <cell r="J368">
            <v>3</v>
          </cell>
          <cell r="K368">
            <v>45327</v>
          </cell>
          <cell r="L368">
            <v>45303</v>
          </cell>
          <cell r="N368">
            <v>1</v>
          </cell>
          <cell r="O368" t="str">
            <v>Onboard</v>
          </cell>
          <cell r="P368" t="str">
            <v>N/A</v>
          </cell>
          <cell r="Q368" t="str">
            <v>N</v>
          </cell>
          <cell r="R368" t="str">
            <v>N</v>
          </cell>
          <cell r="S368" t="str">
            <v>Refer to SFC</v>
          </cell>
          <cell r="T368" t="str">
            <v>No</v>
          </cell>
          <cell r="U368" t="str">
            <v>No</v>
          </cell>
          <cell r="V368" t="str">
            <v>No</v>
          </cell>
          <cell r="W368" t="str">
            <v>以实际交易渠道为准</v>
          </cell>
          <cell r="X368" t="str">
            <v>N</v>
          </cell>
        </row>
        <row r="369">
          <cell r="G369" t="str">
            <v>LU0893349695 ISIN</v>
          </cell>
          <cell r="H369" t="str">
            <v>债券型</v>
          </cell>
          <cell r="I369" t="str">
            <v>新兴市场债</v>
          </cell>
          <cell r="J369">
            <v>3</v>
          </cell>
          <cell r="K369">
            <v>45327</v>
          </cell>
          <cell r="L369">
            <v>45303</v>
          </cell>
          <cell r="N369">
            <v>1</v>
          </cell>
          <cell r="O369" t="str">
            <v>Onboard</v>
          </cell>
          <cell r="P369" t="str">
            <v>N/A</v>
          </cell>
          <cell r="Q369" t="str">
            <v>N</v>
          </cell>
          <cell r="R369" t="str">
            <v>N</v>
          </cell>
          <cell r="S369" t="str">
            <v>Refer to SFC</v>
          </cell>
          <cell r="T369" t="str">
            <v>No</v>
          </cell>
          <cell r="U369" t="str">
            <v>No</v>
          </cell>
          <cell r="V369" t="str">
            <v>No</v>
          </cell>
          <cell r="W369" t="str">
            <v>以实际交易渠道为准</v>
          </cell>
          <cell r="X369" t="str">
            <v>N</v>
          </cell>
        </row>
        <row r="370">
          <cell r="G370" t="str">
            <v>LU0893349422 ISIN</v>
          </cell>
          <cell r="H370" t="str">
            <v>债券型</v>
          </cell>
          <cell r="I370" t="str">
            <v>新兴市场债</v>
          </cell>
          <cell r="J370">
            <v>3</v>
          </cell>
          <cell r="K370">
            <v>45327</v>
          </cell>
          <cell r="L370">
            <v>45303</v>
          </cell>
          <cell r="N370">
            <v>1</v>
          </cell>
          <cell r="O370" t="str">
            <v>Onboard</v>
          </cell>
          <cell r="P370" t="str">
            <v>N/A</v>
          </cell>
          <cell r="Q370" t="str">
            <v>N</v>
          </cell>
          <cell r="R370" t="str">
            <v>N</v>
          </cell>
          <cell r="S370" t="str">
            <v>Refer to SFC</v>
          </cell>
          <cell r="T370" t="str">
            <v>No</v>
          </cell>
          <cell r="U370" t="str">
            <v>No</v>
          </cell>
          <cell r="V370" t="str">
            <v>No</v>
          </cell>
          <cell r="W370" t="str">
            <v>以实际交易渠道为准</v>
          </cell>
          <cell r="X370" t="str">
            <v>N</v>
          </cell>
        </row>
        <row r="371">
          <cell r="G371" t="str">
            <v>LU0053685615 ISIN</v>
          </cell>
          <cell r="H371" t="str">
            <v>股票型</v>
          </cell>
          <cell r="I371" t="str">
            <v>新兴市场股票</v>
          </cell>
          <cell r="J371">
            <v>4</v>
          </cell>
          <cell r="K371">
            <v>45327</v>
          </cell>
          <cell r="L371">
            <v>45306</v>
          </cell>
          <cell r="N371">
            <v>1</v>
          </cell>
          <cell r="O371" t="str">
            <v>Onboard</v>
          </cell>
          <cell r="P371" t="str">
            <v>N/A</v>
          </cell>
          <cell r="Q371" t="str">
            <v>N</v>
          </cell>
          <cell r="R371" t="str">
            <v>N</v>
          </cell>
          <cell r="S371" t="str">
            <v>Yes</v>
          </cell>
          <cell r="T371" t="str">
            <v>No</v>
          </cell>
          <cell r="U371" t="str">
            <v>Yes</v>
          </cell>
          <cell r="V371" t="str">
            <v>Yes</v>
          </cell>
          <cell r="W371" t="str">
            <v>1500 (USD)</v>
          </cell>
          <cell r="X371" t="str">
            <v>N</v>
          </cell>
        </row>
        <row r="372">
          <cell r="G372" t="str">
            <v>LU0431992006 ISIN</v>
          </cell>
          <cell r="H372" t="str">
            <v>股票型</v>
          </cell>
          <cell r="I372" t="str">
            <v>新兴市场股票</v>
          </cell>
          <cell r="J372">
            <v>4</v>
          </cell>
          <cell r="K372">
            <v>45327</v>
          </cell>
          <cell r="L372">
            <v>45306</v>
          </cell>
          <cell r="N372">
            <v>1</v>
          </cell>
          <cell r="O372" t="str">
            <v>Onboard</v>
          </cell>
          <cell r="P372" t="str">
            <v>N/A</v>
          </cell>
          <cell r="Q372" t="str">
            <v>N</v>
          </cell>
          <cell r="R372" t="str">
            <v>N</v>
          </cell>
          <cell r="S372" t="str">
            <v>Yes</v>
          </cell>
          <cell r="T372" t="str">
            <v>No</v>
          </cell>
          <cell r="U372" t="str">
            <v>Yes</v>
          </cell>
          <cell r="V372" t="str">
            <v>Yes</v>
          </cell>
          <cell r="W372" t="str">
            <v>1500 (USD)</v>
          </cell>
          <cell r="X372" t="str">
            <v>N</v>
          </cell>
        </row>
        <row r="373">
          <cell r="G373" t="str">
            <v>LU0117904457 ISIN</v>
          </cell>
          <cell r="H373" t="str">
            <v>股票型</v>
          </cell>
          <cell r="I373" t="str">
            <v>欧元区股票</v>
          </cell>
          <cell r="J373">
            <v>3</v>
          </cell>
          <cell r="K373">
            <v>45327</v>
          </cell>
          <cell r="L373">
            <v>45306</v>
          </cell>
          <cell r="N373">
            <v>1</v>
          </cell>
          <cell r="O373" t="str">
            <v>Onboard</v>
          </cell>
          <cell r="P373" t="str">
            <v>N/A</v>
          </cell>
          <cell r="Q373" t="str">
            <v>N</v>
          </cell>
          <cell r="R373" t="str">
            <v>N</v>
          </cell>
          <cell r="S373" t="str">
            <v>Yes</v>
          </cell>
          <cell r="T373" t="str">
            <v>No</v>
          </cell>
          <cell r="U373" t="str">
            <v>Yes</v>
          </cell>
          <cell r="V373" t="str">
            <v>Yes</v>
          </cell>
          <cell r="W373" t="str">
            <v>1500 (USD)</v>
          </cell>
          <cell r="X373" t="str">
            <v>N</v>
          </cell>
        </row>
        <row r="374">
          <cell r="G374" t="str">
            <v>LU0119062650 ISIN</v>
          </cell>
          <cell r="H374" t="str">
            <v>股票型</v>
          </cell>
          <cell r="I374" t="str">
            <v>欧洲股票</v>
          </cell>
          <cell r="J374">
            <v>2</v>
          </cell>
          <cell r="K374">
            <v>45327</v>
          </cell>
          <cell r="L374">
            <v>45306</v>
          </cell>
          <cell r="N374">
            <v>1</v>
          </cell>
          <cell r="O374" t="str">
            <v>Onboard</v>
          </cell>
          <cell r="P374" t="str">
            <v>N/A</v>
          </cell>
          <cell r="Q374" t="str">
            <v>N</v>
          </cell>
          <cell r="R374" t="str">
            <v>N</v>
          </cell>
          <cell r="S374" t="str">
            <v>Yes</v>
          </cell>
          <cell r="T374" t="str">
            <v>No</v>
          </cell>
          <cell r="U374" t="str">
            <v>Yes</v>
          </cell>
          <cell r="V374" t="str">
            <v>Yes</v>
          </cell>
          <cell r="W374" t="str">
            <v>1500 (EUR)</v>
          </cell>
          <cell r="X374" t="str">
            <v>N</v>
          </cell>
        </row>
        <row r="375">
          <cell r="G375" t="str">
            <v>LU0117904960 ISIN</v>
          </cell>
          <cell r="H375" t="str">
            <v>股票型</v>
          </cell>
          <cell r="I375" t="str">
            <v>欧洲股票</v>
          </cell>
          <cell r="J375">
            <v>2</v>
          </cell>
          <cell r="K375">
            <v>45327</v>
          </cell>
          <cell r="L375">
            <v>45306</v>
          </cell>
          <cell r="N375">
            <v>1</v>
          </cell>
          <cell r="O375" t="str">
            <v>Onboard</v>
          </cell>
          <cell r="P375" t="str">
            <v>N/A</v>
          </cell>
          <cell r="Q375" t="str">
            <v>N</v>
          </cell>
          <cell r="R375" t="str">
            <v>N</v>
          </cell>
          <cell r="S375" t="str">
            <v>Yes</v>
          </cell>
          <cell r="T375" t="str">
            <v>No</v>
          </cell>
          <cell r="U375" t="str">
            <v>Yes</v>
          </cell>
          <cell r="V375" t="str">
            <v>Yes</v>
          </cell>
          <cell r="W375" t="str">
            <v>1500 (USD)</v>
          </cell>
          <cell r="X375" t="str">
            <v>N</v>
          </cell>
        </row>
        <row r="376">
          <cell r="G376" t="str">
            <v>LU0893966621 ISIN</v>
          </cell>
          <cell r="H376" t="str">
            <v>债券型</v>
          </cell>
          <cell r="I376" t="str">
            <v>环球高收益债</v>
          </cell>
          <cell r="J376">
            <v>4</v>
          </cell>
          <cell r="K376">
            <v>45327</v>
          </cell>
          <cell r="L376">
            <v>45306</v>
          </cell>
          <cell r="N376">
            <v>1</v>
          </cell>
          <cell r="O376" t="str">
            <v>Onboard</v>
          </cell>
          <cell r="P376" t="str">
            <v>N/A</v>
          </cell>
          <cell r="Q376" t="str">
            <v>N</v>
          </cell>
          <cell r="R376" t="str">
            <v>N</v>
          </cell>
          <cell r="S376" t="str">
            <v>Yes</v>
          </cell>
          <cell r="T376" t="str">
            <v>No</v>
          </cell>
          <cell r="U376" t="str">
            <v>Yes</v>
          </cell>
          <cell r="V376" t="str">
            <v>Yes</v>
          </cell>
          <cell r="W376" t="str">
            <v>1500 (AUD)</v>
          </cell>
          <cell r="X376" t="str">
            <v>N</v>
          </cell>
        </row>
        <row r="377">
          <cell r="G377" t="str">
            <v>LU0893966977 ISIN</v>
          </cell>
          <cell r="H377" t="str">
            <v>债券型</v>
          </cell>
          <cell r="I377" t="str">
            <v>环球高收益债</v>
          </cell>
          <cell r="J377">
            <v>4</v>
          </cell>
          <cell r="K377">
            <v>45327</v>
          </cell>
          <cell r="L377">
            <v>45306</v>
          </cell>
          <cell r="N377">
            <v>1</v>
          </cell>
          <cell r="O377" t="str">
            <v>Onboard</v>
          </cell>
          <cell r="P377" t="str">
            <v>N/A</v>
          </cell>
          <cell r="Q377" t="str">
            <v>N</v>
          </cell>
          <cell r="R377" t="str">
            <v>N</v>
          </cell>
          <cell r="S377" t="str">
            <v>Yes</v>
          </cell>
          <cell r="T377" t="str">
            <v>No</v>
          </cell>
          <cell r="U377" t="str">
            <v>Yes</v>
          </cell>
          <cell r="V377" t="str">
            <v>Yes</v>
          </cell>
          <cell r="W377" t="str">
            <v>1500 (CAD)</v>
          </cell>
          <cell r="X377" t="str">
            <v>N</v>
          </cell>
        </row>
        <row r="378">
          <cell r="G378" t="str">
            <v>LU0356780857 ISIN</v>
          </cell>
          <cell r="H378" t="str">
            <v>债券型</v>
          </cell>
          <cell r="I378" t="str">
            <v>环球高收益债</v>
          </cell>
          <cell r="J378">
            <v>4</v>
          </cell>
          <cell r="K378">
            <v>45327</v>
          </cell>
          <cell r="L378">
            <v>45306</v>
          </cell>
          <cell r="N378">
            <v>1</v>
          </cell>
          <cell r="O378" t="str">
            <v>Onboard</v>
          </cell>
          <cell r="P378" t="str">
            <v>N/A</v>
          </cell>
          <cell r="Q378" t="str">
            <v>N</v>
          </cell>
          <cell r="R378" t="str">
            <v>N</v>
          </cell>
          <cell r="S378" t="str">
            <v>Yes</v>
          </cell>
          <cell r="T378" t="str">
            <v>No</v>
          </cell>
          <cell r="U378" t="str">
            <v>Yes</v>
          </cell>
          <cell r="V378" t="str">
            <v>Yes</v>
          </cell>
          <cell r="W378" t="str">
            <v>1500 (USD)</v>
          </cell>
          <cell r="X378" t="str">
            <v>N</v>
          </cell>
        </row>
        <row r="379">
          <cell r="G379" t="str">
            <v>LU0266512127 ISIN</v>
          </cell>
          <cell r="H379" t="str">
            <v>股票型</v>
          </cell>
          <cell r="I379" t="str">
            <v>天然资源</v>
          </cell>
          <cell r="J379">
            <v>4</v>
          </cell>
          <cell r="K379">
            <v>45327</v>
          </cell>
          <cell r="L379">
            <v>45306</v>
          </cell>
          <cell r="N379">
            <v>1</v>
          </cell>
          <cell r="O379" t="str">
            <v>Onboard</v>
          </cell>
          <cell r="P379" t="str">
            <v>N/A</v>
          </cell>
          <cell r="Q379" t="str">
            <v>N</v>
          </cell>
          <cell r="R379" t="str">
            <v>N</v>
          </cell>
          <cell r="S379" t="str">
            <v>Yes</v>
          </cell>
          <cell r="T379" t="str">
            <v>No</v>
          </cell>
          <cell r="U379" t="str">
            <v>No</v>
          </cell>
          <cell r="V379" t="str">
            <v>No</v>
          </cell>
          <cell r="W379" t="str">
            <v>1500 (USD)</v>
          </cell>
          <cell r="X379" t="str">
            <v>N</v>
          </cell>
        </row>
        <row r="380">
          <cell r="G380" t="str">
            <v>LU0208853514 ISIN</v>
          </cell>
          <cell r="H380" t="str">
            <v>股票型</v>
          </cell>
          <cell r="I380" t="str">
            <v>天然资源</v>
          </cell>
          <cell r="J380">
            <v>4</v>
          </cell>
          <cell r="K380">
            <v>45327</v>
          </cell>
          <cell r="L380">
            <v>45306</v>
          </cell>
          <cell r="N380">
            <v>1</v>
          </cell>
          <cell r="O380" t="str">
            <v>Onboard</v>
          </cell>
          <cell r="P380" t="str">
            <v>N/A</v>
          </cell>
          <cell r="Q380" t="str">
            <v>N</v>
          </cell>
          <cell r="R380" t="str">
            <v>N</v>
          </cell>
          <cell r="S380" t="str">
            <v>Yes</v>
          </cell>
          <cell r="T380" t="str">
            <v>No</v>
          </cell>
          <cell r="U380" t="str">
            <v>Yes</v>
          </cell>
          <cell r="V380" t="str">
            <v>Yes</v>
          </cell>
          <cell r="W380" t="str">
            <v>1500 (EUR)</v>
          </cell>
          <cell r="X380" t="str">
            <v>N</v>
          </cell>
        </row>
        <row r="381">
          <cell r="G381" t="str">
            <v>LU0117841782 ISIN</v>
          </cell>
          <cell r="H381" t="str">
            <v>股票型</v>
          </cell>
          <cell r="I381" t="str">
            <v>大中华股票</v>
          </cell>
          <cell r="J381">
            <v>4</v>
          </cell>
          <cell r="K381">
            <v>45327</v>
          </cell>
          <cell r="L381">
            <v>45306</v>
          </cell>
          <cell r="N381">
            <v>1</v>
          </cell>
          <cell r="O381" t="str">
            <v>Onboard</v>
          </cell>
          <cell r="P381" t="str">
            <v>N/A</v>
          </cell>
          <cell r="Q381" t="str">
            <v>N</v>
          </cell>
          <cell r="R381" t="str">
            <v>N</v>
          </cell>
          <cell r="S381" t="str">
            <v>Yes</v>
          </cell>
          <cell r="T381" t="str">
            <v>No</v>
          </cell>
          <cell r="U381" t="str">
            <v>Yes</v>
          </cell>
          <cell r="V381" t="str">
            <v>Yes</v>
          </cell>
          <cell r="W381" t="str">
            <v>1500 (USD)</v>
          </cell>
          <cell r="X381" t="str">
            <v>N</v>
          </cell>
        </row>
        <row r="382">
          <cell r="G382" t="str">
            <v>LU2044938715 ISIN</v>
          </cell>
          <cell r="H382" t="str">
            <v>债券型</v>
          </cell>
          <cell r="I382" t="str">
            <v>环球债</v>
          </cell>
          <cell r="J382">
            <v>3</v>
          </cell>
          <cell r="K382">
            <v>45327</v>
          </cell>
          <cell r="L382">
            <v>45323</v>
          </cell>
          <cell r="N382">
            <v>2</v>
          </cell>
          <cell r="O382" t="str">
            <v>Onboard</v>
          </cell>
          <cell r="P382" t="str">
            <v>N/A</v>
          </cell>
          <cell r="Q382" t="str">
            <v>N</v>
          </cell>
          <cell r="R382" t="str">
            <v>N</v>
          </cell>
          <cell r="S382" t="str">
            <v>Yes</v>
          </cell>
          <cell r="T382" t="str">
            <v>No</v>
          </cell>
          <cell r="U382" t="str">
            <v>No</v>
          </cell>
          <cell r="V382" t="str">
            <v>No</v>
          </cell>
          <cell r="W382" t="str">
            <v>1500 (GBP)</v>
          </cell>
          <cell r="X382" t="str">
            <v>N</v>
          </cell>
        </row>
        <row r="383">
          <cell r="G383" t="str">
            <v>LU1128926307 ISIN</v>
          </cell>
          <cell r="H383" t="str">
            <v>债券型</v>
          </cell>
          <cell r="I383" t="str">
            <v>环球债</v>
          </cell>
          <cell r="J383">
            <v>3</v>
          </cell>
          <cell r="K383">
            <v>45327</v>
          </cell>
          <cell r="L383">
            <v>45323</v>
          </cell>
          <cell r="N383">
            <v>2</v>
          </cell>
          <cell r="O383" t="str">
            <v>Onboard</v>
          </cell>
          <cell r="P383" t="str">
            <v>N/A</v>
          </cell>
          <cell r="Q383" t="str">
            <v>N</v>
          </cell>
          <cell r="R383" t="str">
            <v>N</v>
          </cell>
          <cell r="S383" t="str">
            <v>Yes</v>
          </cell>
          <cell r="T383" t="str">
            <v>No</v>
          </cell>
          <cell r="U383" t="str">
            <v>Yes</v>
          </cell>
          <cell r="V383" t="str">
            <v>Yes</v>
          </cell>
          <cell r="W383" t="str">
            <v>8000 (HKD)</v>
          </cell>
          <cell r="X383" t="str">
            <v>N</v>
          </cell>
        </row>
        <row r="384">
          <cell r="G384" t="str">
            <v>LU1128926489 ISIN</v>
          </cell>
          <cell r="H384" t="str">
            <v>债券型</v>
          </cell>
          <cell r="I384" t="str">
            <v>环球债</v>
          </cell>
          <cell r="J384">
            <v>3</v>
          </cell>
          <cell r="K384">
            <v>45327</v>
          </cell>
          <cell r="L384">
            <v>45323</v>
          </cell>
          <cell r="N384">
            <v>2</v>
          </cell>
          <cell r="O384" t="str">
            <v>Onboard</v>
          </cell>
          <cell r="P384" t="str">
            <v>N/A</v>
          </cell>
          <cell r="Q384" t="str">
            <v>N</v>
          </cell>
          <cell r="R384" t="str">
            <v>N</v>
          </cell>
          <cell r="S384" t="str">
            <v>Yes</v>
          </cell>
          <cell r="T384" t="str">
            <v>No</v>
          </cell>
          <cell r="U384" t="str">
            <v>Yes</v>
          </cell>
          <cell r="V384" t="str">
            <v>Yes</v>
          </cell>
          <cell r="W384" t="str">
            <v>1500 (USD)</v>
          </cell>
          <cell r="X384" t="str">
            <v>N</v>
          </cell>
        </row>
        <row r="385">
          <cell r="G385" t="str">
            <v>LU0129465034 ISIN</v>
          </cell>
          <cell r="H385" t="str">
            <v>股票型</v>
          </cell>
          <cell r="I385" t="str">
            <v>日本股票</v>
          </cell>
          <cell r="J385">
            <v>3</v>
          </cell>
          <cell r="K385">
            <v>45327</v>
          </cell>
          <cell r="L385">
            <v>45307</v>
          </cell>
          <cell r="N385">
            <v>1</v>
          </cell>
          <cell r="O385" t="str">
            <v>Onboard</v>
          </cell>
          <cell r="P385" t="str">
            <v>N/A</v>
          </cell>
          <cell r="Q385" t="str">
            <v>N</v>
          </cell>
          <cell r="R385" t="str">
            <v>N</v>
          </cell>
          <cell r="S385" t="str">
            <v>Yes</v>
          </cell>
          <cell r="T385" t="str">
            <v>No</v>
          </cell>
          <cell r="U385" t="str">
            <v>Yes</v>
          </cell>
          <cell r="V385" t="str">
            <v>Yes</v>
          </cell>
          <cell r="W385" t="str">
            <v>1500 (USD)</v>
          </cell>
          <cell r="X385" t="str">
            <v>N</v>
          </cell>
        </row>
        <row r="386">
          <cell r="G386" t="str">
            <v>LU0053687314 ISIN</v>
          </cell>
          <cell r="H386" t="str">
            <v>股票型</v>
          </cell>
          <cell r="I386" t="str">
            <v>拉丁美洲股票</v>
          </cell>
          <cell r="J386">
            <v>4</v>
          </cell>
          <cell r="K386">
            <v>45327</v>
          </cell>
          <cell r="L386">
            <v>45307</v>
          </cell>
          <cell r="N386">
            <v>1</v>
          </cell>
          <cell r="O386" t="str">
            <v>Onboard</v>
          </cell>
          <cell r="P386" t="str">
            <v>N/A</v>
          </cell>
          <cell r="Q386" t="str">
            <v>N</v>
          </cell>
          <cell r="R386" t="str">
            <v>N</v>
          </cell>
          <cell r="S386" t="str">
            <v>Yes</v>
          </cell>
          <cell r="T386" t="str">
            <v>No</v>
          </cell>
          <cell r="U386" t="str">
            <v>Yes</v>
          </cell>
          <cell r="V386" t="str">
            <v>Yes</v>
          </cell>
          <cell r="W386" t="str">
            <v>1500 (USD)</v>
          </cell>
          <cell r="X386" t="str">
            <v>N</v>
          </cell>
        </row>
        <row r="387">
          <cell r="G387" t="str">
            <v>LU0231483743 ISIN</v>
          </cell>
          <cell r="H387" t="str">
            <v>股票型</v>
          </cell>
          <cell r="I387" t="str">
            <v>中国股票</v>
          </cell>
          <cell r="J387">
            <v>5</v>
          </cell>
          <cell r="K387">
            <v>45327</v>
          </cell>
          <cell r="L387">
            <v>45307</v>
          </cell>
          <cell r="N387">
            <v>1</v>
          </cell>
          <cell r="O387" t="str">
            <v>Onboard</v>
          </cell>
          <cell r="P387" t="str">
            <v>N/A</v>
          </cell>
          <cell r="Q387" t="str">
            <v>N</v>
          </cell>
          <cell r="R387" t="str">
            <v>N</v>
          </cell>
          <cell r="S387" t="str">
            <v>Yes</v>
          </cell>
          <cell r="T387" t="str">
            <v>Yes</v>
          </cell>
          <cell r="U387" t="str">
            <v>Yes</v>
          </cell>
          <cell r="V387" t="str">
            <v>Yes</v>
          </cell>
          <cell r="W387" t="str">
            <v>1000 (USD)</v>
          </cell>
          <cell r="X387" t="str">
            <v>Y</v>
          </cell>
        </row>
        <row r="388">
          <cell r="G388" t="str">
            <v>LU2639013551 ISIN</v>
          </cell>
          <cell r="H388" t="str">
            <v>股票型</v>
          </cell>
          <cell r="I388" t="str">
            <v>中国股票</v>
          </cell>
          <cell r="J388">
            <v>5</v>
          </cell>
          <cell r="K388">
            <v>45327</v>
          </cell>
          <cell r="L388">
            <v>45307</v>
          </cell>
          <cell r="N388">
            <v>1</v>
          </cell>
          <cell r="O388" t="str">
            <v>Onboard</v>
          </cell>
          <cell r="P388" t="str">
            <v>N/A</v>
          </cell>
          <cell r="Q388" t="str">
            <v>N</v>
          </cell>
          <cell r="R388" t="str">
            <v>N</v>
          </cell>
          <cell r="S388" t="str">
            <v>Refer to SFC</v>
          </cell>
          <cell r="T388" t="str">
            <v>No</v>
          </cell>
          <cell r="U388" t="str">
            <v>No</v>
          </cell>
          <cell r="V388" t="str">
            <v>No</v>
          </cell>
          <cell r="W388" t="str">
            <v>以实际交易渠道为准</v>
          </cell>
          <cell r="X388" t="str">
            <v>Y</v>
          </cell>
        </row>
        <row r="389">
          <cell r="G389" t="str">
            <v>LU0231460295 ISIN</v>
          </cell>
          <cell r="H389" t="str">
            <v>股票型</v>
          </cell>
          <cell r="I389" t="str">
            <v>中国股票</v>
          </cell>
          <cell r="J389">
            <v>5</v>
          </cell>
          <cell r="K389">
            <v>45327</v>
          </cell>
          <cell r="L389">
            <v>45307</v>
          </cell>
          <cell r="N389">
            <v>1</v>
          </cell>
          <cell r="O389" t="str">
            <v>Onboard</v>
          </cell>
          <cell r="P389" t="str">
            <v>N/A</v>
          </cell>
          <cell r="Q389" t="str">
            <v>N</v>
          </cell>
          <cell r="R389" t="str">
            <v>N</v>
          </cell>
          <cell r="S389" t="str">
            <v>Refer to SFC</v>
          </cell>
          <cell r="T389" t="str">
            <v>No</v>
          </cell>
          <cell r="U389" t="str">
            <v>No</v>
          </cell>
          <cell r="V389" t="str">
            <v>No</v>
          </cell>
          <cell r="W389" t="str">
            <v>以实际交易渠道为准</v>
          </cell>
          <cell r="X389" t="str">
            <v>Y</v>
          </cell>
        </row>
        <row r="390">
          <cell r="G390" t="str">
            <v>LU0011963245 ISIN</v>
          </cell>
          <cell r="H390" t="str">
            <v>股票型</v>
          </cell>
          <cell r="I390" t="str">
            <v>亚太股票</v>
          </cell>
          <cell r="J390">
            <v>3</v>
          </cell>
          <cell r="K390">
            <v>45327</v>
          </cell>
          <cell r="L390">
            <v>45307</v>
          </cell>
          <cell r="N390">
            <v>1</v>
          </cell>
          <cell r="O390" t="str">
            <v>Onboard</v>
          </cell>
          <cell r="P390" t="str">
            <v>N/A</v>
          </cell>
          <cell r="Q390" t="str">
            <v>N</v>
          </cell>
          <cell r="R390" t="str">
            <v>N</v>
          </cell>
          <cell r="S390" t="str">
            <v>Yes</v>
          </cell>
          <cell r="T390" t="str">
            <v>Yes</v>
          </cell>
          <cell r="U390" t="str">
            <v>Yes</v>
          </cell>
          <cell r="V390" t="str">
            <v>Yes</v>
          </cell>
          <cell r="W390" t="str">
            <v>1000 (USD)</v>
          </cell>
          <cell r="X390" t="str">
            <v>N</v>
          </cell>
        </row>
        <row r="391">
          <cell r="G391" t="str">
            <v>LU0498180339 ISIN</v>
          </cell>
          <cell r="H391" t="str">
            <v>股票型</v>
          </cell>
          <cell r="I391" t="str">
            <v>亚太股票</v>
          </cell>
          <cell r="J391">
            <v>3</v>
          </cell>
          <cell r="K391">
            <v>45327</v>
          </cell>
          <cell r="L391">
            <v>45307</v>
          </cell>
          <cell r="N391">
            <v>1</v>
          </cell>
          <cell r="O391" t="str">
            <v>Onboard</v>
          </cell>
          <cell r="P391" t="str">
            <v>N/A</v>
          </cell>
          <cell r="Q391" t="str">
            <v>N</v>
          </cell>
          <cell r="R391" t="str">
            <v>N</v>
          </cell>
          <cell r="S391" t="str">
            <v>Refer to SFC</v>
          </cell>
          <cell r="T391" t="str">
            <v>No</v>
          </cell>
          <cell r="U391" t="str">
            <v>No</v>
          </cell>
          <cell r="V391" t="str">
            <v>No</v>
          </cell>
          <cell r="W391" t="str">
            <v>以实际交易渠道为准</v>
          </cell>
          <cell r="X391" t="str">
            <v>N</v>
          </cell>
        </row>
        <row r="392">
          <cell r="G392" t="str">
            <v>LU0231455378 ISIN</v>
          </cell>
          <cell r="H392" t="str">
            <v>股票型</v>
          </cell>
          <cell r="I392" t="str">
            <v>亚太股票</v>
          </cell>
          <cell r="J392">
            <v>3</v>
          </cell>
          <cell r="K392">
            <v>45327</v>
          </cell>
          <cell r="L392">
            <v>45307</v>
          </cell>
          <cell r="N392">
            <v>1</v>
          </cell>
          <cell r="O392" t="str">
            <v>Onboard</v>
          </cell>
          <cell r="P392" t="str">
            <v>N/A</v>
          </cell>
          <cell r="Q392" t="str">
            <v>N</v>
          </cell>
          <cell r="R392" t="str">
            <v>N</v>
          </cell>
          <cell r="S392" t="str">
            <v>Refer to SFC</v>
          </cell>
          <cell r="T392" t="str">
            <v>No</v>
          </cell>
          <cell r="U392" t="str">
            <v>No</v>
          </cell>
          <cell r="V392" t="str">
            <v>No</v>
          </cell>
          <cell r="W392" t="str">
            <v>以实际交易渠道为准</v>
          </cell>
          <cell r="X392" t="str">
            <v>N</v>
          </cell>
        </row>
        <row r="393">
          <cell r="G393" t="str">
            <v>LU0231459107 ISIN</v>
          </cell>
          <cell r="H393" t="str">
            <v>股票型</v>
          </cell>
          <cell r="I393" t="str">
            <v>亚洲小型股</v>
          </cell>
          <cell r="J393">
            <v>5</v>
          </cell>
          <cell r="K393">
            <v>45327</v>
          </cell>
          <cell r="L393">
            <v>45307</v>
          </cell>
          <cell r="N393">
            <v>1</v>
          </cell>
          <cell r="O393" t="str">
            <v>Onboard</v>
          </cell>
          <cell r="P393" t="str">
            <v>N/A</v>
          </cell>
          <cell r="Q393" t="str">
            <v>N</v>
          </cell>
          <cell r="R393" t="str">
            <v>N</v>
          </cell>
          <cell r="S393" t="str">
            <v>Yes</v>
          </cell>
          <cell r="T393" t="str">
            <v>Yes</v>
          </cell>
          <cell r="U393" t="str">
            <v>Yes</v>
          </cell>
          <cell r="V393" t="str">
            <v>Yes</v>
          </cell>
          <cell r="W393" t="str">
            <v>1000 (USD)</v>
          </cell>
          <cell r="X393" t="str">
            <v>N</v>
          </cell>
        </row>
        <row r="394">
          <cell r="G394" t="str">
            <v>LU0231459958 ISIN</v>
          </cell>
          <cell r="H394" t="str">
            <v>股票型</v>
          </cell>
          <cell r="I394" t="str">
            <v>亚洲小型股</v>
          </cell>
          <cell r="J394">
            <v>5</v>
          </cell>
          <cell r="K394">
            <v>45327</v>
          </cell>
          <cell r="L394">
            <v>45307</v>
          </cell>
          <cell r="Q394" t="str">
            <v>N</v>
          </cell>
          <cell r="R394" t="str">
            <v>N</v>
          </cell>
          <cell r="S394" t="str">
            <v>Refer to SFC</v>
          </cell>
          <cell r="T394" t="str">
            <v>No</v>
          </cell>
          <cell r="U394" t="str">
            <v>No</v>
          </cell>
          <cell r="V394" t="str">
            <v>No</v>
          </cell>
          <cell r="W394" t="str">
            <v>以实际交易渠道为准</v>
          </cell>
          <cell r="X394" t="str">
            <v>N</v>
          </cell>
        </row>
        <row r="395">
          <cell r="G395" t="str">
            <v>LU1146622755 ISIN</v>
          </cell>
          <cell r="H395" t="str">
            <v>股票型</v>
          </cell>
          <cell r="I395" t="str">
            <v>中国A股</v>
          </cell>
          <cell r="J395">
            <v>5</v>
          </cell>
          <cell r="K395">
            <v>45327</v>
          </cell>
          <cell r="L395">
            <v>45307</v>
          </cell>
          <cell r="N395">
            <v>1</v>
          </cell>
          <cell r="O395" t="str">
            <v>Onboard</v>
          </cell>
          <cell r="P395" t="str">
            <v>N/A</v>
          </cell>
          <cell r="Q395" t="str">
            <v>N</v>
          </cell>
          <cell r="R395" t="str">
            <v>N</v>
          </cell>
          <cell r="S395" t="str">
            <v>Yes</v>
          </cell>
          <cell r="T395" t="str">
            <v>Yes</v>
          </cell>
          <cell r="U395" t="str">
            <v>Yes</v>
          </cell>
          <cell r="V395" t="str">
            <v>Yes</v>
          </cell>
          <cell r="W395" t="str">
            <v>1500 (USD)</v>
          </cell>
          <cell r="X395" t="str">
            <v>N</v>
          </cell>
        </row>
        <row r="396">
          <cell r="G396" t="str">
            <v>LU2037396640 ISIN</v>
          </cell>
          <cell r="H396" t="str">
            <v>股票型</v>
          </cell>
          <cell r="I396" t="str">
            <v>中国A股</v>
          </cell>
          <cell r="J396">
            <v>5</v>
          </cell>
          <cell r="K396">
            <v>45327</v>
          </cell>
          <cell r="L396">
            <v>45307</v>
          </cell>
          <cell r="Q396" t="str">
            <v>N</v>
          </cell>
          <cell r="R396" t="str">
            <v>N</v>
          </cell>
          <cell r="S396" t="str">
            <v>Refer to SFC</v>
          </cell>
          <cell r="T396" t="str">
            <v>No</v>
          </cell>
          <cell r="U396" t="str">
            <v>No</v>
          </cell>
          <cell r="V396" t="str">
            <v>No</v>
          </cell>
          <cell r="W396" t="str">
            <v>以实际交易渠道为准</v>
          </cell>
          <cell r="X396" t="str">
            <v>N</v>
          </cell>
        </row>
        <row r="397">
          <cell r="G397" t="str">
            <v>LU1124234946 ISIN</v>
          </cell>
          <cell r="H397" t="str">
            <v>混合型</v>
          </cell>
          <cell r="I397" t="str">
            <v>环球多元资产</v>
          </cell>
          <cell r="J397">
            <v>4</v>
          </cell>
          <cell r="K397">
            <v>45327</v>
          </cell>
          <cell r="L397">
            <v>45307</v>
          </cell>
          <cell r="N397">
            <v>1</v>
          </cell>
          <cell r="O397" t="str">
            <v>Onboard</v>
          </cell>
          <cell r="P397" t="str">
            <v>N/A</v>
          </cell>
          <cell r="Q397" t="str">
            <v>N</v>
          </cell>
          <cell r="R397" t="str">
            <v>N</v>
          </cell>
          <cell r="S397" t="str">
            <v>Yes</v>
          </cell>
          <cell r="T397" t="str">
            <v>Yes</v>
          </cell>
          <cell r="U397" t="str">
            <v>No</v>
          </cell>
          <cell r="V397" t="str">
            <v>Yes</v>
          </cell>
          <cell r="W397" t="str">
            <v>1000 (USD)</v>
          </cell>
          <cell r="X397" t="str">
            <v>N</v>
          </cell>
        </row>
        <row r="398">
          <cell r="G398" t="str">
            <v>LU1124234862 ISIN</v>
          </cell>
          <cell r="H398" t="str">
            <v>混合型</v>
          </cell>
          <cell r="I398" t="str">
            <v>环球多元资产</v>
          </cell>
          <cell r="J398">
            <v>4</v>
          </cell>
          <cell r="K398">
            <v>45327</v>
          </cell>
          <cell r="L398">
            <v>45307</v>
          </cell>
          <cell r="N398">
            <v>1</v>
          </cell>
          <cell r="O398" t="str">
            <v>Onboard</v>
          </cell>
          <cell r="P398" t="str">
            <v>N/A</v>
          </cell>
          <cell r="Q398" t="str">
            <v>N</v>
          </cell>
          <cell r="R398" t="str">
            <v>N</v>
          </cell>
          <cell r="S398" t="str">
            <v>Yes</v>
          </cell>
          <cell r="T398" t="str">
            <v>Yes</v>
          </cell>
          <cell r="U398" t="str">
            <v>Yes</v>
          </cell>
          <cell r="V398" t="str">
            <v>Yes</v>
          </cell>
          <cell r="W398" t="str">
            <v>1000 (USD)</v>
          </cell>
          <cell r="X398" t="str">
            <v>N</v>
          </cell>
        </row>
        <row r="399">
          <cell r="G399" t="str">
            <v>LU1970472087 ISIN</v>
          </cell>
          <cell r="H399" t="str">
            <v>混合型</v>
          </cell>
          <cell r="I399" t="str">
            <v>环球多元资产</v>
          </cell>
          <cell r="J399">
            <v>4</v>
          </cell>
          <cell r="K399">
            <v>45327</v>
          </cell>
          <cell r="L399">
            <v>45307</v>
          </cell>
          <cell r="Q399" t="str">
            <v>N</v>
          </cell>
          <cell r="R399" t="str">
            <v>N</v>
          </cell>
          <cell r="S399" t="str">
            <v>Refer to SFC</v>
          </cell>
          <cell r="T399" t="str">
            <v>No</v>
          </cell>
          <cell r="U399" t="str">
            <v>No</v>
          </cell>
          <cell r="V399" t="str">
            <v>No</v>
          </cell>
          <cell r="W399" t="str">
            <v>以实际交易渠道为准</v>
          </cell>
          <cell r="X399" t="str">
            <v>N</v>
          </cell>
        </row>
        <row r="400">
          <cell r="G400" t="str">
            <v>LU0566480116 ISIN</v>
          </cell>
          <cell r="H400" t="str">
            <v>债券型</v>
          </cell>
          <cell r="I400" t="str">
            <v>新兴市场企业债</v>
          </cell>
          <cell r="J400">
            <v>4</v>
          </cell>
          <cell r="K400">
            <v>45327</v>
          </cell>
          <cell r="L400">
            <v>45308</v>
          </cell>
          <cell r="N400">
            <v>1</v>
          </cell>
          <cell r="O400" t="str">
            <v>Onboard</v>
          </cell>
          <cell r="P400" t="str">
            <v>N/A</v>
          </cell>
          <cell r="Q400" t="str">
            <v>N</v>
          </cell>
          <cell r="R400" t="str">
            <v>N</v>
          </cell>
          <cell r="S400" t="str">
            <v>Yes</v>
          </cell>
          <cell r="T400" t="str">
            <v>Yes</v>
          </cell>
          <cell r="U400" t="str">
            <v>Yes</v>
          </cell>
          <cell r="V400" t="str">
            <v>Yes</v>
          </cell>
          <cell r="W400" t="str">
            <v>1000 (USD)</v>
          </cell>
          <cell r="X400" t="str">
            <v>N</v>
          </cell>
        </row>
        <row r="401">
          <cell r="G401" t="str">
            <v>LU0566480033 ISIN</v>
          </cell>
          <cell r="H401" t="str">
            <v>债券型</v>
          </cell>
          <cell r="I401" t="str">
            <v>新兴市场企业债</v>
          </cell>
          <cell r="J401">
            <v>4</v>
          </cell>
          <cell r="K401">
            <v>45327</v>
          </cell>
          <cell r="L401">
            <v>45308</v>
          </cell>
          <cell r="Q401" t="str">
            <v>N</v>
          </cell>
          <cell r="R401" t="str">
            <v>N</v>
          </cell>
          <cell r="S401" t="str">
            <v>Refer to SFC</v>
          </cell>
          <cell r="T401" t="str">
            <v>Yes</v>
          </cell>
          <cell r="U401" t="str">
            <v>No</v>
          </cell>
          <cell r="V401" t="str">
            <v>Yes</v>
          </cell>
          <cell r="W401" t="str">
            <v>以实际交易渠道为准</v>
          </cell>
          <cell r="X401" t="str">
            <v>N</v>
          </cell>
        </row>
        <row r="402">
          <cell r="G402" t="str">
            <v>LU0132412106 ISIN</v>
          </cell>
          <cell r="H402" t="str">
            <v>股票型</v>
          </cell>
          <cell r="I402" t="str">
            <v>新兴市场股票</v>
          </cell>
          <cell r="J402">
            <v>4</v>
          </cell>
          <cell r="K402">
            <v>45327</v>
          </cell>
          <cell r="L402">
            <v>45308</v>
          </cell>
          <cell r="N402">
            <v>1</v>
          </cell>
          <cell r="O402" t="str">
            <v>Onboard</v>
          </cell>
          <cell r="P402" t="str">
            <v>N/A</v>
          </cell>
          <cell r="Q402" t="str">
            <v>N</v>
          </cell>
          <cell r="R402" t="str">
            <v>N</v>
          </cell>
          <cell r="S402" t="str">
            <v>Yes</v>
          </cell>
          <cell r="T402" t="str">
            <v>Yes</v>
          </cell>
          <cell r="U402" t="str">
            <v>Yes</v>
          </cell>
          <cell r="V402" t="str">
            <v>Yes</v>
          </cell>
          <cell r="W402" t="str">
            <v>1000 (USD)</v>
          </cell>
          <cell r="X402" t="str">
            <v>N</v>
          </cell>
        </row>
        <row r="403">
          <cell r="G403" t="str">
            <v>LU0231456343 ISIN</v>
          </cell>
          <cell r="H403" t="str">
            <v>股票型</v>
          </cell>
          <cell r="I403" t="str">
            <v>新兴市场股票</v>
          </cell>
          <cell r="J403">
            <v>4</v>
          </cell>
          <cell r="K403">
            <v>45327</v>
          </cell>
          <cell r="L403">
            <v>45308</v>
          </cell>
          <cell r="Q403" t="str">
            <v>N</v>
          </cell>
          <cell r="R403" t="str">
            <v>N</v>
          </cell>
          <cell r="S403" t="str">
            <v>Refer to SFC</v>
          </cell>
          <cell r="T403" t="str">
            <v>No</v>
          </cell>
          <cell r="U403" t="str">
            <v>No</v>
          </cell>
          <cell r="V403" t="str">
            <v>No</v>
          </cell>
          <cell r="W403" t="str">
            <v>以实际交易渠道为准</v>
          </cell>
          <cell r="X403" t="str">
            <v>N</v>
          </cell>
        </row>
        <row r="404">
          <cell r="G404" t="str">
            <v>LU0278937759 ISIN</v>
          </cell>
          <cell r="H404" t="str">
            <v>股票型</v>
          </cell>
          <cell r="I404" t="str">
            <v>新兴市场小型股</v>
          </cell>
          <cell r="J404">
            <v>4</v>
          </cell>
          <cell r="K404">
            <v>45327</v>
          </cell>
          <cell r="L404">
            <v>45308</v>
          </cell>
          <cell r="N404">
            <v>1</v>
          </cell>
          <cell r="O404" t="str">
            <v>Onboard</v>
          </cell>
          <cell r="P404" t="str">
            <v>N/A</v>
          </cell>
          <cell r="Q404" t="str">
            <v>N</v>
          </cell>
          <cell r="R404" t="str">
            <v>N</v>
          </cell>
          <cell r="S404" t="str">
            <v>Yes</v>
          </cell>
          <cell r="T404" t="str">
            <v>Yes</v>
          </cell>
          <cell r="U404" t="str">
            <v>Yes</v>
          </cell>
          <cell r="V404" t="str">
            <v>Yes</v>
          </cell>
          <cell r="W404" t="str">
            <v>1000 (USD)</v>
          </cell>
          <cell r="X404" t="str">
            <v>N</v>
          </cell>
        </row>
        <row r="405">
          <cell r="G405" t="str">
            <v>LU0278932362 ISIN</v>
          </cell>
          <cell r="H405" t="str">
            <v>股票型</v>
          </cell>
          <cell r="I405" t="str">
            <v>新兴市场小型股</v>
          </cell>
          <cell r="J405">
            <v>4</v>
          </cell>
          <cell r="K405">
            <v>45327</v>
          </cell>
          <cell r="L405">
            <v>45308</v>
          </cell>
          <cell r="Q405" t="str">
            <v>N</v>
          </cell>
          <cell r="R405" t="str">
            <v>N</v>
          </cell>
          <cell r="S405" t="str">
            <v>Refer to SFC</v>
          </cell>
          <cell r="T405" t="str">
            <v>No</v>
          </cell>
          <cell r="U405" t="str">
            <v>No</v>
          </cell>
          <cell r="V405" t="str">
            <v>No</v>
          </cell>
          <cell r="W405" t="str">
            <v>以实际交易渠道为准</v>
          </cell>
          <cell r="X405" t="str">
            <v>N</v>
          </cell>
        </row>
        <row r="406">
          <cell r="G406" t="str">
            <v>LU0094541447 ISIN</v>
          </cell>
          <cell r="H406" t="str">
            <v>股票型</v>
          </cell>
          <cell r="I406" t="str">
            <v>欧洲可持续股</v>
          </cell>
          <cell r="J406">
            <v>3</v>
          </cell>
          <cell r="K406">
            <v>45327</v>
          </cell>
          <cell r="L406">
            <v>45308</v>
          </cell>
          <cell r="N406">
            <v>1</v>
          </cell>
          <cell r="O406" t="str">
            <v>Onboard</v>
          </cell>
          <cell r="P406" t="str">
            <v>N/A</v>
          </cell>
          <cell r="Q406" t="str">
            <v>N</v>
          </cell>
          <cell r="R406" t="str">
            <v>N</v>
          </cell>
          <cell r="S406" t="str">
            <v>Yes</v>
          </cell>
          <cell r="T406" t="str">
            <v>Yes</v>
          </cell>
          <cell r="U406" t="str">
            <v>Yes</v>
          </cell>
          <cell r="V406" t="str">
            <v>Yes</v>
          </cell>
          <cell r="W406" t="str">
            <v>800 (EUR)</v>
          </cell>
          <cell r="X406" t="str">
            <v>N</v>
          </cell>
        </row>
        <row r="407">
          <cell r="G407" t="str">
            <v>LU0887340254 ISIN</v>
          </cell>
          <cell r="H407" t="str">
            <v>股票型</v>
          </cell>
          <cell r="I407" t="str">
            <v>欧洲可持续股</v>
          </cell>
          <cell r="J407">
            <v>3</v>
          </cell>
          <cell r="K407">
            <v>45327</v>
          </cell>
          <cell r="L407">
            <v>45308</v>
          </cell>
          <cell r="Q407" t="str">
            <v>N</v>
          </cell>
          <cell r="R407" t="str">
            <v>N</v>
          </cell>
          <cell r="S407" t="str">
            <v>Refer to SFC</v>
          </cell>
          <cell r="T407" t="str">
            <v>No</v>
          </cell>
          <cell r="U407" t="str">
            <v>No</v>
          </cell>
          <cell r="V407" t="str">
            <v>No</v>
          </cell>
          <cell r="W407" t="str">
            <v>以实际交易渠道为准</v>
          </cell>
          <cell r="X407" t="str">
            <v>N</v>
          </cell>
        </row>
        <row r="408">
          <cell r="G408" t="str">
            <v>LU2237443382 ISIN</v>
          </cell>
          <cell r="H408" t="str">
            <v>股票型</v>
          </cell>
          <cell r="I408" t="str">
            <v>环球股息</v>
          </cell>
          <cell r="J408">
            <v>3</v>
          </cell>
          <cell r="K408">
            <v>45327</v>
          </cell>
          <cell r="L408">
            <v>45308</v>
          </cell>
          <cell r="N408">
            <v>1</v>
          </cell>
          <cell r="O408" t="str">
            <v>Onboard</v>
          </cell>
          <cell r="P408" t="str">
            <v>N/A</v>
          </cell>
          <cell r="Q408" t="str">
            <v>N</v>
          </cell>
          <cell r="R408" t="str">
            <v>N</v>
          </cell>
          <cell r="S408" t="str">
            <v>Yes</v>
          </cell>
          <cell r="T408" t="str">
            <v>Yes</v>
          </cell>
          <cell r="U408" t="str">
            <v>Yes</v>
          </cell>
          <cell r="V408" t="str">
            <v>Yes</v>
          </cell>
          <cell r="W408" t="str">
            <v>1000 (USD)</v>
          </cell>
          <cell r="X408" t="str">
            <v>N</v>
          </cell>
        </row>
        <row r="409">
          <cell r="G409" t="str">
            <v>LU2237443622 ISIN</v>
          </cell>
          <cell r="H409" t="str">
            <v>股票型</v>
          </cell>
          <cell r="I409" t="str">
            <v>环球股息</v>
          </cell>
          <cell r="J409">
            <v>3</v>
          </cell>
          <cell r="K409">
            <v>45327</v>
          </cell>
          <cell r="L409">
            <v>45308</v>
          </cell>
          <cell r="Q409" t="str">
            <v>N</v>
          </cell>
          <cell r="R409" t="str">
            <v>N</v>
          </cell>
          <cell r="S409" t="str">
            <v>Refer to SFC</v>
          </cell>
          <cell r="T409" t="str">
            <v>Yes</v>
          </cell>
          <cell r="U409" t="str">
            <v>No</v>
          </cell>
          <cell r="V409" t="str">
            <v>Yes</v>
          </cell>
          <cell r="W409" t="str">
            <v>以实际交易渠道为准</v>
          </cell>
          <cell r="X409" t="str">
            <v>N</v>
          </cell>
        </row>
        <row r="410">
          <cell r="G410" t="str">
            <v>LU2237443895 ISIN</v>
          </cell>
          <cell r="H410" t="str">
            <v>股票型</v>
          </cell>
          <cell r="I410" t="str">
            <v>环球股息</v>
          </cell>
          <cell r="J410">
            <v>3</v>
          </cell>
          <cell r="K410">
            <v>45327</v>
          </cell>
          <cell r="L410">
            <v>45308</v>
          </cell>
          <cell r="Q410" t="str">
            <v>N</v>
          </cell>
          <cell r="R410" t="str">
            <v>N</v>
          </cell>
          <cell r="S410" t="str">
            <v>Refer to SFC</v>
          </cell>
          <cell r="T410" t="str">
            <v>Yes</v>
          </cell>
          <cell r="U410" t="str">
            <v>No</v>
          </cell>
          <cell r="V410" t="str">
            <v>Yes</v>
          </cell>
          <cell r="W410" t="str">
            <v>以实际交易渠道为准</v>
          </cell>
          <cell r="X410" t="str">
            <v>N</v>
          </cell>
        </row>
        <row r="411">
          <cell r="G411" t="str">
            <v>LU2237443465 ISIN</v>
          </cell>
          <cell r="H411" t="str">
            <v>股票型</v>
          </cell>
          <cell r="I411" t="str">
            <v>环球股息</v>
          </cell>
          <cell r="J411">
            <v>3</v>
          </cell>
          <cell r="K411">
            <v>45327</v>
          </cell>
          <cell r="L411">
            <v>45308</v>
          </cell>
          <cell r="Q411" t="str">
            <v>N</v>
          </cell>
          <cell r="R411" t="str">
            <v>N</v>
          </cell>
          <cell r="S411" t="str">
            <v>Refer to SFC</v>
          </cell>
          <cell r="T411" t="str">
            <v>Yes</v>
          </cell>
          <cell r="U411" t="str">
            <v>No</v>
          </cell>
          <cell r="V411" t="str">
            <v>Yes</v>
          </cell>
          <cell r="W411" t="str">
            <v>以实际交易渠道为准</v>
          </cell>
          <cell r="X411" t="str">
            <v>N</v>
          </cell>
        </row>
        <row r="412">
          <cell r="G412" t="str">
            <v>LU2377459735 ISIN</v>
          </cell>
          <cell r="H412" t="str">
            <v>股票型</v>
          </cell>
          <cell r="I412" t="str">
            <v>环球股息</v>
          </cell>
          <cell r="J412">
            <v>3</v>
          </cell>
          <cell r="K412">
            <v>45327</v>
          </cell>
          <cell r="L412">
            <v>45308</v>
          </cell>
          <cell r="Q412" t="str">
            <v>N</v>
          </cell>
          <cell r="R412" t="str">
            <v>N</v>
          </cell>
          <cell r="S412" t="str">
            <v>Refer to SFC</v>
          </cell>
          <cell r="T412" t="str">
            <v>No</v>
          </cell>
          <cell r="U412" t="str">
            <v>No</v>
          </cell>
          <cell r="V412" t="str">
            <v>No</v>
          </cell>
          <cell r="W412" t="str">
            <v>以实际交易渠道为准</v>
          </cell>
          <cell r="X412" t="str">
            <v>N</v>
          </cell>
        </row>
        <row r="413">
          <cell r="G413" t="str">
            <v>LU2377460071 ISIN</v>
          </cell>
          <cell r="H413" t="str">
            <v>股票型</v>
          </cell>
          <cell r="I413" t="str">
            <v>环球股息</v>
          </cell>
          <cell r="J413">
            <v>3</v>
          </cell>
          <cell r="K413">
            <v>45327</v>
          </cell>
          <cell r="L413">
            <v>45308</v>
          </cell>
          <cell r="Q413" t="str">
            <v>N</v>
          </cell>
          <cell r="R413" t="str">
            <v>N</v>
          </cell>
          <cell r="S413" t="str">
            <v>Refer to SFC</v>
          </cell>
          <cell r="T413" t="str">
            <v>No</v>
          </cell>
          <cell r="U413" t="str">
            <v>No</v>
          </cell>
          <cell r="V413" t="str">
            <v>No</v>
          </cell>
          <cell r="W413" t="str">
            <v>以实际交易渠道为准</v>
          </cell>
          <cell r="X413" t="str">
            <v>N</v>
          </cell>
        </row>
        <row r="414">
          <cell r="G414" t="str">
            <v>LU2377459651 ISIN</v>
          </cell>
          <cell r="H414" t="str">
            <v>股票型</v>
          </cell>
          <cell r="I414" t="str">
            <v>环球股息</v>
          </cell>
          <cell r="J414">
            <v>3</v>
          </cell>
          <cell r="K414">
            <v>45327</v>
          </cell>
          <cell r="L414">
            <v>45308</v>
          </cell>
          <cell r="Q414" t="str">
            <v>N</v>
          </cell>
          <cell r="R414" t="str">
            <v>N</v>
          </cell>
          <cell r="S414" t="str">
            <v>Refer to SFC</v>
          </cell>
          <cell r="T414" t="str">
            <v>No</v>
          </cell>
          <cell r="U414" t="str">
            <v>No</v>
          </cell>
          <cell r="V414" t="str">
            <v>No</v>
          </cell>
          <cell r="W414" t="str">
            <v>以实际交易渠道为准</v>
          </cell>
          <cell r="X414" t="str">
            <v>N</v>
          </cell>
        </row>
        <row r="415">
          <cell r="G415" t="str">
            <v>LU2377459909 ISIN</v>
          </cell>
          <cell r="H415" t="str">
            <v>股票型</v>
          </cell>
          <cell r="I415" t="str">
            <v>环球股息</v>
          </cell>
          <cell r="J415">
            <v>3</v>
          </cell>
          <cell r="K415">
            <v>45327</v>
          </cell>
          <cell r="L415">
            <v>45308</v>
          </cell>
          <cell r="Q415" t="str">
            <v>N</v>
          </cell>
          <cell r="R415" t="str">
            <v>N</v>
          </cell>
          <cell r="S415" t="str">
            <v>Refer to SFC</v>
          </cell>
          <cell r="T415" t="str">
            <v>No</v>
          </cell>
          <cell r="U415" t="str">
            <v>No</v>
          </cell>
          <cell r="V415" t="str">
            <v>No</v>
          </cell>
          <cell r="W415" t="str">
            <v>以实际交易渠道为准</v>
          </cell>
          <cell r="X415" t="str">
            <v>N</v>
          </cell>
        </row>
        <row r="416">
          <cell r="G416" t="str">
            <v>LU0107464264 ISIN</v>
          </cell>
          <cell r="H416" t="str">
            <v>股票型</v>
          </cell>
          <cell r="I416" t="str">
            <v>创新类</v>
          </cell>
          <cell r="J416">
            <v>3</v>
          </cell>
          <cell r="K416">
            <v>45327</v>
          </cell>
          <cell r="L416">
            <v>45308</v>
          </cell>
          <cell r="N416">
            <v>1</v>
          </cell>
          <cell r="O416" t="str">
            <v>Onboard</v>
          </cell>
          <cell r="P416" t="str">
            <v>N/A</v>
          </cell>
          <cell r="Q416" t="str">
            <v>N</v>
          </cell>
          <cell r="R416" t="str">
            <v>N</v>
          </cell>
          <cell r="S416" t="str">
            <v>Yes</v>
          </cell>
          <cell r="T416" t="str">
            <v>Yes</v>
          </cell>
          <cell r="U416" t="str">
            <v>Yes</v>
          </cell>
          <cell r="V416" t="str">
            <v>Yes</v>
          </cell>
          <cell r="W416" t="str">
            <v>1000 (USD)</v>
          </cell>
          <cell r="X416" t="str">
            <v>N</v>
          </cell>
        </row>
        <row r="417">
          <cell r="G417" t="str">
            <v>LU0231457747 ISIN</v>
          </cell>
          <cell r="H417" t="str">
            <v>股票型</v>
          </cell>
          <cell r="I417" t="str">
            <v>创新类</v>
          </cell>
          <cell r="J417">
            <v>3</v>
          </cell>
          <cell r="K417">
            <v>45327</v>
          </cell>
          <cell r="L417">
            <v>45308</v>
          </cell>
          <cell r="Q417" t="str">
            <v>N</v>
          </cell>
          <cell r="R417" t="str">
            <v>N</v>
          </cell>
          <cell r="S417" t="str">
            <v>Refer to SFC</v>
          </cell>
          <cell r="T417" t="str">
            <v>No</v>
          </cell>
          <cell r="U417" t="str">
            <v>No</v>
          </cell>
          <cell r="V417" t="str">
            <v>No</v>
          </cell>
          <cell r="W417" t="str">
            <v>以实际交易渠道为准</v>
          </cell>
          <cell r="X417" t="str">
            <v>N</v>
          </cell>
        </row>
        <row r="418">
          <cell r="G418" t="str">
            <v>LU0231459016 ISIN</v>
          </cell>
          <cell r="H418" t="str">
            <v>股票型</v>
          </cell>
          <cell r="I418" t="str">
            <v>环球可持续股</v>
          </cell>
          <cell r="J418">
            <v>3</v>
          </cell>
          <cell r="K418">
            <v>45327</v>
          </cell>
          <cell r="L418">
            <v>45308</v>
          </cell>
          <cell r="N418">
            <v>1</v>
          </cell>
          <cell r="O418" t="str">
            <v>Onboard</v>
          </cell>
          <cell r="P418" t="str">
            <v>N/A</v>
          </cell>
          <cell r="Q418" t="str">
            <v>N</v>
          </cell>
          <cell r="R418" t="str">
            <v>N</v>
          </cell>
          <cell r="S418" t="str">
            <v>Yes</v>
          </cell>
          <cell r="T418" t="str">
            <v>Yes</v>
          </cell>
          <cell r="U418" t="str">
            <v>Yes</v>
          </cell>
          <cell r="V418" t="str">
            <v>Yes</v>
          </cell>
          <cell r="W418" t="str">
            <v>650 (GBP)</v>
          </cell>
          <cell r="X418" t="str">
            <v>N</v>
          </cell>
        </row>
        <row r="419">
          <cell r="G419" t="str">
            <v>LU0094547139 ISIN</v>
          </cell>
          <cell r="H419" t="str">
            <v>股票型</v>
          </cell>
          <cell r="I419" t="str">
            <v>环球可持续股</v>
          </cell>
          <cell r="J419">
            <v>3</v>
          </cell>
          <cell r="K419">
            <v>45327</v>
          </cell>
          <cell r="L419">
            <v>45308</v>
          </cell>
          <cell r="N419">
            <v>1</v>
          </cell>
          <cell r="O419" t="str">
            <v>Onboard</v>
          </cell>
          <cell r="P419" t="str">
            <v>N/A</v>
          </cell>
          <cell r="Q419" t="str">
            <v>N</v>
          </cell>
          <cell r="R419" t="str">
            <v>N</v>
          </cell>
          <cell r="S419" t="str">
            <v>Yes</v>
          </cell>
          <cell r="T419" t="str">
            <v>Yes</v>
          </cell>
          <cell r="U419" t="str">
            <v>Yes</v>
          </cell>
          <cell r="V419" t="str">
            <v>Yes</v>
          </cell>
          <cell r="W419" t="str">
            <v>1000 (USD)</v>
          </cell>
          <cell r="X419" t="str">
            <v>N</v>
          </cell>
        </row>
        <row r="420">
          <cell r="G420" t="str">
            <v>LU0231490524 ISIN</v>
          </cell>
          <cell r="H420" t="str">
            <v>股票型</v>
          </cell>
          <cell r="I420" t="str">
            <v>印度股票</v>
          </cell>
          <cell r="J420">
            <v>4</v>
          </cell>
          <cell r="K420">
            <v>45327</v>
          </cell>
          <cell r="L420">
            <v>45308</v>
          </cell>
          <cell r="N420">
            <v>1</v>
          </cell>
          <cell r="O420" t="str">
            <v>Onboard</v>
          </cell>
          <cell r="P420" t="str">
            <v>N/A</v>
          </cell>
          <cell r="Q420" t="str">
            <v>N</v>
          </cell>
          <cell r="R420" t="str">
            <v>N</v>
          </cell>
          <cell r="S420" t="str">
            <v>Yes</v>
          </cell>
          <cell r="T420" t="str">
            <v>Yes</v>
          </cell>
          <cell r="U420" t="str">
            <v>Yes</v>
          </cell>
          <cell r="V420" t="str">
            <v>Yes</v>
          </cell>
          <cell r="W420" t="str">
            <v>1000 (USD)</v>
          </cell>
          <cell r="X420" t="str">
            <v>N</v>
          </cell>
        </row>
        <row r="421">
          <cell r="G421" t="str">
            <v>LU0231462077 ISIN</v>
          </cell>
          <cell r="H421" t="str">
            <v>股票型</v>
          </cell>
          <cell r="I421" t="str">
            <v>印度股票</v>
          </cell>
          <cell r="J421">
            <v>4</v>
          </cell>
          <cell r="K421">
            <v>45327</v>
          </cell>
          <cell r="L421">
            <v>45308</v>
          </cell>
          <cell r="Q421" t="str">
            <v>N</v>
          </cell>
          <cell r="R421" t="str">
            <v>N</v>
          </cell>
          <cell r="S421" t="str">
            <v>Refer to SFC</v>
          </cell>
          <cell r="T421" t="str">
            <v>No</v>
          </cell>
          <cell r="U421" t="str">
            <v>No</v>
          </cell>
          <cell r="V421" t="str">
            <v>No</v>
          </cell>
          <cell r="W421" t="str">
            <v>以实际交易渠道为准</v>
          </cell>
          <cell r="X421" t="str">
            <v>N</v>
          </cell>
        </row>
        <row r="422">
          <cell r="G422" t="str">
            <v>LU0278936439 ISIN</v>
          </cell>
          <cell r="H422" t="str">
            <v>股票型</v>
          </cell>
          <cell r="I422" t="str">
            <v>日本小型股</v>
          </cell>
          <cell r="J422">
            <v>4</v>
          </cell>
          <cell r="K422">
            <v>45327</v>
          </cell>
          <cell r="L422">
            <v>45308</v>
          </cell>
          <cell r="N422">
            <v>1</v>
          </cell>
          <cell r="O422" t="str">
            <v>Onboard</v>
          </cell>
          <cell r="P422" t="str">
            <v>N/A</v>
          </cell>
          <cell r="Q422" t="str">
            <v>N</v>
          </cell>
          <cell r="R422" t="str">
            <v>N</v>
          </cell>
          <cell r="S422" t="str">
            <v>Yes</v>
          </cell>
          <cell r="T422" t="str">
            <v>Yes</v>
          </cell>
          <cell r="U422" t="str">
            <v>Yes</v>
          </cell>
          <cell r="V422" t="str">
            <v>Yes</v>
          </cell>
          <cell r="W422" t="str">
            <v>100000 (JPY)</v>
          </cell>
          <cell r="X422" t="str">
            <v>N</v>
          </cell>
        </row>
        <row r="423">
          <cell r="G423" t="str">
            <v>LU0941570995 ISIN</v>
          </cell>
          <cell r="H423" t="str">
            <v>股票型</v>
          </cell>
          <cell r="I423" t="str">
            <v>日本小型股</v>
          </cell>
          <cell r="J423">
            <v>4</v>
          </cell>
          <cell r="K423">
            <v>45327</v>
          </cell>
          <cell r="L423">
            <v>45308</v>
          </cell>
          <cell r="N423">
            <v>1</v>
          </cell>
          <cell r="O423" t="str">
            <v>Onboard</v>
          </cell>
          <cell r="P423" t="str">
            <v>N/A</v>
          </cell>
          <cell r="Q423" t="str">
            <v>N</v>
          </cell>
          <cell r="R423" t="str">
            <v>N</v>
          </cell>
          <cell r="S423" t="str">
            <v>Yes</v>
          </cell>
          <cell r="T423" t="str">
            <v>Yes</v>
          </cell>
          <cell r="U423" t="str">
            <v>Yes</v>
          </cell>
          <cell r="V423" t="str">
            <v>Yes</v>
          </cell>
          <cell r="W423" t="str">
            <v>1000 (USD)</v>
          </cell>
          <cell r="X423" t="str">
            <v>N</v>
          </cell>
        </row>
        <row r="424">
          <cell r="G424" t="str">
            <v>LU0278933410 ISIN</v>
          </cell>
          <cell r="H424" t="str">
            <v>股票型</v>
          </cell>
          <cell r="I424" t="str">
            <v>日本小型股</v>
          </cell>
          <cell r="J424">
            <v>4</v>
          </cell>
          <cell r="K424">
            <v>45327</v>
          </cell>
          <cell r="L424">
            <v>45308</v>
          </cell>
          <cell r="Q424" t="str">
            <v>N</v>
          </cell>
          <cell r="R424" t="str">
            <v>N</v>
          </cell>
          <cell r="S424" t="str">
            <v>Refer to SFC</v>
          </cell>
          <cell r="T424" t="str">
            <v>No</v>
          </cell>
          <cell r="U424" t="str">
            <v>No</v>
          </cell>
          <cell r="V424" t="str">
            <v>No</v>
          </cell>
          <cell r="W424" t="str">
            <v>以实际交易渠道为准</v>
          </cell>
          <cell r="X424" t="str">
            <v>N</v>
          </cell>
        </row>
        <row r="425">
          <cell r="G425" t="str">
            <v>LU0011963674 ISIN</v>
          </cell>
          <cell r="H425" t="str">
            <v>股票型</v>
          </cell>
          <cell r="I425" t="str">
            <v>日本股票</v>
          </cell>
          <cell r="J425">
            <v>3</v>
          </cell>
          <cell r="K425">
            <v>45327</v>
          </cell>
          <cell r="L425">
            <v>45308</v>
          </cell>
          <cell r="N425">
            <v>1</v>
          </cell>
          <cell r="O425" t="str">
            <v>Onboard</v>
          </cell>
          <cell r="P425" t="str">
            <v>N/A</v>
          </cell>
          <cell r="Q425" t="str">
            <v>N</v>
          </cell>
          <cell r="R425" t="str">
            <v>N</v>
          </cell>
          <cell r="S425" t="str">
            <v>Yes</v>
          </cell>
          <cell r="T425" t="str">
            <v>Yes</v>
          </cell>
          <cell r="U425" t="str">
            <v>Yes</v>
          </cell>
          <cell r="V425" t="str">
            <v>Yes</v>
          </cell>
          <cell r="W425" t="str">
            <v>100000 (JPY)</v>
          </cell>
          <cell r="X425" t="str">
            <v>N</v>
          </cell>
        </row>
        <row r="426">
          <cell r="G426" t="str">
            <v>LU0912262788 ISIN</v>
          </cell>
          <cell r="H426" t="str">
            <v>股票型</v>
          </cell>
          <cell r="I426" t="str">
            <v>日本股票</v>
          </cell>
          <cell r="J426">
            <v>3</v>
          </cell>
          <cell r="K426">
            <v>45327</v>
          </cell>
          <cell r="L426">
            <v>45308</v>
          </cell>
          <cell r="N426">
            <v>1</v>
          </cell>
          <cell r="O426" t="str">
            <v>Onboard</v>
          </cell>
          <cell r="P426" t="str">
            <v>N/A</v>
          </cell>
          <cell r="Q426" t="str">
            <v>N</v>
          </cell>
          <cell r="R426" t="str">
            <v>N</v>
          </cell>
          <cell r="S426" t="str">
            <v>Yes</v>
          </cell>
          <cell r="T426" t="str">
            <v>Yes</v>
          </cell>
          <cell r="U426" t="str">
            <v>Yes</v>
          </cell>
          <cell r="V426" t="str">
            <v>Yes</v>
          </cell>
          <cell r="W426" t="str">
            <v>1000 (USD)</v>
          </cell>
          <cell r="X426" t="str">
            <v>N</v>
          </cell>
        </row>
        <row r="427">
          <cell r="G427" t="str">
            <v>LU0231457234 ISIN</v>
          </cell>
          <cell r="H427" t="str">
            <v>股票型</v>
          </cell>
          <cell r="I427" t="str">
            <v>日本股票</v>
          </cell>
          <cell r="J427">
            <v>3</v>
          </cell>
          <cell r="K427">
            <v>45327</v>
          </cell>
          <cell r="L427">
            <v>45308</v>
          </cell>
          <cell r="Q427" t="str">
            <v>N</v>
          </cell>
          <cell r="R427" t="str">
            <v>N</v>
          </cell>
          <cell r="S427" t="str">
            <v>Refer to SFC</v>
          </cell>
          <cell r="T427" t="str">
            <v>No</v>
          </cell>
          <cell r="U427" t="str">
            <v>No</v>
          </cell>
          <cell r="V427" t="str">
            <v>No</v>
          </cell>
          <cell r="W427" t="str">
            <v>以实际交易渠道为准</v>
          </cell>
          <cell r="X427" t="str">
            <v>N</v>
          </cell>
        </row>
        <row r="428">
          <cell r="G428" t="str">
            <v>LU0887341062 ISIN</v>
          </cell>
          <cell r="H428" t="str">
            <v>股票型</v>
          </cell>
          <cell r="I428" t="str">
            <v>日本股票</v>
          </cell>
          <cell r="J428">
            <v>3</v>
          </cell>
          <cell r="K428">
            <v>45327</v>
          </cell>
          <cell r="L428">
            <v>45308</v>
          </cell>
          <cell r="Q428" t="str">
            <v>N</v>
          </cell>
          <cell r="R428" t="str">
            <v>N</v>
          </cell>
          <cell r="S428" t="str">
            <v>Refer to SFC</v>
          </cell>
          <cell r="T428" t="str">
            <v>No</v>
          </cell>
          <cell r="U428" t="str">
            <v>No</v>
          </cell>
          <cell r="V428" t="str">
            <v>No</v>
          </cell>
          <cell r="W428" t="str">
            <v>以实际交易渠道为准</v>
          </cell>
          <cell r="X428" t="str">
            <v>N</v>
          </cell>
        </row>
        <row r="429">
          <cell r="G429" t="str">
            <v>LU0396314238 ISIN</v>
          </cell>
          <cell r="H429" t="str">
            <v>股票型</v>
          </cell>
          <cell r="I429" t="str">
            <v>拉丁美洲股票</v>
          </cell>
          <cell r="J429">
            <v>4</v>
          </cell>
          <cell r="K429">
            <v>45327</v>
          </cell>
          <cell r="L429">
            <v>45308</v>
          </cell>
          <cell r="N429">
            <v>1</v>
          </cell>
          <cell r="O429" t="str">
            <v>Onboard</v>
          </cell>
          <cell r="P429" t="str">
            <v>N/A</v>
          </cell>
          <cell r="Q429" t="str">
            <v>N</v>
          </cell>
          <cell r="R429" t="str">
            <v>N</v>
          </cell>
          <cell r="S429" t="str">
            <v>Yes</v>
          </cell>
          <cell r="T429" t="str">
            <v>Yes</v>
          </cell>
          <cell r="U429" t="str">
            <v>Yes</v>
          </cell>
          <cell r="V429" t="str">
            <v>Yes</v>
          </cell>
          <cell r="W429" t="str">
            <v>1000 (USD)</v>
          </cell>
          <cell r="X429" t="str">
            <v>N</v>
          </cell>
        </row>
        <row r="430">
          <cell r="G430" t="str">
            <v>LU0566484027 ISIN</v>
          </cell>
          <cell r="H430" t="str">
            <v>股票型</v>
          </cell>
          <cell r="I430" t="str">
            <v>北美小型股</v>
          </cell>
          <cell r="J430">
            <v>4</v>
          </cell>
          <cell r="K430">
            <v>45327</v>
          </cell>
          <cell r="L430">
            <v>45308</v>
          </cell>
          <cell r="N430">
            <v>1</v>
          </cell>
          <cell r="O430" t="str">
            <v>Onboard</v>
          </cell>
          <cell r="P430" t="str">
            <v>N/A</v>
          </cell>
          <cell r="Q430" t="str">
            <v>N</v>
          </cell>
          <cell r="R430" t="str">
            <v>N</v>
          </cell>
          <cell r="S430" t="str">
            <v>Yes</v>
          </cell>
          <cell r="T430" t="str">
            <v>Yes</v>
          </cell>
          <cell r="U430" t="str">
            <v>Yes</v>
          </cell>
          <cell r="V430" t="str">
            <v>Yes</v>
          </cell>
          <cell r="W430" t="str">
            <v>1000 (USD)</v>
          </cell>
          <cell r="X430" t="str">
            <v>N</v>
          </cell>
        </row>
        <row r="431">
          <cell r="G431" t="str">
            <v>LU0132414144 ISIN</v>
          </cell>
          <cell r="H431" t="str">
            <v>债券型</v>
          </cell>
          <cell r="I431" t="str">
            <v>新兴市场债</v>
          </cell>
          <cell r="J431">
            <v>3</v>
          </cell>
          <cell r="K431">
            <v>45327</v>
          </cell>
          <cell r="L431">
            <v>45308</v>
          </cell>
          <cell r="N431">
            <v>1</v>
          </cell>
          <cell r="O431" t="str">
            <v>Onboard</v>
          </cell>
          <cell r="P431" t="str">
            <v>N/A</v>
          </cell>
          <cell r="Q431" t="str">
            <v>N</v>
          </cell>
          <cell r="R431" t="str">
            <v>N</v>
          </cell>
          <cell r="S431" t="str">
            <v>Yes</v>
          </cell>
          <cell r="T431" t="str">
            <v>Yes</v>
          </cell>
          <cell r="U431" t="str">
            <v>Yes</v>
          </cell>
          <cell r="V431" t="str">
            <v>Yes</v>
          </cell>
          <cell r="W431" t="str">
            <v>1000 (USD)</v>
          </cell>
          <cell r="X431" t="str">
            <v>N</v>
          </cell>
        </row>
        <row r="432">
          <cell r="G432" t="str">
            <v>LU0132413252 ISIN</v>
          </cell>
          <cell r="H432" t="str">
            <v>债券型</v>
          </cell>
          <cell r="I432" t="str">
            <v>新兴市场债</v>
          </cell>
          <cell r="J432">
            <v>3</v>
          </cell>
          <cell r="K432">
            <v>45327</v>
          </cell>
          <cell r="L432">
            <v>45308</v>
          </cell>
          <cell r="Q432" t="str">
            <v>N</v>
          </cell>
          <cell r="R432" t="str">
            <v>N</v>
          </cell>
          <cell r="S432" t="str">
            <v>Refer to SFC</v>
          </cell>
          <cell r="T432" t="str">
            <v>No</v>
          </cell>
          <cell r="U432" t="str">
            <v>No</v>
          </cell>
          <cell r="V432" t="str">
            <v>No</v>
          </cell>
          <cell r="W432" t="str">
            <v>以实际交易渠道为准</v>
          </cell>
          <cell r="X432" t="str">
            <v>N</v>
          </cell>
        </row>
        <row r="433">
          <cell r="G433" t="str">
            <v>LU0119176310 ISIN</v>
          </cell>
          <cell r="H433" t="str">
            <v>债券型</v>
          </cell>
          <cell r="I433" t="str">
            <v>欧元高收益债</v>
          </cell>
          <cell r="J433">
            <v>3</v>
          </cell>
          <cell r="K433">
            <v>45327</v>
          </cell>
          <cell r="L433">
            <v>45308</v>
          </cell>
          <cell r="N433">
            <v>1</v>
          </cell>
          <cell r="O433" t="str">
            <v>Onboard</v>
          </cell>
          <cell r="P433" t="str">
            <v>N/A</v>
          </cell>
          <cell r="Q433" t="str">
            <v>N</v>
          </cell>
          <cell r="R433" t="str">
            <v>N</v>
          </cell>
          <cell r="S433" t="str">
            <v>Yes</v>
          </cell>
          <cell r="T433" t="str">
            <v>Yes</v>
          </cell>
          <cell r="U433" t="str">
            <v>Yes</v>
          </cell>
          <cell r="V433" t="str">
            <v>Yes</v>
          </cell>
          <cell r="W433" t="str">
            <v>800 (EUR)</v>
          </cell>
          <cell r="X433" t="str">
            <v>N</v>
          </cell>
        </row>
        <row r="434">
          <cell r="G434" t="str">
            <v>LU0231456855 ISIN</v>
          </cell>
          <cell r="H434" t="str">
            <v>债券型</v>
          </cell>
          <cell r="I434" t="str">
            <v>欧元高收益债</v>
          </cell>
          <cell r="J434">
            <v>3</v>
          </cell>
          <cell r="K434">
            <v>45327</v>
          </cell>
          <cell r="L434">
            <v>45308</v>
          </cell>
          <cell r="N434">
            <v>1</v>
          </cell>
          <cell r="O434" t="str">
            <v>Onboard</v>
          </cell>
          <cell r="P434" t="str">
            <v>N/A</v>
          </cell>
          <cell r="Q434" t="str">
            <v>N</v>
          </cell>
          <cell r="R434" t="str">
            <v>N</v>
          </cell>
          <cell r="S434" t="str">
            <v>Yes</v>
          </cell>
          <cell r="T434" t="str">
            <v>No</v>
          </cell>
          <cell r="U434" t="str">
            <v>Yes</v>
          </cell>
          <cell r="V434" t="str">
            <v>Yes</v>
          </cell>
          <cell r="W434" t="str">
            <v>1500 (GBP)</v>
          </cell>
          <cell r="X434" t="str">
            <v>N</v>
          </cell>
        </row>
        <row r="435">
          <cell r="G435" t="str">
            <v>LU0323164250 ISIN</v>
          </cell>
          <cell r="H435" t="str">
            <v>债券型</v>
          </cell>
          <cell r="I435" t="str">
            <v>欧元高收益债</v>
          </cell>
          <cell r="J435">
            <v>3</v>
          </cell>
          <cell r="K435">
            <v>45327</v>
          </cell>
          <cell r="L435">
            <v>45308</v>
          </cell>
          <cell r="N435">
            <v>1</v>
          </cell>
          <cell r="O435" t="str">
            <v>Onboard</v>
          </cell>
          <cell r="P435" t="str">
            <v>N/A</v>
          </cell>
          <cell r="Q435" t="str">
            <v>N</v>
          </cell>
          <cell r="R435" t="str">
            <v>N</v>
          </cell>
          <cell r="S435" t="str">
            <v>Yes</v>
          </cell>
          <cell r="T435" t="str">
            <v>Yes</v>
          </cell>
          <cell r="U435" t="str">
            <v>Yes</v>
          </cell>
          <cell r="V435" t="str">
            <v>Yes</v>
          </cell>
          <cell r="W435" t="str">
            <v>1000 (USD)</v>
          </cell>
          <cell r="X435" t="str">
            <v>N</v>
          </cell>
        </row>
        <row r="436">
          <cell r="G436" t="str">
            <v>LU0119174026 ISIN</v>
          </cell>
          <cell r="H436" t="str">
            <v>债券型</v>
          </cell>
          <cell r="I436" t="str">
            <v>欧元高收益债</v>
          </cell>
          <cell r="J436">
            <v>3</v>
          </cell>
          <cell r="K436">
            <v>45327</v>
          </cell>
          <cell r="L436">
            <v>45308</v>
          </cell>
          <cell r="Q436" t="str">
            <v>N</v>
          </cell>
          <cell r="R436" t="str">
            <v>N</v>
          </cell>
          <cell r="S436" t="str">
            <v>Refer to SFC</v>
          </cell>
          <cell r="T436" t="str">
            <v>No</v>
          </cell>
          <cell r="U436" t="str">
            <v>No</v>
          </cell>
          <cell r="V436" t="str">
            <v>No</v>
          </cell>
          <cell r="W436" t="str">
            <v>以实际交易渠道为准</v>
          </cell>
          <cell r="X436" t="str">
            <v>N</v>
          </cell>
        </row>
        <row r="437">
          <cell r="G437" t="str">
            <v>LU0893373133 ISIN</v>
          </cell>
          <cell r="H437" t="str">
            <v>债券型</v>
          </cell>
          <cell r="I437" t="str">
            <v>欧元高收益债</v>
          </cell>
          <cell r="J437">
            <v>3</v>
          </cell>
          <cell r="K437">
            <v>45327</v>
          </cell>
          <cell r="L437">
            <v>45308</v>
          </cell>
          <cell r="Q437" t="str">
            <v>N</v>
          </cell>
          <cell r="R437" t="str">
            <v>N</v>
          </cell>
          <cell r="S437" t="str">
            <v>Refer to SFC</v>
          </cell>
          <cell r="T437" t="str">
            <v>No</v>
          </cell>
          <cell r="U437" t="str">
            <v>No</v>
          </cell>
          <cell r="V437" t="str">
            <v>No</v>
          </cell>
          <cell r="W437" t="str">
            <v>以实际交易渠道为准</v>
          </cell>
          <cell r="X437" t="str">
            <v>N</v>
          </cell>
        </row>
        <row r="438">
          <cell r="G438" t="str">
            <v>LU0306632414 ISIN</v>
          </cell>
          <cell r="H438" t="str">
            <v>股票型</v>
          </cell>
          <cell r="I438" t="str">
            <v>欧洲小型股</v>
          </cell>
          <cell r="J438">
            <v>5</v>
          </cell>
          <cell r="K438">
            <v>45327</v>
          </cell>
          <cell r="L438">
            <v>45309</v>
          </cell>
          <cell r="N438">
            <v>1</v>
          </cell>
          <cell r="O438" t="str">
            <v>Onboard</v>
          </cell>
          <cell r="P438" t="str">
            <v>N/A</v>
          </cell>
          <cell r="Q438" t="str">
            <v>N</v>
          </cell>
          <cell r="R438" t="str">
            <v>N</v>
          </cell>
          <cell r="S438" t="str">
            <v>Yes</v>
          </cell>
          <cell r="T438" t="str">
            <v>Yes</v>
          </cell>
          <cell r="U438" t="str">
            <v>Yes</v>
          </cell>
          <cell r="V438" t="str">
            <v>Yes</v>
          </cell>
          <cell r="W438" t="str">
            <v>1000 (EUR)</v>
          </cell>
          <cell r="X438" t="str">
            <v>N</v>
          </cell>
        </row>
        <row r="439">
          <cell r="G439" t="str">
            <v>LU0213069676 ISIN</v>
          </cell>
          <cell r="H439" t="str">
            <v>债券型</v>
          </cell>
          <cell r="I439" t="str">
            <v>通胀调整债</v>
          </cell>
          <cell r="J439">
            <v>3</v>
          </cell>
          <cell r="K439">
            <v>45327</v>
          </cell>
          <cell r="L439">
            <v>45309</v>
          </cell>
          <cell r="N439">
            <v>1</v>
          </cell>
          <cell r="O439" t="str">
            <v>Onboard</v>
          </cell>
          <cell r="P439" t="str">
            <v>N/A</v>
          </cell>
          <cell r="Q439" t="str">
            <v>Y</v>
          </cell>
          <cell r="R439" t="str">
            <v>Y</v>
          </cell>
          <cell r="S439" t="str">
            <v>Yes</v>
          </cell>
          <cell r="T439" t="str">
            <v>Yes</v>
          </cell>
          <cell r="U439" t="str">
            <v>Yes</v>
          </cell>
          <cell r="V439" t="str">
            <v>Yes</v>
          </cell>
          <cell r="W439" t="str">
            <v>1000 (USD)</v>
          </cell>
          <cell r="X439" t="str">
            <v>N</v>
          </cell>
        </row>
        <row r="440">
          <cell r="G440" t="str">
            <v>LU0651946864 ISIN</v>
          </cell>
          <cell r="H440" t="str">
            <v>股票型</v>
          </cell>
          <cell r="I440" t="str">
            <v>新兴市场股票</v>
          </cell>
          <cell r="J440">
            <v>5</v>
          </cell>
          <cell r="K440">
            <v>45327</v>
          </cell>
          <cell r="L440">
            <v>45309</v>
          </cell>
          <cell r="N440">
            <v>1</v>
          </cell>
          <cell r="O440" t="str">
            <v>Onboard</v>
          </cell>
          <cell r="P440" t="str">
            <v>N/A</v>
          </cell>
          <cell r="Q440" t="str">
            <v>N</v>
          </cell>
          <cell r="R440" t="str">
            <v>N</v>
          </cell>
          <cell r="S440" t="str">
            <v>Yes</v>
          </cell>
          <cell r="T440" t="str">
            <v>No</v>
          </cell>
          <cell r="U440" t="str">
            <v>Yes</v>
          </cell>
          <cell r="V440" t="str">
            <v>Yes</v>
          </cell>
          <cell r="W440" t="str">
            <v>1000 (USD)</v>
          </cell>
          <cell r="X440" t="str">
            <v>N</v>
          </cell>
        </row>
        <row r="441">
          <cell r="G441" t="str">
            <v>LU0050372472 ISIN</v>
          </cell>
          <cell r="H441" t="str">
            <v>债券型</v>
          </cell>
          <cell r="I441" t="str">
            <v>欧元债</v>
          </cell>
          <cell r="J441">
            <v>3</v>
          </cell>
          <cell r="K441">
            <v>45327</v>
          </cell>
          <cell r="L441">
            <v>45309</v>
          </cell>
          <cell r="N441">
            <v>1</v>
          </cell>
          <cell r="O441" t="str">
            <v>Onboard</v>
          </cell>
          <cell r="P441" t="str">
            <v>N/A</v>
          </cell>
          <cell r="Q441" t="str">
            <v>Y</v>
          </cell>
          <cell r="R441" t="str">
            <v>Y</v>
          </cell>
          <cell r="S441" t="str">
            <v>Yes</v>
          </cell>
          <cell r="T441" t="str">
            <v>Yes</v>
          </cell>
          <cell r="U441" t="str">
            <v>Yes</v>
          </cell>
          <cell r="V441" t="str">
            <v>Yes</v>
          </cell>
          <cell r="W441" t="str">
            <v>1000 (EUR)</v>
          </cell>
          <cell r="X441" t="str">
            <v>N</v>
          </cell>
        </row>
        <row r="442">
          <cell r="G442" t="str">
            <v>LU0093502762 ISIN</v>
          </cell>
          <cell r="H442" t="str">
            <v>股票型</v>
          </cell>
          <cell r="I442" t="str">
            <v>欧元区股票</v>
          </cell>
          <cell r="J442">
            <v>3</v>
          </cell>
          <cell r="K442">
            <v>45327</v>
          </cell>
          <cell r="L442">
            <v>45309</v>
          </cell>
          <cell r="N442">
            <v>1</v>
          </cell>
          <cell r="O442" t="str">
            <v>Onboard</v>
          </cell>
          <cell r="P442" t="str">
            <v>N/A</v>
          </cell>
          <cell r="Q442" t="str">
            <v>N</v>
          </cell>
          <cell r="R442" t="str">
            <v>N</v>
          </cell>
          <cell r="S442" t="str">
            <v>Yes</v>
          </cell>
          <cell r="T442" t="str">
            <v>Yes</v>
          </cell>
          <cell r="U442" t="str">
            <v>Yes</v>
          </cell>
          <cell r="V442" t="str">
            <v>Yes</v>
          </cell>
          <cell r="W442" t="str">
            <v>1000 (EUR)</v>
          </cell>
          <cell r="X442" t="str">
            <v>N</v>
          </cell>
        </row>
        <row r="443">
          <cell r="G443" t="str">
            <v>LU0203202063 ISIN</v>
          </cell>
          <cell r="H443" t="str">
            <v>混合型</v>
          </cell>
          <cell r="I443" t="str">
            <v>环球多元资产</v>
          </cell>
          <cell r="J443">
            <v>3</v>
          </cell>
          <cell r="K443">
            <v>45327</v>
          </cell>
          <cell r="L443">
            <v>45309</v>
          </cell>
          <cell r="N443">
            <v>1</v>
          </cell>
          <cell r="O443" t="str">
            <v>Onboard</v>
          </cell>
          <cell r="P443" t="str">
            <v>N/A</v>
          </cell>
          <cell r="Q443" t="str">
            <v>N</v>
          </cell>
          <cell r="R443" t="str">
            <v>N</v>
          </cell>
          <cell r="S443" t="str">
            <v>Yes</v>
          </cell>
          <cell r="T443" t="str">
            <v>No</v>
          </cell>
          <cell r="U443" t="str">
            <v>Yes</v>
          </cell>
          <cell r="V443" t="str">
            <v>Yes</v>
          </cell>
          <cell r="W443" t="str">
            <v>1000 (USD)</v>
          </cell>
          <cell r="X443" t="str">
            <v>N</v>
          </cell>
        </row>
        <row r="444">
          <cell r="G444" t="str">
            <v>LU1127387386 ISIN</v>
          </cell>
          <cell r="H444" t="str">
            <v>混合型</v>
          </cell>
          <cell r="I444" t="str">
            <v>环球多元资产</v>
          </cell>
          <cell r="J444">
            <v>3</v>
          </cell>
          <cell r="K444">
            <v>45327</v>
          </cell>
          <cell r="L444">
            <v>45309</v>
          </cell>
          <cell r="N444">
            <v>1</v>
          </cell>
          <cell r="O444" t="str">
            <v>Onboard</v>
          </cell>
          <cell r="P444" t="str">
            <v>N/A</v>
          </cell>
          <cell r="Q444" t="str">
            <v>N</v>
          </cell>
          <cell r="R444" t="str">
            <v>N</v>
          </cell>
          <cell r="S444" t="str">
            <v>Yes</v>
          </cell>
          <cell r="T444" t="str">
            <v>No</v>
          </cell>
          <cell r="U444" t="str">
            <v>No</v>
          </cell>
          <cell r="V444" t="str">
            <v>No</v>
          </cell>
          <cell r="W444" t="str">
            <v>1000 (USD)</v>
          </cell>
          <cell r="X444" t="str">
            <v>N</v>
          </cell>
        </row>
        <row r="445">
          <cell r="G445" t="str">
            <v>LU1127386735 ISIN</v>
          </cell>
          <cell r="H445" t="str">
            <v>混合型</v>
          </cell>
          <cell r="I445" t="str">
            <v>环球多元资产</v>
          </cell>
          <cell r="J445">
            <v>3</v>
          </cell>
          <cell r="K445">
            <v>45327</v>
          </cell>
          <cell r="L445">
            <v>45309</v>
          </cell>
          <cell r="N445">
            <v>1</v>
          </cell>
          <cell r="O445" t="str">
            <v>Onboard</v>
          </cell>
          <cell r="P445" t="str">
            <v>N/A</v>
          </cell>
          <cell r="Q445" t="str">
            <v>N</v>
          </cell>
          <cell r="R445" t="str">
            <v>N</v>
          </cell>
          <cell r="S445" t="str">
            <v>Refer to SFC</v>
          </cell>
          <cell r="T445" t="str">
            <v>Yes</v>
          </cell>
          <cell r="U445" t="str">
            <v>No</v>
          </cell>
          <cell r="V445" t="str">
            <v>Yes</v>
          </cell>
          <cell r="W445" t="str">
            <v>以实际交易渠道为准</v>
          </cell>
          <cell r="X445" t="str">
            <v>N</v>
          </cell>
        </row>
        <row r="446">
          <cell r="G446" t="str">
            <v>LU1127390331 ISIN</v>
          </cell>
          <cell r="H446" t="str">
            <v>混合型</v>
          </cell>
          <cell r="I446" t="str">
            <v>环球多元资产</v>
          </cell>
          <cell r="J446">
            <v>3</v>
          </cell>
          <cell r="K446">
            <v>45327</v>
          </cell>
          <cell r="L446">
            <v>45309</v>
          </cell>
          <cell r="N446">
            <v>1</v>
          </cell>
          <cell r="O446" t="str">
            <v>Onboard</v>
          </cell>
          <cell r="P446" t="str">
            <v>N/A</v>
          </cell>
          <cell r="Q446" t="str">
            <v>N</v>
          </cell>
          <cell r="R446" t="str">
            <v>N</v>
          </cell>
          <cell r="S446" t="str">
            <v>Refer to SFC</v>
          </cell>
          <cell r="T446" t="str">
            <v>No</v>
          </cell>
          <cell r="U446" t="str">
            <v>No</v>
          </cell>
          <cell r="V446" t="str">
            <v>No</v>
          </cell>
          <cell r="W446" t="str">
            <v>以实际交易渠道为准</v>
          </cell>
          <cell r="X446" t="str">
            <v>N</v>
          </cell>
        </row>
        <row r="447">
          <cell r="G447" t="str">
            <v>LU1127387899 ISIN</v>
          </cell>
          <cell r="H447" t="str">
            <v>混合型</v>
          </cell>
          <cell r="I447" t="str">
            <v>环球多元资产</v>
          </cell>
          <cell r="J447">
            <v>3</v>
          </cell>
          <cell r="K447">
            <v>45327</v>
          </cell>
          <cell r="L447">
            <v>45309</v>
          </cell>
          <cell r="N447">
            <v>1</v>
          </cell>
          <cell r="O447" t="str">
            <v>Onboard</v>
          </cell>
          <cell r="P447" t="str">
            <v>N/A</v>
          </cell>
          <cell r="Q447" t="str">
            <v>N</v>
          </cell>
          <cell r="R447" t="str">
            <v>N</v>
          </cell>
          <cell r="S447" t="str">
            <v>Refer to SFC</v>
          </cell>
          <cell r="T447" t="str">
            <v>No</v>
          </cell>
          <cell r="U447" t="str">
            <v>No</v>
          </cell>
          <cell r="V447" t="str">
            <v>No</v>
          </cell>
          <cell r="W447" t="str">
            <v>以实际交易渠道为准</v>
          </cell>
          <cell r="X447" t="str">
            <v>N</v>
          </cell>
        </row>
        <row r="448">
          <cell r="G448" t="str">
            <v>LU1127387626 ISIN</v>
          </cell>
          <cell r="H448" t="str">
            <v>混合型</v>
          </cell>
          <cell r="I448" t="str">
            <v>环球多元资产</v>
          </cell>
          <cell r="J448">
            <v>3</v>
          </cell>
          <cell r="K448">
            <v>45327</v>
          </cell>
          <cell r="L448">
            <v>45309</v>
          </cell>
          <cell r="N448">
            <v>1</v>
          </cell>
          <cell r="O448" t="str">
            <v>Onboard</v>
          </cell>
          <cell r="P448" t="str">
            <v>N/A</v>
          </cell>
          <cell r="Q448" t="str">
            <v>N</v>
          </cell>
          <cell r="R448" t="str">
            <v>N</v>
          </cell>
          <cell r="S448" t="str">
            <v>Refer to SFC</v>
          </cell>
          <cell r="T448" t="str">
            <v>No</v>
          </cell>
          <cell r="U448" t="str">
            <v>No</v>
          </cell>
          <cell r="V448" t="str">
            <v>No</v>
          </cell>
          <cell r="W448" t="str">
            <v>以实际交易渠道为准</v>
          </cell>
          <cell r="X448" t="str">
            <v>N</v>
          </cell>
        </row>
        <row r="449">
          <cell r="G449" t="str">
            <v>LU1127388434 ISIN</v>
          </cell>
          <cell r="H449" t="str">
            <v>混合型</v>
          </cell>
          <cell r="I449" t="str">
            <v>环球多元资产</v>
          </cell>
          <cell r="J449">
            <v>3</v>
          </cell>
          <cell r="K449">
            <v>45327</v>
          </cell>
          <cell r="L449">
            <v>45309</v>
          </cell>
          <cell r="N449">
            <v>1</v>
          </cell>
          <cell r="O449" t="str">
            <v>Onboard</v>
          </cell>
          <cell r="P449" t="str">
            <v>N/A</v>
          </cell>
          <cell r="Q449" t="str">
            <v>N</v>
          </cell>
          <cell r="R449" t="str">
            <v>N</v>
          </cell>
          <cell r="S449" t="str">
            <v>Refer to SFC</v>
          </cell>
          <cell r="T449" t="str">
            <v>No</v>
          </cell>
          <cell r="U449" t="str">
            <v>No</v>
          </cell>
          <cell r="V449" t="str">
            <v>No</v>
          </cell>
          <cell r="W449" t="str">
            <v>以实际交易渠道为准</v>
          </cell>
          <cell r="X449" t="str">
            <v>N</v>
          </cell>
        </row>
        <row r="450">
          <cell r="G450" t="str">
            <v>LU1127388517 ISIN</v>
          </cell>
          <cell r="H450" t="str">
            <v>混合型</v>
          </cell>
          <cell r="I450" t="str">
            <v>环球多元资产</v>
          </cell>
          <cell r="J450">
            <v>3</v>
          </cell>
          <cell r="K450">
            <v>45327</v>
          </cell>
          <cell r="L450">
            <v>45309</v>
          </cell>
          <cell r="N450">
            <v>1</v>
          </cell>
          <cell r="O450" t="str">
            <v>Onboard</v>
          </cell>
          <cell r="P450" t="str">
            <v>N/A</v>
          </cell>
          <cell r="Q450" t="str">
            <v>N</v>
          </cell>
          <cell r="R450" t="str">
            <v>N</v>
          </cell>
          <cell r="S450" t="str">
            <v>Refer to SFC</v>
          </cell>
          <cell r="T450" t="str">
            <v>No</v>
          </cell>
          <cell r="U450" t="str">
            <v>No</v>
          </cell>
          <cell r="V450" t="str">
            <v>No</v>
          </cell>
          <cell r="W450" t="str">
            <v>以实际交易渠道为准</v>
          </cell>
          <cell r="X450" t="str">
            <v>N</v>
          </cell>
        </row>
        <row r="451">
          <cell r="G451" t="str">
            <v>LU1127390414 ISIN</v>
          </cell>
          <cell r="H451" t="str">
            <v>混合型</v>
          </cell>
          <cell r="I451" t="str">
            <v>环球多元资产</v>
          </cell>
          <cell r="J451">
            <v>3</v>
          </cell>
          <cell r="K451">
            <v>45327</v>
          </cell>
          <cell r="L451">
            <v>45309</v>
          </cell>
          <cell r="N451">
            <v>1</v>
          </cell>
          <cell r="O451" t="str">
            <v>Onboard</v>
          </cell>
          <cell r="P451" t="str">
            <v>N/A</v>
          </cell>
          <cell r="Q451" t="str">
            <v>N</v>
          </cell>
          <cell r="R451" t="str">
            <v>N</v>
          </cell>
          <cell r="S451" t="str">
            <v>Refer to SFC</v>
          </cell>
          <cell r="T451" t="str">
            <v>No</v>
          </cell>
          <cell r="U451" t="str">
            <v>No</v>
          </cell>
          <cell r="V451" t="str">
            <v>No</v>
          </cell>
          <cell r="W451" t="str">
            <v>以实际交易渠道为准</v>
          </cell>
          <cell r="X451" t="str">
            <v>N</v>
          </cell>
        </row>
        <row r="452">
          <cell r="G452" t="str">
            <v>LU1127387469 ISIN</v>
          </cell>
          <cell r="H452" t="str">
            <v>混合型</v>
          </cell>
          <cell r="I452" t="str">
            <v>环球多元资产</v>
          </cell>
          <cell r="J452">
            <v>3</v>
          </cell>
          <cell r="K452">
            <v>45327</v>
          </cell>
          <cell r="L452">
            <v>45309</v>
          </cell>
          <cell r="N452">
            <v>1</v>
          </cell>
          <cell r="O452" t="str">
            <v>Onboard</v>
          </cell>
          <cell r="P452" t="str">
            <v>N/A</v>
          </cell>
          <cell r="Q452" t="str">
            <v>N</v>
          </cell>
          <cell r="R452" t="str">
            <v>N</v>
          </cell>
          <cell r="S452" t="str">
            <v>Refer to SFC</v>
          </cell>
          <cell r="T452" t="str">
            <v>No</v>
          </cell>
          <cell r="U452" t="str">
            <v>No</v>
          </cell>
          <cell r="V452" t="str">
            <v>No</v>
          </cell>
          <cell r="W452" t="str">
            <v>以实际交易渠道为准</v>
          </cell>
          <cell r="X452" t="str">
            <v>N</v>
          </cell>
        </row>
        <row r="453">
          <cell r="G453" t="str">
            <v>LU2056362341 ISIN</v>
          </cell>
          <cell r="H453" t="str">
            <v>混合型</v>
          </cell>
          <cell r="I453" t="str">
            <v>环球多元资产</v>
          </cell>
          <cell r="J453">
            <v>3</v>
          </cell>
          <cell r="K453">
            <v>45327</v>
          </cell>
          <cell r="L453">
            <v>45309</v>
          </cell>
          <cell r="N453">
            <v>1</v>
          </cell>
          <cell r="O453" t="str">
            <v>Onboard</v>
          </cell>
          <cell r="P453" t="str">
            <v>N/A</v>
          </cell>
          <cell r="Q453" t="str">
            <v>N</v>
          </cell>
          <cell r="R453" t="str">
            <v>N</v>
          </cell>
          <cell r="S453" t="str">
            <v>Refer to SFC</v>
          </cell>
          <cell r="T453" t="str">
            <v>No</v>
          </cell>
          <cell r="U453" t="str">
            <v>No</v>
          </cell>
          <cell r="V453" t="str">
            <v>No</v>
          </cell>
          <cell r="W453" t="str">
            <v>以实际交易渠道为准</v>
          </cell>
          <cell r="X453" t="str">
            <v>N</v>
          </cell>
        </row>
        <row r="454">
          <cell r="G454" t="str">
            <v>LU1127388194 ISIN</v>
          </cell>
          <cell r="H454" t="str">
            <v>混合型</v>
          </cell>
          <cell r="I454" t="str">
            <v>环球多元资产</v>
          </cell>
          <cell r="J454">
            <v>3</v>
          </cell>
          <cell r="K454">
            <v>45327</v>
          </cell>
          <cell r="L454">
            <v>45309</v>
          </cell>
          <cell r="N454">
            <v>1</v>
          </cell>
          <cell r="O454" t="str">
            <v>Onboard</v>
          </cell>
          <cell r="P454" t="str">
            <v>N/A</v>
          </cell>
          <cell r="Q454" t="str">
            <v>N</v>
          </cell>
          <cell r="R454" t="str">
            <v>N</v>
          </cell>
          <cell r="S454" t="str">
            <v>Refer to SFC</v>
          </cell>
          <cell r="T454" t="str">
            <v>No</v>
          </cell>
          <cell r="U454" t="str">
            <v>No</v>
          </cell>
          <cell r="V454" t="str">
            <v>No</v>
          </cell>
          <cell r="W454" t="str">
            <v>以实际交易渠道为准</v>
          </cell>
          <cell r="X454" t="str">
            <v>N</v>
          </cell>
        </row>
        <row r="455">
          <cell r="G455" t="str">
            <v>LU1127390927 ISIN</v>
          </cell>
          <cell r="H455" t="str">
            <v>混合型</v>
          </cell>
          <cell r="I455" t="str">
            <v>环球多元资产</v>
          </cell>
          <cell r="J455">
            <v>3</v>
          </cell>
          <cell r="K455">
            <v>45327</v>
          </cell>
          <cell r="L455">
            <v>45309</v>
          </cell>
          <cell r="N455">
            <v>1</v>
          </cell>
          <cell r="O455" t="str">
            <v>Onboard</v>
          </cell>
          <cell r="P455" t="str">
            <v>N/A</v>
          </cell>
          <cell r="Q455" t="str">
            <v>N</v>
          </cell>
          <cell r="R455" t="str">
            <v>N</v>
          </cell>
          <cell r="S455" t="str">
            <v>Refer to SFC</v>
          </cell>
          <cell r="T455" t="str">
            <v>No</v>
          </cell>
          <cell r="U455" t="str">
            <v>No</v>
          </cell>
          <cell r="V455" t="str">
            <v>No</v>
          </cell>
          <cell r="W455" t="str">
            <v>以实际交易渠道为准</v>
          </cell>
          <cell r="X455" t="str">
            <v>N</v>
          </cell>
        </row>
        <row r="456">
          <cell r="G456" t="str">
            <v>LU1127391065 ISIN</v>
          </cell>
          <cell r="H456" t="str">
            <v>混合型</v>
          </cell>
          <cell r="I456" t="str">
            <v>环球多元资产</v>
          </cell>
          <cell r="J456">
            <v>3</v>
          </cell>
          <cell r="K456">
            <v>45327</v>
          </cell>
          <cell r="L456">
            <v>45309</v>
          </cell>
          <cell r="N456">
            <v>1</v>
          </cell>
          <cell r="O456" t="str">
            <v>Onboard</v>
          </cell>
          <cell r="P456" t="str">
            <v>N/A</v>
          </cell>
          <cell r="Q456" t="str">
            <v>N</v>
          </cell>
          <cell r="R456" t="str">
            <v>N</v>
          </cell>
          <cell r="S456" t="str">
            <v>Refer to SFC</v>
          </cell>
          <cell r="T456" t="str">
            <v>No</v>
          </cell>
          <cell r="U456" t="str">
            <v>No</v>
          </cell>
          <cell r="V456" t="str">
            <v>No</v>
          </cell>
          <cell r="W456" t="str">
            <v>以实际交易渠道为准</v>
          </cell>
          <cell r="X456" t="str">
            <v>N</v>
          </cell>
        </row>
        <row r="457">
          <cell r="G457" t="str">
            <v>LU1035775862 ISIN</v>
          </cell>
          <cell r="H457" t="str">
            <v>股票型</v>
          </cell>
          <cell r="I457" t="str">
            <v>美国股票</v>
          </cell>
          <cell r="J457">
            <v>3</v>
          </cell>
          <cell r="K457">
            <v>45327</v>
          </cell>
          <cell r="L457">
            <v>45310</v>
          </cell>
          <cell r="N457">
            <v>1</v>
          </cell>
          <cell r="O457" t="str">
            <v>Onboard</v>
          </cell>
          <cell r="P457" t="str">
            <v>N/A</v>
          </cell>
          <cell r="Q457" t="str">
            <v>N</v>
          </cell>
          <cell r="R457" t="str">
            <v>N</v>
          </cell>
          <cell r="S457" t="str">
            <v>Yes</v>
          </cell>
          <cell r="T457" t="str">
            <v>No</v>
          </cell>
          <cell r="U457" t="str">
            <v>Yes</v>
          </cell>
          <cell r="V457" t="str">
            <v>Yes</v>
          </cell>
          <cell r="W457" t="str">
            <v>1500 (AUD)</v>
          </cell>
          <cell r="X457" t="str">
            <v>N</v>
          </cell>
        </row>
        <row r="458">
          <cell r="G458" t="str">
            <v>LU1069344957 ISIN</v>
          </cell>
          <cell r="H458" t="str">
            <v>股票型</v>
          </cell>
          <cell r="I458" t="str">
            <v>美国股票</v>
          </cell>
          <cell r="J458">
            <v>3</v>
          </cell>
          <cell r="K458">
            <v>45327</v>
          </cell>
          <cell r="L458">
            <v>45310</v>
          </cell>
          <cell r="N458">
            <v>1</v>
          </cell>
          <cell r="O458" t="str">
            <v>Onboard</v>
          </cell>
          <cell r="P458" t="str">
            <v>N/A</v>
          </cell>
          <cell r="Q458" t="str">
            <v>N</v>
          </cell>
          <cell r="R458" t="str">
            <v>N</v>
          </cell>
          <cell r="S458" t="str">
            <v>Yes</v>
          </cell>
          <cell r="T458" t="str">
            <v>No</v>
          </cell>
          <cell r="U458" t="str">
            <v>Yes</v>
          </cell>
          <cell r="V458" t="str">
            <v>Yes</v>
          </cell>
          <cell r="W458" t="str">
            <v>8000 (HKD)</v>
          </cell>
          <cell r="X458" t="str">
            <v>N</v>
          </cell>
        </row>
        <row r="459">
          <cell r="G459" t="str">
            <v>LU0079474960 ISIN</v>
          </cell>
          <cell r="H459" t="str">
            <v>股票型</v>
          </cell>
          <cell r="I459" t="str">
            <v>美国股票</v>
          </cell>
          <cell r="J459">
            <v>3</v>
          </cell>
          <cell r="K459">
            <v>45327</v>
          </cell>
          <cell r="L459">
            <v>45310</v>
          </cell>
          <cell r="N459">
            <v>1</v>
          </cell>
          <cell r="O459" t="str">
            <v>Onboard</v>
          </cell>
          <cell r="P459" t="str">
            <v>N/A</v>
          </cell>
          <cell r="Q459" t="str">
            <v>N</v>
          </cell>
          <cell r="R459" t="str">
            <v>N</v>
          </cell>
          <cell r="S459" t="str">
            <v>Yes</v>
          </cell>
          <cell r="T459" t="str">
            <v>Yes</v>
          </cell>
          <cell r="U459" t="str">
            <v>Yes</v>
          </cell>
          <cell r="V459" t="str">
            <v>Yes</v>
          </cell>
          <cell r="W459" t="str">
            <v>1000 (USD)</v>
          </cell>
          <cell r="X459" t="str">
            <v>N</v>
          </cell>
        </row>
        <row r="460">
          <cell r="G460" t="str">
            <v>LU1035775433 ISIN</v>
          </cell>
          <cell r="H460" t="str">
            <v>股票型</v>
          </cell>
          <cell r="I460" t="str">
            <v>美国股票</v>
          </cell>
          <cell r="J460">
            <v>3</v>
          </cell>
          <cell r="K460">
            <v>45327</v>
          </cell>
          <cell r="L460">
            <v>45310</v>
          </cell>
          <cell r="N460">
            <v>1</v>
          </cell>
          <cell r="O460" t="str">
            <v>Onboard</v>
          </cell>
          <cell r="P460" t="str">
            <v>N/A</v>
          </cell>
          <cell r="Q460" t="str">
            <v>N</v>
          </cell>
          <cell r="R460" t="str">
            <v>N</v>
          </cell>
          <cell r="S460" t="str">
            <v>Yes</v>
          </cell>
          <cell r="T460" t="str">
            <v>No</v>
          </cell>
          <cell r="U460" t="str">
            <v>Yes</v>
          </cell>
          <cell r="V460" t="str">
            <v>Yes</v>
          </cell>
          <cell r="W460" t="str">
            <v>1000 (USD)</v>
          </cell>
          <cell r="X460" t="str">
            <v>N</v>
          </cell>
        </row>
        <row r="461">
          <cell r="G461" t="str">
            <v>LU0232524495 ISIN</v>
          </cell>
          <cell r="H461" t="str">
            <v>股票型</v>
          </cell>
          <cell r="I461" t="str">
            <v>美国股票</v>
          </cell>
          <cell r="J461">
            <v>3</v>
          </cell>
          <cell r="K461">
            <v>45327</v>
          </cell>
          <cell r="L461">
            <v>45310</v>
          </cell>
          <cell r="N461">
            <v>1</v>
          </cell>
          <cell r="O461" t="str">
            <v>Onboard</v>
          </cell>
          <cell r="P461" t="str">
            <v>N/A</v>
          </cell>
          <cell r="Q461" t="str">
            <v>N</v>
          </cell>
          <cell r="R461" t="str">
            <v>N</v>
          </cell>
          <cell r="S461" t="str">
            <v>Refer to SFC</v>
          </cell>
          <cell r="T461" t="str">
            <v>No</v>
          </cell>
          <cell r="U461" t="str">
            <v>No</v>
          </cell>
          <cell r="V461" t="str">
            <v>No</v>
          </cell>
          <cell r="W461" t="str">
            <v>以实际交易渠道为准</v>
          </cell>
          <cell r="X461" t="str">
            <v>N</v>
          </cell>
        </row>
        <row r="462">
          <cell r="G462" t="str">
            <v>LU0511403387 ISIN</v>
          </cell>
          <cell r="H462" t="str">
            <v>股票型</v>
          </cell>
          <cell r="I462" t="str">
            <v>美国股票</v>
          </cell>
          <cell r="J462">
            <v>3</v>
          </cell>
          <cell r="K462">
            <v>45327</v>
          </cell>
          <cell r="L462">
            <v>45310</v>
          </cell>
          <cell r="N462">
            <v>1</v>
          </cell>
          <cell r="O462" t="str">
            <v>Onboard</v>
          </cell>
          <cell r="P462" t="str">
            <v>N/A</v>
          </cell>
          <cell r="Q462" t="str">
            <v>N</v>
          </cell>
          <cell r="R462" t="str">
            <v>N</v>
          </cell>
          <cell r="S462" t="str">
            <v>Refer to SFC</v>
          </cell>
          <cell r="T462" t="str">
            <v>No</v>
          </cell>
          <cell r="U462" t="str">
            <v>No</v>
          </cell>
          <cell r="V462" t="str">
            <v>No</v>
          </cell>
          <cell r="W462" t="str">
            <v>以实际交易渠道为准</v>
          </cell>
          <cell r="X462" t="str">
            <v>N</v>
          </cell>
        </row>
        <row r="463">
          <cell r="G463" t="str">
            <v>LU1366339536 ISIN</v>
          </cell>
          <cell r="H463" t="str">
            <v>股票型</v>
          </cell>
          <cell r="I463" t="str">
            <v>美国股票</v>
          </cell>
          <cell r="J463">
            <v>3</v>
          </cell>
          <cell r="K463">
            <v>45327</v>
          </cell>
          <cell r="L463">
            <v>45310</v>
          </cell>
          <cell r="N463">
            <v>1</v>
          </cell>
          <cell r="O463" t="str">
            <v>Onboard</v>
          </cell>
          <cell r="P463" t="str">
            <v>N/A</v>
          </cell>
          <cell r="Q463" t="str">
            <v>N</v>
          </cell>
          <cell r="R463" t="str">
            <v>N</v>
          </cell>
          <cell r="S463" t="str">
            <v>Refer to SFC</v>
          </cell>
          <cell r="T463" t="str">
            <v>No</v>
          </cell>
          <cell r="U463" t="str">
            <v>No</v>
          </cell>
          <cell r="V463" t="str">
            <v>No</v>
          </cell>
          <cell r="W463" t="str">
            <v>以实际交易渠道为准</v>
          </cell>
          <cell r="X463" t="str">
            <v>N</v>
          </cell>
        </row>
        <row r="464">
          <cell r="G464" t="str">
            <v>LU0079475777 ISIN</v>
          </cell>
          <cell r="H464" t="str">
            <v>股票型</v>
          </cell>
          <cell r="I464" t="str">
            <v>美国股票</v>
          </cell>
          <cell r="J464">
            <v>3</v>
          </cell>
          <cell r="K464">
            <v>45327</v>
          </cell>
          <cell r="L464">
            <v>45310</v>
          </cell>
          <cell r="N464">
            <v>1</v>
          </cell>
          <cell r="O464" t="str">
            <v>Onboard</v>
          </cell>
          <cell r="P464" t="str">
            <v>N/A</v>
          </cell>
          <cell r="Q464" t="str">
            <v>N</v>
          </cell>
          <cell r="R464" t="str">
            <v>N</v>
          </cell>
          <cell r="S464" t="str">
            <v>Refer to SFC</v>
          </cell>
          <cell r="T464" t="str">
            <v>No</v>
          </cell>
          <cell r="U464" t="str">
            <v>No</v>
          </cell>
          <cell r="V464" t="str">
            <v>No</v>
          </cell>
          <cell r="W464" t="str">
            <v>以实际交易渠道为准</v>
          </cell>
          <cell r="X464" t="str">
            <v>N</v>
          </cell>
        </row>
        <row r="465">
          <cell r="G465" t="str">
            <v>LU0232575059 ISIN</v>
          </cell>
          <cell r="H465" t="str">
            <v>股票型</v>
          </cell>
          <cell r="I465" t="str">
            <v>美国股票</v>
          </cell>
          <cell r="J465">
            <v>3</v>
          </cell>
          <cell r="K465">
            <v>45327</v>
          </cell>
          <cell r="L465">
            <v>45310</v>
          </cell>
          <cell r="N465">
            <v>1</v>
          </cell>
          <cell r="O465" t="str">
            <v>Onboard</v>
          </cell>
          <cell r="P465" t="str">
            <v>N/A</v>
          </cell>
          <cell r="Q465" t="str">
            <v>N</v>
          </cell>
          <cell r="R465" t="str">
            <v>N</v>
          </cell>
          <cell r="S465" t="str">
            <v>Refer to SFC</v>
          </cell>
          <cell r="T465" t="str">
            <v>No</v>
          </cell>
          <cell r="U465" t="str">
            <v>No</v>
          </cell>
          <cell r="V465" t="str">
            <v>No</v>
          </cell>
          <cell r="W465" t="str">
            <v>以实际交易渠道为准</v>
          </cell>
          <cell r="X465" t="str">
            <v>N</v>
          </cell>
        </row>
        <row r="466">
          <cell r="G466" t="str">
            <v>LU0511403544 ISIN</v>
          </cell>
          <cell r="H466" t="str">
            <v>股票型</v>
          </cell>
          <cell r="I466" t="str">
            <v>美国股票</v>
          </cell>
          <cell r="J466">
            <v>3</v>
          </cell>
          <cell r="K466">
            <v>45327</v>
          </cell>
          <cell r="L466">
            <v>45310</v>
          </cell>
          <cell r="N466">
            <v>1</v>
          </cell>
          <cell r="O466" t="str">
            <v>Onboard</v>
          </cell>
          <cell r="P466" t="str">
            <v>N/A</v>
          </cell>
          <cell r="Q466" t="str">
            <v>N</v>
          </cell>
          <cell r="R466" t="str">
            <v>N</v>
          </cell>
          <cell r="S466" t="str">
            <v>Refer to SFC</v>
          </cell>
          <cell r="T466" t="str">
            <v>No</v>
          </cell>
          <cell r="U466" t="str">
            <v>No</v>
          </cell>
          <cell r="V466" t="str">
            <v>No</v>
          </cell>
          <cell r="W466" t="str">
            <v>以实际交易渠道为准</v>
          </cell>
          <cell r="X466" t="str">
            <v>N</v>
          </cell>
        </row>
        <row r="467">
          <cell r="G467" t="str">
            <v>LU0054403190 ISIN</v>
          </cell>
          <cell r="H467" t="str">
            <v>股票型</v>
          </cell>
          <cell r="I467" t="str">
            <v>美国股票</v>
          </cell>
          <cell r="J467">
            <v>3</v>
          </cell>
          <cell r="K467">
            <v>45327</v>
          </cell>
          <cell r="L467">
            <v>45310</v>
          </cell>
          <cell r="N467">
            <v>1</v>
          </cell>
          <cell r="O467" t="str">
            <v>Onboard</v>
          </cell>
          <cell r="P467" t="str">
            <v>N/A</v>
          </cell>
          <cell r="Q467" t="str">
            <v>N</v>
          </cell>
          <cell r="R467" t="str">
            <v>N</v>
          </cell>
          <cell r="S467" t="str">
            <v>Refer to SFC</v>
          </cell>
          <cell r="T467" t="str">
            <v>No</v>
          </cell>
          <cell r="U467" t="str">
            <v>No</v>
          </cell>
          <cell r="V467" t="str">
            <v>No</v>
          </cell>
          <cell r="W467" t="str">
            <v>以实际交易渠道为准</v>
          </cell>
          <cell r="X467" t="str">
            <v>N</v>
          </cell>
        </row>
        <row r="468">
          <cell r="G468" t="str">
            <v>LU0232524818 ISIN</v>
          </cell>
          <cell r="H468" t="str">
            <v>股票型</v>
          </cell>
          <cell r="I468" t="str">
            <v>美国股票</v>
          </cell>
          <cell r="J468">
            <v>3</v>
          </cell>
          <cell r="K468">
            <v>45327</v>
          </cell>
          <cell r="L468">
            <v>45310</v>
          </cell>
          <cell r="N468">
            <v>1</v>
          </cell>
          <cell r="O468" t="str">
            <v>Onboard</v>
          </cell>
          <cell r="P468" t="str">
            <v>N/A</v>
          </cell>
          <cell r="Q468" t="str">
            <v>N</v>
          </cell>
          <cell r="R468" t="str">
            <v>N</v>
          </cell>
          <cell r="S468" t="str">
            <v>Refer to SFC</v>
          </cell>
          <cell r="T468" t="str">
            <v>No</v>
          </cell>
          <cell r="U468" t="str">
            <v>No</v>
          </cell>
          <cell r="V468" t="str">
            <v>No</v>
          </cell>
          <cell r="W468" t="str">
            <v>以实际交易渠道为准</v>
          </cell>
          <cell r="X468" t="str">
            <v>N</v>
          </cell>
        </row>
        <row r="469">
          <cell r="G469" t="str">
            <v>LU0079475348 ISIN</v>
          </cell>
          <cell r="H469" t="str">
            <v>股票型</v>
          </cell>
          <cell r="I469" t="str">
            <v>美国股票</v>
          </cell>
          <cell r="J469">
            <v>3</v>
          </cell>
          <cell r="K469">
            <v>45327</v>
          </cell>
          <cell r="L469">
            <v>45310</v>
          </cell>
          <cell r="N469">
            <v>1</v>
          </cell>
          <cell r="O469" t="str">
            <v>Onboard</v>
          </cell>
          <cell r="P469" t="str">
            <v>N/A</v>
          </cell>
          <cell r="Q469" t="str">
            <v>N</v>
          </cell>
          <cell r="R469" t="str">
            <v>N</v>
          </cell>
          <cell r="S469" t="str">
            <v>Refer to SFC</v>
          </cell>
          <cell r="T469" t="str">
            <v>No</v>
          </cell>
          <cell r="U469" t="str">
            <v>No</v>
          </cell>
          <cell r="V469" t="str">
            <v>No</v>
          </cell>
          <cell r="W469" t="str">
            <v>以实际交易渠道为准</v>
          </cell>
          <cell r="X469" t="str">
            <v>N</v>
          </cell>
        </row>
        <row r="470">
          <cell r="G470" t="str">
            <v>LU0511403627 ISIN</v>
          </cell>
          <cell r="H470" t="str">
            <v>股票型</v>
          </cell>
          <cell r="I470" t="str">
            <v>美国股票</v>
          </cell>
          <cell r="J470">
            <v>3</v>
          </cell>
          <cell r="K470">
            <v>45327</v>
          </cell>
          <cell r="L470">
            <v>45310</v>
          </cell>
          <cell r="N470">
            <v>1</v>
          </cell>
          <cell r="O470" t="str">
            <v>Onboard</v>
          </cell>
          <cell r="P470" t="str">
            <v>N/A</v>
          </cell>
          <cell r="Q470" t="str">
            <v>N</v>
          </cell>
          <cell r="R470" t="str">
            <v>N</v>
          </cell>
          <cell r="S470" t="str">
            <v>Refer to SFC</v>
          </cell>
          <cell r="T470" t="str">
            <v>No</v>
          </cell>
          <cell r="U470" t="str">
            <v>No</v>
          </cell>
          <cell r="V470" t="str">
            <v>No</v>
          </cell>
          <cell r="W470" t="str">
            <v>以实际交易渠道为准</v>
          </cell>
          <cell r="X470" t="str">
            <v>N</v>
          </cell>
        </row>
        <row r="471">
          <cell r="G471" t="str">
            <v>LU0683595895 ISIN</v>
          </cell>
          <cell r="H471" t="str">
            <v>混合型</v>
          </cell>
          <cell r="I471" t="str">
            <v>新兴市场多元资产</v>
          </cell>
          <cell r="J471">
            <v>5</v>
          </cell>
          <cell r="K471">
            <v>45327</v>
          </cell>
          <cell r="L471">
            <v>45310</v>
          </cell>
          <cell r="N471">
            <v>1</v>
          </cell>
          <cell r="O471" t="str">
            <v>Onboard</v>
          </cell>
          <cell r="P471" t="str">
            <v>N/A</v>
          </cell>
          <cell r="Q471" t="str">
            <v>N</v>
          </cell>
          <cell r="R471" t="str">
            <v>N</v>
          </cell>
          <cell r="S471" t="str">
            <v>Yes</v>
          </cell>
          <cell r="T471" t="str">
            <v>No</v>
          </cell>
          <cell r="U471" t="str">
            <v>Yes</v>
          </cell>
          <cell r="V471" t="str">
            <v>Yes</v>
          </cell>
          <cell r="W471" t="str">
            <v>1500 (AUD)</v>
          </cell>
          <cell r="X471" t="str">
            <v>N</v>
          </cell>
        </row>
        <row r="472">
          <cell r="G472" t="str">
            <v>LU0683595622 ISIN</v>
          </cell>
          <cell r="H472" t="str">
            <v>混合型</v>
          </cell>
          <cell r="I472" t="str">
            <v>新兴市场多元资产</v>
          </cell>
          <cell r="J472">
            <v>5</v>
          </cell>
          <cell r="K472">
            <v>45327</v>
          </cell>
          <cell r="L472">
            <v>45310</v>
          </cell>
          <cell r="N472">
            <v>1</v>
          </cell>
          <cell r="O472" t="str">
            <v>Onboard</v>
          </cell>
          <cell r="P472" t="str">
            <v>N/A</v>
          </cell>
          <cell r="Q472" t="str">
            <v>N</v>
          </cell>
          <cell r="R472" t="str">
            <v>N</v>
          </cell>
          <cell r="S472" t="str">
            <v>Yes</v>
          </cell>
          <cell r="T472" t="str">
            <v>Yes</v>
          </cell>
          <cell r="U472" t="str">
            <v>Yes</v>
          </cell>
          <cell r="V472" t="str">
            <v>Yes</v>
          </cell>
          <cell r="W472" t="str">
            <v>8000 (HKD)</v>
          </cell>
          <cell r="X472" t="str">
            <v>N</v>
          </cell>
        </row>
        <row r="473">
          <cell r="G473" t="str">
            <v>LU0633140560 ISIN</v>
          </cell>
          <cell r="H473" t="str">
            <v>混合型</v>
          </cell>
          <cell r="I473" t="str">
            <v>新兴市场多元资产</v>
          </cell>
          <cell r="J473">
            <v>5</v>
          </cell>
          <cell r="K473">
            <v>45327</v>
          </cell>
          <cell r="L473">
            <v>45310</v>
          </cell>
          <cell r="N473">
            <v>1</v>
          </cell>
          <cell r="O473" t="str">
            <v>Onboard</v>
          </cell>
          <cell r="P473" t="str">
            <v>N/A</v>
          </cell>
          <cell r="Q473" t="str">
            <v>N</v>
          </cell>
          <cell r="R473" t="str">
            <v>N</v>
          </cell>
          <cell r="S473" t="str">
            <v>Yes</v>
          </cell>
          <cell r="T473" t="str">
            <v>Yes</v>
          </cell>
          <cell r="U473" t="str">
            <v>Yes</v>
          </cell>
          <cell r="V473" t="str">
            <v>Yes</v>
          </cell>
          <cell r="W473" t="str">
            <v>1000 (USD)</v>
          </cell>
          <cell r="X473" t="str">
            <v>N</v>
          </cell>
        </row>
        <row r="474">
          <cell r="G474" t="str">
            <v>LU0633140727 ISIN</v>
          </cell>
          <cell r="H474" t="str">
            <v>混合型</v>
          </cell>
          <cell r="I474" t="str">
            <v>新兴市场多元资产</v>
          </cell>
          <cell r="J474">
            <v>5</v>
          </cell>
          <cell r="K474">
            <v>45327</v>
          </cell>
          <cell r="L474">
            <v>45310</v>
          </cell>
          <cell r="N474">
            <v>1</v>
          </cell>
          <cell r="O474" t="str">
            <v>Onboard</v>
          </cell>
          <cell r="P474" t="str">
            <v>N/A</v>
          </cell>
          <cell r="Q474" t="str">
            <v>N</v>
          </cell>
          <cell r="R474" t="str">
            <v>N</v>
          </cell>
          <cell r="S474" t="str">
            <v>Yes</v>
          </cell>
          <cell r="T474" t="str">
            <v>Yes</v>
          </cell>
          <cell r="U474" t="str">
            <v>Yes</v>
          </cell>
          <cell r="V474" t="str">
            <v>Yes</v>
          </cell>
          <cell r="W474" t="str">
            <v>1000 (USD)</v>
          </cell>
          <cell r="X474" t="str">
            <v>N</v>
          </cell>
        </row>
        <row r="475">
          <cell r="G475" t="str">
            <v>LU0633140644 ISIN</v>
          </cell>
          <cell r="H475" t="str">
            <v>混合型</v>
          </cell>
          <cell r="I475" t="str">
            <v>新兴市场多元资产</v>
          </cell>
          <cell r="J475">
            <v>5</v>
          </cell>
          <cell r="K475">
            <v>45327</v>
          </cell>
          <cell r="L475">
            <v>45310</v>
          </cell>
          <cell r="N475">
            <v>1</v>
          </cell>
          <cell r="O475" t="str">
            <v>Onboard</v>
          </cell>
          <cell r="P475" t="str">
            <v>N/A</v>
          </cell>
          <cell r="Q475" t="str">
            <v>N</v>
          </cell>
          <cell r="R475" t="str">
            <v>N</v>
          </cell>
          <cell r="S475" t="str">
            <v>Refer to SFC</v>
          </cell>
          <cell r="T475" t="str">
            <v>No</v>
          </cell>
          <cell r="U475" t="str">
            <v>No</v>
          </cell>
          <cell r="V475" t="str">
            <v>No</v>
          </cell>
          <cell r="W475" t="str">
            <v>以实际交易渠道为准</v>
          </cell>
          <cell r="X475" t="str">
            <v>N</v>
          </cell>
        </row>
        <row r="476">
          <cell r="G476" t="str">
            <v>LU0683595382 ISIN</v>
          </cell>
          <cell r="H476" t="str">
            <v>混合型</v>
          </cell>
          <cell r="I476" t="str">
            <v>新兴市场多元资产</v>
          </cell>
          <cell r="J476">
            <v>5</v>
          </cell>
          <cell r="K476">
            <v>45327</v>
          </cell>
          <cell r="L476">
            <v>45310</v>
          </cell>
          <cell r="N476">
            <v>1</v>
          </cell>
          <cell r="O476" t="str">
            <v>Onboard</v>
          </cell>
          <cell r="P476" t="str">
            <v>N/A</v>
          </cell>
          <cell r="Q476" t="str">
            <v>N</v>
          </cell>
          <cell r="R476" t="str">
            <v>N</v>
          </cell>
          <cell r="S476" t="str">
            <v>Refer to SFC</v>
          </cell>
          <cell r="T476" t="str">
            <v>No</v>
          </cell>
          <cell r="U476" t="str">
            <v>No</v>
          </cell>
          <cell r="V476" t="str">
            <v>No</v>
          </cell>
          <cell r="W476" t="str">
            <v>以实际交易渠道为准</v>
          </cell>
          <cell r="X476" t="str">
            <v>N</v>
          </cell>
        </row>
        <row r="477">
          <cell r="G477" t="str">
            <v>LU0683595465 ISIN</v>
          </cell>
          <cell r="H477" t="str">
            <v>混合型</v>
          </cell>
          <cell r="I477" t="str">
            <v>新兴市场多元资产</v>
          </cell>
          <cell r="J477">
            <v>5</v>
          </cell>
          <cell r="K477">
            <v>45327</v>
          </cell>
          <cell r="L477">
            <v>45310</v>
          </cell>
          <cell r="N477">
            <v>1</v>
          </cell>
          <cell r="O477" t="str">
            <v>Onboard</v>
          </cell>
          <cell r="P477" t="str">
            <v>N/A</v>
          </cell>
          <cell r="Q477" t="str">
            <v>N</v>
          </cell>
          <cell r="R477" t="str">
            <v>N</v>
          </cell>
          <cell r="S477" t="str">
            <v>Refer to SFC</v>
          </cell>
          <cell r="T477" t="str">
            <v>No</v>
          </cell>
          <cell r="U477" t="str">
            <v>No</v>
          </cell>
          <cell r="V477" t="str">
            <v>No</v>
          </cell>
          <cell r="W477" t="str">
            <v>以实际交易渠道为准</v>
          </cell>
          <cell r="X477" t="str">
            <v>N</v>
          </cell>
        </row>
        <row r="478">
          <cell r="G478" t="str">
            <v>LU0683595549 ISIN</v>
          </cell>
          <cell r="H478" t="str">
            <v>混合型</v>
          </cell>
          <cell r="I478" t="str">
            <v>新兴市场多元资产</v>
          </cell>
          <cell r="J478">
            <v>5</v>
          </cell>
          <cell r="K478">
            <v>45327</v>
          </cell>
          <cell r="L478">
            <v>45310</v>
          </cell>
          <cell r="N478">
            <v>1</v>
          </cell>
          <cell r="O478" t="str">
            <v>Onboard</v>
          </cell>
          <cell r="P478" t="str">
            <v>N/A</v>
          </cell>
          <cell r="Q478" t="str">
            <v>N</v>
          </cell>
          <cell r="R478" t="str">
            <v>N</v>
          </cell>
          <cell r="S478" t="str">
            <v>Refer to SFC</v>
          </cell>
          <cell r="T478" t="str">
            <v>No</v>
          </cell>
          <cell r="U478" t="str">
            <v>No</v>
          </cell>
          <cell r="V478" t="str">
            <v>No</v>
          </cell>
          <cell r="W478" t="str">
            <v>以实际交易渠道为准</v>
          </cell>
          <cell r="X478" t="str">
            <v>N</v>
          </cell>
        </row>
        <row r="479">
          <cell r="G479" t="str">
            <v>LU0633142186 ISIN</v>
          </cell>
          <cell r="H479" t="str">
            <v>混合型</v>
          </cell>
          <cell r="I479" t="str">
            <v>新兴市场多元资产</v>
          </cell>
          <cell r="J479">
            <v>5</v>
          </cell>
          <cell r="K479">
            <v>45327</v>
          </cell>
          <cell r="L479">
            <v>45310</v>
          </cell>
          <cell r="N479">
            <v>1</v>
          </cell>
          <cell r="O479" t="str">
            <v>Onboard</v>
          </cell>
          <cell r="P479" t="str">
            <v>N/A</v>
          </cell>
          <cell r="Q479" t="str">
            <v>N</v>
          </cell>
          <cell r="R479" t="str">
            <v>N</v>
          </cell>
          <cell r="S479" t="str">
            <v>Refer to SFC</v>
          </cell>
          <cell r="T479" t="str">
            <v>No</v>
          </cell>
          <cell r="U479" t="str">
            <v>No</v>
          </cell>
          <cell r="V479" t="str">
            <v>No</v>
          </cell>
          <cell r="W479" t="str">
            <v>以实际交易渠道为准</v>
          </cell>
          <cell r="X479" t="str">
            <v>N</v>
          </cell>
        </row>
        <row r="480">
          <cell r="G480" t="str">
            <v>LU0633142269 ISIN</v>
          </cell>
          <cell r="H480" t="str">
            <v>混合型</v>
          </cell>
          <cell r="I480" t="str">
            <v>新兴市场多元资产</v>
          </cell>
          <cell r="J480">
            <v>5</v>
          </cell>
          <cell r="K480">
            <v>45327</v>
          </cell>
          <cell r="L480">
            <v>45310</v>
          </cell>
          <cell r="N480">
            <v>1</v>
          </cell>
          <cell r="O480" t="str">
            <v>Onboard</v>
          </cell>
          <cell r="P480" t="str">
            <v>N/A</v>
          </cell>
          <cell r="Q480" t="str">
            <v>N</v>
          </cell>
          <cell r="R480" t="str">
            <v>N</v>
          </cell>
          <cell r="S480" t="str">
            <v>Refer to SFC</v>
          </cell>
          <cell r="T480" t="str">
            <v>No</v>
          </cell>
          <cell r="U480" t="str">
            <v>No</v>
          </cell>
          <cell r="V480" t="str">
            <v>No</v>
          </cell>
          <cell r="W480" t="str">
            <v>以实际交易渠道为准</v>
          </cell>
          <cell r="X480" t="str">
            <v>N</v>
          </cell>
        </row>
        <row r="481">
          <cell r="G481" t="str">
            <v>LU0965506859 ISIN</v>
          </cell>
          <cell r="H481" t="str">
            <v>混合型</v>
          </cell>
          <cell r="I481" t="str">
            <v>新兴市场多元资产</v>
          </cell>
          <cell r="J481">
            <v>5</v>
          </cell>
          <cell r="K481">
            <v>45327</v>
          </cell>
          <cell r="L481">
            <v>45310</v>
          </cell>
          <cell r="N481">
            <v>1</v>
          </cell>
          <cell r="O481" t="str">
            <v>Onboard</v>
          </cell>
          <cell r="P481" t="str">
            <v>N/A</v>
          </cell>
          <cell r="Q481" t="str">
            <v>N</v>
          </cell>
          <cell r="R481" t="str">
            <v>N</v>
          </cell>
          <cell r="S481" t="str">
            <v>Refer to SFC</v>
          </cell>
          <cell r="T481" t="str">
            <v>No</v>
          </cell>
          <cell r="U481" t="str">
            <v>No</v>
          </cell>
          <cell r="V481" t="str">
            <v>No</v>
          </cell>
          <cell r="W481" t="str">
            <v>以实际交易渠道为准</v>
          </cell>
          <cell r="X481" t="str">
            <v>N</v>
          </cell>
        </row>
        <row r="482">
          <cell r="G482" t="str">
            <v>LU0683596273 ISIN</v>
          </cell>
          <cell r="H482" t="str">
            <v>混合型</v>
          </cell>
          <cell r="I482" t="str">
            <v>新兴市场多元资产</v>
          </cell>
          <cell r="J482">
            <v>5</v>
          </cell>
          <cell r="K482">
            <v>45327</v>
          </cell>
          <cell r="L482">
            <v>45310</v>
          </cell>
          <cell r="N482">
            <v>1</v>
          </cell>
          <cell r="O482" t="str">
            <v>Onboard</v>
          </cell>
          <cell r="P482" t="str">
            <v>N/A</v>
          </cell>
          <cell r="Q482" t="str">
            <v>N</v>
          </cell>
          <cell r="R482" t="str">
            <v>N</v>
          </cell>
          <cell r="S482" t="str">
            <v>Refer to SFC</v>
          </cell>
          <cell r="T482" t="str">
            <v>No</v>
          </cell>
          <cell r="U482" t="str">
            <v>No</v>
          </cell>
          <cell r="V482" t="str">
            <v>No</v>
          </cell>
          <cell r="W482" t="str">
            <v>以实际交易渠道为准</v>
          </cell>
          <cell r="X482" t="str">
            <v>N</v>
          </cell>
        </row>
        <row r="483">
          <cell r="G483" t="str">
            <v>LU0683596356 ISIN</v>
          </cell>
          <cell r="H483" t="str">
            <v>混合型</v>
          </cell>
          <cell r="I483" t="str">
            <v>新兴市场多元资产</v>
          </cell>
          <cell r="J483">
            <v>5</v>
          </cell>
          <cell r="K483">
            <v>45327</v>
          </cell>
          <cell r="L483">
            <v>45310</v>
          </cell>
          <cell r="N483">
            <v>1</v>
          </cell>
          <cell r="O483" t="str">
            <v>Onboard</v>
          </cell>
          <cell r="P483" t="str">
            <v>N/A</v>
          </cell>
          <cell r="Q483" t="str">
            <v>N</v>
          </cell>
          <cell r="R483" t="str">
            <v>N</v>
          </cell>
          <cell r="S483" t="str">
            <v>Refer to SFC</v>
          </cell>
          <cell r="T483" t="str">
            <v>No</v>
          </cell>
          <cell r="U483" t="str">
            <v>No</v>
          </cell>
          <cell r="V483" t="str">
            <v>No</v>
          </cell>
          <cell r="W483" t="str">
            <v>以实际交易渠道为准</v>
          </cell>
          <cell r="X483" t="str">
            <v>N</v>
          </cell>
        </row>
        <row r="484">
          <cell r="G484" t="str">
            <v>LU0683596430 ISIN</v>
          </cell>
          <cell r="H484" t="str">
            <v>混合型</v>
          </cell>
          <cell r="I484" t="str">
            <v>新兴市场多元资产</v>
          </cell>
          <cell r="J484">
            <v>5</v>
          </cell>
          <cell r="K484">
            <v>45327</v>
          </cell>
          <cell r="L484">
            <v>45310</v>
          </cell>
          <cell r="N484">
            <v>1</v>
          </cell>
          <cell r="O484" t="str">
            <v>Onboard</v>
          </cell>
          <cell r="P484" t="str">
            <v>N/A</v>
          </cell>
          <cell r="Q484" t="str">
            <v>N</v>
          </cell>
          <cell r="R484" t="str">
            <v>N</v>
          </cell>
          <cell r="S484" t="str">
            <v>Refer to SFC</v>
          </cell>
          <cell r="T484" t="str">
            <v>No</v>
          </cell>
          <cell r="U484" t="str">
            <v>No</v>
          </cell>
          <cell r="V484" t="str">
            <v>No</v>
          </cell>
          <cell r="W484" t="str">
            <v>以实际交易渠道为准</v>
          </cell>
          <cell r="X484" t="str">
            <v>N</v>
          </cell>
        </row>
        <row r="485">
          <cell r="G485" t="str">
            <v>LU1268048730 ISIN</v>
          </cell>
          <cell r="H485" t="str">
            <v>混合型</v>
          </cell>
          <cell r="I485" t="str">
            <v>新兴市场多元资产</v>
          </cell>
          <cell r="J485">
            <v>5</v>
          </cell>
          <cell r="K485">
            <v>45327</v>
          </cell>
          <cell r="L485">
            <v>45310</v>
          </cell>
          <cell r="N485">
            <v>1</v>
          </cell>
          <cell r="O485" t="str">
            <v>Onboard</v>
          </cell>
          <cell r="P485" t="str">
            <v>N/A</v>
          </cell>
          <cell r="Q485" t="str">
            <v>N</v>
          </cell>
          <cell r="R485" t="str">
            <v>N</v>
          </cell>
          <cell r="S485" t="str">
            <v>Refer to SFC</v>
          </cell>
          <cell r="T485" t="str">
            <v>No</v>
          </cell>
          <cell r="U485" t="str">
            <v>No</v>
          </cell>
          <cell r="V485" t="str">
            <v>No</v>
          </cell>
          <cell r="W485" t="str">
            <v>以实际交易渠道为准</v>
          </cell>
          <cell r="X485" t="str">
            <v>N</v>
          </cell>
        </row>
        <row r="486">
          <cell r="G486" t="str">
            <v>LU0965506933 ISIN</v>
          </cell>
          <cell r="H486" t="str">
            <v>混合型</v>
          </cell>
          <cell r="I486" t="str">
            <v>新兴市场多元资产</v>
          </cell>
          <cell r="J486">
            <v>5</v>
          </cell>
          <cell r="K486">
            <v>45327</v>
          </cell>
          <cell r="L486">
            <v>45310</v>
          </cell>
          <cell r="N486">
            <v>1</v>
          </cell>
          <cell r="O486" t="str">
            <v>Onboard</v>
          </cell>
          <cell r="P486" t="str">
            <v>N/A</v>
          </cell>
          <cell r="Q486" t="str">
            <v>N</v>
          </cell>
          <cell r="R486" t="str">
            <v>N</v>
          </cell>
          <cell r="S486" t="str">
            <v>Refer to SFC</v>
          </cell>
          <cell r="T486" t="str">
            <v>No</v>
          </cell>
          <cell r="U486" t="str">
            <v>No</v>
          </cell>
          <cell r="V486" t="str">
            <v>No</v>
          </cell>
          <cell r="W486" t="str">
            <v>以实际交易渠道为准</v>
          </cell>
          <cell r="X486" t="str">
            <v>N</v>
          </cell>
        </row>
        <row r="487">
          <cell r="G487" t="str">
            <v>LU0633141295 ISIN</v>
          </cell>
          <cell r="H487" t="str">
            <v>混合型</v>
          </cell>
          <cell r="I487" t="str">
            <v>新兴市场多元资产</v>
          </cell>
          <cell r="J487">
            <v>5</v>
          </cell>
          <cell r="K487">
            <v>45327</v>
          </cell>
          <cell r="L487">
            <v>45310</v>
          </cell>
          <cell r="N487">
            <v>1</v>
          </cell>
          <cell r="O487" t="str">
            <v>Onboard</v>
          </cell>
          <cell r="P487" t="str">
            <v>N/A</v>
          </cell>
          <cell r="Q487" t="str">
            <v>N</v>
          </cell>
          <cell r="R487" t="str">
            <v>N</v>
          </cell>
          <cell r="S487" t="str">
            <v>Refer to SFC</v>
          </cell>
          <cell r="T487" t="str">
            <v>No</v>
          </cell>
          <cell r="U487" t="str">
            <v>No</v>
          </cell>
          <cell r="V487" t="str">
            <v>No</v>
          </cell>
          <cell r="W487" t="str">
            <v>以实际交易渠道为准</v>
          </cell>
          <cell r="X487" t="str">
            <v>N</v>
          </cell>
        </row>
        <row r="488">
          <cell r="G488" t="str">
            <v>LU0633141451 ISIN</v>
          </cell>
          <cell r="H488" t="str">
            <v>混合型</v>
          </cell>
          <cell r="I488" t="str">
            <v>新兴市场多元资产</v>
          </cell>
          <cell r="J488">
            <v>5</v>
          </cell>
          <cell r="K488">
            <v>45327</v>
          </cell>
          <cell r="L488">
            <v>45310</v>
          </cell>
          <cell r="N488">
            <v>1</v>
          </cell>
          <cell r="O488" t="str">
            <v>Onboard</v>
          </cell>
          <cell r="P488" t="str">
            <v>N/A</v>
          </cell>
          <cell r="Q488" t="str">
            <v>N</v>
          </cell>
          <cell r="R488" t="str">
            <v>N</v>
          </cell>
          <cell r="S488" t="str">
            <v>Refer to SFC</v>
          </cell>
          <cell r="T488" t="str">
            <v>No</v>
          </cell>
          <cell r="U488" t="str">
            <v>No</v>
          </cell>
          <cell r="V488" t="str">
            <v>No</v>
          </cell>
          <cell r="W488" t="str">
            <v>以实际交易渠道为准</v>
          </cell>
          <cell r="X488" t="str">
            <v>N</v>
          </cell>
        </row>
        <row r="489">
          <cell r="G489" t="str">
            <v>LU0633142426 ISIN</v>
          </cell>
          <cell r="H489" t="str">
            <v>混合型</v>
          </cell>
          <cell r="I489" t="str">
            <v>新兴市场多元资产</v>
          </cell>
          <cell r="J489">
            <v>5</v>
          </cell>
          <cell r="K489">
            <v>45327</v>
          </cell>
          <cell r="L489">
            <v>45310</v>
          </cell>
          <cell r="N489">
            <v>1</v>
          </cell>
          <cell r="O489" t="str">
            <v>Onboard</v>
          </cell>
          <cell r="P489" t="str">
            <v>N/A</v>
          </cell>
          <cell r="Q489" t="str">
            <v>N</v>
          </cell>
          <cell r="R489" t="str">
            <v>N</v>
          </cell>
          <cell r="S489" t="str">
            <v>Refer to SFC</v>
          </cell>
          <cell r="T489" t="str">
            <v>No</v>
          </cell>
          <cell r="U489" t="str">
            <v>No</v>
          </cell>
          <cell r="V489" t="str">
            <v>No</v>
          </cell>
          <cell r="W489" t="str">
            <v>以实际交易渠道为准</v>
          </cell>
          <cell r="X489" t="str">
            <v>N</v>
          </cell>
        </row>
        <row r="490">
          <cell r="G490" t="str">
            <v>LU0633142699 ISIN</v>
          </cell>
          <cell r="H490" t="str">
            <v>混合型</v>
          </cell>
          <cell r="I490" t="str">
            <v>新兴市场多元资产</v>
          </cell>
          <cell r="J490">
            <v>5</v>
          </cell>
          <cell r="K490">
            <v>45327</v>
          </cell>
          <cell r="L490">
            <v>45310</v>
          </cell>
          <cell r="N490">
            <v>1</v>
          </cell>
          <cell r="O490" t="str">
            <v>Onboard</v>
          </cell>
          <cell r="P490" t="str">
            <v>N/A</v>
          </cell>
          <cell r="Q490" t="str">
            <v>N</v>
          </cell>
          <cell r="R490" t="str">
            <v>N</v>
          </cell>
          <cell r="S490" t="str">
            <v>Refer to SFC</v>
          </cell>
          <cell r="T490" t="str">
            <v>No</v>
          </cell>
          <cell r="U490" t="str">
            <v>No</v>
          </cell>
          <cell r="V490" t="str">
            <v>No</v>
          </cell>
          <cell r="W490" t="str">
            <v>以实际交易渠道为准</v>
          </cell>
          <cell r="X490" t="str">
            <v>N</v>
          </cell>
        </row>
        <row r="491">
          <cell r="G491" t="str">
            <v>LU0633141378 ISIN</v>
          </cell>
          <cell r="H491" t="str">
            <v>混合型</v>
          </cell>
          <cell r="I491" t="str">
            <v>新兴市场多元资产</v>
          </cell>
          <cell r="J491">
            <v>5</v>
          </cell>
          <cell r="K491">
            <v>45327</v>
          </cell>
          <cell r="L491">
            <v>45310</v>
          </cell>
          <cell r="N491">
            <v>1</v>
          </cell>
          <cell r="O491" t="str">
            <v>Onboard</v>
          </cell>
          <cell r="P491" t="str">
            <v>N/A</v>
          </cell>
          <cell r="Q491" t="str">
            <v>N</v>
          </cell>
          <cell r="R491" t="str">
            <v>N</v>
          </cell>
          <cell r="S491" t="str">
            <v>Refer to SFC</v>
          </cell>
          <cell r="T491" t="str">
            <v>No</v>
          </cell>
          <cell r="U491" t="str">
            <v>No</v>
          </cell>
          <cell r="V491" t="str">
            <v>No</v>
          </cell>
          <cell r="W491" t="str">
            <v>以实际交易渠道为准</v>
          </cell>
          <cell r="X491" t="str">
            <v>N</v>
          </cell>
        </row>
        <row r="492">
          <cell r="G492" t="str">
            <v>LU0633141535 ISIN</v>
          </cell>
          <cell r="H492" t="str">
            <v>混合型</v>
          </cell>
          <cell r="I492" t="str">
            <v>新兴市场多元资产</v>
          </cell>
          <cell r="J492">
            <v>5</v>
          </cell>
          <cell r="K492">
            <v>45327</v>
          </cell>
          <cell r="L492">
            <v>45310</v>
          </cell>
          <cell r="N492">
            <v>1</v>
          </cell>
          <cell r="O492" t="str">
            <v>Onboard</v>
          </cell>
          <cell r="P492" t="str">
            <v>N/A</v>
          </cell>
          <cell r="Q492" t="str">
            <v>N</v>
          </cell>
          <cell r="R492" t="str">
            <v>N</v>
          </cell>
          <cell r="S492" t="str">
            <v>Refer to SFC</v>
          </cell>
          <cell r="T492" t="str">
            <v>No</v>
          </cell>
          <cell r="U492" t="str">
            <v>No</v>
          </cell>
          <cell r="V492" t="str">
            <v>No</v>
          </cell>
          <cell r="W492" t="str">
            <v>以实际交易渠道为准</v>
          </cell>
          <cell r="X492" t="str">
            <v>N</v>
          </cell>
        </row>
        <row r="493">
          <cell r="G493" t="str">
            <v>LU0528102642 ISIN</v>
          </cell>
          <cell r="H493" t="str">
            <v>股票型</v>
          </cell>
          <cell r="I493" t="str">
            <v>欧元区股票</v>
          </cell>
          <cell r="J493">
            <v>3</v>
          </cell>
          <cell r="K493">
            <v>45327</v>
          </cell>
          <cell r="L493">
            <v>45310</v>
          </cell>
          <cell r="N493">
            <v>1</v>
          </cell>
          <cell r="O493" t="str">
            <v>Onboard</v>
          </cell>
          <cell r="P493" t="str">
            <v>N/A</v>
          </cell>
          <cell r="Q493" t="str">
            <v>N</v>
          </cell>
          <cell r="R493" t="str">
            <v>N</v>
          </cell>
          <cell r="S493" t="str">
            <v>Yes</v>
          </cell>
          <cell r="T493" t="str">
            <v>Yes</v>
          </cell>
          <cell r="U493" t="str">
            <v>Yes</v>
          </cell>
          <cell r="V493" t="str">
            <v>Yes</v>
          </cell>
          <cell r="W493" t="str">
            <v>800 (EUR)</v>
          </cell>
          <cell r="X493" t="str">
            <v>N</v>
          </cell>
        </row>
        <row r="494">
          <cell r="G494" t="str">
            <v>LU0528102998 ISIN</v>
          </cell>
          <cell r="H494" t="str">
            <v>股票型</v>
          </cell>
          <cell r="I494" t="str">
            <v>欧元区股票</v>
          </cell>
          <cell r="J494">
            <v>3</v>
          </cell>
          <cell r="K494">
            <v>45327</v>
          </cell>
          <cell r="N494">
            <v>1</v>
          </cell>
          <cell r="O494" t="str">
            <v>Onboard</v>
          </cell>
          <cell r="P494" t="str">
            <v>N/A</v>
          </cell>
          <cell r="Q494" t="str">
            <v>N</v>
          </cell>
          <cell r="R494" t="str">
            <v>N</v>
          </cell>
          <cell r="S494" t="str">
            <v>Refer to SFC</v>
          </cell>
          <cell r="T494" t="str">
            <v>Yes</v>
          </cell>
          <cell r="U494" t="str">
            <v>No</v>
          </cell>
          <cell r="V494" t="str">
            <v>Yes</v>
          </cell>
          <cell r="W494" t="str">
            <v>以实际交易渠道为准</v>
          </cell>
          <cell r="X494" t="str">
            <v>N</v>
          </cell>
        </row>
        <row r="495">
          <cell r="G495" t="str">
            <v>LU1035778023 ISIN</v>
          </cell>
          <cell r="H495" t="str">
            <v>股票型</v>
          </cell>
          <cell r="I495" t="str">
            <v>欧元区股票</v>
          </cell>
          <cell r="J495">
            <v>3</v>
          </cell>
          <cell r="K495">
            <v>45327</v>
          </cell>
          <cell r="N495">
            <v>1</v>
          </cell>
          <cell r="O495" t="str">
            <v>Onboard</v>
          </cell>
          <cell r="P495" t="str">
            <v>N/A</v>
          </cell>
          <cell r="Q495" t="str">
            <v>N</v>
          </cell>
          <cell r="R495" t="str">
            <v>N</v>
          </cell>
          <cell r="S495" t="str">
            <v>Refer to SFC</v>
          </cell>
          <cell r="T495" t="str">
            <v>No</v>
          </cell>
          <cell r="U495" t="str">
            <v>No</v>
          </cell>
          <cell r="V495" t="str">
            <v>No</v>
          </cell>
          <cell r="W495" t="str">
            <v>以实际交易渠道为准</v>
          </cell>
          <cell r="X495" t="str">
            <v>N</v>
          </cell>
        </row>
        <row r="496">
          <cell r="G496" t="str">
            <v>LU1035778296 ISIN</v>
          </cell>
          <cell r="H496" t="str">
            <v>股票型</v>
          </cell>
          <cell r="I496" t="str">
            <v>欧元区股票</v>
          </cell>
          <cell r="J496">
            <v>3</v>
          </cell>
          <cell r="K496">
            <v>45327</v>
          </cell>
          <cell r="N496">
            <v>1</v>
          </cell>
          <cell r="O496" t="str">
            <v>Onboard</v>
          </cell>
          <cell r="P496" t="str">
            <v>N/A</v>
          </cell>
          <cell r="Q496" t="str">
            <v>N</v>
          </cell>
          <cell r="R496" t="str">
            <v>N</v>
          </cell>
          <cell r="S496" t="str">
            <v>Refer to SFC</v>
          </cell>
          <cell r="T496" t="str">
            <v>No</v>
          </cell>
          <cell r="U496" t="str">
            <v>No</v>
          </cell>
          <cell r="V496" t="str">
            <v>No</v>
          </cell>
          <cell r="W496" t="str">
            <v>以实际交易渠道为准</v>
          </cell>
          <cell r="X496" t="str">
            <v>N</v>
          </cell>
        </row>
        <row r="497">
          <cell r="G497" t="str">
            <v>LU1035778379 ISIN</v>
          </cell>
          <cell r="H497" t="str">
            <v>股票型</v>
          </cell>
          <cell r="I497" t="str">
            <v>欧元区股票</v>
          </cell>
          <cell r="J497">
            <v>3</v>
          </cell>
          <cell r="K497">
            <v>45327</v>
          </cell>
          <cell r="N497">
            <v>1</v>
          </cell>
          <cell r="O497" t="str">
            <v>Onboard</v>
          </cell>
          <cell r="P497" t="str">
            <v>N/A</v>
          </cell>
          <cell r="Q497" t="str">
            <v>N</v>
          </cell>
          <cell r="R497" t="str">
            <v>N</v>
          </cell>
          <cell r="S497" t="str">
            <v>Refer to SFC</v>
          </cell>
          <cell r="T497" t="str">
            <v>No</v>
          </cell>
          <cell r="U497" t="str">
            <v>No</v>
          </cell>
          <cell r="V497" t="str">
            <v>No</v>
          </cell>
          <cell r="W497" t="str">
            <v>以实际交易渠道为准</v>
          </cell>
          <cell r="X497" t="str">
            <v>N</v>
          </cell>
        </row>
        <row r="498">
          <cell r="G498" t="str">
            <v>LU0528103616 ISIN</v>
          </cell>
          <cell r="H498" t="str">
            <v>股票型</v>
          </cell>
          <cell r="I498" t="str">
            <v>欧元区股票</v>
          </cell>
          <cell r="J498">
            <v>3</v>
          </cell>
          <cell r="K498">
            <v>45327</v>
          </cell>
          <cell r="N498">
            <v>1</v>
          </cell>
          <cell r="O498" t="str">
            <v>Onboard</v>
          </cell>
          <cell r="P498" t="str">
            <v>N/A</v>
          </cell>
          <cell r="Q498" t="str">
            <v>N</v>
          </cell>
          <cell r="R498" t="str">
            <v>N</v>
          </cell>
          <cell r="S498" t="str">
            <v>Refer to SFC</v>
          </cell>
          <cell r="T498" t="str">
            <v>No</v>
          </cell>
          <cell r="U498" t="str">
            <v>No</v>
          </cell>
          <cell r="V498" t="str">
            <v>No</v>
          </cell>
          <cell r="W498" t="str">
            <v>以实际交易渠道为准</v>
          </cell>
          <cell r="X498" t="str">
            <v>N</v>
          </cell>
        </row>
        <row r="499">
          <cell r="G499" t="str">
            <v>LU0528103459 ISIN</v>
          </cell>
          <cell r="H499" t="str">
            <v>股票型</v>
          </cell>
          <cell r="I499" t="str">
            <v>欧元区股票</v>
          </cell>
          <cell r="J499">
            <v>3</v>
          </cell>
          <cell r="K499">
            <v>45327</v>
          </cell>
          <cell r="N499">
            <v>1</v>
          </cell>
          <cell r="O499" t="str">
            <v>Onboard</v>
          </cell>
          <cell r="P499" t="str">
            <v>N/A</v>
          </cell>
          <cell r="Q499" t="str">
            <v>N</v>
          </cell>
          <cell r="R499" t="str">
            <v>N</v>
          </cell>
          <cell r="S499" t="str">
            <v>Refer to SFC</v>
          </cell>
          <cell r="T499" t="str">
            <v>No</v>
          </cell>
          <cell r="U499" t="str">
            <v>No</v>
          </cell>
          <cell r="V499" t="str">
            <v>No</v>
          </cell>
          <cell r="W499" t="str">
            <v>以实际交易渠道为准</v>
          </cell>
          <cell r="X499" t="str">
            <v>N</v>
          </cell>
        </row>
        <row r="500">
          <cell r="G500" t="str">
            <v>LU1278829244 ISIN</v>
          </cell>
          <cell r="H500" t="str">
            <v>股票型</v>
          </cell>
          <cell r="I500" t="str">
            <v>欧元区股票</v>
          </cell>
          <cell r="J500">
            <v>3</v>
          </cell>
          <cell r="K500">
            <v>45327</v>
          </cell>
          <cell r="N500">
            <v>1</v>
          </cell>
          <cell r="O500" t="str">
            <v>Onboard</v>
          </cell>
          <cell r="P500" t="str">
            <v>N/A</v>
          </cell>
          <cell r="Q500" t="str">
            <v>N</v>
          </cell>
          <cell r="R500" t="str">
            <v>N</v>
          </cell>
          <cell r="S500" t="str">
            <v>Refer to SFC</v>
          </cell>
          <cell r="T500" t="str">
            <v>No</v>
          </cell>
          <cell r="U500" t="str">
            <v>No</v>
          </cell>
          <cell r="V500" t="str">
            <v>No</v>
          </cell>
          <cell r="W500" t="str">
            <v>以实际交易渠道为准</v>
          </cell>
          <cell r="X500" t="str">
            <v>N</v>
          </cell>
        </row>
        <row r="501">
          <cell r="G501" t="str">
            <v>LU1278829327 ISIN</v>
          </cell>
          <cell r="H501" t="str">
            <v>股票型</v>
          </cell>
          <cell r="I501" t="str">
            <v>欧元区股票</v>
          </cell>
          <cell r="J501">
            <v>3</v>
          </cell>
          <cell r="K501">
            <v>45327</v>
          </cell>
          <cell r="N501">
            <v>1</v>
          </cell>
          <cell r="O501" t="str">
            <v>Onboard</v>
          </cell>
          <cell r="P501" t="str">
            <v>N/A</v>
          </cell>
          <cell r="Q501" t="str">
            <v>N</v>
          </cell>
          <cell r="R501" t="str">
            <v>N</v>
          </cell>
          <cell r="S501" t="str">
            <v>Refer to SFC</v>
          </cell>
          <cell r="T501" t="str">
            <v>No</v>
          </cell>
          <cell r="U501" t="str">
            <v>No</v>
          </cell>
          <cell r="V501" t="str">
            <v>No</v>
          </cell>
          <cell r="W501" t="str">
            <v>以实际交易渠道为准</v>
          </cell>
          <cell r="X501" t="str">
            <v>N</v>
          </cell>
        </row>
        <row r="502">
          <cell r="G502" t="str">
            <v>LU0058720904 ISIN</v>
          </cell>
          <cell r="H502" t="str">
            <v>股票型</v>
          </cell>
          <cell r="I502" t="str">
            <v>健康及生物科技</v>
          </cell>
          <cell r="J502">
            <v>3</v>
          </cell>
          <cell r="K502">
            <v>45327</v>
          </cell>
          <cell r="L502">
            <v>45310</v>
          </cell>
          <cell r="N502">
            <v>1</v>
          </cell>
          <cell r="O502" t="str">
            <v>Onboard</v>
          </cell>
          <cell r="P502" t="str">
            <v>N/A</v>
          </cell>
          <cell r="Q502" t="str">
            <v>N</v>
          </cell>
          <cell r="R502" t="str">
            <v>N</v>
          </cell>
          <cell r="S502" t="str">
            <v>Yes</v>
          </cell>
          <cell r="T502" t="str">
            <v>Yes</v>
          </cell>
          <cell r="U502" t="str">
            <v>Yes</v>
          </cell>
          <cell r="V502" t="str">
            <v>Yes</v>
          </cell>
          <cell r="W502" t="str">
            <v>1000 (USD)</v>
          </cell>
          <cell r="X502" t="str">
            <v>N</v>
          </cell>
        </row>
        <row r="503">
          <cell r="G503" t="str">
            <v>LU0251853072 ISIN</v>
          </cell>
          <cell r="H503" t="str">
            <v>股票型</v>
          </cell>
          <cell r="I503" t="str">
            <v>健康及生物科技</v>
          </cell>
          <cell r="J503">
            <v>3</v>
          </cell>
          <cell r="K503">
            <v>45327</v>
          </cell>
          <cell r="N503">
            <v>1</v>
          </cell>
          <cell r="O503" t="str">
            <v>Onboard</v>
          </cell>
          <cell r="P503" t="str">
            <v>N/A</v>
          </cell>
          <cell r="Q503" t="str">
            <v>N</v>
          </cell>
          <cell r="R503" t="str">
            <v>N</v>
          </cell>
          <cell r="S503" t="str">
            <v>Refer to SFC</v>
          </cell>
          <cell r="T503" t="str">
            <v>No</v>
          </cell>
          <cell r="U503" t="str">
            <v>No</v>
          </cell>
          <cell r="V503" t="str">
            <v>No</v>
          </cell>
          <cell r="W503" t="str">
            <v>以实际交易渠道为准</v>
          </cell>
          <cell r="X503" t="str">
            <v>N</v>
          </cell>
        </row>
        <row r="504">
          <cell r="G504" t="str">
            <v>LU0058721035 ISIN</v>
          </cell>
          <cell r="H504" t="str">
            <v>股票型</v>
          </cell>
          <cell r="I504" t="str">
            <v>健康及生物科技</v>
          </cell>
          <cell r="J504">
            <v>3</v>
          </cell>
          <cell r="K504">
            <v>45327</v>
          </cell>
          <cell r="N504">
            <v>1</v>
          </cell>
          <cell r="O504" t="str">
            <v>Onboard</v>
          </cell>
          <cell r="P504" t="str">
            <v>N/A</v>
          </cell>
          <cell r="Q504" t="str">
            <v>N</v>
          </cell>
          <cell r="R504" t="str">
            <v>N</v>
          </cell>
          <cell r="S504" t="str">
            <v>Refer to SFC</v>
          </cell>
          <cell r="T504" t="str">
            <v>No</v>
          </cell>
          <cell r="U504" t="str">
            <v>No</v>
          </cell>
          <cell r="V504" t="str">
            <v>No</v>
          </cell>
          <cell r="W504" t="str">
            <v>以实际交易渠道为准</v>
          </cell>
          <cell r="X504" t="str">
            <v>N</v>
          </cell>
        </row>
        <row r="505">
          <cell r="G505" t="str">
            <v>LU0251854476 ISIN</v>
          </cell>
          <cell r="H505" t="str">
            <v>股票型</v>
          </cell>
          <cell r="I505" t="str">
            <v>健康及生物科技</v>
          </cell>
          <cell r="J505">
            <v>3</v>
          </cell>
          <cell r="K505">
            <v>45327</v>
          </cell>
          <cell r="N505">
            <v>1</v>
          </cell>
          <cell r="O505" t="str">
            <v>Onboard</v>
          </cell>
          <cell r="P505" t="str">
            <v>N/A</v>
          </cell>
          <cell r="Q505" t="str">
            <v>N</v>
          </cell>
          <cell r="R505" t="str">
            <v>N</v>
          </cell>
          <cell r="S505" t="str">
            <v>Refer to SFC</v>
          </cell>
          <cell r="T505" t="str">
            <v>No</v>
          </cell>
          <cell r="U505" t="str">
            <v>No</v>
          </cell>
          <cell r="V505" t="str">
            <v>No</v>
          </cell>
          <cell r="W505" t="str">
            <v>以实际交易渠道为准</v>
          </cell>
          <cell r="X505" t="str">
            <v>N</v>
          </cell>
        </row>
        <row r="506">
          <cell r="G506" t="str">
            <v>LU0100122521 ISIN</v>
          </cell>
          <cell r="H506" t="str">
            <v>股票型</v>
          </cell>
          <cell r="I506" t="str">
            <v>健康及生物科技</v>
          </cell>
          <cell r="J506">
            <v>3</v>
          </cell>
          <cell r="K506">
            <v>45327</v>
          </cell>
          <cell r="N506">
            <v>1</v>
          </cell>
          <cell r="O506" t="str">
            <v>Onboard</v>
          </cell>
          <cell r="P506" t="str">
            <v>N/A</v>
          </cell>
          <cell r="Q506" t="str">
            <v>N</v>
          </cell>
          <cell r="R506" t="str">
            <v>N</v>
          </cell>
          <cell r="S506" t="str">
            <v>Refer to SFC</v>
          </cell>
          <cell r="T506" t="str">
            <v>No</v>
          </cell>
          <cell r="U506" t="str">
            <v>No</v>
          </cell>
          <cell r="V506" t="str">
            <v>No</v>
          </cell>
          <cell r="W506" t="str">
            <v>以实际交易渠道为准</v>
          </cell>
          <cell r="X506" t="str">
            <v>N</v>
          </cell>
        </row>
        <row r="507">
          <cell r="G507" t="str">
            <v>LU0060230025 ISIN</v>
          </cell>
          <cell r="H507" t="str">
            <v>股票型</v>
          </cell>
          <cell r="I507" t="str">
            <v>科技类</v>
          </cell>
          <cell r="J507">
            <v>4</v>
          </cell>
          <cell r="K507">
            <v>45327</v>
          </cell>
          <cell r="L507">
            <v>45310</v>
          </cell>
          <cell r="N507">
            <v>1</v>
          </cell>
          <cell r="O507" t="str">
            <v>Onboard</v>
          </cell>
          <cell r="P507" t="str">
            <v>N/A</v>
          </cell>
          <cell r="Q507" t="str">
            <v>N</v>
          </cell>
          <cell r="R507" t="str">
            <v>N</v>
          </cell>
          <cell r="S507" t="str">
            <v>Yes</v>
          </cell>
          <cell r="T507" t="str">
            <v>Yes</v>
          </cell>
          <cell r="U507" t="str">
            <v>Yes</v>
          </cell>
          <cell r="V507" t="str">
            <v>Yes</v>
          </cell>
          <cell r="W507" t="str">
            <v>1000 (USD)</v>
          </cell>
          <cell r="X507" t="str">
            <v>N</v>
          </cell>
        </row>
        <row r="508">
          <cell r="G508" t="str">
            <v>LU0252219315 ISIN</v>
          </cell>
          <cell r="H508" t="str">
            <v>股票型</v>
          </cell>
          <cell r="I508" t="str">
            <v>科技类</v>
          </cell>
          <cell r="J508">
            <v>4</v>
          </cell>
          <cell r="K508">
            <v>45327</v>
          </cell>
          <cell r="N508">
            <v>1</v>
          </cell>
          <cell r="O508" t="str">
            <v>Onboard</v>
          </cell>
          <cell r="P508" t="str">
            <v>N/A</v>
          </cell>
          <cell r="Q508" t="str">
            <v>N</v>
          </cell>
          <cell r="R508" t="str">
            <v>N</v>
          </cell>
          <cell r="S508" t="str">
            <v>Refer to SFC</v>
          </cell>
          <cell r="T508" t="str">
            <v>No</v>
          </cell>
          <cell r="U508" t="str">
            <v>No</v>
          </cell>
          <cell r="V508" t="str">
            <v>No</v>
          </cell>
          <cell r="W508" t="str">
            <v>以实际交易渠道为准</v>
          </cell>
          <cell r="X508" t="str">
            <v>N</v>
          </cell>
        </row>
        <row r="509">
          <cell r="G509" t="str">
            <v>LU0091434083 ISIN</v>
          </cell>
          <cell r="H509" t="str">
            <v>股票型</v>
          </cell>
          <cell r="I509" t="str">
            <v>科技类</v>
          </cell>
          <cell r="J509">
            <v>4</v>
          </cell>
          <cell r="K509">
            <v>45327</v>
          </cell>
          <cell r="N509">
            <v>1</v>
          </cell>
          <cell r="O509" t="str">
            <v>Onboard</v>
          </cell>
          <cell r="P509" t="str">
            <v>N/A</v>
          </cell>
          <cell r="Q509" t="str">
            <v>N</v>
          </cell>
          <cell r="R509" t="str">
            <v>N</v>
          </cell>
          <cell r="S509" t="str">
            <v>Refer to SFC</v>
          </cell>
          <cell r="T509" t="str">
            <v>No</v>
          </cell>
          <cell r="U509" t="str">
            <v>No</v>
          </cell>
          <cell r="V509" t="str">
            <v>No</v>
          </cell>
          <cell r="W509" t="str">
            <v>以实际交易渠道为准</v>
          </cell>
          <cell r="X509" t="str">
            <v>N</v>
          </cell>
        </row>
        <row r="510">
          <cell r="G510" t="str">
            <v>LU0252218937 ISIN</v>
          </cell>
          <cell r="H510" t="str">
            <v>股票型</v>
          </cell>
          <cell r="I510" t="str">
            <v>科技类</v>
          </cell>
          <cell r="J510">
            <v>4</v>
          </cell>
          <cell r="K510">
            <v>45327</v>
          </cell>
          <cell r="N510">
            <v>1</v>
          </cell>
          <cell r="O510" t="str">
            <v>Onboard</v>
          </cell>
          <cell r="P510" t="str">
            <v>N/A</v>
          </cell>
          <cell r="Q510" t="str">
            <v>N</v>
          </cell>
          <cell r="R510" t="str">
            <v>N</v>
          </cell>
          <cell r="S510" t="str">
            <v>Refer to SFC</v>
          </cell>
          <cell r="T510" t="str">
            <v>No</v>
          </cell>
          <cell r="U510" t="str">
            <v>No</v>
          </cell>
          <cell r="V510" t="str">
            <v>No</v>
          </cell>
          <cell r="W510" t="str">
            <v>以实际交易渠道为准</v>
          </cell>
          <cell r="X510" t="str">
            <v>N</v>
          </cell>
        </row>
        <row r="511">
          <cell r="G511" t="str">
            <v>LU0107368549 ISIN</v>
          </cell>
          <cell r="H511" t="str">
            <v>股票型</v>
          </cell>
          <cell r="I511" t="str">
            <v>科技类</v>
          </cell>
          <cell r="J511">
            <v>4</v>
          </cell>
          <cell r="K511">
            <v>45327</v>
          </cell>
          <cell r="N511">
            <v>1</v>
          </cell>
          <cell r="O511" t="str">
            <v>Onboard</v>
          </cell>
          <cell r="P511" t="str">
            <v>N/A</v>
          </cell>
          <cell r="Q511" t="str">
            <v>N</v>
          </cell>
          <cell r="R511" t="str">
            <v>N</v>
          </cell>
          <cell r="S511" t="str">
            <v>Refer to SFC</v>
          </cell>
          <cell r="T511" t="str">
            <v>No</v>
          </cell>
          <cell r="U511" t="str">
            <v>No</v>
          </cell>
          <cell r="V511" t="str">
            <v>No</v>
          </cell>
          <cell r="W511" t="str">
            <v>以实际交易渠道为准</v>
          </cell>
          <cell r="X511" t="str">
            <v>N</v>
          </cell>
        </row>
        <row r="512">
          <cell r="G512" t="str">
            <v>LU0965509010 ISIN</v>
          </cell>
          <cell r="H512" t="str">
            <v>股票型</v>
          </cell>
          <cell r="I512" t="str">
            <v>环球低波幅</v>
          </cell>
          <cell r="J512">
            <v>3</v>
          </cell>
          <cell r="K512">
            <v>45327</v>
          </cell>
          <cell r="L512">
            <v>45310</v>
          </cell>
          <cell r="N512">
            <v>1</v>
          </cell>
          <cell r="O512" t="str">
            <v>Onboard</v>
          </cell>
          <cell r="P512" t="str">
            <v>N/A</v>
          </cell>
          <cell r="Q512" t="str">
            <v>N</v>
          </cell>
          <cell r="R512" t="str">
            <v>N</v>
          </cell>
          <cell r="S512" t="str">
            <v>Yes</v>
          </cell>
          <cell r="T512" t="str">
            <v>No</v>
          </cell>
          <cell r="U512" t="str">
            <v>No</v>
          </cell>
          <cell r="V512" t="str">
            <v>No</v>
          </cell>
          <cell r="W512" t="str">
            <v>1500 (AUD)</v>
          </cell>
          <cell r="X512" t="str">
            <v>N</v>
          </cell>
        </row>
        <row r="513">
          <cell r="G513" t="str">
            <v>LU1037949358 ISIN</v>
          </cell>
          <cell r="H513" t="str">
            <v>股票型</v>
          </cell>
          <cell r="I513" t="str">
            <v>环球低波幅</v>
          </cell>
          <cell r="J513">
            <v>3</v>
          </cell>
          <cell r="K513">
            <v>45327</v>
          </cell>
          <cell r="L513">
            <v>45310</v>
          </cell>
          <cell r="N513">
            <v>1</v>
          </cell>
          <cell r="O513" t="str">
            <v>Onboard</v>
          </cell>
          <cell r="P513" t="str">
            <v>N/A</v>
          </cell>
          <cell r="Q513" t="str">
            <v>N</v>
          </cell>
          <cell r="R513" t="str">
            <v>N</v>
          </cell>
          <cell r="S513" t="str">
            <v>Yes</v>
          </cell>
          <cell r="T513" t="str">
            <v>No</v>
          </cell>
          <cell r="U513" t="str">
            <v>Yes</v>
          </cell>
          <cell r="V513" t="str">
            <v>Yes</v>
          </cell>
          <cell r="W513" t="str">
            <v>1000 (GBP)</v>
          </cell>
          <cell r="X513" t="str">
            <v>N</v>
          </cell>
        </row>
        <row r="514">
          <cell r="G514" t="str">
            <v>LU1037948897 ISIN</v>
          </cell>
          <cell r="H514" t="str">
            <v>股票型</v>
          </cell>
          <cell r="I514" t="str">
            <v>环球低波幅</v>
          </cell>
          <cell r="J514">
            <v>3</v>
          </cell>
          <cell r="K514">
            <v>45327</v>
          </cell>
          <cell r="L514">
            <v>45310</v>
          </cell>
          <cell r="N514">
            <v>1</v>
          </cell>
          <cell r="O514" t="str">
            <v>Onboard</v>
          </cell>
          <cell r="P514" t="str">
            <v>N/A</v>
          </cell>
          <cell r="Q514" t="str">
            <v>N</v>
          </cell>
          <cell r="R514" t="str">
            <v>N</v>
          </cell>
          <cell r="S514" t="str">
            <v>Yes</v>
          </cell>
          <cell r="T514" t="str">
            <v>Yes</v>
          </cell>
          <cell r="U514" t="str">
            <v>No</v>
          </cell>
          <cell r="V514" t="str">
            <v>Yes</v>
          </cell>
          <cell r="W514" t="str">
            <v>8000 (HKD)</v>
          </cell>
          <cell r="X514" t="str">
            <v>N</v>
          </cell>
        </row>
        <row r="515">
          <cell r="G515" t="str">
            <v>LU0861579265 ISIN</v>
          </cell>
          <cell r="H515" t="str">
            <v>股票型</v>
          </cell>
          <cell r="I515" t="str">
            <v>环球低波幅</v>
          </cell>
          <cell r="J515">
            <v>3</v>
          </cell>
          <cell r="K515">
            <v>45327</v>
          </cell>
          <cell r="L515">
            <v>45310</v>
          </cell>
          <cell r="N515">
            <v>1</v>
          </cell>
          <cell r="O515" t="str">
            <v>Onboard</v>
          </cell>
          <cell r="P515" t="str">
            <v>N/A</v>
          </cell>
          <cell r="Q515" t="str">
            <v>N</v>
          </cell>
          <cell r="R515" t="str">
            <v>N</v>
          </cell>
          <cell r="S515" t="str">
            <v>Yes</v>
          </cell>
          <cell r="T515" t="str">
            <v>Yes</v>
          </cell>
          <cell r="U515" t="str">
            <v>Yes</v>
          </cell>
          <cell r="V515" t="str">
            <v>Yes</v>
          </cell>
          <cell r="W515" t="str">
            <v>1000 (USD)</v>
          </cell>
          <cell r="X515" t="str">
            <v>N</v>
          </cell>
        </row>
        <row r="516">
          <cell r="G516" t="str">
            <v>LU0965508806 ISIN</v>
          </cell>
          <cell r="H516" t="str">
            <v>股票型</v>
          </cell>
          <cell r="I516" t="str">
            <v>环球低波幅</v>
          </cell>
          <cell r="J516">
            <v>3</v>
          </cell>
          <cell r="K516">
            <v>45327</v>
          </cell>
          <cell r="L516">
            <v>45310</v>
          </cell>
          <cell r="N516">
            <v>1</v>
          </cell>
          <cell r="O516" t="str">
            <v>Onboard</v>
          </cell>
          <cell r="P516" t="str">
            <v>N/A</v>
          </cell>
          <cell r="Q516" t="str">
            <v>N</v>
          </cell>
          <cell r="R516" t="str">
            <v>N</v>
          </cell>
          <cell r="S516" t="str">
            <v>Yes</v>
          </cell>
          <cell r="T516" t="str">
            <v>No</v>
          </cell>
          <cell r="U516" t="str">
            <v>Yes</v>
          </cell>
          <cell r="V516" t="str">
            <v>Yes</v>
          </cell>
          <cell r="W516" t="str">
            <v>1000 (USD)</v>
          </cell>
          <cell r="X516" t="str">
            <v>N</v>
          </cell>
        </row>
        <row r="517">
          <cell r="G517" t="str">
            <v>LU1037948541 ISIN</v>
          </cell>
          <cell r="H517" t="str">
            <v>股票型</v>
          </cell>
          <cell r="I517" t="str">
            <v>环球低波幅</v>
          </cell>
          <cell r="J517">
            <v>3</v>
          </cell>
          <cell r="K517">
            <v>45327</v>
          </cell>
          <cell r="N517">
            <v>1</v>
          </cell>
          <cell r="O517" t="str">
            <v>Onboard</v>
          </cell>
          <cell r="P517" t="str">
            <v>N/A</v>
          </cell>
          <cell r="Q517" t="str">
            <v>N</v>
          </cell>
          <cell r="R517" t="str">
            <v>N</v>
          </cell>
          <cell r="S517" t="str">
            <v>Refer to SFC</v>
          </cell>
          <cell r="T517" t="str">
            <v>No</v>
          </cell>
          <cell r="U517" t="str">
            <v>No</v>
          </cell>
          <cell r="V517" t="str">
            <v>No</v>
          </cell>
          <cell r="W517" t="str">
            <v>以实际交易渠道为准</v>
          </cell>
          <cell r="X517" t="str">
            <v>N</v>
          </cell>
        </row>
        <row r="518">
          <cell r="G518" t="str">
            <v>LU0965508988 ISIN</v>
          </cell>
          <cell r="H518" t="str">
            <v>股票型</v>
          </cell>
          <cell r="I518" t="str">
            <v>环球低波幅</v>
          </cell>
          <cell r="J518">
            <v>3</v>
          </cell>
          <cell r="K518">
            <v>45327</v>
          </cell>
          <cell r="N518">
            <v>1</v>
          </cell>
          <cell r="O518" t="str">
            <v>Onboard</v>
          </cell>
          <cell r="P518" t="str">
            <v>N/A</v>
          </cell>
          <cell r="Q518" t="str">
            <v>N</v>
          </cell>
          <cell r="R518" t="str">
            <v>N</v>
          </cell>
          <cell r="S518" t="str">
            <v>Refer to SFC</v>
          </cell>
          <cell r="T518" t="str">
            <v>No</v>
          </cell>
          <cell r="U518" t="str">
            <v>No</v>
          </cell>
          <cell r="V518" t="str">
            <v>No</v>
          </cell>
          <cell r="W518" t="str">
            <v>以实际交易渠道为准</v>
          </cell>
          <cell r="X518" t="str">
            <v>N</v>
          </cell>
        </row>
        <row r="519">
          <cell r="G519" t="str">
            <v>LU0861579778 ISIN</v>
          </cell>
          <cell r="H519" t="str">
            <v>股票型</v>
          </cell>
          <cell r="I519" t="str">
            <v>环球低波幅</v>
          </cell>
          <cell r="J519">
            <v>3</v>
          </cell>
          <cell r="K519">
            <v>45327</v>
          </cell>
          <cell r="N519">
            <v>1</v>
          </cell>
          <cell r="O519" t="str">
            <v>Onboard</v>
          </cell>
          <cell r="P519" t="str">
            <v>N/A</v>
          </cell>
          <cell r="Q519" t="str">
            <v>N</v>
          </cell>
          <cell r="R519" t="str">
            <v>N</v>
          </cell>
          <cell r="S519" t="str">
            <v>Refer to SFC</v>
          </cell>
          <cell r="T519" t="str">
            <v>No</v>
          </cell>
          <cell r="U519" t="str">
            <v>No</v>
          </cell>
          <cell r="V519" t="str">
            <v>No</v>
          </cell>
          <cell r="W519" t="str">
            <v>以实际交易渠道为准</v>
          </cell>
          <cell r="X519" t="str">
            <v>N</v>
          </cell>
        </row>
        <row r="520">
          <cell r="G520" t="str">
            <v>LU0965509366 ISIN</v>
          </cell>
          <cell r="H520" t="str">
            <v>股票型</v>
          </cell>
          <cell r="I520" t="str">
            <v>环球低波幅</v>
          </cell>
          <cell r="J520">
            <v>3</v>
          </cell>
          <cell r="K520">
            <v>45327</v>
          </cell>
          <cell r="N520">
            <v>1</v>
          </cell>
          <cell r="O520" t="str">
            <v>Onboard</v>
          </cell>
          <cell r="P520" t="str">
            <v>N/A</v>
          </cell>
          <cell r="Q520" t="str">
            <v>N</v>
          </cell>
          <cell r="R520" t="str">
            <v>N</v>
          </cell>
          <cell r="S520" t="str">
            <v>Refer to SFC</v>
          </cell>
          <cell r="T520" t="str">
            <v>No</v>
          </cell>
          <cell r="U520" t="str">
            <v>No</v>
          </cell>
          <cell r="V520" t="str">
            <v>No</v>
          </cell>
          <cell r="W520" t="str">
            <v>以实际交易渠道为准</v>
          </cell>
          <cell r="X520" t="str">
            <v>N</v>
          </cell>
        </row>
        <row r="521">
          <cell r="G521" t="str">
            <v>LU0965509101 ISIN</v>
          </cell>
          <cell r="H521" t="str">
            <v>股票型</v>
          </cell>
          <cell r="I521" t="str">
            <v>环球低波幅</v>
          </cell>
          <cell r="J521">
            <v>3</v>
          </cell>
          <cell r="K521">
            <v>45327</v>
          </cell>
          <cell r="N521">
            <v>1</v>
          </cell>
          <cell r="O521" t="str">
            <v>Onboard</v>
          </cell>
          <cell r="P521" t="str">
            <v>N/A</v>
          </cell>
          <cell r="Q521" t="str">
            <v>N</v>
          </cell>
          <cell r="R521" t="str">
            <v>N</v>
          </cell>
          <cell r="S521" t="str">
            <v>Refer to SFC</v>
          </cell>
          <cell r="T521" t="str">
            <v>No</v>
          </cell>
          <cell r="U521" t="str">
            <v>No</v>
          </cell>
          <cell r="V521" t="str">
            <v>No</v>
          </cell>
          <cell r="W521" t="str">
            <v>以实际交易渠道为准</v>
          </cell>
          <cell r="X521" t="str">
            <v>N</v>
          </cell>
        </row>
        <row r="522">
          <cell r="G522" t="str">
            <v>LU1037948970 ISIN</v>
          </cell>
          <cell r="H522" t="str">
            <v>股票型</v>
          </cell>
          <cell r="I522" t="str">
            <v>环球低波幅</v>
          </cell>
          <cell r="J522">
            <v>3</v>
          </cell>
          <cell r="K522">
            <v>45327</v>
          </cell>
          <cell r="N522">
            <v>1</v>
          </cell>
          <cell r="O522" t="str">
            <v>Onboard</v>
          </cell>
          <cell r="P522" t="str">
            <v>N/A</v>
          </cell>
          <cell r="Q522" t="str">
            <v>N</v>
          </cell>
          <cell r="R522" t="str">
            <v>N</v>
          </cell>
          <cell r="S522" t="str">
            <v>Refer to SFC</v>
          </cell>
          <cell r="T522" t="str">
            <v>No</v>
          </cell>
          <cell r="U522" t="str">
            <v>No</v>
          </cell>
          <cell r="V522" t="str">
            <v>No</v>
          </cell>
          <cell r="W522" t="str">
            <v>以实际交易渠道为准</v>
          </cell>
          <cell r="X522" t="str">
            <v>N</v>
          </cell>
        </row>
        <row r="523">
          <cell r="G523" t="str">
            <v>LU1037949275 ISIN</v>
          </cell>
          <cell r="H523" t="str">
            <v>股票型</v>
          </cell>
          <cell r="I523" t="str">
            <v>环球低波幅</v>
          </cell>
          <cell r="J523">
            <v>3</v>
          </cell>
          <cell r="K523">
            <v>45327</v>
          </cell>
          <cell r="N523">
            <v>1</v>
          </cell>
          <cell r="O523" t="str">
            <v>Onboard</v>
          </cell>
          <cell r="P523" t="str">
            <v>N/A</v>
          </cell>
          <cell r="Q523" t="str">
            <v>N</v>
          </cell>
          <cell r="R523" t="str">
            <v>N</v>
          </cell>
          <cell r="S523" t="str">
            <v>Refer to SFC</v>
          </cell>
          <cell r="T523" t="str">
            <v>No</v>
          </cell>
          <cell r="U523" t="str">
            <v>No</v>
          </cell>
          <cell r="V523" t="str">
            <v>No</v>
          </cell>
          <cell r="W523" t="str">
            <v>以实际交易渠道为准</v>
          </cell>
          <cell r="X523" t="str">
            <v>N</v>
          </cell>
        </row>
        <row r="524">
          <cell r="G524" t="str">
            <v>LU0965509440 ISIN</v>
          </cell>
          <cell r="H524" t="str">
            <v>股票型</v>
          </cell>
          <cell r="I524" t="str">
            <v>环球低波幅</v>
          </cell>
          <cell r="J524">
            <v>3</v>
          </cell>
          <cell r="K524">
            <v>45327</v>
          </cell>
          <cell r="N524">
            <v>1</v>
          </cell>
          <cell r="O524" t="str">
            <v>Onboard</v>
          </cell>
          <cell r="P524" t="str">
            <v>N/A</v>
          </cell>
          <cell r="Q524" t="str">
            <v>N</v>
          </cell>
          <cell r="R524" t="str">
            <v>N</v>
          </cell>
          <cell r="S524" t="str">
            <v>Refer to SFC</v>
          </cell>
          <cell r="T524" t="str">
            <v>No</v>
          </cell>
          <cell r="U524" t="str">
            <v>No</v>
          </cell>
          <cell r="V524" t="str">
            <v>No</v>
          </cell>
          <cell r="W524" t="str">
            <v>以实际交易渠道为准</v>
          </cell>
          <cell r="X524" t="str">
            <v>N</v>
          </cell>
        </row>
        <row r="525">
          <cell r="G525" t="str">
            <v>LU1366339296 ISIN</v>
          </cell>
          <cell r="H525" t="str">
            <v>股票型</v>
          </cell>
          <cell r="I525" t="str">
            <v>环球低波幅</v>
          </cell>
          <cell r="J525">
            <v>3</v>
          </cell>
          <cell r="K525">
            <v>45327</v>
          </cell>
          <cell r="N525">
            <v>1</v>
          </cell>
          <cell r="O525" t="str">
            <v>Onboard</v>
          </cell>
          <cell r="P525" t="str">
            <v>N/A</v>
          </cell>
          <cell r="Q525" t="str">
            <v>N</v>
          </cell>
          <cell r="R525" t="str">
            <v>N</v>
          </cell>
          <cell r="S525" t="str">
            <v>Refer to SFC</v>
          </cell>
          <cell r="T525" t="str">
            <v>No</v>
          </cell>
          <cell r="U525" t="str">
            <v>No</v>
          </cell>
          <cell r="V525" t="str">
            <v>No</v>
          </cell>
          <cell r="W525" t="str">
            <v>以实际交易渠道为准</v>
          </cell>
          <cell r="X525" t="str">
            <v>N</v>
          </cell>
        </row>
        <row r="526">
          <cell r="G526" t="str">
            <v>LU0965509283 ISIN</v>
          </cell>
          <cell r="H526" t="str">
            <v>股票型</v>
          </cell>
          <cell r="I526" t="str">
            <v>环球低波幅</v>
          </cell>
          <cell r="J526">
            <v>3</v>
          </cell>
          <cell r="K526">
            <v>45327</v>
          </cell>
          <cell r="N526">
            <v>1</v>
          </cell>
          <cell r="O526" t="str">
            <v>Onboard</v>
          </cell>
          <cell r="P526" t="str">
            <v>N/A</v>
          </cell>
          <cell r="Q526" t="str">
            <v>N</v>
          </cell>
          <cell r="R526" t="str">
            <v>N</v>
          </cell>
          <cell r="S526" t="str">
            <v>Refer to SFC</v>
          </cell>
          <cell r="T526" t="str">
            <v>No</v>
          </cell>
          <cell r="U526" t="str">
            <v>No</v>
          </cell>
          <cell r="V526" t="str">
            <v>No</v>
          </cell>
          <cell r="W526" t="str">
            <v>以实际交易渠道为准</v>
          </cell>
          <cell r="X526" t="str">
            <v>N</v>
          </cell>
        </row>
        <row r="527">
          <cell r="G527" t="str">
            <v>LU1278601221 ISIN</v>
          </cell>
          <cell r="H527" t="str">
            <v>股票型</v>
          </cell>
          <cell r="I527" t="str">
            <v>环球低波幅</v>
          </cell>
          <cell r="J527">
            <v>3</v>
          </cell>
          <cell r="K527">
            <v>45327</v>
          </cell>
          <cell r="N527">
            <v>1</v>
          </cell>
          <cell r="O527" t="str">
            <v>Onboard</v>
          </cell>
          <cell r="P527" t="str">
            <v>N/A</v>
          </cell>
          <cell r="Q527" t="str">
            <v>N</v>
          </cell>
          <cell r="R527" t="str">
            <v>N</v>
          </cell>
          <cell r="S527" t="str">
            <v>Refer to SFC</v>
          </cell>
          <cell r="T527" t="str">
            <v>No</v>
          </cell>
          <cell r="U527" t="str">
            <v>No</v>
          </cell>
          <cell r="V527" t="str">
            <v>No</v>
          </cell>
          <cell r="W527" t="str">
            <v>以实际交易渠道为准</v>
          </cell>
          <cell r="X527" t="str">
            <v>N</v>
          </cell>
        </row>
        <row r="528">
          <cell r="G528" t="str">
            <v>LU0861579349 ISIN</v>
          </cell>
          <cell r="H528" t="str">
            <v>股票型</v>
          </cell>
          <cell r="I528" t="str">
            <v>环球低波幅</v>
          </cell>
          <cell r="J528">
            <v>3</v>
          </cell>
          <cell r="K528">
            <v>45327</v>
          </cell>
          <cell r="N528">
            <v>1</v>
          </cell>
          <cell r="O528" t="str">
            <v>Onboard</v>
          </cell>
          <cell r="P528" t="str">
            <v>N/A</v>
          </cell>
          <cell r="Q528" t="str">
            <v>N</v>
          </cell>
          <cell r="R528" t="str">
            <v>N</v>
          </cell>
          <cell r="S528" t="str">
            <v>Refer to SFC</v>
          </cell>
          <cell r="T528" t="str">
            <v>No</v>
          </cell>
          <cell r="U528" t="str">
            <v>No</v>
          </cell>
          <cell r="V528" t="str">
            <v>No</v>
          </cell>
          <cell r="W528" t="str">
            <v>以实际交易渠道为准</v>
          </cell>
          <cell r="X528" t="str">
            <v>N</v>
          </cell>
        </row>
        <row r="529">
          <cell r="G529" t="str">
            <v>LU0861579851 ISIN</v>
          </cell>
          <cell r="H529" t="str">
            <v>股票型</v>
          </cell>
          <cell r="I529" t="str">
            <v>环球低波幅</v>
          </cell>
          <cell r="J529">
            <v>3</v>
          </cell>
          <cell r="K529">
            <v>45327</v>
          </cell>
          <cell r="N529">
            <v>1</v>
          </cell>
          <cell r="O529" t="str">
            <v>Onboard</v>
          </cell>
          <cell r="P529" t="str">
            <v>N/A</v>
          </cell>
          <cell r="Q529" t="str">
            <v>N</v>
          </cell>
          <cell r="R529" t="str">
            <v>N</v>
          </cell>
          <cell r="S529" t="str">
            <v>Refer to SFC</v>
          </cell>
          <cell r="T529" t="str">
            <v>No</v>
          </cell>
          <cell r="U529" t="str">
            <v>No</v>
          </cell>
          <cell r="V529" t="str">
            <v>No</v>
          </cell>
          <cell r="W529" t="str">
            <v>以实际交易渠道为准</v>
          </cell>
          <cell r="X529" t="str">
            <v>N</v>
          </cell>
        </row>
        <row r="530">
          <cell r="G530" t="str">
            <v>LU0511384066 ISIN</v>
          </cell>
          <cell r="H530" t="str">
            <v>股票型</v>
          </cell>
          <cell r="I530" t="str">
            <v>环球可持续股</v>
          </cell>
          <cell r="J530">
            <v>3</v>
          </cell>
          <cell r="K530">
            <v>45327</v>
          </cell>
          <cell r="L530">
            <v>45310</v>
          </cell>
          <cell r="N530">
            <v>1</v>
          </cell>
          <cell r="O530" t="str">
            <v>Onboard</v>
          </cell>
          <cell r="P530" t="str">
            <v>N/A</v>
          </cell>
          <cell r="Q530" t="str">
            <v>N</v>
          </cell>
          <cell r="R530" t="str">
            <v>N</v>
          </cell>
          <cell r="S530" t="str">
            <v>Yes</v>
          </cell>
          <cell r="T530" t="str">
            <v>No</v>
          </cell>
          <cell r="U530" t="str">
            <v>Yes</v>
          </cell>
          <cell r="V530" t="str">
            <v>Yes</v>
          </cell>
          <cell r="W530" t="str">
            <v>1500 (AUD)</v>
          </cell>
          <cell r="X530" t="str">
            <v>N</v>
          </cell>
        </row>
        <row r="531">
          <cell r="G531" t="str">
            <v>LU0069063385 ISIN</v>
          </cell>
          <cell r="H531" t="str">
            <v>股票型</v>
          </cell>
          <cell r="I531" t="str">
            <v>环球可持续股</v>
          </cell>
          <cell r="J531">
            <v>3</v>
          </cell>
          <cell r="K531">
            <v>45327</v>
          </cell>
          <cell r="L531">
            <v>45310</v>
          </cell>
          <cell r="N531">
            <v>1</v>
          </cell>
          <cell r="O531" t="str">
            <v>Onboard</v>
          </cell>
          <cell r="P531" t="str">
            <v>N/A</v>
          </cell>
          <cell r="Q531" t="str">
            <v>N</v>
          </cell>
          <cell r="R531" t="str">
            <v>N</v>
          </cell>
          <cell r="S531" t="str">
            <v>Yes</v>
          </cell>
          <cell r="T531" t="str">
            <v>Yes</v>
          </cell>
          <cell r="U531" t="str">
            <v>Yes</v>
          </cell>
          <cell r="V531" t="str">
            <v>Yes</v>
          </cell>
          <cell r="W531" t="str">
            <v>1000 (USD)</v>
          </cell>
          <cell r="X531" t="str">
            <v>N</v>
          </cell>
        </row>
        <row r="532">
          <cell r="G532" t="str">
            <v>LU0057025933 ISIN</v>
          </cell>
          <cell r="H532" t="str">
            <v>股票型</v>
          </cell>
          <cell r="I532" t="str">
            <v>环球可持续股</v>
          </cell>
          <cell r="J532">
            <v>3</v>
          </cell>
          <cell r="K532">
            <v>45327</v>
          </cell>
          <cell r="L532">
            <v>45310</v>
          </cell>
          <cell r="N532">
            <v>1</v>
          </cell>
          <cell r="O532" t="str">
            <v>Onboard</v>
          </cell>
          <cell r="P532" t="str">
            <v>N/A</v>
          </cell>
          <cell r="Q532" t="str">
            <v>N</v>
          </cell>
          <cell r="R532" t="str">
            <v>N</v>
          </cell>
          <cell r="S532" t="str">
            <v>Yes</v>
          </cell>
          <cell r="T532" t="str">
            <v>No</v>
          </cell>
          <cell r="U532" t="str">
            <v>No</v>
          </cell>
          <cell r="V532" t="str">
            <v>No</v>
          </cell>
          <cell r="W532" t="str">
            <v>2000 (USD)</v>
          </cell>
          <cell r="X532" t="str">
            <v>N</v>
          </cell>
        </row>
        <row r="533">
          <cell r="G533" t="str">
            <v>LU0252218267 ISIN</v>
          </cell>
          <cell r="H533" t="str">
            <v>股票型</v>
          </cell>
          <cell r="I533" t="str">
            <v>环球可持续股</v>
          </cell>
          <cell r="J533">
            <v>3</v>
          </cell>
          <cell r="K533">
            <v>45327</v>
          </cell>
          <cell r="N533">
            <v>1</v>
          </cell>
          <cell r="O533" t="str">
            <v>Onboard</v>
          </cell>
          <cell r="P533" t="str">
            <v>N/A</v>
          </cell>
          <cell r="Q533" t="str">
            <v>N</v>
          </cell>
          <cell r="R533" t="str">
            <v>N</v>
          </cell>
          <cell r="S533" t="str">
            <v>Refer to SFC</v>
          </cell>
          <cell r="T533" t="str">
            <v>No</v>
          </cell>
          <cell r="U533" t="str">
            <v>No</v>
          </cell>
          <cell r="V533" t="str">
            <v>No</v>
          </cell>
          <cell r="W533" t="str">
            <v>以实际交易渠道为准</v>
          </cell>
          <cell r="X533" t="str">
            <v>N</v>
          </cell>
        </row>
        <row r="534">
          <cell r="G534" t="str">
            <v>LU0592692320 ISIN</v>
          </cell>
          <cell r="H534" t="str">
            <v>股票型</v>
          </cell>
          <cell r="I534" t="str">
            <v>环球可持续股</v>
          </cell>
          <cell r="J534">
            <v>3</v>
          </cell>
          <cell r="K534">
            <v>45327</v>
          </cell>
          <cell r="N534">
            <v>1</v>
          </cell>
          <cell r="O534" t="str">
            <v>Onboard</v>
          </cell>
          <cell r="P534" t="str">
            <v>N/A</v>
          </cell>
          <cell r="Q534" t="str">
            <v>N</v>
          </cell>
          <cell r="R534" t="str">
            <v>N</v>
          </cell>
          <cell r="S534" t="str">
            <v>Refer to SFC</v>
          </cell>
          <cell r="T534" t="str">
            <v>No</v>
          </cell>
          <cell r="U534" t="str">
            <v>No</v>
          </cell>
          <cell r="V534" t="str">
            <v>No</v>
          </cell>
          <cell r="W534" t="str">
            <v>以实际交易渠道为准</v>
          </cell>
          <cell r="X534" t="str">
            <v>N</v>
          </cell>
        </row>
        <row r="535">
          <cell r="G535" t="str">
            <v>LU0472753341 ISIN</v>
          </cell>
          <cell r="H535" t="str">
            <v>股票型</v>
          </cell>
          <cell r="I535" t="str">
            <v>环球可持续股</v>
          </cell>
          <cell r="J535">
            <v>3</v>
          </cell>
          <cell r="K535">
            <v>45327</v>
          </cell>
          <cell r="N535">
            <v>1</v>
          </cell>
          <cell r="O535" t="str">
            <v>Onboard</v>
          </cell>
          <cell r="P535" t="str">
            <v>N/A</v>
          </cell>
          <cell r="Q535" t="str">
            <v>N</v>
          </cell>
          <cell r="R535" t="str">
            <v>N</v>
          </cell>
          <cell r="S535" t="str">
            <v>Refer to SFC</v>
          </cell>
          <cell r="T535" t="str">
            <v>No</v>
          </cell>
          <cell r="U535" t="str">
            <v>No</v>
          </cell>
          <cell r="V535" t="str">
            <v>No</v>
          </cell>
          <cell r="W535" t="str">
            <v>以实际交易渠道为准</v>
          </cell>
          <cell r="X535" t="str">
            <v>N</v>
          </cell>
        </row>
        <row r="536">
          <cell r="G536" t="str">
            <v>LU0289739343 ISIN</v>
          </cell>
          <cell r="H536" t="str">
            <v>股票型</v>
          </cell>
          <cell r="I536" t="str">
            <v>环球可持续股</v>
          </cell>
          <cell r="J536">
            <v>3</v>
          </cell>
          <cell r="K536">
            <v>45327</v>
          </cell>
          <cell r="N536">
            <v>1</v>
          </cell>
          <cell r="O536" t="str">
            <v>Onboard</v>
          </cell>
          <cell r="P536" t="str">
            <v>N/A</v>
          </cell>
          <cell r="Q536" t="str">
            <v>N</v>
          </cell>
          <cell r="R536" t="str">
            <v>N</v>
          </cell>
          <cell r="S536" t="str">
            <v>Refer to SFC</v>
          </cell>
          <cell r="T536" t="str">
            <v>No</v>
          </cell>
          <cell r="U536" t="str">
            <v>No</v>
          </cell>
          <cell r="V536" t="str">
            <v>No</v>
          </cell>
          <cell r="W536" t="str">
            <v>以实际交易渠道为准</v>
          </cell>
          <cell r="X536" t="str">
            <v>N</v>
          </cell>
        </row>
        <row r="537">
          <cell r="G537" t="str">
            <v>LU2259631260 ISIN</v>
          </cell>
          <cell r="H537" t="str">
            <v>股票型</v>
          </cell>
          <cell r="I537" t="str">
            <v>环球可持续股</v>
          </cell>
          <cell r="J537">
            <v>3</v>
          </cell>
          <cell r="K537">
            <v>45327</v>
          </cell>
          <cell r="N537">
            <v>1</v>
          </cell>
          <cell r="O537" t="str">
            <v>Onboard</v>
          </cell>
          <cell r="P537" t="str">
            <v>N/A</v>
          </cell>
          <cell r="Q537" t="str">
            <v>N</v>
          </cell>
          <cell r="R537" t="str">
            <v>N</v>
          </cell>
          <cell r="S537" t="str">
            <v>Refer to SFC</v>
          </cell>
          <cell r="T537" t="str">
            <v>No</v>
          </cell>
          <cell r="U537" t="str">
            <v>No</v>
          </cell>
          <cell r="V537" t="str">
            <v>No</v>
          </cell>
          <cell r="W537" t="str">
            <v>以实际交易渠道为准</v>
          </cell>
          <cell r="X537" t="str">
            <v>N</v>
          </cell>
        </row>
        <row r="538">
          <cell r="G538" t="str">
            <v>LU0511383332 ISIN</v>
          </cell>
          <cell r="H538" t="str">
            <v>股票型</v>
          </cell>
          <cell r="I538" t="str">
            <v>环球可持续股</v>
          </cell>
          <cell r="J538">
            <v>3</v>
          </cell>
          <cell r="K538">
            <v>45327</v>
          </cell>
          <cell r="N538">
            <v>1</v>
          </cell>
          <cell r="O538" t="str">
            <v>Onboard</v>
          </cell>
          <cell r="P538" t="str">
            <v>N/A</v>
          </cell>
          <cell r="Q538" t="str">
            <v>N</v>
          </cell>
          <cell r="R538" t="str">
            <v>N</v>
          </cell>
          <cell r="S538" t="str">
            <v>Refer to SFC</v>
          </cell>
          <cell r="T538" t="str">
            <v>No</v>
          </cell>
          <cell r="U538" t="str">
            <v>No</v>
          </cell>
          <cell r="V538" t="str">
            <v>No</v>
          </cell>
          <cell r="W538" t="str">
            <v>以实际交易渠道为准</v>
          </cell>
          <cell r="X538" t="str">
            <v>N</v>
          </cell>
        </row>
        <row r="539">
          <cell r="G539" t="str">
            <v>LU0590156302 ISIN</v>
          </cell>
          <cell r="H539" t="str">
            <v>股票型</v>
          </cell>
          <cell r="I539" t="str">
            <v>环球可持续股</v>
          </cell>
          <cell r="J539">
            <v>3</v>
          </cell>
          <cell r="K539">
            <v>45327</v>
          </cell>
          <cell r="N539">
            <v>1</v>
          </cell>
          <cell r="O539" t="str">
            <v>Onboard</v>
          </cell>
          <cell r="P539" t="str">
            <v>N/A</v>
          </cell>
          <cell r="Q539" t="str">
            <v>N</v>
          </cell>
          <cell r="R539" t="str">
            <v>N</v>
          </cell>
          <cell r="S539" t="str">
            <v>Refer to SFC</v>
          </cell>
          <cell r="T539" t="str">
            <v>No</v>
          </cell>
          <cell r="U539" t="str">
            <v>No</v>
          </cell>
          <cell r="V539" t="str">
            <v>No</v>
          </cell>
          <cell r="W539" t="str">
            <v>以实际交易渠道为准</v>
          </cell>
          <cell r="X539" t="str">
            <v>N</v>
          </cell>
        </row>
        <row r="540">
          <cell r="G540" t="str">
            <v>LU0085333697 ISIN</v>
          </cell>
          <cell r="H540" t="str">
            <v>股票型</v>
          </cell>
          <cell r="I540" t="str">
            <v>环球可持续股</v>
          </cell>
          <cell r="J540">
            <v>3</v>
          </cell>
          <cell r="K540">
            <v>45327</v>
          </cell>
          <cell r="N540">
            <v>1</v>
          </cell>
          <cell r="O540" t="str">
            <v>Onboard</v>
          </cell>
          <cell r="P540" t="str">
            <v>N/A</v>
          </cell>
          <cell r="Q540" t="str">
            <v>N</v>
          </cell>
          <cell r="R540" t="str">
            <v>N</v>
          </cell>
          <cell r="S540" t="str">
            <v>Refer to SFC</v>
          </cell>
          <cell r="T540" t="str">
            <v>No</v>
          </cell>
          <cell r="U540" t="str">
            <v>No</v>
          </cell>
          <cell r="V540" t="str">
            <v>No</v>
          </cell>
          <cell r="W540" t="str">
            <v>以实际交易渠道为准</v>
          </cell>
          <cell r="X540" t="str">
            <v>N</v>
          </cell>
        </row>
        <row r="541">
          <cell r="G541" t="str">
            <v>LU0462790428 ISIN</v>
          </cell>
          <cell r="H541" t="str">
            <v>股票型</v>
          </cell>
          <cell r="I541" t="str">
            <v>环球可持续股</v>
          </cell>
          <cell r="J541">
            <v>3</v>
          </cell>
          <cell r="K541">
            <v>45327</v>
          </cell>
          <cell r="N541">
            <v>1</v>
          </cell>
          <cell r="O541" t="str">
            <v>Onboard</v>
          </cell>
          <cell r="P541" t="str">
            <v>N/A</v>
          </cell>
          <cell r="Q541" t="str">
            <v>N</v>
          </cell>
          <cell r="R541" t="str">
            <v>N</v>
          </cell>
          <cell r="S541" t="str">
            <v>Refer to SFC</v>
          </cell>
          <cell r="T541" t="str">
            <v>No</v>
          </cell>
          <cell r="U541" t="str">
            <v>No</v>
          </cell>
          <cell r="V541" t="str">
            <v>No</v>
          </cell>
          <cell r="W541" t="str">
            <v>以实际交易渠道为准</v>
          </cell>
          <cell r="X541" t="str">
            <v>N</v>
          </cell>
        </row>
        <row r="542">
          <cell r="G542" t="str">
            <v>LU0124676726 ISIN</v>
          </cell>
          <cell r="H542" t="str">
            <v>股票型</v>
          </cell>
          <cell r="I542" t="str">
            <v>美国可持续股</v>
          </cell>
          <cell r="J542">
            <v>3</v>
          </cell>
          <cell r="K542">
            <v>45327</v>
          </cell>
          <cell r="L542">
            <v>45310</v>
          </cell>
          <cell r="N542">
            <v>1</v>
          </cell>
          <cell r="O542" t="str">
            <v>Onboard</v>
          </cell>
          <cell r="P542" t="str">
            <v>N/A</v>
          </cell>
          <cell r="Q542" t="str">
            <v>N</v>
          </cell>
          <cell r="R542" t="str">
            <v>N</v>
          </cell>
          <cell r="S542" t="str">
            <v>Yes</v>
          </cell>
          <cell r="T542" t="str">
            <v>Yes</v>
          </cell>
          <cell r="U542" t="str">
            <v>Yes</v>
          </cell>
          <cell r="V542" t="str">
            <v>Yes</v>
          </cell>
          <cell r="W542" t="str">
            <v>1000 (USD)</v>
          </cell>
          <cell r="X542" t="str">
            <v>N</v>
          </cell>
        </row>
        <row r="543">
          <cell r="G543" t="str">
            <v>LU0232464734 ISIN</v>
          </cell>
          <cell r="H543" t="str">
            <v>股票型</v>
          </cell>
          <cell r="I543" t="str">
            <v>美国可持续股</v>
          </cell>
          <cell r="J543">
            <v>3</v>
          </cell>
          <cell r="K543">
            <v>45327</v>
          </cell>
          <cell r="N543">
            <v>1</v>
          </cell>
          <cell r="O543" t="str">
            <v>Onboard</v>
          </cell>
          <cell r="P543" t="str">
            <v>N/A</v>
          </cell>
          <cell r="Q543" t="str">
            <v>N</v>
          </cell>
          <cell r="R543" t="str">
            <v>N</v>
          </cell>
          <cell r="S543" t="str">
            <v>Refer to SFC</v>
          </cell>
          <cell r="T543" t="str">
            <v>No</v>
          </cell>
          <cell r="U543" t="str">
            <v>No</v>
          </cell>
          <cell r="V543" t="str">
            <v>No</v>
          </cell>
          <cell r="W543" t="str">
            <v>以实际交易渠道为准</v>
          </cell>
          <cell r="X543" t="str">
            <v>N</v>
          </cell>
        </row>
        <row r="544">
          <cell r="G544" t="str">
            <v>LU0689626769 ISIN</v>
          </cell>
          <cell r="H544" t="str">
            <v>股票型</v>
          </cell>
          <cell r="I544" t="str">
            <v>美国可持续股</v>
          </cell>
          <cell r="J544">
            <v>3</v>
          </cell>
          <cell r="K544">
            <v>45327</v>
          </cell>
          <cell r="N544">
            <v>1</v>
          </cell>
          <cell r="O544" t="str">
            <v>Onboard</v>
          </cell>
          <cell r="P544" t="str">
            <v>N/A</v>
          </cell>
          <cell r="Q544" t="str">
            <v>N</v>
          </cell>
          <cell r="R544" t="str">
            <v>N</v>
          </cell>
          <cell r="S544" t="str">
            <v>Refer to SFC</v>
          </cell>
          <cell r="T544" t="str">
            <v>No</v>
          </cell>
          <cell r="U544" t="str">
            <v>No</v>
          </cell>
          <cell r="V544" t="str">
            <v>No</v>
          </cell>
          <cell r="W544" t="str">
            <v>以实际交易渠道为准</v>
          </cell>
          <cell r="X544" t="str">
            <v>N</v>
          </cell>
        </row>
        <row r="545">
          <cell r="G545" t="str">
            <v>LU0689626504 ISIN</v>
          </cell>
          <cell r="H545" t="str">
            <v>股票型</v>
          </cell>
          <cell r="I545" t="str">
            <v>美国可持续股</v>
          </cell>
          <cell r="J545">
            <v>3</v>
          </cell>
          <cell r="K545">
            <v>45327</v>
          </cell>
          <cell r="N545">
            <v>1</v>
          </cell>
          <cell r="O545" t="str">
            <v>Onboard</v>
          </cell>
          <cell r="P545" t="str">
            <v>N/A</v>
          </cell>
          <cell r="Q545" t="str">
            <v>N</v>
          </cell>
          <cell r="R545" t="str">
            <v>N</v>
          </cell>
          <cell r="S545" t="str">
            <v>Refer to SFC</v>
          </cell>
          <cell r="T545" t="str">
            <v>No</v>
          </cell>
          <cell r="U545" t="str">
            <v>No</v>
          </cell>
          <cell r="V545" t="str">
            <v>No</v>
          </cell>
          <cell r="W545" t="str">
            <v>以实际交易渠道为准</v>
          </cell>
          <cell r="X545" t="str">
            <v>N</v>
          </cell>
        </row>
        <row r="546">
          <cell r="G546" t="str">
            <v>LU0689626686 ISIN</v>
          </cell>
          <cell r="H546" t="str">
            <v>股票型</v>
          </cell>
          <cell r="I546" t="str">
            <v>美国可持续股</v>
          </cell>
          <cell r="J546">
            <v>3</v>
          </cell>
          <cell r="K546">
            <v>45327</v>
          </cell>
          <cell r="N546">
            <v>1</v>
          </cell>
          <cell r="O546" t="str">
            <v>Onboard</v>
          </cell>
          <cell r="P546" t="str">
            <v>N/A</v>
          </cell>
          <cell r="Q546" t="str">
            <v>N</v>
          </cell>
          <cell r="R546" t="str">
            <v>N</v>
          </cell>
          <cell r="S546" t="str">
            <v>Refer to SFC</v>
          </cell>
          <cell r="T546" t="str">
            <v>No</v>
          </cell>
          <cell r="U546" t="str">
            <v>No</v>
          </cell>
          <cell r="V546" t="str">
            <v>No</v>
          </cell>
          <cell r="W546" t="str">
            <v>以实际交易渠道为准</v>
          </cell>
          <cell r="X546" t="str">
            <v>N</v>
          </cell>
        </row>
        <row r="547">
          <cell r="G547" t="str">
            <v>LU0520233601 ISIN</v>
          </cell>
          <cell r="H547" t="str">
            <v>股票型</v>
          </cell>
          <cell r="I547" t="str">
            <v>美国可持续股</v>
          </cell>
          <cell r="J547">
            <v>3</v>
          </cell>
          <cell r="K547">
            <v>45327</v>
          </cell>
          <cell r="N547">
            <v>1</v>
          </cell>
          <cell r="O547" t="str">
            <v>Onboard</v>
          </cell>
          <cell r="P547" t="str">
            <v>N/A</v>
          </cell>
          <cell r="Q547" t="str">
            <v>N</v>
          </cell>
          <cell r="R547" t="str">
            <v>N</v>
          </cell>
          <cell r="S547" t="str">
            <v>Refer to SFC</v>
          </cell>
          <cell r="T547" t="str">
            <v>No</v>
          </cell>
          <cell r="U547" t="str">
            <v>No</v>
          </cell>
          <cell r="V547" t="str">
            <v>No</v>
          </cell>
          <cell r="W547" t="str">
            <v>以实际交易渠道为准</v>
          </cell>
          <cell r="X547" t="str">
            <v>N</v>
          </cell>
        </row>
        <row r="548">
          <cell r="G548" t="str">
            <v>LU0733933450 ISIN</v>
          </cell>
          <cell r="H548" t="str">
            <v>股票型</v>
          </cell>
          <cell r="I548" t="str">
            <v>美国可持续股</v>
          </cell>
          <cell r="J548">
            <v>3</v>
          </cell>
          <cell r="K548">
            <v>45327</v>
          </cell>
          <cell r="N548">
            <v>1</v>
          </cell>
          <cell r="O548" t="str">
            <v>Onboard</v>
          </cell>
          <cell r="P548" t="str">
            <v>N/A</v>
          </cell>
          <cell r="Q548" t="str">
            <v>N</v>
          </cell>
          <cell r="R548" t="str">
            <v>N</v>
          </cell>
          <cell r="S548" t="str">
            <v>Refer to SFC</v>
          </cell>
          <cell r="T548" t="str">
            <v>No</v>
          </cell>
          <cell r="U548" t="str">
            <v>No</v>
          </cell>
          <cell r="V548" t="str">
            <v>No</v>
          </cell>
          <cell r="W548" t="str">
            <v>以实际交易渠道为准</v>
          </cell>
          <cell r="X548" t="str">
            <v>N</v>
          </cell>
        </row>
        <row r="549">
          <cell r="G549" t="str">
            <v>LU0592508096 ISIN</v>
          </cell>
          <cell r="H549" t="str">
            <v>股票型</v>
          </cell>
          <cell r="I549" t="str">
            <v>美国可持续股</v>
          </cell>
          <cell r="J549">
            <v>3</v>
          </cell>
          <cell r="K549">
            <v>45327</v>
          </cell>
          <cell r="N549">
            <v>1</v>
          </cell>
          <cell r="O549" t="str">
            <v>Onboard</v>
          </cell>
          <cell r="P549" t="str">
            <v>N/A</v>
          </cell>
          <cell r="Q549" t="str">
            <v>N</v>
          </cell>
          <cell r="R549" t="str">
            <v>N</v>
          </cell>
          <cell r="S549" t="str">
            <v>Refer to SFC</v>
          </cell>
          <cell r="T549" t="str">
            <v>No</v>
          </cell>
          <cell r="U549" t="str">
            <v>No</v>
          </cell>
          <cell r="V549" t="str">
            <v>No</v>
          </cell>
          <cell r="W549" t="str">
            <v>以实际交易渠道为准</v>
          </cell>
          <cell r="X549" t="str">
            <v>N</v>
          </cell>
        </row>
        <row r="550">
          <cell r="G550" t="str">
            <v>LU0129372610 ISIN</v>
          </cell>
          <cell r="H550" t="str">
            <v>股票型</v>
          </cell>
          <cell r="I550" t="str">
            <v>美国可持续股</v>
          </cell>
          <cell r="J550">
            <v>3</v>
          </cell>
          <cell r="K550">
            <v>45327</v>
          </cell>
          <cell r="N550">
            <v>1</v>
          </cell>
          <cell r="O550" t="str">
            <v>Onboard</v>
          </cell>
          <cell r="P550" t="str">
            <v>N/A</v>
          </cell>
          <cell r="Q550" t="str">
            <v>N</v>
          </cell>
          <cell r="R550" t="str">
            <v>N</v>
          </cell>
          <cell r="S550" t="str">
            <v>Refer to SFC</v>
          </cell>
          <cell r="T550" t="str">
            <v>No</v>
          </cell>
          <cell r="U550" t="str">
            <v>No</v>
          </cell>
          <cell r="V550" t="str">
            <v>No</v>
          </cell>
          <cell r="W550" t="str">
            <v>以实际交易渠道为准</v>
          </cell>
          <cell r="X550" t="str">
            <v>N</v>
          </cell>
        </row>
        <row r="551">
          <cell r="G551" t="str">
            <v>LU0232467836 ISIN</v>
          </cell>
          <cell r="H551" t="str">
            <v>股票型</v>
          </cell>
          <cell r="I551" t="str">
            <v>美国可持续股</v>
          </cell>
          <cell r="J551">
            <v>3</v>
          </cell>
          <cell r="K551">
            <v>45327</v>
          </cell>
          <cell r="N551">
            <v>1</v>
          </cell>
          <cell r="O551" t="str">
            <v>Onboard</v>
          </cell>
          <cell r="P551" t="str">
            <v>N/A</v>
          </cell>
          <cell r="Q551" t="str">
            <v>N</v>
          </cell>
          <cell r="R551" t="str">
            <v>N</v>
          </cell>
          <cell r="S551" t="str">
            <v>Refer to SFC</v>
          </cell>
          <cell r="T551" t="str">
            <v>No</v>
          </cell>
          <cell r="U551" t="str">
            <v>No</v>
          </cell>
          <cell r="V551" t="str">
            <v>No</v>
          </cell>
          <cell r="W551" t="str">
            <v>以实际交易渠道为准</v>
          </cell>
          <cell r="X551" t="str">
            <v>N</v>
          </cell>
        </row>
        <row r="552">
          <cell r="G552" t="str">
            <v>LU0289931619 ISIN</v>
          </cell>
          <cell r="H552" t="str">
            <v>股票型</v>
          </cell>
          <cell r="I552" t="str">
            <v>美国可持续股</v>
          </cell>
          <cell r="J552">
            <v>3</v>
          </cell>
          <cell r="K552">
            <v>45327</v>
          </cell>
          <cell r="N552">
            <v>1</v>
          </cell>
          <cell r="O552" t="str">
            <v>Onboard</v>
          </cell>
          <cell r="P552" t="str">
            <v>N/A</v>
          </cell>
          <cell r="Q552" t="str">
            <v>N</v>
          </cell>
          <cell r="R552" t="str">
            <v>N</v>
          </cell>
          <cell r="S552" t="str">
            <v>Refer to SFC</v>
          </cell>
          <cell r="T552" t="str">
            <v>No</v>
          </cell>
          <cell r="U552" t="str">
            <v>No</v>
          </cell>
          <cell r="V552" t="str">
            <v>No</v>
          </cell>
          <cell r="W552" t="str">
            <v>以实际交易渠道为准</v>
          </cell>
          <cell r="X552" t="str">
            <v>N</v>
          </cell>
        </row>
        <row r="553">
          <cell r="G553" t="str">
            <v>LU0520233940 ISIN</v>
          </cell>
          <cell r="H553" t="str">
            <v>股票型</v>
          </cell>
          <cell r="I553" t="str">
            <v>美国可持续股</v>
          </cell>
          <cell r="J553">
            <v>3</v>
          </cell>
          <cell r="K553">
            <v>45327</v>
          </cell>
          <cell r="N553">
            <v>1</v>
          </cell>
          <cell r="O553" t="str">
            <v>Onboard</v>
          </cell>
          <cell r="P553" t="str">
            <v>N/A</v>
          </cell>
          <cell r="Q553" t="str">
            <v>N</v>
          </cell>
          <cell r="R553" t="str">
            <v>N</v>
          </cell>
          <cell r="S553" t="str">
            <v>Refer to SFC</v>
          </cell>
          <cell r="T553" t="str">
            <v>No</v>
          </cell>
          <cell r="U553" t="str">
            <v>No</v>
          </cell>
          <cell r="V553" t="str">
            <v>No</v>
          </cell>
          <cell r="W553" t="str">
            <v>以实际交易渠道为准</v>
          </cell>
          <cell r="X553" t="str">
            <v>N</v>
          </cell>
        </row>
        <row r="554">
          <cell r="G554" t="str">
            <v>LU0232464908 ISIN</v>
          </cell>
          <cell r="H554" t="str">
            <v>股票型</v>
          </cell>
          <cell r="I554" t="str">
            <v>美国可持续股</v>
          </cell>
          <cell r="J554">
            <v>3</v>
          </cell>
          <cell r="K554">
            <v>45327</v>
          </cell>
          <cell r="N554">
            <v>1</v>
          </cell>
          <cell r="O554" t="str">
            <v>Onboard</v>
          </cell>
          <cell r="P554" t="str">
            <v>N/A</v>
          </cell>
          <cell r="Q554" t="str">
            <v>N</v>
          </cell>
          <cell r="R554" t="str">
            <v>N</v>
          </cell>
          <cell r="S554" t="str">
            <v>Refer to SFC</v>
          </cell>
          <cell r="T554" t="str">
            <v>No</v>
          </cell>
          <cell r="U554" t="str">
            <v>No</v>
          </cell>
          <cell r="V554" t="str">
            <v>No</v>
          </cell>
          <cell r="W554" t="str">
            <v>以实际交易渠道为准</v>
          </cell>
          <cell r="X554" t="str">
            <v>N</v>
          </cell>
        </row>
        <row r="555">
          <cell r="G555" t="str">
            <v>LU0128316170 ISIN</v>
          </cell>
          <cell r="H555" t="str">
            <v>股票型</v>
          </cell>
          <cell r="I555" t="str">
            <v>美国可持续股</v>
          </cell>
          <cell r="J555">
            <v>3</v>
          </cell>
          <cell r="K555">
            <v>45327</v>
          </cell>
          <cell r="N555">
            <v>1</v>
          </cell>
          <cell r="O555" t="str">
            <v>Onboard</v>
          </cell>
          <cell r="P555" t="str">
            <v>N/A</v>
          </cell>
          <cell r="Q555" t="str">
            <v>N</v>
          </cell>
          <cell r="R555" t="str">
            <v>N</v>
          </cell>
          <cell r="S555" t="str">
            <v>Refer to SFC</v>
          </cell>
          <cell r="T555" t="str">
            <v>No</v>
          </cell>
          <cell r="U555" t="str">
            <v>No</v>
          </cell>
          <cell r="V555" t="str">
            <v>No</v>
          </cell>
          <cell r="W555" t="str">
            <v>以实际交易渠道为准</v>
          </cell>
          <cell r="X555" t="str">
            <v>N</v>
          </cell>
        </row>
        <row r="556">
          <cell r="G556" t="str">
            <v>LU0520234088 ISIN</v>
          </cell>
          <cell r="H556" t="str">
            <v>股票型</v>
          </cell>
          <cell r="I556" t="str">
            <v>美国可持续股</v>
          </cell>
          <cell r="J556">
            <v>3</v>
          </cell>
          <cell r="K556">
            <v>45327</v>
          </cell>
          <cell r="N556">
            <v>1</v>
          </cell>
          <cell r="O556" t="str">
            <v>Onboard</v>
          </cell>
          <cell r="P556" t="str">
            <v>N/A</v>
          </cell>
          <cell r="Q556" t="str">
            <v>N</v>
          </cell>
          <cell r="R556" t="str">
            <v>N</v>
          </cell>
          <cell r="S556" t="str">
            <v>Refer to SFC</v>
          </cell>
          <cell r="T556" t="str">
            <v>No</v>
          </cell>
          <cell r="U556" t="str">
            <v>No</v>
          </cell>
          <cell r="V556" t="str">
            <v>No</v>
          </cell>
          <cell r="W556" t="str">
            <v>以实际交易渠道为准</v>
          </cell>
          <cell r="X556" t="str">
            <v>N</v>
          </cell>
        </row>
        <row r="557">
          <cell r="G557" t="str">
            <v>LU0511406216 ISIN</v>
          </cell>
          <cell r="H557" t="str">
            <v>债券型</v>
          </cell>
          <cell r="I557" t="str">
            <v>美元债</v>
          </cell>
          <cell r="J557">
            <v>3</v>
          </cell>
          <cell r="K557">
            <v>45327</v>
          </cell>
          <cell r="L557">
            <v>45310</v>
          </cell>
          <cell r="N557">
            <v>1</v>
          </cell>
          <cell r="O557" t="str">
            <v>Onboard</v>
          </cell>
          <cell r="P557" t="str">
            <v>N/A</v>
          </cell>
          <cell r="Q557" t="str">
            <v>N</v>
          </cell>
          <cell r="R557" t="str">
            <v>N</v>
          </cell>
          <cell r="S557" t="str">
            <v>Yes</v>
          </cell>
          <cell r="T557" t="str">
            <v>No</v>
          </cell>
          <cell r="U557" t="str">
            <v>Yes</v>
          </cell>
          <cell r="V557" t="str">
            <v>Yes</v>
          </cell>
          <cell r="W557" t="str">
            <v>1000 (AUD)</v>
          </cell>
          <cell r="X557" t="str">
            <v>N</v>
          </cell>
        </row>
        <row r="558">
          <cell r="G558" t="str">
            <v>LU0592505407 ISIN</v>
          </cell>
          <cell r="H558" t="str">
            <v>债券型</v>
          </cell>
          <cell r="I558" t="str">
            <v>美元债</v>
          </cell>
          <cell r="J558">
            <v>3</v>
          </cell>
          <cell r="K558">
            <v>45327</v>
          </cell>
          <cell r="L558">
            <v>45310</v>
          </cell>
          <cell r="N558">
            <v>1</v>
          </cell>
          <cell r="O558" t="str">
            <v>Onboard</v>
          </cell>
          <cell r="P558" t="str">
            <v>N/A</v>
          </cell>
          <cell r="Q558" t="str">
            <v>N</v>
          </cell>
          <cell r="R558" t="str">
            <v>N</v>
          </cell>
          <cell r="S558" t="str">
            <v>Yes</v>
          </cell>
          <cell r="T558" t="str">
            <v>Yes</v>
          </cell>
          <cell r="U558" t="str">
            <v>Yes</v>
          </cell>
          <cell r="V558" t="str">
            <v>Yes</v>
          </cell>
          <cell r="W558" t="str">
            <v>1500 (CAD)</v>
          </cell>
          <cell r="X558" t="str">
            <v>N</v>
          </cell>
        </row>
        <row r="559">
          <cell r="G559" t="str">
            <v>LU1069345335 ISIN</v>
          </cell>
          <cell r="H559" t="str">
            <v>债券型</v>
          </cell>
          <cell r="I559" t="str">
            <v>美元债</v>
          </cell>
          <cell r="J559">
            <v>3</v>
          </cell>
          <cell r="K559">
            <v>45327</v>
          </cell>
          <cell r="L559">
            <v>45310</v>
          </cell>
          <cell r="N559">
            <v>1</v>
          </cell>
          <cell r="O559" t="str">
            <v>Onboard</v>
          </cell>
          <cell r="P559" t="str">
            <v>N/A</v>
          </cell>
          <cell r="Q559" t="str">
            <v>N</v>
          </cell>
          <cell r="R559" t="str">
            <v>N</v>
          </cell>
          <cell r="S559" t="str">
            <v>Yes</v>
          </cell>
          <cell r="T559" t="str">
            <v>No</v>
          </cell>
          <cell r="U559" t="str">
            <v>Yes</v>
          </cell>
          <cell r="V559" t="str">
            <v>Yes</v>
          </cell>
          <cell r="W559" t="str">
            <v>1000 (GBP)</v>
          </cell>
          <cell r="X559" t="str">
            <v>N</v>
          </cell>
        </row>
        <row r="560">
          <cell r="G560" t="str">
            <v>LU0689625878 ISIN</v>
          </cell>
          <cell r="H560" t="str">
            <v>债券型</v>
          </cell>
          <cell r="I560" t="str">
            <v>美元债</v>
          </cell>
          <cell r="J560">
            <v>3</v>
          </cell>
          <cell r="K560">
            <v>45327</v>
          </cell>
          <cell r="L560">
            <v>45310</v>
          </cell>
          <cell r="N560">
            <v>1</v>
          </cell>
          <cell r="O560" t="str">
            <v>Onboard</v>
          </cell>
          <cell r="P560" t="str">
            <v>N/A</v>
          </cell>
          <cell r="Q560" t="str">
            <v>N</v>
          </cell>
          <cell r="R560" t="str">
            <v>N</v>
          </cell>
          <cell r="S560" t="str">
            <v>Yes</v>
          </cell>
          <cell r="T560" t="str">
            <v>No</v>
          </cell>
          <cell r="U560" t="str">
            <v>Yes</v>
          </cell>
          <cell r="V560" t="str">
            <v>Yes</v>
          </cell>
          <cell r="W560" t="str">
            <v>1000 (GBP)</v>
          </cell>
          <cell r="X560" t="str">
            <v>N</v>
          </cell>
        </row>
        <row r="561">
          <cell r="G561" t="str">
            <v>LU1069345178 ISIN</v>
          </cell>
          <cell r="H561" t="str">
            <v>债券型</v>
          </cell>
          <cell r="I561" t="str">
            <v>美元债</v>
          </cell>
          <cell r="J561">
            <v>3</v>
          </cell>
          <cell r="K561">
            <v>45327</v>
          </cell>
          <cell r="L561">
            <v>45310</v>
          </cell>
          <cell r="N561">
            <v>1</v>
          </cell>
          <cell r="O561" t="str">
            <v>Onboard</v>
          </cell>
          <cell r="P561" t="str">
            <v>N/A</v>
          </cell>
          <cell r="Q561" t="str">
            <v>N</v>
          </cell>
          <cell r="R561" t="str">
            <v>N</v>
          </cell>
          <cell r="S561" t="str">
            <v>Yes</v>
          </cell>
          <cell r="T561" t="str">
            <v>No</v>
          </cell>
          <cell r="U561" t="str">
            <v>Yes</v>
          </cell>
          <cell r="V561" t="str">
            <v>Yes</v>
          </cell>
          <cell r="W561" t="str">
            <v>8000 (HKD)</v>
          </cell>
          <cell r="X561" t="str">
            <v>N</v>
          </cell>
        </row>
        <row r="562">
          <cell r="G562" t="str">
            <v>LU0417103065 ISIN</v>
          </cell>
          <cell r="H562" t="str">
            <v>债券型</v>
          </cell>
          <cell r="I562" t="str">
            <v>美元债</v>
          </cell>
          <cell r="J562">
            <v>3</v>
          </cell>
          <cell r="K562">
            <v>45327</v>
          </cell>
          <cell r="L562">
            <v>45310</v>
          </cell>
          <cell r="N562">
            <v>1</v>
          </cell>
          <cell r="O562" t="str">
            <v>Onboard</v>
          </cell>
          <cell r="P562" t="str">
            <v>N/A</v>
          </cell>
          <cell r="Q562" t="str">
            <v>N</v>
          </cell>
          <cell r="R562" t="str">
            <v>N</v>
          </cell>
          <cell r="S562" t="str">
            <v>Yes</v>
          </cell>
          <cell r="T562" t="str">
            <v>Yes</v>
          </cell>
          <cell r="U562" t="str">
            <v>Yes</v>
          </cell>
          <cell r="V562" t="str">
            <v>Yes</v>
          </cell>
          <cell r="W562" t="str">
            <v>8000 (HKD)</v>
          </cell>
          <cell r="X562" t="str">
            <v>N</v>
          </cell>
        </row>
        <row r="563">
          <cell r="G563" t="str">
            <v>LU1069766787 ISIN</v>
          </cell>
          <cell r="H563" t="str">
            <v>债券型</v>
          </cell>
          <cell r="I563" t="str">
            <v>美元债</v>
          </cell>
          <cell r="J563">
            <v>3</v>
          </cell>
          <cell r="K563">
            <v>45327</v>
          </cell>
          <cell r="L563">
            <v>45310</v>
          </cell>
          <cell r="N563">
            <v>1</v>
          </cell>
          <cell r="O563" t="str">
            <v>Onboard</v>
          </cell>
          <cell r="P563" t="str">
            <v>N/A</v>
          </cell>
          <cell r="Q563" t="str">
            <v>N</v>
          </cell>
          <cell r="R563" t="str">
            <v>N</v>
          </cell>
          <cell r="S563" t="str">
            <v>Yes</v>
          </cell>
          <cell r="T563" t="str">
            <v>No</v>
          </cell>
          <cell r="U563" t="str">
            <v>Yes</v>
          </cell>
          <cell r="V563" t="str">
            <v>Yes</v>
          </cell>
          <cell r="W563" t="str">
            <v>8000 (CNY)</v>
          </cell>
          <cell r="X563" t="str">
            <v>N</v>
          </cell>
        </row>
        <row r="564">
          <cell r="G564" t="str">
            <v>LU0044957727 ISIN</v>
          </cell>
          <cell r="H564" t="str">
            <v>债券型</v>
          </cell>
          <cell r="I564" t="str">
            <v>美元债</v>
          </cell>
          <cell r="J564">
            <v>3</v>
          </cell>
          <cell r="K564">
            <v>45327</v>
          </cell>
          <cell r="L564">
            <v>45310</v>
          </cell>
          <cell r="N564">
            <v>1</v>
          </cell>
          <cell r="O564" t="str">
            <v>Onboard</v>
          </cell>
          <cell r="P564" t="str">
            <v>N/A</v>
          </cell>
          <cell r="Q564" t="str">
            <v>N</v>
          </cell>
          <cell r="R564" t="str">
            <v>N</v>
          </cell>
          <cell r="S564" t="str">
            <v>Yes</v>
          </cell>
          <cell r="T564" t="str">
            <v>No</v>
          </cell>
          <cell r="U564" t="str">
            <v>No</v>
          </cell>
          <cell r="V564" t="str">
            <v>No</v>
          </cell>
          <cell r="W564" t="str">
            <v>1000 (USD)</v>
          </cell>
          <cell r="X564" t="str">
            <v>N</v>
          </cell>
        </row>
        <row r="565">
          <cell r="G565" t="str">
            <v>LU0095030564 ISIN</v>
          </cell>
          <cell r="H565" t="str">
            <v>债券型</v>
          </cell>
          <cell r="I565" t="str">
            <v>美元债</v>
          </cell>
          <cell r="J565">
            <v>3</v>
          </cell>
          <cell r="K565">
            <v>45327</v>
          </cell>
          <cell r="L565">
            <v>45310</v>
          </cell>
          <cell r="N565">
            <v>1</v>
          </cell>
          <cell r="O565" t="str">
            <v>Onboard</v>
          </cell>
          <cell r="P565" t="str">
            <v>N/A</v>
          </cell>
          <cell r="Q565" t="str">
            <v>N</v>
          </cell>
          <cell r="R565" t="str">
            <v>N</v>
          </cell>
          <cell r="S565" t="str">
            <v>Yes</v>
          </cell>
          <cell r="T565" t="str">
            <v>No</v>
          </cell>
          <cell r="U565" t="str">
            <v>Yes</v>
          </cell>
          <cell r="V565" t="str">
            <v>Yes</v>
          </cell>
          <cell r="W565" t="str">
            <v>1000 (USD)</v>
          </cell>
          <cell r="X565" t="str">
            <v>N</v>
          </cell>
        </row>
        <row r="566">
          <cell r="G566" t="str">
            <v>LU1008671684 ISIN</v>
          </cell>
          <cell r="H566" t="str">
            <v>债券型</v>
          </cell>
          <cell r="I566" t="str">
            <v>美元债</v>
          </cell>
          <cell r="J566">
            <v>3</v>
          </cell>
          <cell r="K566">
            <v>45327</v>
          </cell>
          <cell r="L566">
            <v>45310</v>
          </cell>
          <cell r="N566">
            <v>1</v>
          </cell>
          <cell r="O566" t="str">
            <v>Onboard</v>
          </cell>
          <cell r="P566" t="str">
            <v>N/A</v>
          </cell>
          <cell r="Q566" t="str">
            <v>N</v>
          </cell>
          <cell r="R566" t="str">
            <v>N</v>
          </cell>
          <cell r="S566" t="str">
            <v>Yes</v>
          </cell>
          <cell r="T566" t="str">
            <v>No</v>
          </cell>
          <cell r="U566" t="str">
            <v>Yes</v>
          </cell>
          <cell r="V566" t="str">
            <v>Yes</v>
          </cell>
          <cell r="W566" t="str">
            <v>1000 (USD)</v>
          </cell>
          <cell r="X566" t="str">
            <v>N</v>
          </cell>
        </row>
        <row r="567">
          <cell r="G567" t="str">
            <v>LU0157308031 ISIN</v>
          </cell>
          <cell r="H567" t="str">
            <v>债券型</v>
          </cell>
          <cell r="I567" t="str">
            <v>美元债</v>
          </cell>
          <cell r="J567">
            <v>3</v>
          </cell>
          <cell r="K567">
            <v>45327</v>
          </cell>
          <cell r="L567">
            <v>45310</v>
          </cell>
          <cell r="N567">
            <v>1</v>
          </cell>
          <cell r="O567" t="str">
            <v>Onboard</v>
          </cell>
          <cell r="P567" t="str">
            <v>N/A</v>
          </cell>
          <cell r="Q567" t="str">
            <v>N</v>
          </cell>
          <cell r="R567" t="str">
            <v>N</v>
          </cell>
          <cell r="S567" t="str">
            <v>Yes</v>
          </cell>
          <cell r="T567" t="str">
            <v>Yes</v>
          </cell>
          <cell r="U567" t="str">
            <v>Yes</v>
          </cell>
          <cell r="V567" t="str">
            <v>Yes</v>
          </cell>
          <cell r="W567" t="str">
            <v>1000 (USD)</v>
          </cell>
          <cell r="X567" t="str">
            <v>N</v>
          </cell>
        </row>
        <row r="568">
          <cell r="G568" t="str">
            <v>LU0417102927 ISIN</v>
          </cell>
          <cell r="H568" t="str">
            <v>债券型</v>
          </cell>
          <cell r="I568" t="str">
            <v>美元债</v>
          </cell>
          <cell r="J568">
            <v>3</v>
          </cell>
          <cell r="K568">
            <v>45327</v>
          </cell>
          <cell r="N568">
            <v>1</v>
          </cell>
          <cell r="O568" t="str">
            <v>Onboard</v>
          </cell>
          <cell r="P568" t="str">
            <v>N/A</v>
          </cell>
          <cell r="Q568" t="str">
            <v>N</v>
          </cell>
          <cell r="R568" t="str">
            <v>N</v>
          </cell>
          <cell r="S568" t="str">
            <v>Refer to SFC</v>
          </cell>
          <cell r="T568" t="str">
            <v>No</v>
          </cell>
          <cell r="U568" t="str">
            <v>No</v>
          </cell>
          <cell r="V568" t="str">
            <v>No</v>
          </cell>
          <cell r="W568" t="str">
            <v>以实际交易渠道为准</v>
          </cell>
          <cell r="X568" t="str">
            <v>N</v>
          </cell>
        </row>
        <row r="569">
          <cell r="G569" t="str">
            <v>LU0592505589 ISIN</v>
          </cell>
          <cell r="H569" t="str">
            <v>债券型</v>
          </cell>
          <cell r="I569" t="str">
            <v>美元债</v>
          </cell>
          <cell r="J569">
            <v>3</v>
          </cell>
          <cell r="K569">
            <v>45327</v>
          </cell>
          <cell r="N569">
            <v>1</v>
          </cell>
          <cell r="O569" t="str">
            <v>Onboard</v>
          </cell>
          <cell r="P569" t="str">
            <v>N/A</v>
          </cell>
          <cell r="Q569" t="str">
            <v>N</v>
          </cell>
          <cell r="R569" t="str">
            <v>N</v>
          </cell>
          <cell r="S569" t="str">
            <v>Refer to SFC</v>
          </cell>
          <cell r="T569" t="str">
            <v>No</v>
          </cell>
          <cell r="U569" t="str">
            <v>No</v>
          </cell>
          <cell r="V569" t="str">
            <v>No</v>
          </cell>
          <cell r="W569" t="str">
            <v>以实际交易渠道为准</v>
          </cell>
          <cell r="X569" t="str">
            <v>N</v>
          </cell>
        </row>
        <row r="570">
          <cell r="G570" t="str">
            <v>LU1008671841 ISIN</v>
          </cell>
          <cell r="H570" t="str">
            <v>债券型</v>
          </cell>
          <cell r="I570" t="str">
            <v>美元债</v>
          </cell>
          <cell r="J570">
            <v>3</v>
          </cell>
          <cell r="K570">
            <v>45327</v>
          </cell>
          <cell r="N570">
            <v>1</v>
          </cell>
          <cell r="O570" t="str">
            <v>Onboard</v>
          </cell>
          <cell r="P570" t="str">
            <v>N/A</v>
          </cell>
          <cell r="Q570" t="str">
            <v>N</v>
          </cell>
          <cell r="R570" t="str">
            <v>N</v>
          </cell>
          <cell r="S570" t="str">
            <v>Refer to SFC</v>
          </cell>
          <cell r="T570" t="str">
            <v>No</v>
          </cell>
          <cell r="U570" t="str">
            <v>No</v>
          </cell>
          <cell r="V570" t="str">
            <v>No</v>
          </cell>
          <cell r="W570" t="str">
            <v>以实际交易渠道为准</v>
          </cell>
          <cell r="X570" t="str">
            <v>N</v>
          </cell>
        </row>
        <row r="571">
          <cell r="G571" t="str">
            <v>LU1069345251 ISIN</v>
          </cell>
          <cell r="H571" t="str">
            <v>债券型</v>
          </cell>
          <cell r="I571" t="str">
            <v>美元债</v>
          </cell>
          <cell r="J571">
            <v>3</v>
          </cell>
          <cell r="K571">
            <v>45327</v>
          </cell>
          <cell r="N571">
            <v>1</v>
          </cell>
          <cell r="O571" t="str">
            <v>Onboard</v>
          </cell>
          <cell r="P571" t="str">
            <v>N/A</v>
          </cell>
          <cell r="Q571" t="str">
            <v>N</v>
          </cell>
          <cell r="R571" t="str">
            <v>N</v>
          </cell>
          <cell r="S571" t="str">
            <v>Refer to SFC</v>
          </cell>
          <cell r="T571" t="str">
            <v>No</v>
          </cell>
          <cell r="U571" t="str">
            <v>No</v>
          </cell>
          <cell r="V571" t="str">
            <v>No</v>
          </cell>
          <cell r="W571" t="str">
            <v>以实际交易渠道为准</v>
          </cell>
          <cell r="X571" t="str">
            <v>N</v>
          </cell>
        </row>
        <row r="572">
          <cell r="G572" t="str">
            <v>LU1069345509 ISIN</v>
          </cell>
          <cell r="H572" t="str">
            <v>债券型</v>
          </cell>
          <cell r="I572" t="str">
            <v>美元债</v>
          </cell>
          <cell r="J572">
            <v>3</v>
          </cell>
          <cell r="K572">
            <v>45327</v>
          </cell>
          <cell r="N572">
            <v>1</v>
          </cell>
          <cell r="O572" t="str">
            <v>Onboard</v>
          </cell>
          <cell r="P572" t="str">
            <v>N/A</v>
          </cell>
          <cell r="Q572" t="str">
            <v>N</v>
          </cell>
          <cell r="R572" t="str">
            <v>N</v>
          </cell>
          <cell r="S572" t="str">
            <v>Refer to SFC</v>
          </cell>
          <cell r="T572" t="str">
            <v>No</v>
          </cell>
          <cell r="U572" t="str">
            <v>No</v>
          </cell>
          <cell r="V572" t="str">
            <v>No</v>
          </cell>
          <cell r="W572" t="str">
            <v>以实际交易渠道为准</v>
          </cell>
          <cell r="X572" t="str">
            <v>N</v>
          </cell>
        </row>
        <row r="573">
          <cell r="G573" t="str">
            <v>LU1069345418 ISIN</v>
          </cell>
          <cell r="H573" t="str">
            <v>债券型</v>
          </cell>
          <cell r="I573" t="str">
            <v>美元债</v>
          </cell>
          <cell r="J573">
            <v>3</v>
          </cell>
          <cell r="K573">
            <v>45327</v>
          </cell>
          <cell r="N573">
            <v>1</v>
          </cell>
          <cell r="O573" t="str">
            <v>Onboard</v>
          </cell>
          <cell r="P573" t="str">
            <v>N/A</v>
          </cell>
          <cell r="Q573" t="str">
            <v>N</v>
          </cell>
          <cell r="R573" t="str">
            <v>N</v>
          </cell>
          <cell r="S573" t="str">
            <v>Refer to SFC</v>
          </cell>
          <cell r="T573" t="str">
            <v>No</v>
          </cell>
          <cell r="U573" t="str">
            <v>No</v>
          </cell>
          <cell r="V573" t="str">
            <v>No</v>
          </cell>
          <cell r="W573" t="str">
            <v>以实际交易渠道为准</v>
          </cell>
          <cell r="X573" t="str">
            <v>N</v>
          </cell>
        </row>
        <row r="574">
          <cell r="G574" t="str">
            <v>LU1035780433 ISIN</v>
          </cell>
          <cell r="H574" t="str">
            <v>债券型</v>
          </cell>
          <cell r="I574" t="str">
            <v>美元债</v>
          </cell>
          <cell r="J574">
            <v>3</v>
          </cell>
          <cell r="K574">
            <v>45327</v>
          </cell>
          <cell r="N574">
            <v>1</v>
          </cell>
          <cell r="O574" t="str">
            <v>Onboard</v>
          </cell>
          <cell r="P574" t="str">
            <v>N/A</v>
          </cell>
          <cell r="Q574" t="str">
            <v>N</v>
          </cell>
          <cell r="R574" t="str">
            <v>N</v>
          </cell>
          <cell r="S574" t="str">
            <v>Refer to SFC</v>
          </cell>
          <cell r="T574" t="str">
            <v>No</v>
          </cell>
          <cell r="U574" t="str">
            <v>No</v>
          </cell>
          <cell r="V574" t="str">
            <v>No</v>
          </cell>
          <cell r="W574" t="str">
            <v>以实际交易渠道为准</v>
          </cell>
          <cell r="X574" t="str">
            <v>N</v>
          </cell>
        </row>
        <row r="575">
          <cell r="G575" t="str">
            <v>LU0539799634 ISIN</v>
          </cell>
          <cell r="H575" t="str">
            <v>债券型</v>
          </cell>
          <cell r="I575" t="str">
            <v>美元债</v>
          </cell>
          <cell r="J575">
            <v>3</v>
          </cell>
          <cell r="K575">
            <v>45327</v>
          </cell>
          <cell r="N575">
            <v>1</v>
          </cell>
          <cell r="O575" t="str">
            <v>Onboard</v>
          </cell>
          <cell r="P575" t="str">
            <v>N/A</v>
          </cell>
          <cell r="Q575" t="str">
            <v>N</v>
          </cell>
          <cell r="R575" t="str">
            <v>N</v>
          </cell>
          <cell r="S575" t="str">
            <v>Refer to SFC</v>
          </cell>
          <cell r="T575" t="str">
            <v>No</v>
          </cell>
          <cell r="U575" t="str">
            <v>No</v>
          </cell>
          <cell r="V575" t="str">
            <v>No</v>
          </cell>
          <cell r="W575" t="str">
            <v>以实际交易渠道为准</v>
          </cell>
          <cell r="X575" t="str">
            <v>N</v>
          </cell>
        </row>
        <row r="576">
          <cell r="G576" t="str">
            <v>LU0805981734 ISIN</v>
          </cell>
          <cell r="H576" t="str">
            <v>债券型</v>
          </cell>
          <cell r="I576" t="str">
            <v>美元债</v>
          </cell>
          <cell r="J576">
            <v>3</v>
          </cell>
          <cell r="K576">
            <v>45327</v>
          </cell>
          <cell r="N576">
            <v>1</v>
          </cell>
          <cell r="O576" t="str">
            <v>Onboard</v>
          </cell>
          <cell r="P576" t="str">
            <v>N/A</v>
          </cell>
          <cell r="Q576" t="str">
            <v>N</v>
          </cell>
          <cell r="R576" t="str">
            <v>N</v>
          </cell>
          <cell r="S576" t="str">
            <v>Refer to SFC</v>
          </cell>
          <cell r="T576" t="str">
            <v>No</v>
          </cell>
          <cell r="U576" t="str">
            <v>No</v>
          </cell>
          <cell r="V576" t="str">
            <v>No</v>
          </cell>
          <cell r="W576" t="str">
            <v>以实际交易渠道为准</v>
          </cell>
          <cell r="X576" t="str">
            <v>N</v>
          </cell>
        </row>
        <row r="577">
          <cell r="G577" t="str">
            <v>LU0778786706 ISIN</v>
          </cell>
          <cell r="H577" t="str">
            <v>债券型</v>
          </cell>
          <cell r="I577" t="str">
            <v>美元债</v>
          </cell>
          <cell r="J577">
            <v>3</v>
          </cell>
          <cell r="K577">
            <v>45327</v>
          </cell>
          <cell r="N577">
            <v>1</v>
          </cell>
          <cell r="O577" t="str">
            <v>Onboard</v>
          </cell>
          <cell r="P577" t="str">
            <v>N/A</v>
          </cell>
          <cell r="Q577" t="str">
            <v>N</v>
          </cell>
          <cell r="R577" t="str">
            <v>N</v>
          </cell>
          <cell r="S577" t="str">
            <v>Refer to SFC</v>
          </cell>
          <cell r="T577" t="str">
            <v>No</v>
          </cell>
          <cell r="U577" t="str">
            <v>No</v>
          </cell>
          <cell r="V577" t="str">
            <v>No</v>
          </cell>
          <cell r="W577" t="str">
            <v>以实际交易渠道为准</v>
          </cell>
          <cell r="X577" t="str">
            <v>N</v>
          </cell>
        </row>
        <row r="578">
          <cell r="G578" t="str">
            <v>LU0592505829 ISIN</v>
          </cell>
          <cell r="H578" t="str">
            <v>债券型</v>
          </cell>
          <cell r="I578" t="str">
            <v>美元债</v>
          </cell>
          <cell r="J578">
            <v>3</v>
          </cell>
          <cell r="K578">
            <v>45327</v>
          </cell>
          <cell r="N578">
            <v>1</v>
          </cell>
          <cell r="O578" t="str">
            <v>Onboard</v>
          </cell>
          <cell r="P578" t="str">
            <v>N/A</v>
          </cell>
          <cell r="Q578" t="str">
            <v>N</v>
          </cell>
          <cell r="R578" t="str">
            <v>N</v>
          </cell>
          <cell r="S578" t="str">
            <v>Refer to SFC</v>
          </cell>
          <cell r="T578" t="str">
            <v>No</v>
          </cell>
          <cell r="U578" t="str">
            <v>No</v>
          </cell>
          <cell r="V578" t="str">
            <v>No</v>
          </cell>
          <cell r="W578" t="str">
            <v>以实际交易渠道为准</v>
          </cell>
          <cell r="X578" t="str">
            <v>N</v>
          </cell>
        </row>
        <row r="579">
          <cell r="G579" t="str">
            <v>LU0040709171 ISIN</v>
          </cell>
          <cell r="H579" t="str">
            <v>股票型</v>
          </cell>
          <cell r="I579" t="str">
            <v>新兴市场股票</v>
          </cell>
          <cell r="J579">
            <v>5</v>
          </cell>
          <cell r="K579">
            <v>45327</v>
          </cell>
          <cell r="L579">
            <v>45310</v>
          </cell>
          <cell r="N579">
            <v>1</v>
          </cell>
          <cell r="O579" t="str">
            <v>Onboard</v>
          </cell>
          <cell r="P579" t="str">
            <v>N/A</v>
          </cell>
          <cell r="Q579" t="str">
            <v>N</v>
          </cell>
          <cell r="R579" t="str">
            <v>N</v>
          </cell>
          <cell r="S579" t="str">
            <v>Yes</v>
          </cell>
          <cell r="T579" t="str">
            <v>Yes</v>
          </cell>
          <cell r="U579" t="str">
            <v>Yes</v>
          </cell>
          <cell r="V579" t="str">
            <v>Yes</v>
          </cell>
          <cell r="W579" t="str">
            <v>1000 (USD)</v>
          </cell>
          <cell r="X579" t="str">
            <v>N</v>
          </cell>
        </row>
        <row r="580">
          <cell r="G580" t="str">
            <v>LU0232528306 ISIN</v>
          </cell>
          <cell r="H580" t="str">
            <v>股票型</v>
          </cell>
          <cell r="I580" t="str">
            <v>新兴市场股票</v>
          </cell>
          <cell r="J580">
            <v>5</v>
          </cell>
          <cell r="K580">
            <v>45327</v>
          </cell>
          <cell r="N580">
            <v>1</v>
          </cell>
          <cell r="O580" t="str">
            <v>Onboard</v>
          </cell>
          <cell r="P580" t="str">
            <v>N/A</v>
          </cell>
          <cell r="Q580" t="str">
            <v>N</v>
          </cell>
          <cell r="R580" t="str">
            <v>N</v>
          </cell>
          <cell r="S580" t="str">
            <v>Refer to SFC</v>
          </cell>
          <cell r="T580" t="str">
            <v>No</v>
          </cell>
          <cell r="U580" t="str">
            <v>No</v>
          </cell>
          <cell r="V580" t="str">
            <v>No</v>
          </cell>
          <cell r="W580" t="str">
            <v>以实际交易渠道为准</v>
          </cell>
          <cell r="X580" t="str">
            <v>N</v>
          </cell>
        </row>
        <row r="581">
          <cell r="G581" t="str">
            <v>LU0289936097 ISIN</v>
          </cell>
          <cell r="H581" t="str">
            <v>股票型</v>
          </cell>
          <cell r="I581" t="str">
            <v>新兴市场股票</v>
          </cell>
          <cell r="J581">
            <v>5</v>
          </cell>
          <cell r="K581">
            <v>45327</v>
          </cell>
          <cell r="N581">
            <v>1</v>
          </cell>
          <cell r="O581" t="str">
            <v>Onboard</v>
          </cell>
          <cell r="P581" t="str">
            <v>N/A</v>
          </cell>
          <cell r="Q581" t="str">
            <v>N</v>
          </cell>
          <cell r="R581" t="str">
            <v>N</v>
          </cell>
          <cell r="S581" t="str">
            <v>Refer to SFC</v>
          </cell>
          <cell r="T581" t="str">
            <v>No</v>
          </cell>
          <cell r="U581" t="str">
            <v>No</v>
          </cell>
          <cell r="V581" t="str">
            <v>No</v>
          </cell>
          <cell r="W581" t="str">
            <v>以实际交易渠道为准</v>
          </cell>
          <cell r="X581" t="str">
            <v>N</v>
          </cell>
        </row>
        <row r="582">
          <cell r="G582" t="str">
            <v>LU0453505090 ISIN</v>
          </cell>
          <cell r="H582" t="str">
            <v>股票型</v>
          </cell>
          <cell r="I582" t="str">
            <v>新兴市场股票</v>
          </cell>
          <cell r="J582">
            <v>5</v>
          </cell>
          <cell r="K582">
            <v>45327</v>
          </cell>
          <cell r="N582">
            <v>1</v>
          </cell>
          <cell r="O582" t="str">
            <v>Onboard</v>
          </cell>
          <cell r="P582" t="str">
            <v>N/A</v>
          </cell>
          <cell r="Q582" t="str">
            <v>N</v>
          </cell>
          <cell r="R582" t="str">
            <v>N</v>
          </cell>
          <cell r="S582" t="str">
            <v>Refer to SFC</v>
          </cell>
          <cell r="T582" t="str">
            <v>No</v>
          </cell>
          <cell r="U582" t="str">
            <v>No</v>
          </cell>
          <cell r="V582" t="str">
            <v>No</v>
          </cell>
          <cell r="W582" t="str">
            <v>以实际交易渠道为准</v>
          </cell>
          <cell r="X582" t="str">
            <v>N</v>
          </cell>
        </row>
        <row r="583">
          <cell r="G583" t="str">
            <v>LU0511402900 ISIN</v>
          </cell>
          <cell r="H583" t="str">
            <v>股票型</v>
          </cell>
          <cell r="I583" t="str">
            <v>新兴市场股票</v>
          </cell>
          <cell r="J583">
            <v>5</v>
          </cell>
          <cell r="K583">
            <v>45327</v>
          </cell>
          <cell r="N583">
            <v>1</v>
          </cell>
          <cell r="O583" t="str">
            <v>Onboard</v>
          </cell>
          <cell r="P583" t="str">
            <v>N/A</v>
          </cell>
          <cell r="Q583" t="str">
            <v>N</v>
          </cell>
          <cell r="R583" t="str">
            <v>N</v>
          </cell>
          <cell r="S583" t="str">
            <v>Refer to SFC</v>
          </cell>
          <cell r="T583" t="str">
            <v>No</v>
          </cell>
          <cell r="U583" t="str">
            <v>No</v>
          </cell>
          <cell r="V583" t="str">
            <v>No</v>
          </cell>
          <cell r="W583" t="str">
            <v>以实际交易渠道为准</v>
          </cell>
          <cell r="X583" t="str">
            <v>N</v>
          </cell>
        </row>
        <row r="584">
          <cell r="G584" t="str">
            <v>LU0592507015 ISIN</v>
          </cell>
          <cell r="H584" t="str">
            <v>股票型</v>
          </cell>
          <cell r="I584" t="str">
            <v>新兴市场股票</v>
          </cell>
          <cell r="J584">
            <v>5</v>
          </cell>
          <cell r="K584">
            <v>45327</v>
          </cell>
          <cell r="N584">
            <v>1</v>
          </cell>
          <cell r="O584" t="str">
            <v>Onboard</v>
          </cell>
          <cell r="P584" t="str">
            <v>N/A</v>
          </cell>
          <cell r="Q584" t="str">
            <v>N</v>
          </cell>
          <cell r="R584" t="str">
            <v>N</v>
          </cell>
          <cell r="S584" t="str">
            <v>Refer to SFC</v>
          </cell>
          <cell r="T584" t="str">
            <v>No</v>
          </cell>
          <cell r="U584" t="str">
            <v>No</v>
          </cell>
          <cell r="V584" t="str">
            <v>No</v>
          </cell>
          <cell r="W584" t="str">
            <v>以实际交易渠道为准</v>
          </cell>
          <cell r="X584" t="str">
            <v>N</v>
          </cell>
        </row>
        <row r="585">
          <cell r="G585" t="str">
            <v>LU0539801802 ISIN</v>
          </cell>
          <cell r="H585" t="str">
            <v>债券型</v>
          </cell>
          <cell r="I585" t="str">
            <v>欧洲债</v>
          </cell>
          <cell r="J585">
            <v>3</v>
          </cell>
          <cell r="K585">
            <v>45327</v>
          </cell>
          <cell r="L585">
            <v>45313</v>
          </cell>
          <cell r="N585">
            <v>1</v>
          </cell>
          <cell r="O585" t="str">
            <v>Onboard</v>
          </cell>
          <cell r="P585" t="str">
            <v>N/A</v>
          </cell>
          <cell r="Q585" t="str">
            <v>N</v>
          </cell>
          <cell r="R585" t="str">
            <v>N</v>
          </cell>
          <cell r="S585" t="str">
            <v>Yes</v>
          </cell>
          <cell r="T585" t="str">
            <v>Yes</v>
          </cell>
          <cell r="U585" t="str">
            <v>No</v>
          </cell>
          <cell r="V585" t="str">
            <v>Yes</v>
          </cell>
          <cell r="W585" t="str">
            <v>1500 (AUD)</v>
          </cell>
          <cell r="X585" t="str">
            <v>N</v>
          </cell>
        </row>
        <row r="586">
          <cell r="G586" t="str">
            <v>LU1069347893 ISIN</v>
          </cell>
          <cell r="H586" t="str">
            <v>债券型</v>
          </cell>
          <cell r="I586" t="str">
            <v>欧洲债</v>
          </cell>
          <cell r="J586">
            <v>3</v>
          </cell>
          <cell r="K586">
            <v>45327</v>
          </cell>
          <cell r="L586">
            <v>45313</v>
          </cell>
          <cell r="N586">
            <v>1</v>
          </cell>
          <cell r="O586" t="str">
            <v>Onboard</v>
          </cell>
          <cell r="P586" t="str">
            <v>N/A</v>
          </cell>
          <cell r="Q586" t="str">
            <v>N</v>
          </cell>
          <cell r="R586" t="str">
            <v>N</v>
          </cell>
          <cell r="S586" t="str">
            <v>Yes</v>
          </cell>
          <cell r="T586" t="str">
            <v>No</v>
          </cell>
          <cell r="U586" t="str">
            <v>Yes</v>
          </cell>
          <cell r="V586" t="str">
            <v>Yes</v>
          </cell>
          <cell r="W586" t="str">
            <v>8000 (HKD)</v>
          </cell>
          <cell r="X586" t="str">
            <v>N</v>
          </cell>
        </row>
        <row r="587">
          <cell r="G587" t="str">
            <v>LU1013768186 ISIN</v>
          </cell>
          <cell r="H587" t="str">
            <v>债券型</v>
          </cell>
          <cell r="I587" t="str">
            <v>欧洲债</v>
          </cell>
          <cell r="J587">
            <v>3</v>
          </cell>
          <cell r="K587">
            <v>45327</v>
          </cell>
          <cell r="L587">
            <v>45313</v>
          </cell>
          <cell r="N587">
            <v>1</v>
          </cell>
          <cell r="O587" t="str">
            <v>Onboard</v>
          </cell>
          <cell r="P587" t="str">
            <v>N/A</v>
          </cell>
          <cell r="Q587" t="str">
            <v>N</v>
          </cell>
          <cell r="R587" t="str">
            <v>N</v>
          </cell>
          <cell r="S587" t="str">
            <v>Yes</v>
          </cell>
          <cell r="T587" t="str">
            <v>No</v>
          </cell>
          <cell r="U587" t="str">
            <v>Yes</v>
          </cell>
          <cell r="V587" t="str">
            <v>Yes</v>
          </cell>
          <cell r="W587" t="str">
            <v>1000 (USD)</v>
          </cell>
          <cell r="X587" t="str">
            <v>N</v>
          </cell>
        </row>
        <row r="588">
          <cell r="G588" t="str">
            <v>LU0539802446 ISIN</v>
          </cell>
          <cell r="H588" t="str">
            <v>债券型</v>
          </cell>
          <cell r="I588" t="str">
            <v>欧洲债</v>
          </cell>
          <cell r="J588">
            <v>3</v>
          </cell>
          <cell r="K588">
            <v>45327</v>
          </cell>
          <cell r="L588">
            <v>45313</v>
          </cell>
          <cell r="N588">
            <v>1</v>
          </cell>
          <cell r="O588" t="str">
            <v>Onboard</v>
          </cell>
          <cell r="P588" t="str">
            <v>N/A</v>
          </cell>
          <cell r="Q588" t="str">
            <v>N</v>
          </cell>
          <cell r="R588" t="str">
            <v>N</v>
          </cell>
          <cell r="S588" t="str">
            <v>Yes</v>
          </cell>
          <cell r="T588" t="str">
            <v>No</v>
          </cell>
          <cell r="U588" t="str">
            <v>No</v>
          </cell>
          <cell r="V588" t="str">
            <v>No</v>
          </cell>
          <cell r="W588" t="str">
            <v>1000 (USD)</v>
          </cell>
          <cell r="X588" t="str">
            <v>N</v>
          </cell>
        </row>
        <row r="589">
          <cell r="G589" t="str">
            <v>LU0095025721 ISIN</v>
          </cell>
          <cell r="H589" t="str">
            <v>债券型</v>
          </cell>
          <cell r="I589" t="str">
            <v>欧洲债</v>
          </cell>
          <cell r="J589">
            <v>3</v>
          </cell>
          <cell r="K589">
            <v>45327</v>
          </cell>
          <cell r="N589">
            <v>1</v>
          </cell>
          <cell r="O589" t="str">
            <v>Onboard</v>
          </cell>
          <cell r="P589" t="str">
            <v>N/A</v>
          </cell>
          <cell r="Q589" t="str">
            <v>N</v>
          </cell>
          <cell r="R589" t="str">
            <v>N</v>
          </cell>
          <cell r="S589" t="str">
            <v>Refer to SFC</v>
          </cell>
          <cell r="T589" t="str">
            <v>No</v>
          </cell>
          <cell r="U589" t="str">
            <v>No</v>
          </cell>
          <cell r="V589" t="str">
            <v>No</v>
          </cell>
          <cell r="W589" t="str">
            <v>以实际交易渠道为准</v>
          </cell>
          <cell r="X589" t="str">
            <v>N</v>
          </cell>
        </row>
        <row r="590">
          <cell r="G590" t="str">
            <v>LU0095024591 ISIN</v>
          </cell>
          <cell r="H590" t="str">
            <v>债券型</v>
          </cell>
          <cell r="I590" t="str">
            <v>欧洲债</v>
          </cell>
          <cell r="J590">
            <v>3</v>
          </cell>
          <cell r="K590">
            <v>45327</v>
          </cell>
          <cell r="N590">
            <v>1</v>
          </cell>
          <cell r="O590" t="str">
            <v>Onboard</v>
          </cell>
          <cell r="P590" t="str">
            <v>N/A</v>
          </cell>
          <cell r="Q590" t="str">
            <v>N</v>
          </cell>
          <cell r="R590" t="str">
            <v>N</v>
          </cell>
          <cell r="S590" t="str">
            <v>Refer to SFC</v>
          </cell>
          <cell r="T590" t="str">
            <v>Yes</v>
          </cell>
          <cell r="U590" t="str">
            <v>No</v>
          </cell>
          <cell r="V590" t="str">
            <v>Yes</v>
          </cell>
          <cell r="W590" t="str">
            <v>以实际交易渠道为准</v>
          </cell>
          <cell r="X590" t="str">
            <v>N</v>
          </cell>
        </row>
        <row r="591">
          <cell r="G591" t="str">
            <v>LU1113143496 ISIN</v>
          </cell>
          <cell r="H591" t="str">
            <v>债券型</v>
          </cell>
          <cell r="I591" t="str">
            <v>欧洲债</v>
          </cell>
          <cell r="J591">
            <v>3</v>
          </cell>
          <cell r="K591">
            <v>45327</v>
          </cell>
          <cell r="N591">
            <v>1</v>
          </cell>
          <cell r="O591" t="str">
            <v>Onboard</v>
          </cell>
          <cell r="P591" t="str">
            <v>N/A</v>
          </cell>
          <cell r="Q591" t="str">
            <v>N</v>
          </cell>
          <cell r="R591" t="str">
            <v>N</v>
          </cell>
          <cell r="S591" t="str">
            <v>Refer to SFC</v>
          </cell>
          <cell r="T591" t="str">
            <v>No</v>
          </cell>
          <cell r="U591" t="str">
            <v>No</v>
          </cell>
          <cell r="V591" t="str">
            <v>No</v>
          </cell>
          <cell r="W591" t="str">
            <v>以实际交易渠道为准</v>
          </cell>
          <cell r="X591" t="str">
            <v>N</v>
          </cell>
        </row>
        <row r="592">
          <cell r="G592" t="str">
            <v>LU1008670876 ISIN</v>
          </cell>
          <cell r="H592" t="str">
            <v>债券型</v>
          </cell>
          <cell r="I592" t="str">
            <v>欧洲债</v>
          </cell>
          <cell r="J592">
            <v>3</v>
          </cell>
          <cell r="K592">
            <v>45327</v>
          </cell>
          <cell r="N592">
            <v>1</v>
          </cell>
          <cell r="O592" t="str">
            <v>Onboard</v>
          </cell>
          <cell r="P592" t="str">
            <v>N/A</v>
          </cell>
          <cell r="Q592" t="str">
            <v>N</v>
          </cell>
          <cell r="R592" t="str">
            <v>N</v>
          </cell>
          <cell r="S592" t="str">
            <v>Refer to SFC</v>
          </cell>
          <cell r="T592" t="str">
            <v>No</v>
          </cell>
          <cell r="U592" t="str">
            <v>No</v>
          </cell>
          <cell r="V592" t="str">
            <v>No</v>
          </cell>
          <cell r="W592" t="str">
            <v>以实际交易渠道为准</v>
          </cell>
          <cell r="X592" t="str">
            <v>N</v>
          </cell>
        </row>
        <row r="593">
          <cell r="G593" t="str">
            <v>LU1008671098 ISIN</v>
          </cell>
          <cell r="H593" t="str">
            <v>债券型</v>
          </cell>
          <cell r="I593" t="str">
            <v>欧洲债</v>
          </cell>
          <cell r="J593">
            <v>3</v>
          </cell>
          <cell r="K593">
            <v>45327</v>
          </cell>
          <cell r="N593">
            <v>1</v>
          </cell>
          <cell r="O593" t="str">
            <v>Onboard</v>
          </cell>
          <cell r="P593" t="str">
            <v>N/A</v>
          </cell>
          <cell r="Q593" t="str">
            <v>N</v>
          </cell>
          <cell r="R593" t="str">
            <v>N</v>
          </cell>
          <cell r="S593" t="str">
            <v>Refer to SFC</v>
          </cell>
          <cell r="T593" t="str">
            <v>No</v>
          </cell>
          <cell r="U593" t="str">
            <v>No</v>
          </cell>
          <cell r="V593" t="str">
            <v>No</v>
          </cell>
          <cell r="W593" t="str">
            <v>以实际交易渠道为准</v>
          </cell>
          <cell r="X593" t="str">
            <v>N</v>
          </cell>
        </row>
        <row r="594">
          <cell r="G594" t="str">
            <v>LU1165978963 ISIN</v>
          </cell>
          <cell r="H594" t="str">
            <v>债券型</v>
          </cell>
          <cell r="I594" t="str">
            <v>欧洲债</v>
          </cell>
          <cell r="J594">
            <v>3</v>
          </cell>
          <cell r="K594">
            <v>45327</v>
          </cell>
          <cell r="N594">
            <v>1</v>
          </cell>
          <cell r="O594" t="str">
            <v>Onboard</v>
          </cell>
          <cell r="P594" t="str">
            <v>N/A</v>
          </cell>
          <cell r="Q594" t="str">
            <v>N</v>
          </cell>
          <cell r="R594" t="str">
            <v>N</v>
          </cell>
          <cell r="S594" t="str">
            <v>Refer to SFC</v>
          </cell>
          <cell r="T594" t="str">
            <v>No</v>
          </cell>
          <cell r="U594" t="str">
            <v>No</v>
          </cell>
          <cell r="V594" t="str">
            <v>No</v>
          </cell>
          <cell r="W594" t="str">
            <v>以实际交易渠道为准</v>
          </cell>
          <cell r="X594" t="str">
            <v>N</v>
          </cell>
        </row>
        <row r="595">
          <cell r="G595" t="str">
            <v>LU1035781167 ISIN</v>
          </cell>
          <cell r="H595" t="str">
            <v>债券型</v>
          </cell>
          <cell r="I595" t="str">
            <v>欧洲债</v>
          </cell>
          <cell r="J595">
            <v>3</v>
          </cell>
          <cell r="K595">
            <v>45327</v>
          </cell>
          <cell r="N595">
            <v>1</v>
          </cell>
          <cell r="O595" t="str">
            <v>Onboard</v>
          </cell>
          <cell r="P595" t="str">
            <v>N/A</v>
          </cell>
          <cell r="Q595" t="str">
            <v>N</v>
          </cell>
          <cell r="R595" t="str">
            <v>N</v>
          </cell>
          <cell r="S595" t="str">
            <v>Refer to SFC</v>
          </cell>
          <cell r="T595" t="str">
            <v>No</v>
          </cell>
          <cell r="U595" t="str">
            <v>No</v>
          </cell>
          <cell r="V595" t="str">
            <v>No</v>
          </cell>
          <cell r="W595" t="str">
            <v>以实际交易渠道为准</v>
          </cell>
          <cell r="X595" t="str">
            <v>N</v>
          </cell>
        </row>
        <row r="596">
          <cell r="G596" t="str">
            <v>LU0173638916 ISIN</v>
          </cell>
          <cell r="H596" t="str">
            <v>债券型</v>
          </cell>
          <cell r="I596" t="str">
            <v>欧洲债</v>
          </cell>
          <cell r="J596">
            <v>3</v>
          </cell>
          <cell r="K596">
            <v>45327</v>
          </cell>
          <cell r="N596">
            <v>1</v>
          </cell>
          <cell r="O596" t="str">
            <v>Onboard</v>
          </cell>
          <cell r="P596" t="str">
            <v>N/A</v>
          </cell>
          <cell r="Q596" t="str">
            <v>N</v>
          </cell>
          <cell r="R596" t="str">
            <v>N</v>
          </cell>
          <cell r="S596" t="str">
            <v>Refer to SFC</v>
          </cell>
          <cell r="T596" t="str">
            <v>Yes</v>
          </cell>
          <cell r="U596" t="str">
            <v>No</v>
          </cell>
          <cell r="V596" t="str">
            <v>Yes</v>
          </cell>
          <cell r="W596" t="str">
            <v>以实际交易渠道为准</v>
          </cell>
          <cell r="X596" t="str">
            <v>N</v>
          </cell>
        </row>
        <row r="597">
          <cell r="G597" t="str">
            <v>LU1035781084 ISIN</v>
          </cell>
          <cell r="H597" t="str">
            <v>债券型</v>
          </cell>
          <cell r="I597" t="str">
            <v>欧洲债</v>
          </cell>
          <cell r="J597">
            <v>3</v>
          </cell>
          <cell r="K597">
            <v>45327</v>
          </cell>
          <cell r="N597">
            <v>1</v>
          </cell>
          <cell r="O597" t="str">
            <v>Onboard</v>
          </cell>
          <cell r="P597" t="str">
            <v>N/A</v>
          </cell>
          <cell r="Q597" t="str">
            <v>N</v>
          </cell>
          <cell r="R597" t="str">
            <v>N</v>
          </cell>
          <cell r="S597" t="str">
            <v>Refer to SFC</v>
          </cell>
          <cell r="T597" t="str">
            <v>No</v>
          </cell>
          <cell r="U597" t="str">
            <v>No</v>
          </cell>
          <cell r="V597" t="str">
            <v>No</v>
          </cell>
          <cell r="W597" t="str">
            <v>以实际交易渠道为准</v>
          </cell>
          <cell r="X597" t="str">
            <v>N</v>
          </cell>
        </row>
        <row r="598">
          <cell r="G598" t="str">
            <v>LU0539802792 ISIN</v>
          </cell>
          <cell r="K598">
            <v>45327</v>
          </cell>
          <cell r="N598">
            <v>1</v>
          </cell>
          <cell r="O598" t="str">
            <v>Onboard</v>
          </cell>
          <cell r="P598" t="str">
            <v>N/A</v>
          </cell>
          <cell r="Q598" t="str">
            <v>N</v>
          </cell>
          <cell r="R598" t="str">
            <v>N</v>
          </cell>
          <cell r="S598" t="str">
            <v>Yes</v>
          </cell>
          <cell r="T598" t="str">
            <v>No</v>
          </cell>
          <cell r="U598" t="str">
            <v>No</v>
          </cell>
          <cell r="V598" t="str">
            <v>No</v>
          </cell>
          <cell r="W598" t="str">
            <v>2000 (USD)</v>
          </cell>
          <cell r="X598" t="str">
            <v>N</v>
          </cell>
        </row>
        <row r="599">
          <cell r="G599" t="str">
            <v>LU0511405911 ISIN</v>
          </cell>
          <cell r="H599" t="str">
            <v>债券型</v>
          </cell>
          <cell r="I599" t="str">
            <v>环球高收益债</v>
          </cell>
          <cell r="J599">
            <v>4</v>
          </cell>
          <cell r="K599">
            <v>45327</v>
          </cell>
          <cell r="L599">
            <v>45313</v>
          </cell>
          <cell r="N599">
            <v>1</v>
          </cell>
          <cell r="O599" t="str">
            <v>Onboard</v>
          </cell>
          <cell r="P599" t="str">
            <v>N/A</v>
          </cell>
          <cell r="Q599" t="str">
            <v>N</v>
          </cell>
          <cell r="R599" t="str">
            <v>N</v>
          </cell>
          <cell r="S599" t="str">
            <v>Yes</v>
          </cell>
          <cell r="T599" t="str">
            <v>No</v>
          </cell>
          <cell r="U599" t="str">
            <v>No</v>
          </cell>
          <cell r="V599" t="str">
            <v>No</v>
          </cell>
          <cell r="W599" t="str">
            <v>1000 (AUD)</v>
          </cell>
          <cell r="X599" t="str">
            <v>N</v>
          </cell>
        </row>
        <row r="600">
          <cell r="G600" t="str">
            <v>LU0417103578 ISIN</v>
          </cell>
          <cell r="H600" t="str">
            <v>债券型</v>
          </cell>
          <cell r="I600" t="str">
            <v>环球高收益债</v>
          </cell>
          <cell r="J600">
            <v>4</v>
          </cell>
          <cell r="K600">
            <v>45327</v>
          </cell>
          <cell r="L600">
            <v>45313</v>
          </cell>
          <cell r="N600">
            <v>1</v>
          </cell>
          <cell r="O600" t="str">
            <v>Onboard</v>
          </cell>
          <cell r="P600" t="str">
            <v>N/A</v>
          </cell>
          <cell r="Q600" t="str">
            <v>N</v>
          </cell>
          <cell r="R600" t="str">
            <v>N</v>
          </cell>
          <cell r="S600" t="str">
            <v>Yes</v>
          </cell>
          <cell r="T600" t="str">
            <v>Yes</v>
          </cell>
          <cell r="U600" t="str">
            <v>Yes</v>
          </cell>
          <cell r="V600" t="str">
            <v>Yes</v>
          </cell>
          <cell r="W600" t="str">
            <v>8000 (HKD)</v>
          </cell>
          <cell r="X600" t="str">
            <v>N</v>
          </cell>
        </row>
        <row r="601">
          <cell r="G601" t="str">
            <v>LU1069767082 ISIN</v>
          </cell>
          <cell r="H601" t="str">
            <v>债券型</v>
          </cell>
          <cell r="I601" t="str">
            <v>环球高收益债</v>
          </cell>
          <cell r="J601">
            <v>4</v>
          </cell>
          <cell r="K601">
            <v>45327</v>
          </cell>
          <cell r="L601">
            <v>45313</v>
          </cell>
          <cell r="N601">
            <v>1</v>
          </cell>
          <cell r="O601" t="str">
            <v>Onboard</v>
          </cell>
          <cell r="P601" t="str">
            <v>N/A</v>
          </cell>
          <cell r="Q601" t="str">
            <v>N</v>
          </cell>
          <cell r="R601" t="str">
            <v>N</v>
          </cell>
          <cell r="S601" t="str">
            <v>Yes</v>
          </cell>
          <cell r="T601" t="str">
            <v>No</v>
          </cell>
          <cell r="U601" t="str">
            <v>Yes</v>
          </cell>
          <cell r="V601" t="str">
            <v>Yes</v>
          </cell>
          <cell r="W601" t="str">
            <v>8000 (CNY)</v>
          </cell>
          <cell r="X601" t="str">
            <v>N</v>
          </cell>
        </row>
        <row r="602">
          <cell r="G602" t="str">
            <v>LU0102830865 ISIN</v>
          </cell>
          <cell r="H602" t="str">
            <v>债券型</v>
          </cell>
          <cell r="I602" t="str">
            <v>环球高收益债</v>
          </cell>
          <cell r="J602">
            <v>4</v>
          </cell>
          <cell r="K602">
            <v>45327</v>
          </cell>
          <cell r="L602">
            <v>45313</v>
          </cell>
          <cell r="N602">
            <v>1</v>
          </cell>
          <cell r="O602" t="str">
            <v>Onboard</v>
          </cell>
          <cell r="P602" t="str">
            <v>N/A</v>
          </cell>
          <cell r="Q602" t="str">
            <v>N</v>
          </cell>
          <cell r="R602" t="str">
            <v>N</v>
          </cell>
          <cell r="S602" t="str">
            <v>Yes</v>
          </cell>
          <cell r="T602" t="str">
            <v>Yes</v>
          </cell>
          <cell r="U602" t="str">
            <v>Yes</v>
          </cell>
          <cell r="V602" t="str">
            <v>Yes</v>
          </cell>
          <cell r="W602" t="str">
            <v>1000 (USD)</v>
          </cell>
          <cell r="X602" t="str">
            <v>N</v>
          </cell>
        </row>
        <row r="603">
          <cell r="G603" t="str">
            <v>LU1008669860 ISIN</v>
          </cell>
          <cell r="H603" t="str">
            <v>债券型</v>
          </cell>
          <cell r="I603" t="str">
            <v>环球高收益债</v>
          </cell>
          <cell r="J603">
            <v>4</v>
          </cell>
          <cell r="K603">
            <v>45327</v>
          </cell>
          <cell r="L603">
            <v>45313</v>
          </cell>
          <cell r="N603">
            <v>1</v>
          </cell>
          <cell r="O603" t="str">
            <v>Onboard</v>
          </cell>
          <cell r="P603" t="str">
            <v>N/A</v>
          </cell>
          <cell r="Q603" t="str">
            <v>N</v>
          </cell>
          <cell r="R603" t="str">
            <v>N</v>
          </cell>
          <cell r="S603" t="str">
            <v>Yes</v>
          </cell>
          <cell r="T603" t="str">
            <v>No</v>
          </cell>
          <cell r="U603" t="str">
            <v>Yes</v>
          </cell>
          <cell r="V603" t="str">
            <v>Yes</v>
          </cell>
          <cell r="W603" t="str">
            <v>1000 (USD)</v>
          </cell>
          <cell r="X603" t="str">
            <v>N</v>
          </cell>
        </row>
        <row r="604">
          <cell r="G604" t="str">
            <v>LU0156897901 ISIN</v>
          </cell>
          <cell r="H604" t="str">
            <v>债券型</v>
          </cell>
          <cell r="I604" t="str">
            <v>环球高收益债</v>
          </cell>
          <cell r="J604">
            <v>4</v>
          </cell>
          <cell r="K604">
            <v>45327</v>
          </cell>
          <cell r="L604">
            <v>45313</v>
          </cell>
          <cell r="N604">
            <v>1</v>
          </cell>
          <cell r="O604" t="str">
            <v>Onboard</v>
          </cell>
          <cell r="P604" t="str">
            <v>N/A</v>
          </cell>
          <cell r="Q604" t="str">
            <v>N</v>
          </cell>
          <cell r="R604" t="str">
            <v>N</v>
          </cell>
          <cell r="S604" t="str">
            <v>Yes</v>
          </cell>
          <cell r="T604" t="str">
            <v>Yes</v>
          </cell>
          <cell r="U604" t="str">
            <v>Yes</v>
          </cell>
          <cell r="V604" t="str">
            <v>Yes</v>
          </cell>
          <cell r="W604" t="str">
            <v>1000 (USD)</v>
          </cell>
          <cell r="X604" t="str">
            <v>N</v>
          </cell>
        </row>
        <row r="605">
          <cell r="G605" t="str">
            <v>LU0081336892 ISIN</v>
          </cell>
          <cell r="H605" t="str">
            <v>债券型</v>
          </cell>
          <cell r="I605" t="str">
            <v>环球高收益债</v>
          </cell>
          <cell r="J605">
            <v>4</v>
          </cell>
          <cell r="K605">
            <v>45327</v>
          </cell>
          <cell r="N605">
            <v>1</v>
          </cell>
          <cell r="O605" t="str">
            <v>Onboard</v>
          </cell>
          <cell r="P605" t="str">
            <v>N/A</v>
          </cell>
          <cell r="Q605" t="str">
            <v>N</v>
          </cell>
          <cell r="R605" t="str">
            <v>N</v>
          </cell>
          <cell r="S605" t="str">
            <v>Refer to SFC</v>
          </cell>
          <cell r="T605" t="str">
            <v>No</v>
          </cell>
          <cell r="U605" t="str">
            <v>No</v>
          </cell>
          <cell r="V605" t="str">
            <v>No</v>
          </cell>
          <cell r="W605" t="str">
            <v>以实际交易渠道为准</v>
          </cell>
          <cell r="X605" t="str">
            <v>N</v>
          </cell>
        </row>
        <row r="606">
          <cell r="G606" t="str">
            <v>LU0417103495 ISIN</v>
          </cell>
          <cell r="H606" t="str">
            <v>债券型</v>
          </cell>
          <cell r="I606" t="str">
            <v>环球高收益债</v>
          </cell>
          <cell r="J606">
            <v>4</v>
          </cell>
          <cell r="K606">
            <v>45327</v>
          </cell>
          <cell r="N606">
            <v>1</v>
          </cell>
          <cell r="O606" t="str">
            <v>Onboard</v>
          </cell>
          <cell r="P606" t="str">
            <v>N/A</v>
          </cell>
          <cell r="Q606" t="str">
            <v>N</v>
          </cell>
          <cell r="R606" t="str">
            <v>N</v>
          </cell>
          <cell r="S606" t="str">
            <v>Refer to SFC</v>
          </cell>
          <cell r="T606" t="str">
            <v>No</v>
          </cell>
          <cell r="U606" t="str">
            <v>No</v>
          </cell>
          <cell r="V606" t="str">
            <v>No</v>
          </cell>
          <cell r="W606" t="str">
            <v>以实际交易渠道为准</v>
          </cell>
          <cell r="X606" t="str">
            <v>N</v>
          </cell>
        </row>
        <row r="607">
          <cell r="G607" t="str">
            <v>LU1069345681 ISIN</v>
          </cell>
          <cell r="H607" t="str">
            <v>债券型</v>
          </cell>
          <cell r="I607" t="str">
            <v>环球高收益债</v>
          </cell>
          <cell r="J607">
            <v>4</v>
          </cell>
          <cell r="K607">
            <v>45327</v>
          </cell>
          <cell r="N607">
            <v>1</v>
          </cell>
          <cell r="O607" t="str">
            <v>Onboard</v>
          </cell>
          <cell r="P607" t="str">
            <v>N/A</v>
          </cell>
          <cell r="Q607" t="str">
            <v>N</v>
          </cell>
          <cell r="R607" t="str">
            <v>N</v>
          </cell>
          <cell r="S607" t="str">
            <v>Refer to SFC</v>
          </cell>
          <cell r="T607" t="str">
            <v>No</v>
          </cell>
          <cell r="U607" t="str">
            <v>No</v>
          </cell>
          <cell r="V607" t="str">
            <v>No</v>
          </cell>
          <cell r="W607" t="str">
            <v>以实际交易渠道为准</v>
          </cell>
          <cell r="X607" t="str">
            <v>N</v>
          </cell>
        </row>
        <row r="608">
          <cell r="G608" t="str">
            <v>LU1008670108 ISIN</v>
          </cell>
          <cell r="H608" t="str">
            <v>债券型</v>
          </cell>
          <cell r="I608" t="str">
            <v>环球高收益债</v>
          </cell>
          <cell r="J608">
            <v>4</v>
          </cell>
          <cell r="K608">
            <v>45327</v>
          </cell>
          <cell r="N608">
            <v>1</v>
          </cell>
          <cell r="O608" t="str">
            <v>Onboard</v>
          </cell>
          <cell r="P608" t="str">
            <v>N/A</v>
          </cell>
          <cell r="Q608" t="str">
            <v>N</v>
          </cell>
          <cell r="R608" t="str">
            <v>N</v>
          </cell>
          <cell r="S608" t="str">
            <v>Refer to SFC</v>
          </cell>
          <cell r="T608" t="str">
            <v>No</v>
          </cell>
          <cell r="U608" t="str">
            <v>No</v>
          </cell>
          <cell r="V608" t="str">
            <v>No</v>
          </cell>
          <cell r="W608" t="str">
            <v>以实际交易渠道为准</v>
          </cell>
          <cell r="X608" t="str">
            <v>N</v>
          </cell>
        </row>
        <row r="609">
          <cell r="G609" t="str">
            <v>LU1069346069 ISIN</v>
          </cell>
          <cell r="H609" t="str">
            <v>债券型</v>
          </cell>
          <cell r="I609" t="str">
            <v>环球高收益债</v>
          </cell>
          <cell r="J609">
            <v>4</v>
          </cell>
          <cell r="K609">
            <v>45327</v>
          </cell>
          <cell r="N609">
            <v>1</v>
          </cell>
          <cell r="O609" t="str">
            <v>Onboard</v>
          </cell>
          <cell r="P609" t="str">
            <v>N/A</v>
          </cell>
          <cell r="Q609" t="str">
            <v>N</v>
          </cell>
          <cell r="R609" t="str">
            <v>N</v>
          </cell>
          <cell r="S609" t="str">
            <v>Refer to SFC</v>
          </cell>
          <cell r="T609" t="str">
            <v>No</v>
          </cell>
          <cell r="U609" t="str">
            <v>No</v>
          </cell>
          <cell r="V609" t="str">
            <v>No</v>
          </cell>
          <cell r="W609" t="str">
            <v>以实际交易渠道为准</v>
          </cell>
          <cell r="X609" t="str">
            <v>N</v>
          </cell>
        </row>
        <row r="610">
          <cell r="G610" t="str">
            <v>LU1069345848 ISIN</v>
          </cell>
          <cell r="H610" t="str">
            <v>债券型</v>
          </cell>
          <cell r="I610" t="str">
            <v>环球高收益债</v>
          </cell>
          <cell r="J610">
            <v>4</v>
          </cell>
          <cell r="K610">
            <v>45327</v>
          </cell>
          <cell r="N610">
            <v>1</v>
          </cell>
          <cell r="O610" t="str">
            <v>Onboard</v>
          </cell>
          <cell r="P610" t="str">
            <v>N/A</v>
          </cell>
          <cell r="Q610" t="str">
            <v>N</v>
          </cell>
          <cell r="R610" t="str">
            <v>N</v>
          </cell>
          <cell r="S610" t="str">
            <v>Refer to SFC</v>
          </cell>
          <cell r="T610" t="str">
            <v>No</v>
          </cell>
          <cell r="U610" t="str">
            <v>No</v>
          </cell>
          <cell r="V610" t="str">
            <v>No</v>
          </cell>
          <cell r="W610" t="str">
            <v>以实际交易渠道为准</v>
          </cell>
          <cell r="X610" t="str">
            <v>N</v>
          </cell>
        </row>
        <row r="611">
          <cell r="G611" t="str">
            <v>LU1069345764 ISIN</v>
          </cell>
          <cell r="H611" t="str">
            <v>债券型</v>
          </cell>
          <cell r="I611" t="str">
            <v>环球高收益债</v>
          </cell>
          <cell r="J611">
            <v>4</v>
          </cell>
          <cell r="K611">
            <v>45327</v>
          </cell>
          <cell r="N611">
            <v>1</v>
          </cell>
          <cell r="O611" t="str">
            <v>Onboard</v>
          </cell>
          <cell r="P611" t="str">
            <v>N/A</v>
          </cell>
          <cell r="Q611" t="str">
            <v>N</v>
          </cell>
          <cell r="R611" t="str">
            <v>N</v>
          </cell>
          <cell r="S611" t="str">
            <v>Refer to SFC</v>
          </cell>
          <cell r="T611" t="str">
            <v>No</v>
          </cell>
          <cell r="U611" t="str">
            <v>No</v>
          </cell>
          <cell r="V611" t="str">
            <v>No</v>
          </cell>
          <cell r="W611" t="str">
            <v>以实际交易渠道为准</v>
          </cell>
          <cell r="X611" t="str">
            <v>N</v>
          </cell>
        </row>
        <row r="612">
          <cell r="G612" t="str">
            <v>LU1069345921 ISIN</v>
          </cell>
          <cell r="H612" t="str">
            <v>债券型</v>
          </cell>
          <cell r="I612" t="str">
            <v>环球高收益债</v>
          </cell>
          <cell r="J612">
            <v>4</v>
          </cell>
          <cell r="K612">
            <v>45327</v>
          </cell>
          <cell r="N612">
            <v>1</v>
          </cell>
          <cell r="O612" t="str">
            <v>Onboard</v>
          </cell>
          <cell r="P612" t="str">
            <v>N/A</v>
          </cell>
          <cell r="Q612" t="str">
            <v>N</v>
          </cell>
          <cell r="R612" t="str">
            <v>N</v>
          </cell>
          <cell r="S612" t="str">
            <v>Refer to SFC</v>
          </cell>
          <cell r="T612" t="str">
            <v>No</v>
          </cell>
          <cell r="U612" t="str">
            <v>No</v>
          </cell>
          <cell r="V612" t="str">
            <v>No</v>
          </cell>
          <cell r="W612" t="str">
            <v>以实际交易渠道为准</v>
          </cell>
          <cell r="X612" t="str">
            <v>N</v>
          </cell>
        </row>
        <row r="613">
          <cell r="G613" t="str">
            <v>LU1035779344 ISIN</v>
          </cell>
          <cell r="H613" t="str">
            <v>债券型</v>
          </cell>
          <cell r="I613" t="str">
            <v>环球高收益债</v>
          </cell>
          <cell r="J613">
            <v>4</v>
          </cell>
          <cell r="K613">
            <v>45327</v>
          </cell>
          <cell r="N613">
            <v>1</v>
          </cell>
          <cell r="O613" t="str">
            <v>Onboard</v>
          </cell>
          <cell r="P613" t="str">
            <v>N/A</v>
          </cell>
          <cell r="Q613" t="str">
            <v>N</v>
          </cell>
          <cell r="R613" t="str">
            <v>N</v>
          </cell>
          <cell r="S613" t="str">
            <v>Refer to SFC</v>
          </cell>
          <cell r="T613" t="str">
            <v>No</v>
          </cell>
          <cell r="U613" t="str">
            <v>No</v>
          </cell>
          <cell r="V613" t="str">
            <v>No</v>
          </cell>
          <cell r="W613" t="str">
            <v>以实际交易渠道为准</v>
          </cell>
          <cell r="X613" t="str">
            <v>N</v>
          </cell>
        </row>
        <row r="614">
          <cell r="G614" t="str">
            <v>LU0592507361 ISIN</v>
          </cell>
          <cell r="H614" t="str">
            <v>债券型</v>
          </cell>
          <cell r="I614" t="str">
            <v>环球高收益债</v>
          </cell>
          <cell r="J614">
            <v>4</v>
          </cell>
          <cell r="K614">
            <v>45327</v>
          </cell>
          <cell r="N614">
            <v>1</v>
          </cell>
          <cell r="O614" t="str">
            <v>Onboard</v>
          </cell>
          <cell r="P614" t="str">
            <v>N/A</v>
          </cell>
          <cell r="Q614" t="str">
            <v>N</v>
          </cell>
          <cell r="R614" t="str">
            <v>N</v>
          </cell>
          <cell r="S614" t="str">
            <v>Refer to SFC</v>
          </cell>
          <cell r="T614" t="str">
            <v>No</v>
          </cell>
          <cell r="U614" t="str">
            <v>No</v>
          </cell>
          <cell r="V614" t="str">
            <v>No</v>
          </cell>
          <cell r="W614" t="str">
            <v>以实际交易渠道为准</v>
          </cell>
          <cell r="X614" t="str">
            <v>N</v>
          </cell>
        </row>
        <row r="615">
          <cell r="G615" t="str">
            <v>LU0448041581 ISIN</v>
          </cell>
          <cell r="H615" t="str">
            <v>债券型</v>
          </cell>
          <cell r="I615" t="str">
            <v>环球高收益债</v>
          </cell>
          <cell r="J615">
            <v>4</v>
          </cell>
          <cell r="K615">
            <v>45327</v>
          </cell>
          <cell r="N615">
            <v>1</v>
          </cell>
          <cell r="O615" t="str">
            <v>Onboard</v>
          </cell>
          <cell r="P615" t="str">
            <v>N/A</v>
          </cell>
          <cell r="Q615" t="str">
            <v>N</v>
          </cell>
          <cell r="R615" t="str">
            <v>N</v>
          </cell>
          <cell r="S615" t="str">
            <v>Refer to SFC</v>
          </cell>
          <cell r="T615" t="str">
            <v>No</v>
          </cell>
          <cell r="U615" t="str">
            <v>No</v>
          </cell>
          <cell r="V615" t="str">
            <v>No</v>
          </cell>
          <cell r="W615" t="str">
            <v>以实际交易渠道为准</v>
          </cell>
          <cell r="X615" t="str">
            <v>N</v>
          </cell>
        </row>
        <row r="616">
          <cell r="G616" t="str">
            <v>LU0689626256 ISIN</v>
          </cell>
          <cell r="H616" t="str">
            <v>债券型</v>
          </cell>
          <cell r="I616" t="str">
            <v>环球高收益债</v>
          </cell>
          <cell r="J616">
            <v>4</v>
          </cell>
          <cell r="K616">
            <v>45327</v>
          </cell>
          <cell r="N616">
            <v>1</v>
          </cell>
          <cell r="O616" t="str">
            <v>Onboard</v>
          </cell>
          <cell r="P616" t="str">
            <v>N/A</v>
          </cell>
          <cell r="Q616" t="str">
            <v>N</v>
          </cell>
          <cell r="R616" t="str">
            <v>N</v>
          </cell>
          <cell r="S616" t="str">
            <v>Refer to SFC</v>
          </cell>
          <cell r="T616" t="str">
            <v>No</v>
          </cell>
          <cell r="U616" t="str">
            <v>No</v>
          </cell>
          <cell r="V616" t="str">
            <v>No</v>
          </cell>
          <cell r="W616" t="str">
            <v>以实际交易渠道为准</v>
          </cell>
          <cell r="X616" t="str">
            <v>N</v>
          </cell>
        </row>
        <row r="617">
          <cell r="G617" t="str">
            <v>LU0805983789 ISIN</v>
          </cell>
          <cell r="H617" t="str">
            <v>债券型</v>
          </cell>
          <cell r="I617" t="str">
            <v>环球高收益债</v>
          </cell>
          <cell r="J617">
            <v>4</v>
          </cell>
          <cell r="K617">
            <v>45327</v>
          </cell>
          <cell r="N617">
            <v>1</v>
          </cell>
          <cell r="O617" t="str">
            <v>Onboard</v>
          </cell>
          <cell r="P617" t="str">
            <v>N/A</v>
          </cell>
          <cell r="Q617" t="str">
            <v>N</v>
          </cell>
          <cell r="R617" t="str">
            <v>N</v>
          </cell>
          <cell r="S617" t="str">
            <v>Refer to SFC</v>
          </cell>
          <cell r="T617" t="str">
            <v>No</v>
          </cell>
          <cell r="U617" t="str">
            <v>No</v>
          </cell>
          <cell r="V617" t="str">
            <v>No</v>
          </cell>
          <cell r="W617" t="str">
            <v>以实际交易渠道为准</v>
          </cell>
          <cell r="X617" t="str">
            <v>N</v>
          </cell>
        </row>
        <row r="618">
          <cell r="G618" t="str">
            <v>LU0747275229 ISIN</v>
          </cell>
          <cell r="H618" t="str">
            <v>债券型</v>
          </cell>
          <cell r="I618" t="str">
            <v>环球高收益债</v>
          </cell>
          <cell r="J618">
            <v>4</v>
          </cell>
          <cell r="K618">
            <v>45327</v>
          </cell>
          <cell r="N618">
            <v>1</v>
          </cell>
          <cell r="O618" t="str">
            <v>Onboard</v>
          </cell>
          <cell r="P618" t="str">
            <v>N/A</v>
          </cell>
          <cell r="Q618" t="str">
            <v>N</v>
          </cell>
          <cell r="R618" t="str">
            <v>N</v>
          </cell>
          <cell r="S618" t="str">
            <v>Refer to SFC</v>
          </cell>
          <cell r="T618" t="str">
            <v>No</v>
          </cell>
          <cell r="U618" t="str">
            <v>No</v>
          </cell>
          <cell r="V618" t="str">
            <v>No</v>
          </cell>
          <cell r="W618" t="str">
            <v>以实际交易渠道为准</v>
          </cell>
          <cell r="X618" t="str">
            <v>N</v>
          </cell>
        </row>
        <row r="619">
          <cell r="G619" t="str">
            <v>LU0592507528 ISIN</v>
          </cell>
          <cell r="H619" t="str">
            <v>债券型</v>
          </cell>
          <cell r="I619" t="str">
            <v>环球高收益债</v>
          </cell>
          <cell r="J619">
            <v>4</v>
          </cell>
          <cell r="K619">
            <v>45327</v>
          </cell>
          <cell r="N619">
            <v>1</v>
          </cell>
          <cell r="O619" t="str">
            <v>Onboard</v>
          </cell>
          <cell r="P619" t="str">
            <v>N/A</v>
          </cell>
          <cell r="Q619" t="str">
            <v>N</v>
          </cell>
          <cell r="R619" t="str">
            <v>N</v>
          </cell>
          <cell r="S619" t="str">
            <v>Refer to SFC</v>
          </cell>
          <cell r="T619" t="str">
            <v>No</v>
          </cell>
          <cell r="U619" t="str">
            <v>No</v>
          </cell>
          <cell r="V619" t="str">
            <v>No</v>
          </cell>
          <cell r="W619" t="str">
            <v>以实际交易渠道为准</v>
          </cell>
          <cell r="X619" t="str">
            <v>N</v>
          </cell>
        </row>
        <row r="620">
          <cell r="G620" t="str">
            <v>LU1127386222 ISIN</v>
          </cell>
          <cell r="H620" t="str">
            <v>债券型</v>
          </cell>
          <cell r="I620" t="str">
            <v>抵押担保债</v>
          </cell>
          <cell r="J620">
            <v>3</v>
          </cell>
          <cell r="K620">
            <v>45327</v>
          </cell>
          <cell r="L620">
            <v>45313</v>
          </cell>
          <cell r="N620">
            <v>1</v>
          </cell>
          <cell r="O620" t="str">
            <v>Onboard</v>
          </cell>
          <cell r="P620" t="str">
            <v>N/A</v>
          </cell>
          <cell r="Q620" t="str">
            <v>N</v>
          </cell>
          <cell r="R620" t="str">
            <v>N</v>
          </cell>
          <cell r="S620" t="str">
            <v>Yes</v>
          </cell>
          <cell r="T620" t="str">
            <v>No</v>
          </cell>
          <cell r="U620" t="str">
            <v>Yes</v>
          </cell>
          <cell r="V620" t="str">
            <v>Yes</v>
          </cell>
          <cell r="W620" t="str">
            <v>8000 (HKD)</v>
          </cell>
          <cell r="X620" t="str">
            <v>N</v>
          </cell>
        </row>
        <row r="621">
          <cell r="G621" t="str">
            <v>LU1021288185 ISIN</v>
          </cell>
          <cell r="H621" t="str">
            <v>债券型</v>
          </cell>
          <cell r="I621" t="str">
            <v>抵押担保债</v>
          </cell>
          <cell r="J621">
            <v>3</v>
          </cell>
          <cell r="K621">
            <v>45327</v>
          </cell>
          <cell r="L621">
            <v>45313</v>
          </cell>
          <cell r="N621">
            <v>1</v>
          </cell>
          <cell r="O621" t="str">
            <v>Onboard</v>
          </cell>
          <cell r="P621" t="str">
            <v>N/A</v>
          </cell>
          <cell r="Q621" t="str">
            <v>N</v>
          </cell>
          <cell r="R621" t="str">
            <v>N</v>
          </cell>
          <cell r="S621" t="str">
            <v>Yes</v>
          </cell>
          <cell r="T621" t="str">
            <v>No</v>
          </cell>
          <cell r="U621" t="str">
            <v>Yes</v>
          </cell>
          <cell r="V621" t="str">
            <v>Yes</v>
          </cell>
          <cell r="W621" t="str">
            <v>1000 (USD)</v>
          </cell>
          <cell r="X621" t="str">
            <v>N</v>
          </cell>
        </row>
        <row r="622">
          <cell r="G622" t="str">
            <v>LU1021288698 ISIN</v>
          </cell>
          <cell r="H622" t="str">
            <v>债券型</v>
          </cell>
          <cell r="I622" t="str">
            <v>抵押担保债</v>
          </cell>
          <cell r="J622">
            <v>3</v>
          </cell>
          <cell r="K622">
            <v>45327</v>
          </cell>
          <cell r="L622">
            <v>45313</v>
          </cell>
          <cell r="N622">
            <v>1</v>
          </cell>
          <cell r="O622" t="str">
            <v>Onboard</v>
          </cell>
          <cell r="P622" t="str">
            <v>N/A</v>
          </cell>
          <cell r="Q622" t="str">
            <v>N</v>
          </cell>
          <cell r="R622" t="str">
            <v>N</v>
          </cell>
          <cell r="S622" t="str">
            <v>Yes</v>
          </cell>
          <cell r="T622" t="str">
            <v>No</v>
          </cell>
          <cell r="U622" t="str">
            <v>Yes</v>
          </cell>
          <cell r="V622" t="str">
            <v>Yes</v>
          </cell>
          <cell r="W622" t="str">
            <v>1000 (USD)</v>
          </cell>
          <cell r="X622" t="str">
            <v>N</v>
          </cell>
        </row>
        <row r="623">
          <cell r="G623" t="str">
            <v>LU1021287708 ISIN</v>
          </cell>
          <cell r="H623" t="str">
            <v>债券型</v>
          </cell>
          <cell r="I623" t="str">
            <v>抵押担保债</v>
          </cell>
          <cell r="J623">
            <v>3</v>
          </cell>
          <cell r="K623">
            <v>45327</v>
          </cell>
          <cell r="N623">
            <v>1</v>
          </cell>
          <cell r="O623" t="str">
            <v>Onboard</v>
          </cell>
          <cell r="P623" t="str">
            <v>N/A</v>
          </cell>
          <cell r="Q623" t="str">
            <v>N</v>
          </cell>
          <cell r="R623" t="str">
            <v>N</v>
          </cell>
          <cell r="S623" t="str">
            <v>Refer to SFC</v>
          </cell>
          <cell r="T623" t="str">
            <v>Yes</v>
          </cell>
          <cell r="U623" t="str">
            <v>No</v>
          </cell>
          <cell r="V623" t="str">
            <v>Yes</v>
          </cell>
          <cell r="W623" t="str">
            <v>以实际交易渠道为准</v>
          </cell>
          <cell r="X623" t="str">
            <v>N</v>
          </cell>
        </row>
        <row r="624">
          <cell r="G624" t="str">
            <v>LU1684389585 ISIN</v>
          </cell>
          <cell r="H624" t="str">
            <v>债券型</v>
          </cell>
          <cell r="I624" t="str">
            <v>抵押担保债</v>
          </cell>
          <cell r="J624">
            <v>3</v>
          </cell>
          <cell r="K624">
            <v>45327</v>
          </cell>
          <cell r="N624">
            <v>1</v>
          </cell>
          <cell r="O624" t="str">
            <v>Onboard</v>
          </cell>
          <cell r="P624" t="str">
            <v>N/A</v>
          </cell>
          <cell r="Q624" t="str">
            <v>N</v>
          </cell>
          <cell r="R624" t="str">
            <v>N</v>
          </cell>
          <cell r="S624" t="str">
            <v>Refer to SFC</v>
          </cell>
          <cell r="T624" t="str">
            <v>No</v>
          </cell>
          <cell r="U624" t="str">
            <v>No</v>
          </cell>
          <cell r="V624" t="str">
            <v>No</v>
          </cell>
          <cell r="W624" t="str">
            <v>以实际交易渠道为准</v>
          </cell>
          <cell r="X624" t="str">
            <v>N</v>
          </cell>
        </row>
        <row r="625">
          <cell r="G625" t="str">
            <v>LU1021288854 ISIN</v>
          </cell>
          <cell r="H625" t="str">
            <v>债券型</v>
          </cell>
          <cell r="I625" t="str">
            <v>抵押担保债</v>
          </cell>
          <cell r="J625">
            <v>3</v>
          </cell>
          <cell r="K625">
            <v>45327</v>
          </cell>
          <cell r="N625">
            <v>1</v>
          </cell>
          <cell r="O625" t="str">
            <v>Onboard</v>
          </cell>
          <cell r="P625" t="str">
            <v>N/A</v>
          </cell>
          <cell r="Q625" t="str">
            <v>N</v>
          </cell>
          <cell r="R625" t="str">
            <v>N</v>
          </cell>
          <cell r="S625" t="str">
            <v>Refer to SFC</v>
          </cell>
          <cell r="T625" t="str">
            <v>No</v>
          </cell>
          <cell r="U625" t="str">
            <v>No</v>
          </cell>
          <cell r="V625" t="str">
            <v>No</v>
          </cell>
          <cell r="W625" t="str">
            <v>以实际交易渠道为准</v>
          </cell>
          <cell r="X625" t="str">
            <v>N</v>
          </cell>
        </row>
        <row r="626">
          <cell r="G626" t="str">
            <v>LU1165979268 ISIN</v>
          </cell>
          <cell r="H626" t="str">
            <v>债券型</v>
          </cell>
          <cell r="I626" t="str">
            <v>抵押担保债</v>
          </cell>
          <cell r="J626">
            <v>3</v>
          </cell>
          <cell r="K626">
            <v>45327</v>
          </cell>
          <cell r="N626">
            <v>1</v>
          </cell>
          <cell r="O626" t="str">
            <v>Onboard</v>
          </cell>
          <cell r="P626" t="str">
            <v>N/A</v>
          </cell>
          <cell r="Q626" t="str">
            <v>N</v>
          </cell>
          <cell r="R626" t="str">
            <v>N</v>
          </cell>
          <cell r="S626" t="str">
            <v>Refer to SFC</v>
          </cell>
          <cell r="T626" t="str">
            <v>No</v>
          </cell>
          <cell r="U626" t="str">
            <v>No</v>
          </cell>
          <cell r="V626" t="str">
            <v>No</v>
          </cell>
          <cell r="W626" t="str">
            <v>以实际交易渠道为准</v>
          </cell>
          <cell r="X626" t="str">
            <v>N</v>
          </cell>
        </row>
        <row r="627">
          <cell r="G627" t="str">
            <v>LU1035782132 ISIN</v>
          </cell>
          <cell r="H627" t="str">
            <v>债券型</v>
          </cell>
          <cell r="I627" t="str">
            <v>抵押担保债</v>
          </cell>
          <cell r="J627">
            <v>3</v>
          </cell>
          <cell r="K627">
            <v>45327</v>
          </cell>
          <cell r="N627">
            <v>1</v>
          </cell>
          <cell r="O627" t="str">
            <v>Onboard</v>
          </cell>
          <cell r="P627" t="str">
            <v>N/A</v>
          </cell>
          <cell r="Q627" t="str">
            <v>N</v>
          </cell>
          <cell r="R627" t="str">
            <v>N</v>
          </cell>
          <cell r="S627" t="str">
            <v>Refer to SFC</v>
          </cell>
          <cell r="T627" t="str">
            <v>No</v>
          </cell>
          <cell r="U627" t="str">
            <v>No</v>
          </cell>
          <cell r="V627" t="str">
            <v>No</v>
          </cell>
          <cell r="W627" t="str">
            <v>以实际交易渠道为准</v>
          </cell>
          <cell r="X627" t="str">
            <v>N</v>
          </cell>
        </row>
        <row r="628">
          <cell r="G628" t="str">
            <v>LU1021289076 ISIN</v>
          </cell>
          <cell r="H628" t="str">
            <v>债券型</v>
          </cell>
          <cell r="I628" t="str">
            <v>抵押担保债</v>
          </cell>
          <cell r="J628">
            <v>3</v>
          </cell>
          <cell r="K628">
            <v>45327</v>
          </cell>
          <cell r="N628">
            <v>1</v>
          </cell>
          <cell r="O628" t="str">
            <v>Onboard</v>
          </cell>
          <cell r="P628" t="str">
            <v>N/A</v>
          </cell>
          <cell r="Q628" t="str">
            <v>N</v>
          </cell>
          <cell r="R628" t="str">
            <v>N</v>
          </cell>
          <cell r="S628" t="str">
            <v>Refer to SFC</v>
          </cell>
          <cell r="T628" t="str">
            <v>Yes</v>
          </cell>
          <cell r="U628" t="str">
            <v>No</v>
          </cell>
          <cell r="V628" t="str">
            <v>Yes</v>
          </cell>
          <cell r="W628" t="str">
            <v>以实际交易渠道为准</v>
          </cell>
          <cell r="X628" t="str">
            <v>N</v>
          </cell>
        </row>
        <row r="629">
          <cell r="G629" t="str">
            <v>LU1684389403 ISIN</v>
          </cell>
          <cell r="H629" t="str">
            <v>债券型</v>
          </cell>
          <cell r="I629" t="str">
            <v>抵押担保债</v>
          </cell>
          <cell r="J629">
            <v>3</v>
          </cell>
          <cell r="K629">
            <v>45327</v>
          </cell>
          <cell r="N629">
            <v>1</v>
          </cell>
          <cell r="O629" t="str">
            <v>Onboard</v>
          </cell>
          <cell r="P629" t="str">
            <v>N/A</v>
          </cell>
          <cell r="Q629" t="str">
            <v>N</v>
          </cell>
          <cell r="R629" t="str">
            <v>N</v>
          </cell>
          <cell r="S629" t="str">
            <v>Refer to SFC</v>
          </cell>
          <cell r="T629" t="str">
            <v>No</v>
          </cell>
          <cell r="U629" t="str">
            <v>No</v>
          </cell>
          <cell r="V629" t="str">
            <v>No</v>
          </cell>
          <cell r="W629" t="str">
            <v>以实际交易渠道为准</v>
          </cell>
          <cell r="X629" t="str">
            <v>N</v>
          </cell>
        </row>
        <row r="630">
          <cell r="G630" t="str">
            <v>LU1035781910 ISIN</v>
          </cell>
          <cell r="H630" t="str">
            <v>债券型</v>
          </cell>
          <cell r="I630" t="str">
            <v>抵押担保债</v>
          </cell>
          <cell r="J630">
            <v>3</v>
          </cell>
          <cell r="K630">
            <v>45327</v>
          </cell>
          <cell r="N630">
            <v>1</v>
          </cell>
          <cell r="O630" t="str">
            <v>Onboard</v>
          </cell>
          <cell r="P630" t="str">
            <v>N/A</v>
          </cell>
          <cell r="Q630" t="str">
            <v>N</v>
          </cell>
          <cell r="R630" t="str">
            <v>N</v>
          </cell>
          <cell r="S630" t="str">
            <v>Refer to SFC</v>
          </cell>
          <cell r="T630" t="str">
            <v>No</v>
          </cell>
          <cell r="U630" t="str">
            <v>No</v>
          </cell>
          <cell r="V630" t="str">
            <v>No</v>
          </cell>
          <cell r="W630" t="str">
            <v>以实际交易渠道为准</v>
          </cell>
          <cell r="X630" t="str">
            <v>N</v>
          </cell>
        </row>
        <row r="631">
          <cell r="G631" t="str">
            <v>LU1035782058 ISIN</v>
          </cell>
          <cell r="H631" t="str">
            <v>债券型</v>
          </cell>
          <cell r="I631" t="str">
            <v>抵押担保债</v>
          </cell>
          <cell r="J631">
            <v>3</v>
          </cell>
          <cell r="K631">
            <v>45327</v>
          </cell>
          <cell r="N631">
            <v>1</v>
          </cell>
          <cell r="O631" t="str">
            <v>Onboard</v>
          </cell>
          <cell r="P631" t="str">
            <v>N/A</v>
          </cell>
          <cell r="Q631" t="str">
            <v>N</v>
          </cell>
          <cell r="R631" t="str">
            <v>N</v>
          </cell>
          <cell r="S631" t="str">
            <v>Refer to SFC</v>
          </cell>
          <cell r="T631" t="str">
            <v>No</v>
          </cell>
          <cell r="U631" t="str">
            <v>No</v>
          </cell>
          <cell r="V631" t="str">
            <v>No</v>
          </cell>
          <cell r="W631" t="str">
            <v>以实际交易渠道为准</v>
          </cell>
          <cell r="X631" t="str">
            <v>N</v>
          </cell>
        </row>
        <row r="632">
          <cell r="G632" t="str">
            <v>LU0102828612 ISIN</v>
          </cell>
          <cell r="H632" t="str">
            <v>债券型</v>
          </cell>
          <cell r="I632" t="str">
            <v>环球短债</v>
          </cell>
          <cell r="J632">
            <v>2</v>
          </cell>
          <cell r="K632">
            <v>45327</v>
          </cell>
          <cell r="L632">
            <v>45313</v>
          </cell>
          <cell r="N632">
            <v>1</v>
          </cell>
          <cell r="O632" t="str">
            <v>Onboard</v>
          </cell>
          <cell r="P632" t="str">
            <v>N/A</v>
          </cell>
          <cell r="Q632" t="str">
            <v>N</v>
          </cell>
          <cell r="R632" t="str">
            <v>N</v>
          </cell>
          <cell r="S632" t="str">
            <v>Yes</v>
          </cell>
          <cell r="T632" t="str">
            <v>Yes</v>
          </cell>
          <cell r="U632" t="str">
            <v>Yes</v>
          </cell>
          <cell r="V632" t="str">
            <v>Yes</v>
          </cell>
          <cell r="W632" t="str">
            <v>1000 (USD)</v>
          </cell>
          <cell r="X632" t="str">
            <v>N</v>
          </cell>
        </row>
        <row r="633">
          <cell r="G633" t="str">
            <v>LU0156897653 ISIN</v>
          </cell>
          <cell r="H633" t="str">
            <v>债券型</v>
          </cell>
          <cell r="I633" t="str">
            <v>环球短债</v>
          </cell>
          <cell r="J633">
            <v>2</v>
          </cell>
          <cell r="K633">
            <v>45327</v>
          </cell>
          <cell r="L633">
            <v>45313</v>
          </cell>
          <cell r="N633">
            <v>1</v>
          </cell>
          <cell r="O633" t="str">
            <v>Onboard</v>
          </cell>
          <cell r="P633" t="str">
            <v>N/A</v>
          </cell>
          <cell r="Q633" t="str">
            <v>N</v>
          </cell>
          <cell r="R633" t="str">
            <v>N</v>
          </cell>
          <cell r="S633" t="str">
            <v>Yes</v>
          </cell>
          <cell r="T633" t="str">
            <v>No</v>
          </cell>
          <cell r="U633" t="str">
            <v>No</v>
          </cell>
          <cell r="V633" t="str">
            <v>No</v>
          </cell>
          <cell r="W633" t="str">
            <v>1000 (USD)</v>
          </cell>
          <cell r="X633" t="str">
            <v>N</v>
          </cell>
        </row>
        <row r="634">
          <cell r="G634" t="str">
            <v>LU0069950391 ISIN</v>
          </cell>
          <cell r="H634" t="str">
            <v>债券型</v>
          </cell>
          <cell r="I634" t="str">
            <v>环球短债</v>
          </cell>
          <cell r="J634">
            <v>2</v>
          </cell>
          <cell r="K634">
            <v>45327</v>
          </cell>
          <cell r="L634">
            <v>45313</v>
          </cell>
          <cell r="N634">
            <v>1</v>
          </cell>
          <cell r="O634" t="str">
            <v>Onboard</v>
          </cell>
          <cell r="P634" t="str">
            <v>N/A</v>
          </cell>
          <cell r="Q634" t="str">
            <v>N</v>
          </cell>
          <cell r="R634" t="str">
            <v>N</v>
          </cell>
          <cell r="S634" t="str">
            <v>Refer to SFC</v>
          </cell>
          <cell r="T634" t="str">
            <v>No</v>
          </cell>
          <cell r="U634" t="str">
            <v>No</v>
          </cell>
          <cell r="V634" t="str">
            <v>No</v>
          </cell>
          <cell r="W634" t="str">
            <v>以实际交易渠道为准</v>
          </cell>
          <cell r="X634" t="str">
            <v>N</v>
          </cell>
        </row>
        <row r="635">
          <cell r="G635" t="str">
            <v>LU0417103149 ISIN</v>
          </cell>
          <cell r="H635" t="str">
            <v>债券型</v>
          </cell>
          <cell r="I635" t="str">
            <v>环球短债</v>
          </cell>
          <cell r="J635">
            <v>2</v>
          </cell>
          <cell r="K635">
            <v>45327</v>
          </cell>
          <cell r="L635">
            <v>45313</v>
          </cell>
          <cell r="N635">
            <v>1</v>
          </cell>
          <cell r="O635" t="str">
            <v>Onboard</v>
          </cell>
          <cell r="P635" t="str">
            <v>N/A</v>
          </cell>
          <cell r="Q635" t="str">
            <v>N</v>
          </cell>
          <cell r="R635" t="str">
            <v>N</v>
          </cell>
          <cell r="S635" t="str">
            <v>Refer to SFC</v>
          </cell>
          <cell r="T635" t="str">
            <v>No</v>
          </cell>
          <cell r="U635" t="str">
            <v>No</v>
          </cell>
          <cell r="V635" t="str">
            <v>No</v>
          </cell>
          <cell r="W635" t="str">
            <v>以实际交易渠道为准</v>
          </cell>
          <cell r="X635" t="str">
            <v>N</v>
          </cell>
        </row>
        <row r="636">
          <cell r="G636" t="str">
            <v>LU0511405085 ISIN</v>
          </cell>
          <cell r="H636" t="str">
            <v>债券型</v>
          </cell>
          <cell r="I636" t="str">
            <v>环球短债</v>
          </cell>
          <cell r="J636">
            <v>2</v>
          </cell>
          <cell r="K636">
            <v>45327</v>
          </cell>
          <cell r="L636">
            <v>45313</v>
          </cell>
          <cell r="N636">
            <v>1</v>
          </cell>
          <cell r="O636" t="str">
            <v>Onboard</v>
          </cell>
          <cell r="P636" t="str">
            <v>N/A</v>
          </cell>
          <cell r="Q636" t="str">
            <v>N</v>
          </cell>
          <cell r="R636" t="str">
            <v>N</v>
          </cell>
          <cell r="S636" t="str">
            <v>Refer to SFC</v>
          </cell>
          <cell r="T636" t="str">
            <v>No</v>
          </cell>
          <cell r="U636" t="str">
            <v>No</v>
          </cell>
          <cell r="V636" t="str">
            <v>No</v>
          </cell>
          <cell r="W636" t="str">
            <v>以实际交易渠道为准</v>
          </cell>
          <cell r="X636" t="str">
            <v>N</v>
          </cell>
        </row>
        <row r="637">
          <cell r="G637" t="str">
            <v>LU1008670363 ISIN</v>
          </cell>
          <cell r="H637" t="str">
            <v>债券型</v>
          </cell>
          <cell r="I637" t="str">
            <v>环球短债</v>
          </cell>
          <cell r="J637">
            <v>2</v>
          </cell>
          <cell r="K637">
            <v>45327</v>
          </cell>
          <cell r="L637">
            <v>45313</v>
          </cell>
          <cell r="N637">
            <v>1</v>
          </cell>
          <cell r="O637" t="str">
            <v>Onboard</v>
          </cell>
          <cell r="P637" t="str">
            <v>N/A</v>
          </cell>
          <cell r="Q637" t="str">
            <v>N</v>
          </cell>
          <cell r="R637" t="str">
            <v>N</v>
          </cell>
          <cell r="S637" t="str">
            <v>Refer to SFC</v>
          </cell>
          <cell r="T637" t="str">
            <v>No</v>
          </cell>
          <cell r="U637" t="str">
            <v>No</v>
          </cell>
          <cell r="V637" t="str">
            <v>No</v>
          </cell>
          <cell r="W637" t="str">
            <v>以实际交易渠道为准</v>
          </cell>
          <cell r="X637" t="str">
            <v>N</v>
          </cell>
        </row>
        <row r="638">
          <cell r="G638" t="str">
            <v>LU1069346739 ISIN</v>
          </cell>
          <cell r="H638" t="str">
            <v>债券型</v>
          </cell>
          <cell r="I638" t="str">
            <v>环球短债</v>
          </cell>
          <cell r="J638">
            <v>2</v>
          </cell>
          <cell r="K638">
            <v>45327</v>
          </cell>
          <cell r="L638">
            <v>45313</v>
          </cell>
          <cell r="N638">
            <v>1</v>
          </cell>
          <cell r="O638" t="str">
            <v>Onboard</v>
          </cell>
          <cell r="P638" t="str">
            <v>N/A</v>
          </cell>
          <cell r="Q638" t="str">
            <v>N</v>
          </cell>
          <cell r="R638" t="str">
            <v>N</v>
          </cell>
          <cell r="S638" t="str">
            <v>Refer to SFC</v>
          </cell>
          <cell r="T638" t="str">
            <v>No</v>
          </cell>
          <cell r="U638" t="str">
            <v>No</v>
          </cell>
          <cell r="V638" t="str">
            <v>No</v>
          </cell>
          <cell r="W638" t="str">
            <v>以实际交易渠道为准</v>
          </cell>
          <cell r="X638" t="str">
            <v>N</v>
          </cell>
        </row>
        <row r="639">
          <cell r="G639" t="str">
            <v>LU1008670520 ISIN</v>
          </cell>
          <cell r="H639" t="str">
            <v>债券型</v>
          </cell>
          <cell r="I639" t="str">
            <v>环球短债</v>
          </cell>
          <cell r="J639">
            <v>2</v>
          </cell>
          <cell r="K639">
            <v>45327</v>
          </cell>
          <cell r="L639">
            <v>45313</v>
          </cell>
          <cell r="N639">
            <v>1</v>
          </cell>
          <cell r="O639" t="str">
            <v>Onboard</v>
          </cell>
          <cell r="P639" t="str">
            <v>N/A</v>
          </cell>
          <cell r="Q639" t="str">
            <v>N</v>
          </cell>
          <cell r="R639" t="str">
            <v>N</v>
          </cell>
          <cell r="S639" t="str">
            <v>Refer to SFC</v>
          </cell>
          <cell r="T639" t="str">
            <v>No</v>
          </cell>
          <cell r="U639" t="str">
            <v>No</v>
          </cell>
          <cell r="V639" t="str">
            <v>No</v>
          </cell>
          <cell r="W639" t="str">
            <v>以实际交易渠道为准</v>
          </cell>
          <cell r="X639" t="str">
            <v>N</v>
          </cell>
        </row>
        <row r="640">
          <cell r="G640" t="str">
            <v>LU1069346903 ISIN</v>
          </cell>
          <cell r="H640" t="str">
            <v>债券型</v>
          </cell>
          <cell r="I640" t="str">
            <v>环球短债</v>
          </cell>
          <cell r="J640">
            <v>2</v>
          </cell>
          <cell r="K640">
            <v>45327</v>
          </cell>
          <cell r="L640">
            <v>45313</v>
          </cell>
          <cell r="N640">
            <v>1</v>
          </cell>
          <cell r="O640" t="str">
            <v>Onboard</v>
          </cell>
          <cell r="P640" t="str">
            <v>N/A</v>
          </cell>
          <cell r="Q640" t="str">
            <v>N</v>
          </cell>
          <cell r="R640" t="str">
            <v>N</v>
          </cell>
          <cell r="S640" t="str">
            <v>Refer to SFC</v>
          </cell>
          <cell r="T640" t="str">
            <v>No</v>
          </cell>
          <cell r="U640" t="str">
            <v>No</v>
          </cell>
          <cell r="V640" t="str">
            <v>No</v>
          </cell>
          <cell r="W640" t="str">
            <v>以实际交易渠道为准</v>
          </cell>
          <cell r="X640" t="str">
            <v>N</v>
          </cell>
        </row>
        <row r="641">
          <cell r="G641" t="str">
            <v>LU1069346812 ISIN</v>
          </cell>
          <cell r="H641" t="str">
            <v>债券型</v>
          </cell>
          <cell r="I641" t="str">
            <v>环球短债</v>
          </cell>
          <cell r="J641">
            <v>2</v>
          </cell>
          <cell r="K641">
            <v>45327</v>
          </cell>
          <cell r="L641">
            <v>45313</v>
          </cell>
          <cell r="N641">
            <v>1</v>
          </cell>
          <cell r="O641" t="str">
            <v>Onboard</v>
          </cell>
          <cell r="P641" t="str">
            <v>N/A</v>
          </cell>
          <cell r="Q641" t="str">
            <v>N</v>
          </cell>
          <cell r="R641" t="str">
            <v>N</v>
          </cell>
          <cell r="S641" t="str">
            <v>Refer to SFC</v>
          </cell>
          <cell r="T641" t="str">
            <v>No</v>
          </cell>
          <cell r="U641" t="str">
            <v>No</v>
          </cell>
          <cell r="V641" t="str">
            <v>No</v>
          </cell>
          <cell r="W641" t="str">
            <v>以实际交易渠道为准</v>
          </cell>
          <cell r="X641" t="str">
            <v>N</v>
          </cell>
        </row>
        <row r="642">
          <cell r="G642" t="str">
            <v>LU0417103222 ISIN</v>
          </cell>
          <cell r="H642" t="str">
            <v>债券型</v>
          </cell>
          <cell r="I642" t="str">
            <v>环球短债</v>
          </cell>
          <cell r="J642">
            <v>2</v>
          </cell>
          <cell r="K642">
            <v>45327</v>
          </cell>
          <cell r="L642">
            <v>45313</v>
          </cell>
          <cell r="N642">
            <v>1</v>
          </cell>
          <cell r="O642" t="str">
            <v>Onboard</v>
          </cell>
          <cell r="P642" t="str">
            <v>N/A</v>
          </cell>
          <cell r="Q642" t="str">
            <v>N</v>
          </cell>
          <cell r="R642" t="str">
            <v>N</v>
          </cell>
          <cell r="S642" t="str">
            <v>Refer to SFC</v>
          </cell>
          <cell r="T642" t="str">
            <v>No</v>
          </cell>
          <cell r="U642" t="str">
            <v>No</v>
          </cell>
          <cell r="V642" t="str">
            <v>No</v>
          </cell>
          <cell r="W642" t="str">
            <v>以实际交易渠道为准</v>
          </cell>
          <cell r="X642" t="str">
            <v>N</v>
          </cell>
        </row>
        <row r="643">
          <cell r="G643" t="str">
            <v>LU0539805118 ISIN</v>
          </cell>
          <cell r="H643" t="str">
            <v>债券型</v>
          </cell>
          <cell r="I643" t="str">
            <v>环球短债</v>
          </cell>
          <cell r="J643">
            <v>2</v>
          </cell>
          <cell r="K643">
            <v>45327</v>
          </cell>
          <cell r="L643">
            <v>45313</v>
          </cell>
          <cell r="N643">
            <v>1</v>
          </cell>
          <cell r="O643" t="str">
            <v>Onboard</v>
          </cell>
          <cell r="P643" t="str">
            <v>N/A</v>
          </cell>
          <cell r="Q643" t="str">
            <v>N</v>
          </cell>
          <cell r="R643" t="str">
            <v>N</v>
          </cell>
          <cell r="S643" t="str">
            <v>Refer to SFC</v>
          </cell>
          <cell r="T643" t="str">
            <v>No</v>
          </cell>
          <cell r="U643" t="str">
            <v>No</v>
          </cell>
          <cell r="V643" t="str">
            <v>No</v>
          </cell>
          <cell r="W643" t="str">
            <v>以实际交易渠道为准</v>
          </cell>
          <cell r="X643" t="str">
            <v>N</v>
          </cell>
        </row>
        <row r="644">
          <cell r="G644" t="str">
            <v>LU0592507288 ISIN</v>
          </cell>
          <cell r="H644" t="str">
            <v>债券型</v>
          </cell>
          <cell r="I644" t="str">
            <v>环球短债</v>
          </cell>
          <cell r="J644">
            <v>2</v>
          </cell>
          <cell r="K644">
            <v>45327</v>
          </cell>
          <cell r="L644">
            <v>45313</v>
          </cell>
          <cell r="N644">
            <v>1</v>
          </cell>
          <cell r="O644" t="str">
            <v>Onboard</v>
          </cell>
          <cell r="P644" t="str">
            <v>N/A</v>
          </cell>
          <cell r="Q644" t="str">
            <v>N</v>
          </cell>
          <cell r="R644" t="str">
            <v>N</v>
          </cell>
          <cell r="S644" t="str">
            <v>Refer to SFC</v>
          </cell>
          <cell r="T644" t="str">
            <v>No</v>
          </cell>
          <cell r="U644" t="str">
            <v>No</v>
          </cell>
          <cell r="V644" t="str">
            <v>No</v>
          </cell>
          <cell r="W644" t="str">
            <v>以实际交易渠道为准</v>
          </cell>
          <cell r="X644" t="str">
            <v>N</v>
          </cell>
        </row>
        <row r="645">
          <cell r="G645" t="str">
            <v>LU0511405168 ISIN</v>
          </cell>
          <cell r="H645" t="str">
            <v>债券型</v>
          </cell>
          <cell r="I645" t="str">
            <v>环球短债</v>
          </cell>
          <cell r="J645">
            <v>2</v>
          </cell>
          <cell r="K645">
            <v>45327</v>
          </cell>
          <cell r="L645">
            <v>45313</v>
          </cell>
          <cell r="N645">
            <v>1</v>
          </cell>
          <cell r="O645" t="str">
            <v>Onboard</v>
          </cell>
          <cell r="P645" t="str">
            <v>N/A</v>
          </cell>
          <cell r="Q645" t="str">
            <v>N</v>
          </cell>
          <cell r="R645" t="str">
            <v>N</v>
          </cell>
          <cell r="S645" t="str">
            <v>Refer to SFC</v>
          </cell>
          <cell r="T645" t="str">
            <v>No</v>
          </cell>
          <cell r="U645" t="str">
            <v>No</v>
          </cell>
          <cell r="V645" t="str">
            <v>No</v>
          </cell>
          <cell r="W645" t="str">
            <v>以实际交易渠道为准</v>
          </cell>
          <cell r="X645" t="str">
            <v>N</v>
          </cell>
        </row>
        <row r="646">
          <cell r="G646" t="str">
            <v>LU0689626090 ISIN</v>
          </cell>
          <cell r="H646" t="str">
            <v>债券型</v>
          </cell>
          <cell r="I646" t="str">
            <v>环球短债</v>
          </cell>
          <cell r="J646">
            <v>2</v>
          </cell>
          <cell r="K646">
            <v>45327</v>
          </cell>
          <cell r="L646">
            <v>45313</v>
          </cell>
          <cell r="N646">
            <v>1</v>
          </cell>
          <cell r="O646" t="str">
            <v>Onboard</v>
          </cell>
          <cell r="P646" t="str">
            <v>N/A</v>
          </cell>
          <cell r="Q646" t="str">
            <v>N</v>
          </cell>
          <cell r="R646" t="str">
            <v>N</v>
          </cell>
          <cell r="S646" t="str">
            <v>Refer to SFC</v>
          </cell>
          <cell r="T646" t="str">
            <v>No</v>
          </cell>
          <cell r="U646" t="str">
            <v>No</v>
          </cell>
          <cell r="V646" t="str">
            <v>No</v>
          </cell>
          <cell r="W646" t="str">
            <v>以实际交易渠道为准</v>
          </cell>
          <cell r="X646" t="str">
            <v>N</v>
          </cell>
        </row>
        <row r="647">
          <cell r="G647" t="str">
            <v>LU0805983433 ISIN</v>
          </cell>
          <cell r="H647" t="str">
            <v>债券型</v>
          </cell>
          <cell r="I647" t="str">
            <v>环球短债</v>
          </cell>
          <cell r="J647">
            <v>2</v>
          </cell>
          <cell r="K647">
            <v>45327</v>
          </cell>
          <cell r="L647">
            <v>45313</v>
          </cell>
          <cell r="N647">
            <v>1</v>
          </cell>
          <cell r="O647" t="str">
            <v>Onboard</v>
          </cell>
          <cell r="P647" t="str">
            <v>N/A</v>
          </cell>
          <cell r="Q647" t="str">
            <v>N</v>
          </cell>
          <cell r="R647" t="str">
            <v>N</v>
          </cell>
          <cell r="S647" t="str">
            <v>Refer to SFC</v>
          </cell>
          <cell r="T647" t="str">
            <v>No</v>
          </cell>
          <cell r="U647" t="str">
            <v>No</v>
          </cell>
          <cell r="V647" t="str">
            <v>No</v>
          </cell>
          <cell r="W647" t="str">
            <v>以实际交易渠道为准</v>
          </cell>
          <cell r="X647" t="str">
            <v>N</v>
          </cell>
        </row>
        <row r="648">
          <cell r="G648" t="str">
            <v>LU0689626173 ISIN</v>
          </cell>
          <cell r="H648" t="str">
            <v>债券型</v>
          </cell>
          <cell r="I648" t="str">
            <v>环球短债</v>
          </cell>
          <cell r="J648">
            <v>2</v>
          </cell>
          <cell r="K648">
            <v>45327</v>
          </cell>
          <cell r="L648">
            <v>45313</v>
          </cell>
          <cell r="N648">
            <v>1</v>
          </cell>
          <cell r="O648" t="str">
            <v>Onboard</v>
          </cell>
          <cell r="P648" t="str">
            <v>N/A</v>
          </cell>
          <cell r="Q648" t="str">
            <v>N</v>
          </cell>
          <cell r="R648" t="str">
            <v>N</v>
          </cell>
          <cell r="S648" t="str">
            <v>Refer to SFC</v>
          </cell>
          <cell r="T648" t="str">
            <v>No</v>
          </cell>
          <cell r="U648" t="str">
            <v>No</v>
          </cell>
          <cell r="V648" t="str">
            <v>No</v>
          </cell>
          <cell r="W648" t="str">
            <v>以实际交易渠道为准</v>
          </cell>
          <cell r="X648" t="str">
            <v>N</v>
          </cell>
        </row>
        <row r="649">
          <cell r="G649" t="str">
            <v>LU1720050803 ISIN</v>
          </cell>
          <cell r="H649" t="str">
            <v>股票型</v>
          </cell>
          <cell r="I649" t="str">
            <v>中国股票</v>
          </cell>
          <cell r="J649">
            <v>5</v>
          </cell>
          <cell r="K649">
            <v>45327</v>
          </cell>
          <cell r="L649">
            <v>45313</v>
          </cell>
          <cell r="N649">
            <v>1</v>
          </cell>
          <cell r="O649" t="str">
            <v>Onboard</v>
          </cell>
          <cell r="P649" t="str">
            <v>N/A</v>
          </cell>
          <cell r="Q649" t="str">
            <v>N</v>
          </cell>
          <cell r="R649" t="str">
            <v>N</v>
          </cell>
          <cell r="S649" t="str">
            <v>Yes</v>
          </cell>
          <cell r="T649" t="str">
            <v>No</v>
          </cell>
          <cell r="U649" t="str">
            <v>Yes</v>
          </cell>
          <cell r="V649" t="str">
            <v>Yes</v>
          </cell>
          <cell r="W649" t="str">
            <v>1000 (USD)</v>
          </cell>
          <cell r="X649" t="str">
            <v>Y</v>
          </cell>
        </row>
        <row r="650">
          <cell r="G650" t="str">
            <v>LU1794554631 ISIN</v>
          </cell>
          <cell r="H650" t="str">
            <v>股票型</v>
          </cell>
          <cell r="I650" t="str">
            <v>中国股票</v>
          </cell>
          <cell r="J650">
            <v>5</v>
          </cell>
          <cell r="K650">
            <v>45327</v>
          </cell>
          <cell r="L650">
            <v>45313</v>
          </cell>
          <cell r="Q650" t="str">
            <v>N</v>
          </cell>
          <cell r="R650" t="str">
            <v>N</v>
          </cell>
          <cell r="S650" t="str">
            <v>Refer to SFC</v>
          </cell>
          <cell r="T650" t="str">
            <v>No</v>
          </cell>
          <cell r="U650" t="str">
            <v>No</v>
          </cell>
          <cell r="V650" t="str">
            <v>No</v>
          </cell>
          <cell r="W650" t="str">
            <v>以实际交易渠道为准</v>
          </cell>
          <cell r="X650" t="str">
            <v>Y</v>
          </cell>
        </row>
        <row r="651">
          <cell r="G651" t="str">
            <v>LU1794554557 ISIN</v>
          </cell>
          <cell r="H651" t="str">
            <v>股票型</v>
          </cell>
          <cell r="I651" t="str">
            <v>中国股票</v>
          </cell>
          <cell r="J651">
            <v>5</v>
          </cell>
          <cell r="K651">
            <v>45327</v>
          </cell>
          <cell r="L651">
            <v>45313</v>
          </cell>
          <cell r="Q651" t="str">
            <v>N</v>
          </cell>
          <cell r="R651" t="str">
            <v>N</v>
          </cell>
          <cell r="S651" t="str">
            <v>Refer to SFC</v>
          </cell>
          <cell r="T651" t="str">
            <v>No</v>
          </cell>
          <cell r="U651" t="str">
            <v>No</v>
          </cell>
          <cell r="V651" t="str">
            <v>No</v>
          </cell>
          <cell r="W651" t="str">
            <v>以实际交易渠道为准</v>
          </cell>
          <cell r="X651" t="str">
            <v>Y</v>
          </cell>
        </row>
        <row r="652">
          <cell r="G652" t="str">
            <v>LU2399975544 ISIN</v>
          </cell>
          <cell r="H652" t="str">
            <v>股票型</v>
          </cell>
          <cell r="I652" t="str">
            <v>中国股票</v>
          </cell>
          <cell r="J652">
            <v>5</v>
          </cell>
          <cell r="K652">
            <v>45327</v>
          </cell>
          <cell r="L652">
            <v>45313</v>
          </cell>
          <cell r="Q652" t="str">
            <v>N</v>
          </cell>
          <cell r="R652" t="str">
            <v>N</v>
          </cell>
          <cell r="S652" t="str">
            <v>Refer to SFC</v>
          </cell>
          <cell r="T652" t="str">
            <v>No</v>
          </cell>
          <cell r="U652" t="str">
            <v>No</v>
          </cell>
          <cell r="V652" t="str">
            <v>No</v>
          </cell>
          <cell r="W652" t="str">
            <v>以实际交易渠道为准</v>
          </cell>
          <cell r="X652" t="str">
            <v>Y</v>
          </cell>
        </row>
        <row r="653">
          <cell r="G653" t="str">
            <v>LU0648948544 ISIN</v>
          </cell>
          <cell r="H653" t="str">
            <v>混合型</v>
          </cell>
          <cell r="I653" t="str">
            <v>亚洲多元资产</v>
          </cell>
          <cell r="J653">
            <v>5</v>
          </cell>
          <cell r="K653">
            <v>45327</v>
          </cell>
          <cell r="L653">
            <v>45313</v>
          </cell>
          <cell r="N653">
            <v>1</v>
          </cell>
          <cell r="O653" t="str">
            <v>Onboard</v>
          </cell>
          <cell r="P653" t="str">
            <v>N/A</v>
          </cell>
          <cell r="Q653" t="str">
            <v>N</v>
          </cell>
          <cell r="R653" t="str">
            <v>N</v>
          </cell>
          <cell r="S653" t="str">
            <v>Yes</v>
          </cell>
          <cell r="T653" t="str">
            <v>No</v>
          </cell>
          <cell r="U653" t="str">
            <v>No</v>
          </cell>
          <cell r="V653" t="str">
            <v>No</v>
          </cell>
          <cell r="W653" t="str">
            <v>8000 (HKD)</v>
          </cell>
          <cell r="X653" t="str">
            <v>Y</v>
          </cell>
        </row>
        <row r="654">
          <cell r="G654" t="str">
            <v>LU0488056044 ISIN</v>
          </cell>
          <cell r="H654" t="str">
            <v>混合型</v>
          </cell>
          <cell r="I654" t="str">
            <v>亚洲多元资产</v>
          </cell>
          <cell r="J654">
            <v>5</v>
          </cell>
          <cell r="K654">
            <v>45327</v>
          </cell>
          <cell r="L654">
            <v>45313</v>
          </cell>
          <cell r="N654">
            <v>1</v>
          </cell>
          <cell r="O654" t="str">
            <v>Onboard</v>
          </cell>
          <cell r="P654" t="str">
            <v>N/A</v>
          </cell>
          <cell r="Q654" t="str">
            <v>N</v>
          </cell>
          <cell r="R654" t="str">
            <v>N</v>
          </cell>
          <cell r="S654" t="str">
            <v>Yes</v>
          </cell>
          <cell r="T654" t="str">
            <v>No</v>
          </cell>
          <cell r="U654" t="str">
            <v>Yes</v>
          </cell>
          <cell r="V654" t="str">
            <v>Yes</v>
          </cell>
          <cell r="W654" t="str">
            <v>1000 (USD)</v>
          </cell>
          <cell r="X654" t="str">
            <v>Y</v>
          </cell>
        </row>
        <row r="655">
          <cell r="G655" t="str">
            <v>LU0384037296 ISIN</v>
          </cell>
          <cell r="H655" t="str">
            <v>混合型</v>
          </cell>
          <cell r="I655" t="str">
            <v>亚洲多元资产</v>
          </cell>
          <cell r="J655">
            <v>5</v>
          </cell>
          <cell r="K655">
            <v>45327</v>
          </cell>
          <cell r="L655">
            <v>45313</v>
          </cell>
          <cell r="Q655" t="str">
            <v>N</v>
          </cell>
          <cell r="R655" t="str">
            <v>N</v>
          </cell>
          <cell r="S655" t="str">
            <v>Refer to SFC</v>
          </cell>
          <cell r="T655" t="str">
            <v>Yes</v>
          </cell>
          <cell r="U655" t="str">
            <v>No</v>
          </cell>
          <cell r="V655" t="str">
            <v>Yes</v>
          </cell>
          <cell r="W655" t="str">
            <v>以实际交易渠道为准</v>
          </cell>
          <cell r="X655" t="str">
            <v>N</v>
          </cell>
        </row>
        <row r="656">
          <cell r="G656" t="str">
            <v>LU0648982212 ISIN</v>
          </cell>
          <cell r="H656" t="str">
            <v>混合型</v>
          </cell>
          <cell r="I656" t="str">
            <v>亚洲多元资产</v>
          </cell>
          <cell r="J656">
            <v>5</v>
          </cell>
          <cell r="K656">
            <v>45327</v>
          </cell>
          <cell r="L656">
            <v>45313</v>
          </cell>
          <cell r="Q656" t="str">
            <v>N</v>
          </cell>
          <cell r="R656" t="str">
            <v>N</v>
          </cell>
          <cell r="S656" t="str">
            <v>Refer to SFC</v>
          </cell>
          <cell r="T656" t="str">
            <v>Yes</v>
          </cell>
          <cell r="U656" t="str">
            <v>No</v>
          </cell>
          <cell r="V656" t="str">
            <v>Yes</v>
          </cell>
          <cell r="W656" t="str">
            <v>以实际交易渠道为准</v>
          </cell>
          <cell r="X656" t="str">
            <v>N</v>
          </cell>
        </row>
        <row r="657">
          <cell r="G657" t="str">
            <v>LU1218110499 ISIN</v>
          </cell>
          <cell r="H657" t="str">
            <v>混合型</v>
          </cell>
          <cell r="I657" t="str">
            <v>亚洲多元资产</v>
          </cell>
          <cell r="J657">
            <v>5</v>
          </cell>
          <cell r="K657">
            <v>45327</v>
          </cell>
          <cell r="L657">
            <v>45313</v>
          </cell>
          <cell r="Q657" t="str">
            <v>N</v>
          </cell>
          <cell r="R657" t="str">
            <v>N</v>
          </cell>
          <cell r="S657" t="str">
            <v>Refer to SFC</v>
          </cell>
          <cell r="T657" t="str">
            <v>No</v>
          </cell>
          <cell r="U657" t="str">
            <v>No</v>
          </cell>
          <cell r="V657" t="str">
            <v>No</v>
          </cell>
          <cell r="W657" t="str">
            <v>以实际交易渠道为准</v>
          </cell>
          <cell r="X657" t="str">
            <v>N</v>
          </cell>
        </row>
        <row r="658">
          <cell r="G658" t="str">
            <v>LU0561508036 ISIN</v>
          </cell>
          <cell r="H658" t="str">
            <v>股票型</v>
          </cell>
          <cell r="I658" t="str">
            <v>中国股票</v>
          </cell>
          <cell r="J658">
            <v>5</v>
          </cell>
          <cell r="K658">
            <v>45327</v>
          </cell>
          <cell r="L658">
            <v>45313</v>
          </cell>
          <cell r="N658">
            <v>1</v>
          </cell>
          <cell r="O658" t="str">
            <v>Onboard</v>
          </cell>
          <cell r="P658" t="str">
            <v>N/A</v>
          </cell>
          <cell r="Q658" t="str">
            <v>N</v>
          </cell>
          <cell r="R658" t="str">
            <v>N</v>
          </cell>
          <cell r="S658" t="str">
            <v>Yes</v>
          </cell>
          <cell r="T658" t="str">
            <v>No</v>
          </cell>
          <cell r="U658" t="str">
            <v>Yes</v>
          </cell>
          <cell r="V658" t="str">
            <v>Yes</v>
          </cell>
          <cell r="W658" t="str">
            <v>8000 (HKD)</v>
          </cell>
          <cell r="X658" t="str">
            <v>Y</v>
          </cell>
        </row>
        <row r="659">
          <cell r="G659" t="str">
            <v>LU0348825331 ISIN</v>
          </cell>
          <cell r="H659" t="str">
            <v>股票型</v>
          </cell>
          <cell r="I659" t="str">
            <v>中国股票</v>
          </cell>
          <cell r="J659">
            <v>5</v>
          </cell>
          <cell r="K659">
            <v>45327</v>
          </cell>
          <cell r="L659">
            <v>45313</v>
          </cell>
          <cell r="N659">
            <v>1</v>
          </cell>
          <cell r="O659" t="str">
            <v>Onboard</v>
          </cell>
          <cell r="P659" t="str">
            <v>N/A</v>
          </cell>
          <cell r="Q659" t="str">
            <v>N</v>
          </cell>
          <cell r="R659" t="str">
            <v>N</v>
          </cell>
          <cell r="S659" t="str">
            <v>Yes</v>
          </cell>
          <cell r="T659" t="str">
            <v>Yes</v>
          </cell>
          <cell r="U659" t="str">
            <v>Yes</v>
          </cell>
          <cell r="V659" t="str">
            <v>Yes</v>
          </cell>
          <cell r="W659" t="str">
            <v>1000 (USD)</v>
          </cell>
          <cell r="X659" t="str">
            <v>Y</v>
          </cell>
        </row>
        <row r="660">
          <cell r="G660" t="str">
            <v>LU0348827113 ISIN</v>
          </cell>
          <cell r="H660" t="str">
            <v>股票型</v>
          </cell>
          <cell r="I660" t="str">
            <v>中国股票</v>
          </cell>
          <cell r="J660">
            <v>5</v>
          </cell>
          <cell r="K660">
            <v>45327</v>
          </cell>
          <cell r="L660">
            <v>45313</v>
          </cell>
          <cell r="Q660" t="str">
            <v>N</v>
          </cell>
          <cell r="R660" t="str">
            <v>N</v>
          </cell>
          <cell r="S660" t="str">
            <v>Refer to SFC</v>
          </cell>
          <cell r="T660" t="str">
            <v>Yes</v>
          </cell>
          <cell r="U660" t="str">
            <v>No</v>
          </cell>
          <cell r="V660" t="str">
            <v>Yes</v>
          </cell>
          <cell r="W660" t="str">
            <v>以实际交易渠道为准</v>
          </cell>
          <cell r="X660" t="str">
            <v>Y</v>
          </cell>
        </row>
        <row r="661">
          <cell r="G661" t="str">
            <v>LU0765755334 ISIN</v>
          </cell>
          <cell r="H661" t="str">
            <v>股票型</v>
          </cell>
          <cell r="I661" t="str">
            <v>中国股票</v>
          </cell>
          <cell r="J661">
            <v>5</v>
          </cell>
          <cell r="K661">
            <v>45327</v>
          </cell>
          <cell r="L661">
            <v>45313</v>
          </cell>
          <cell r="Q661" t="str">
            <v>N</v>
          </cell>
          <cell r="R661" t="str">
            <v>N</v>
          </cell>
          <cell r="S661" t="str">
            <v>Refer to SFC</v>
          </cell>
          <cell r="T661" t="str">
            <v>No</v>
          </cell>
          <cell r="U661" t="str">
            <v>No</v>
          </cell>
          <cell r="V661" t="str">
            <v>No</v>
          </cell>
          <cell r="W661" t="str">
            <v>以实际交易渠道为准</v>
          </cell>
          <cell r="X661" t="str">
            <v>Y</v>
          </cell>
        </row>
        <row r="662">
          <cell r="G662" t="str">
            <v>LU2286300806 ISIN</v>
          </cell>
          <cell r="H662" t="str">
            <v>股票型</v>
          </cell>
          <cell r="I662" t="str">
            <v>网络安全</v>
          </cell>
          <cell r="J662">
            <v>5</v>
          </cell>
          <cell r="K662">
            <v>45327</v>
          </cell>
          <cell r="L662">
            <v>45313</v>
          </cell>
          <cell r="N662">
            <v>1</v>
          </cell>
          <cell r="O662" t="str">
            <v>Onboard</v>
          </cell>
          <cell r="P662" t="str">
            <v>N/A</v>
          </cell>
          <cell r="Q662" t="str">
            <v>N</v>
          </cell>
          <cell r="R662" t="str">
            <v>N</v>
          </cell>
          <cell r="S662" t="str">
            <v>Yes</v>
          </cell>
          <cell r="T662" t="str">
            <v>No</v>
          </cell>
          <cell r="U662" t="str">
            <v>Yes</v>
          </cell>
          <cell r="V662" t="str">
            <v>Yes</v>
          </cell>
          <cell r="W662" t="str">
            <v>1000 (USD)</v>
          </cell>
          <cell r="X662" t="str">
            <v>N</v>
          </cell>
        </row>
        <row r="663">
          <cell r="G663" t="str">
            <v>LU1282650404 ISIN</v>
          </cell>
          <cell r="H663" t="str">
            <v>债券型</v>
          </cell>
          <cell r="I663" t="str">
            <v>亚洲高收益债</v>
          </cell>
          <cell r="J663">
            <v>4</v>
          </cell>
          <cell r="K663">
            <v>45327</v>
          </cell>
          <cell r="L663">
            <v>45313</v>
          </cell>
          <cell r="N663">
            <v>1</v>
          </cell>
          <cell r="O663" t="str">
            <v>Onboard</v>
          </cell>
          <cell r="P663" t="str">
            <v>N/A</v>
          </cell>
          <cell r="Q663" t="str">
            <v>N</v>
          </cell>
          <cell r="R663" t="str">
            <v>N</v>
          </cell>
          <cell r="S663" t="str">
            <v>Yes</v>
          </cell>
          <cell r="T663" t="str">
            <v>No</v>
          </cell>
          <cell r="U663" t="str">
            <v>Yes</v>
          </cell>
          <cell r="V663" t="str">
            <v>Yes</v>
          </cell>
          <cell r="W663" t="str">
            <v>1500 (CAD)</v>
          </cell>
          <cell r="X663" t="str">
            <v>Y</v>
          </cell>
        </row>
        <row r="664">
          <cell r="G664" t="str">
            <v>LU1282650313 ISIN</v>
          </cell>
          <cell r="H664" t="str">
            <v>债券型</v>
          </cell>
          <cell r="I664" t="str">
            <v>亚洲高收益债</v>
          </cell>
          <cell r="J664">
            <v>4</v>
          </cell>
          <cell r="K664">
            <v>45327</v>
          </cell>
          <cell r="L664">
            <v>45313</v>
          </cell>
          <cell r="N664">
            <v>1</v>
          </cell>
          <cell r="O664" t="str">
            <v>Onboard</v>
          </cell>
          <cell r="P664" t="str">
            <v>N/A</v>
          </cell>
          <cell r="Q664" t="str">
            <v>N</v>
          </cell>
          <cell r="R664" t="str">
            <v>N</v>
          </cell>
          <cell r="S664" t="str">
            <v>Yes</v>
          </cell>
          <cell r="T664" t="str">
            <v>No</v>
          </cell>
          <cell r="U664" t="str">
            <v>Yes</v>
          </cell>
          <cell r="V664" t="str">
            <v>Yes</v>
          </cell>
          <cell r="W664" t="str">
            <v>1000 (GBP)</v>
          </cell>
          <cell r="X664" t="str">
            <v>Y</v>
          </cell>
        </row>
        <row r="665">
          <cell r="G665" t="str">
            <v>LU1282650073 ISIN</v>
          </cell>
          <cell r="H665" t="str">
            <v>债券型</v>
          </cell>
          <cell r="I665" t="str">
            <v>亚洲高收益债</v>
          </cell>
          <cell r="J665">
            <v>4</v>
          </cell>
          <cell r="K665">
            <v>45327</v>
          </cell>
          <cell r="L665">
            <v>45313</v>
          </cell>
          <cell r="N665">
            <v>1</v>
          </cell>
          <cell r="O665" t="str">
            <v>Onboard</v>
          </cell>
          <cell r="P665" t="str">
            <v>N/A</v>
          </cell>
          <cell r="Q665" t="str">
            <v>N</v>
          </cell>
          <cell r="R665" t="str">
            <v>N</v>
          </cell>
          <cell r="S665" t="str">
            <v>Yes</v>
          </cell>
          <cell r="T665" t="str">
            <v>Yes</v>
          </cell>
          <cell r="U665" t="str">
            <v>Yes</v>
          </cell>
          <cell r="V665" t="str">
            <v>Yes</v>
          </cell>
          <cell r="W665" t="str">
            <v>8000 (HKD)</v>
          </cell>
          <cell r="X665" t="str">
            <v>Y</v>
          </cell>
        </row>
        <row r="666">
          <cell r="G666" t="str">
            <v>LU1282649901 ISIN</v>
          </cell>
          <cell r="H666" t="str">
            <v>债券型</v>
          </cell>
          <cell r="I666" t="str">
            <v>亚洲高收益债</v>
          </cell>
          <cell r="J666">
            <v>4</v>
          </cell>
          <cell r="K666">
            <v>45327</v>
          </cell>
          <cell r="L666">
            <v>45313</v>
          </cell>
          <cell r="N666">
            <v>1</v>
          </cell>
          <cell r="O666" t="str">
            <v>Onboard</v>
          </cell>
          <cell r="P666" t="str">
            <v>N/A</v>
          </cell>
          <cell r="Q666" t="str">
            <v>N</v>
          </cell>
          <cell r="R666" t="str">
            <v>N</v>
          </cell>
          <cell r="S666" t="str">
            <v>Yes</v>
          </cell>
          <cell r="T666" t="str">
            <v>Yes</v>
          </cell>
          <cell r="U666" t="str">
            <v>Yes</v>
          </cell>
          <cell r="V666" t="str">
            <v>Yes</v>
          </cell>
          <cell r="W666" t="str">
            <v>1000 (USD)</v>
          </cell>
          <cell r="X666" t="str">
            <v>Y</v>
          </cell>
        </row>
        <row r="667">
          <cell r="G667" t="str">
            <v>LU1282650156 ISIN</v>
          </cell>
          <cell r="H667" t="str">
            <v>债券型</v>
          </cell>
          <cell r="I667" t="str">
            <v>亚洲高收益债</v>
          </cell>
          <cell r="J667">
            <v>4</v>
          </cell>
          <cell r="K667">
            <v>45327</v>
          </cell>
          <cell r="L667">
            <v>45313</v>
          </cell>
          <cell r="Q667" t="str">
            <v>N</v>
          </cell>
          <cell r="R667" t="str">
            <v>N</v>
          </cell>
          <cell r="S667" t="str">
            <v>Refer to SFC</v>
          </cell>
          <cell r="T667" t="str">
            <v>No</v>
          </cell>
          <cell r="U667" t="str">
            <v>No</v>
          </cell>
          <cell r="V667" t="str">
            <v>No</v>
          </cell>
          <cell r="W667" t="str">
            <v>以实际交易渠道为准</v>
          </cell>
          <cell r="X667" t="str">
            <v>Y</v>
          </cell>
        </row>
        <row r="668">
          <cell r="G668" t="str">
            <v>LU1282650586 ISIN</v>
          </cell>
          <cell r="H668" t="str">
            <v>债券型</v>
          </cell>
          <cell r="I668" t="str">
            <v>亚洲高收益债</v>
          </cell>
          <cell r="J668">
            <v>4</v>
          </cell>
          <cell r="K668">
            <v>45327</v>
          </cell>
          <cell r="L668">
            <v>45313</v>
          </cell>
          <cell r="Q668" t="str">
            <v>N</v>
          </cell>
          <cell r="R668" t="str">
            <v>N</v>
          </cell>
          <cell r="S668" t="str">
            <v>Refer to SFC</v>
          </cell>
          <cell r="T668" t="str">
            <v>No</v>
          </cell>
          <cell r="U668" t="str">
            <v>No</v>
          </cell>
          <cell r="V668" t="str">
            <v>No</v>
          </cell>
          <cell r="W668" t="str">
            <v>以实际交易渠道为准</v>
          </cell>
          <cell r="X668" t="str">
            <v>Y</v>
          </cell>
        </row>
        <row r="669">
          <cell r="G669" t="str">
            <v>LU1282650669 ISIN</v>
          </cell>
          <cell r="H669" t="str">
            <v>债券型</v>
          </cell>
          <cell r="I669" t="str">
            <v>亚洲高收益债</v>
          </cell>
          <cell r="J669">
            <v>4</v>
          </cell>
          <cell r="K669">
            <v>45327</v>
          </cell>
          <cell r="L669">
            <v>45313</v>
          </cell>
          <cell r="Q669" t="str">
            <v>N</v>
          </cell>
          <cell r="R669" t="str">
            <v>N</v>
          </cell>
          <cell r="S669" t="str">
            <v>Refer to SFC</v>
          </cell>
          <cell r="T669" t="str">
            <v>No</v>
          </cell>
          <cell r="U669" t="str">
            <v>No</v>
          </cell>
          <cell r="V669" t="str">
            <v>No</v>
          </cell>
          <cell r="W669" t="str">
            <v>以实际交易渠道为准</v>
          </cell>
          <cell r="X669" t="str">
            <v>Y</v>
          </cell>
        </row>
        <row r="670">
          <cell r="G670" t="str">
            <v>LU1282650230 ISIN</v>
          </cell>
          <cell r="H670" t="str">
            <v>债券型</v>
          </cell>
          <cell r="I670" t="str">
            <v>亚洲高收益债</v>
          </cell>
          <cell r="J670">
            <v>4</v>
          </cell>
          <cell r="K670">
            <v>45327</v>
          </cell>
          <cell r="L670">
            <v>45313</v>
          </cell>
          <cell r="Q670" t="str">
            <v>N</v>
          </cell>
          <cell r="R670" t="str">
            <v>N</v>
          </cell>
          <cell r="S670" t="str">
            <v>Refer to SFC</v>
          </cell>
          <cell r="T670" t="str">
            <v>Yes</v>
          </cell>
          <cell r="U670" t="str">
            <v>No</v>
          </cell>
          <cell r="V670" t="str">
            <v>Yes</v>
          </cell>
          <cell r="W670" t="str">
            <v>以实际交易渠道为准</v>
          </cell>
          <cell r="X670" t="str">
            <v>Y</v>
          </cell>
        </row>
        <row r="671">
          <cell r="G671" t="str">
            <v>LU1311290768 ISIN</v>
          </cell>
          <cell r="H671" t="str">
            <v>债券型</v>
          </cell>
          <cell r="I671" t="str">
            <v>亚洲高收益债</v>
          </cell>
          <cell r="J671">
            <v>4</v>
          </cell>
          <cell r="K671">
            <v>45327</v>
          </cell>
          <cell r="L671">
            <v>45313</v>
          </cell>
          <cell r="Q671" t="str">
            <v>N</v>
          </cell>
          <cell r="R671" t="str">
            <v>N</v>
          </cell>
          <cell r="S671" t="str">
            <v>Refer to SFC</v>
          </cell>
          <cell r="T671" t="str">
            <v>No</v>
          </cell>
          <cell r="U671" t="str">
            <v>No</v>
          </cell>
          <cell r="V671" t="str">
            <v>No</v>
          </cell>
          <cell r="W671" t="str">
            <v>以实际交易渠道为准</v>
          </cell>
          <cell r="X671" t="str">
            <v>Y</v>
          </cell>
        </row>
        <row r="672">
          <cell r="G672" t="str">
            <v>LU0256839274 ISIN</v>
          </cell>
          <cell r="H672" t="str">
            <v>股票型</v>
          </cell>
          <cell r="I672" t="str">
            <v>欧洲股票</v>
          </cell>
          <cell r="J672">
            <v>3</v>
          </cell>
          <cell r="K672">
            <v>45327</v>
          </cell>
          <cell r="L672">
            <v>45313</v>
          </cell>
          <cell r="N672">
            <v>1</v>
          </cell>
          <cell r="O672" t="str">
            <v>Onboard</v>
          </cell>
          <cell r="P672" t="str">
            <v>N/A</v>
          </cell>
          <cell r="Q672" t="str">
            <v>N</v>
          </cell>
          <cell r="R672" t="str">
            <v>N</v>
          </cell>
          <cell r="S672" t="str">
            <v>Yes</v>
          </cell>
          <cell r="T672" t="str">
            <v>Yes</v>
          </cell>
          <cell r="U672" t="str">
            <v>Yes</v>
          </cell>
          <cell r="V672" t="str">
            <v>Yes</v>
          </cell>
          <cell r="W672" t="str">
            <v>800 (EUR)</v>
          </cell>
          <cell r="X672" t="str">
            <v>N</v>
          </cell>
        </row>
        <row r="673">
          <cell r="G673" t="str">
            <v>LU0256839191 ISIN</v>
          </cell>
          <cell r="H673" t="str">
            <v>股票型</v>
          </cell>
          <cell r="I673" t="str">
            <v>欧洲股票</v>
          </cell>
          <cell r="J673">
            <v>3</v>
          </cell>
          <cell r="K673">
            <v>45327</v>
          </cell>
          <cell r="L673">
            <v>45313</v>
          </cell>
          <cell r="Q673" t="str">
            <v>N</v>
          </cell>
          <cell r="R673" t="str">
            <v>N</v>
          </cell>
          <cell r="S673" t="str">
            <v>Refer to SFC</v>
          </cell>
          <cell r="T673" t="str">
            <v>No</v>
          </cell>
          <cell r="U673" t="str">
            <v>No</v>
          </cell>
          <cell r="V673" t="str">
            <v>No</v>
          </cell>
          <cell r="W673" t="str">
            <v>以实际交易渠道为准</v>
          </cell>
          <cell r="X673" t="str">
            <v>N</v>
          </cell>
        </row>
        <row r="674">
          <cell r="G674" t="str">
            <v>LU0857590862 ISIN</v>
          </cell>
          <cell r="H674" t="str">
            <v>股票型</v>
          </cell>
          <cell r="I674" t="str">
            <v>欧洲股票</v>
          </cell>
          <cell r="J674">
            <v>3</v>
          </cell>
          <cell r="K674">
            <v>45327</v>
          </cell>
          <cell r="L674">
            <v>45313</v>
          </cell>
          <cell r="Q674" t="str">
            <v>N</v>
          </cell>
          <cell r="R674" t="str">
            <v>N</v>
          </cell>
          <cell r="S674" t="str">
            <v>Refer to SFC</v>
          </cell>
          <cell r="T674" t="str">
            <v>No</v>
          </cell>
          <cell r="U674" t="str">
            <v>No</v>
          </cell>
          <cell r="V674" t="str">
            <v>No</v>
          </cell>
          <cell r="W674" t="str">
            <v>以实际交易渠道为准</v>
          </cell>
          <cell r="X674" t="str">
            <v>N</v>
          </cell>
        </row>
        <row r="675">
          <cell r="G675" t="str">
            <v>LU0827474353 ISIN</v>
          </cell>
          <cell r="H675" t="str">
            <v>股票型</v>
          </cell>
          <cell r="I675" t="str">
            <v>欧洲股票</v>
          </cell>
          <cell r="J675">
            <v>3</v>
          </cell>
          <cell r="K675">
            <v>45327</v>
          </cell>
          <cell r="L675">
            <v>45313</v>
          </cell>
          <cell r="Q675" t="str">
            <v>N</v>
          </cell>
          <cell r="R675" t="str">
            <v>N</v>
          </cell>
          <cell r="S675" t="str">
            <v>Refer to SFC</v>
          </cell>
          <cell r="T675" t="str">
            <v>No</v>
          </cell>
          <cell r="U675" t="str">
            <v>No</v>
          </cell>
          <cell r="V675" t="str">
            <v>No</v>
          </cell>
          <cell r="W675" t="str">
            <v>以实际交易渠道为准</v>
          </cell>
          <cell r="X675" t="str">
            <v>N</v>
          </cell>
        </row>
        <row r="676">
          <cell r="G676" t="str">
            <v>LU1400636814 ISIN</v>
          </cell>
          <cell r="H676" t="str">
            <v>混合型</v>
          </cell>
          <cell r="I676" t="str">
            <v>欧洲多元资产</v>
          </cell>
          <cell r="J676">
            <v>3</v>
          </cell>
          <cell r="K676">
            <v>45327</v>
          </cell>
          <cell r="L676">
            <v>45313</v>
          </cell>
          <cell r="N676">
            <v>1</v>
          </cell>
          <cell r="O676" t="str">
            <v>Onboard</v>
          </cell>
          <cell r="P676" t="str">
            <v>N/A</v>
          </cell>
          <cell r="Q676" t="str">
            <v>N</v>
          </cell>
          <cell r="R676" t="str">
            <v>N</v>
          </cell>
          <cell r="S676" t="str">
            <v>Yes</v>
          </cell>
          <cell r="T676" t="str">
            <v>No</v>
          </cell>
          <cell r="U676" t="str">
            <v>Yes</v>
          </cell>
          <cell r="V676" t="str">
            <v>Yes</v>
          </cell>
          <cell r="W676" t="str">
            <v>1000 (EUR)</v>
          </cell>
          <cell r="X676" t="str">
            <v>N</v>
          </cell>
        </row>
        <row r="677">
          <cell r="G677" t="str">
            <v>LU1400636574 ISIN</v>
          </cell>
          <cell r="H677" t="str">
            <v>混合型</v>
          </cell>
          <cell r="I677" t="str">
            <v>欧洲多元资产</v>
          </cell>
          <cell r="J677">
            <v>3</v>
          </cell>
          <cell r="K677">
            <v>45327</v>
          </cell>
          <cell r="L677">
            <v>45313</v>
          </cell>
          <cell r="N677">
            <v>1</v>
          </cell>
          <cell r="O677" t="str">
            <v>Onboard</v>
          </cell>
          <cell r="P677" t="str">
            <v>N/A</v>
          </cell>
          <cell r="Q677" t="str">
            <v>N</v>
          </cell>
          <cell r="R677" t="str">
            <v>N</v>
          </cell>
          <cell r="S677" t="str">
            <v>Yes</v>
          </cell>
          <cell r="T677" t="str">
            <v>No</v>
          </cell>
          <cell r="U677" t="str">
            <v>No</v>
          </cell>
          <cell r="V677" t="str">
            <v>No</v>
          </cell>
          <cell r="W677" t="str">
            <v>8000 (HKD)</v>
          </cell>
          <cell r="X677" t="str">
            <v>N</v>
          </cell>
        </row>
        <row r="678">
          <cell r="G678" t="str">
            <v>LU1202635105 ISIN</v>
          </cell>
          <cell r="H678" t="str">
            <v>混合型</v>
          </cell>
          <cell r="I678" t="str">
            <v>欧洲多元资产</v>
          </cell>
          <cell r="J678">
            <v>3</v>
          </cell>
          <cell r="K678">
            <v>45327</v>
          </cell>
          <cell r="L678">
            <v>45313</v>
          </cell>
          <cell r="N678">
            <v>1</v>
          </cell>
          <cell r="O678" t="str">
            <v>Onboard</v>
          </cell>
          <cell r="P678" t="str">
            <v>N/A</v>
          </cell>
          <cell r="Q678" t="str">
            <v>N</v>
          </cell>
          <cell r="R678" t="str">
            <v>N</v>
          </cell>
          <cell r="S678" t="str">
            <v>Yes</v>
          </cell>
          <cell r="T678" t="str">
            <v>No</v>
          </cell>
          <cell r="U678" t="str">
            <v>Yes</v>
          </cell>
          <cell r="V678" t="str">
            <v>Yes</v>
          </cell>
          <cell r="W678" t="str">
            <v>1000 (USD)</v>
          </cell>
          <cell r="X678" t="str">
            <v>N</v>
          </cell>
        </row>
        <row r="679">
          <cell r="G679" t="str">
            <v>LU1670756490 ISIN</v>
          </cell>
          <cell r="H679" t="str">
            <v>混合型</v>
          </cell>
          <cell r="I679" t="str">
            <v>欧洲多元资产</v>
          </cell>
          <cell r="J679">
            <v>3</v>
          </cell>
          <cell r="K679">
            <v>45327</v>
          </cell>
          <cell r="L679">
            <v>45313</v>
          </cell>
          <cell r="Q679" t="str">
            <v>N</v>
          </cell>
          <cell r="R679" t="str">
            <v>N</v>
          </cell>
          <cell r="S679" t="str">
            <v>Refer to SFC</v>
          </cell>
          <cell r="T679" t="str">
            <v>No</v>
          </cell>
          <cell r="U679" t="str">
            <v>No</v>
          </cell>
          <cell r="V679" t="str">
            <v>No</v>
          </cell>
          <cell r="W679" t="str">
            <v>以实际交易渠道为准</v>
          </cell>
          <cell r="X679" t="str">
            <v>N</v>
          </cell>
        </row>
        <row r="680">
          <cell r="G680" t="str">
            <v>LU1400636731 ISIN</v>
          </cell>
          <cell r="H680" t="str">
            <v>混合型</v>
          </cell>
          <cell r="I680" t="str">
            <v>欧洲多元资产</v>
          </cell>
          <cell r="J680">
            <v>3</v>
          </cell>
          <cell r="K680">
            <v>45327</v>
          </cell>
          <cell r="L680">
            <v>45313</v>
          </cell>
          <cell r="Q680" t="str">
            <v>N</v>
          </cell>
          <cell r="R680" t="str">
            <v>N</v>
          </cell>
          <cell r="S680" t="str">
            <v>Refer to SFC</v>
          </cell>
          <cell r="T680" t="str">
            <v>No</v>
          </cell>
          <cell r="U680" t="str">
            <v>No</v>
          </cell>
          <cell r="V680" t="str">
            <v>No</v>
          </cell>
          <cell r="W680" t="str">
            <v>以实际交易渠道为准</v>
          </cell>
          <cell r="X680" t="str">
            <v>N</v>
          </cell>
        </row>
        <row r="681">
          <cell r="G681" t="str">
            <v>LU1400636657 ISIN</v>
          </cell>
          <cell r="H681" t="str">
            <v>混合型</v>
          </cell>
          <cell r="I681" t="str">
            <v>欧洲多元资产</v>
          </cell>
          <cell r="J681">
            <v>3</v>
          </cell>
          <cell r="K681">
            <v>45327</v>
          </cell>
          <cell r="L681">
            <v>45313</v>
          </cell>
          <cell r="Q681" t="str">
            <v>N</v>
          </cell>
          <cell r="R681" t="str">
            <v>N</v>
          </cell>
          <cell r="S681" t="str">
            <v>Refer to SFC</v>
          </cell>
          <cell r="T681" t="str">
            <v>No</v>
          </cell>
          <cell r="U681" t="str">
            <v>No</v>
          </cell>
          <cell r="V681" t="str">
            <v>No</v>
          </cell>
          <cell r="W681" t="str">
            <v>以实际交易渠道为准</v>
          </cell>
          <cell r="X681" t="str">
            <v>N</v>
          </cell>
        </row>
        <row r="682">
          <cell r="G682" t="str">
            <v>LU1400636491 ISIN</v>
          </cell>
          <cell r="H682" t="str">
            <v>混合型</v>
          </cell>
          <cell r="I682" t="str">
            <v>欧洲多元资产</v>
          </cell>
          <cell r="J682">
            <v>3</v>
          </cell>
          <cell r="K682">
            <v>45327</v>
          </cell>
          <cell r="L682">
            <v>45313</v>
          </cell>
          <cell r="Q682" t="str">
            <v>N</v>
          </cell>
          <cell r="R682" t="str">
            <v>N</v>
          </cell>
          <cell r="S682" t="str">
            <v>Refer to SFC</v>
          </cell>
          <cell r="T682" t="str">
            <v>No</v>
          </cell>
          <cell r="U682" t="str">
            <v>No</v>
          </cell>
          <cell r="V682" t="str">
            <v>No</v>
          </cell>
          <cell r="W682" t="str">
            <v>以实际交易渠道为准</v>
          </cell>
          <cell r="X682" t="str">
            <v>N</v>
          </cell>
        </row>
        <row r="683">
          <cell r="G683" t="str">
            <v>LU2305039153 ISIN</v>
          </cell>
          <cell r="H683" t="str">
            <v>混合型</v>
          </cell>
          <cell r="I683" t="str">
            <v>欧洲多元资产</v>
          </cell>
          <cell r="J683">
            <v>3</v>
          </cell>
          <cell r="K683">
            <v>45327</v>
          </cell>
          <cell r="L683">
            <v>45313</v>
          </cell>
          <cell r="Q683" t="str">
            <v>N</v>
          </cell>
          <cell r="R683" t="str">
            <v>N</v>
          </cell>
          <cell r="S683" t="str">
            <v>Refer to SFC</v>
          </cell>
          <cell r="T683" t="str">
            <v>No</v>
          </cell>
          <cell r="U683" t="str">
            <v>No</v>
          </cell>
          <cell r="V683" t="str">
            <v>No</v>
          </cell>
          <cell r="W683" t="str">
            <v>以实际交易渠道为准</v>
          </cell>
          <cell r="X683" t="str">
            <v>N</v>
          </cell>
        </row>
        <row r="684">
          <cell r="G684" t="str">
            <v>LU1221075150 ISIN</v>
          </cell>
          <cell r="H684" t="str">
            <v>混合型</v>
          </cell>
          <cell r="I684" t="str">
            <v>欧洲多元资产</v>
          </cell>
          <cell r="J684">
            <v>3</v>
          </cell>
          <cell r="K684">
            <v>45327</v>
          </cell>
          <cell r="L684">
            <v>45313</v>
          </cell>
          <cell r="Q684" t="str">
            <v>N</v>
          </cell>
          <cell r="R684" t="str">
            <v>N</v>
          </cell>
          <cell r="S684" t="str">
            <v>Refer to SFC</v>
          </cell>
          <cell r="T684" t="str">
            <v>No</v>
          </cell>
          <cell r="U684" t="str">
            <v>No</v>
          </cell>
          <cell r="V684" t="str">
            <v>No</v>
          </cell>
          <cell r="W684" t="str">
            <v>以实际交易渠道为准</v>
          </cell>
          <cell r="X684" t="str">
            <v>N</v>
          </cell>
        </row>
        <row r="685">
          <cell r="G685" t="str">
            <v>LU1645745040 ISIN</v>
          </cell>
          <cell r="H685" t="str">
            <v>混合型</v>
          </cell>
          <cell r="I685" t="str">
            <v>欧洲多元资产</v>
          </cell>
          <cell r="J685">
            <v>3</v>
          </cell>
          <cell r="K685">
            <v>45327</v>
          </cell>
          <cell r="L685">
            <v>45313</v>
          </cell>
          <cell r="Q685" t="str">
            <v>N</v>
          </cell>
          <cell r="R685" t="str">
            <v>N</v>
          </cell>
          <cell r="S685" t="str">
            <v>Refer to SFC</v>
          </cell>
          <cell r="T685" t="str">
            <v>No</v>
          </cell>
          <cell r="U685" t="str">
            <v>No</v>
          </cell>
          <cell r="V685" t="str">
            <v>No</v>
          </cell>
          <cell r="W685" t="str">
            <v>以实际交易渠道为准</v>
          </cell>
          <cell r="X685" t="str">
            <v>N</v>
          </cell>
        </row>
        <row r="686">
          <cell r="G686" t="str">
            <v>LU1645745123 ISIN</v>
          </cell>
          <cell r="H686" t="str">
            <v>混合型</v>
          </cell>
          <cell r="I686" t="str">
            <v>欧洲多元资产</v>
          </cell>
          <cell r="J686">
            <v>3</v>
          </cell>
          <cell r="K686">
            <v>45327</v>
          </cell>
          <cell r="L686">
            <v>45313</v>
          </cell>
          <cell r="Q686" t="str">
            <v>N</v>
          </cell>
          <cell r="R686" t="str">
            <v>N</v>
          </cell>
          <cell r="S686" t="str">
            <v>Refer to SFC</v>
          </cell>
          <cell r="T686" t="str">
            <v>No</v>
          </cell>
          <cell r="U686" t="str">
            <v>No</v>
          </cell>
          <cell r="V686" t="str">
            <v>No</v>
          </cell>
          <cell r="W686" t="str">
            <v>以实际交易渠道为准</v>
          </cell>
          <cell r="X686" t="str">
            <v>N</v>
          </cell>
        </row>
        <row r="687">
          <cell r="G687" t="str">
            <v>LU1645745396 ISIN</v>
          </cell>
          <cell r="H687" t="str">
            <v>混合型</v>
          </cell>
          <cell r="I687" t="str">
            <v>欧洲多元资产</v>
          </cell>
          <cell r="J687">
            <v>3</v>
          </cell>
          <cell r="K687">
            <v>45327</v>
          </cell>
          <cell r="L687">
            <v>45313</v>
          </cell>
          <cell r="Q687" t="str">
            <v>N</v>
          </cell>
          <cell r="R687" t="str">
            <v>N</v>
          </cell>
          <cell r="S687" t="str">
            <v>Refer to SFC</v>
          </cell>
          <cell r="T687" t="str">
            <v>No</v>
          </cell>
          <cell r="U687" t="str">
            <v>No</v>
          </cell>
          <cell r="V687" t="str">
            <v>No</v>
          </cell>
          <cell r="W687" t="str">
            <v>以实际交易渠道为准</v>
          </cell>
          <cell r="X687" t="str">
            <v>N</v>
          </cell>
        </row>
        <row r="688">
          <cell r="G688" t="str">
            <v>LU1645745479 ISIN</v>
          </cell>
          <cell r="H688" t="str">
            <v>混合型</v>
          </cell>
          <cell r="I688" t="str">
            <v>欧洲多元资产</v>
          </cell>
          <cell r="J688">
            <v>3</v>
          </cell>
          <cell r="K688">
            <v>45327</v>
          </cell>
          <cell r="L688">
            <v>45313</v>
          </cell>
          <cell r="Q688" t="str">
            <v>N</v>
          </cell>
          <cell r="R688" t="str">
            <v>N</v>
          </cell>
          <cell r="S688" t="str">
            <v>Refer to SFC</v>
          </cell>
          <cell r="T688" t="str">
            <v>No</v>
          </cell>
          <cell r="U688" t="str">
            <v>No</v>
          </cell>
          <cell r="V688" t="str">
            <v>No</v>
          </cell>
          <cell r="W688" t="str">
            <v>以实际交易渠道为准</v>
          </cell>
          <cell r="X688" t="str">
            <v>N</v>
          </cell>
        </row>
        <row r="689">
          <cell r="G689" t="str">
            <v>LU1645745636 ISIN</v>
          </cell>
          <cell r="H689" t="str">
            <v>混合型</v>
          </cell>
          <cell r="I689" t="str">
            <v>欧洲多元资产</v>
          </cell>
          <cell r="J689">
            <v>3</v>
          </cell>
          <cell r="K689">
            <v>45327</v>
          </cell>
          <cell r="L689">
            <v>45313</v>
          </cell>
          <cell r="Q689" t="str">
            <v>N</v>
          </cell>
          <cell r="R689" t="str">
            <v>N</v>
          </cell>
          <cell r="S689" t="str">
            <v>Refer to SFC</v>
          </cell>
          <cell r="T689" t="str">
            <v>No</v>
          </cell>
          <cell r="U689" t="str">
            <v>No</v>
          </cell>
          <cell r="V689" t="str">
            <v>No</v>
          </cell>
          <cell r="W689" t="str">
            <v>以实际交易渠道为准</v>
          </cell>
          <cell r="X689" t="str">
            <v>N</v>
          </cell>
        </row>
        <row r="690">
          <cell r="G690" t="str">
            <v>LU1645745552 ISIN</v>
          </cell>
          <cell r="H690" t="str">
            <v>混合型</v>
          </cell>
          <cell r="I690" t="str">
            <v>欧洲多元资产</v>
          </cell>
          <cell r="J690">
            <v>3</v>
          </cell>
          <cell r="K690">
            <v>45327</v>
          </cell>
          <cell r="L690">
            <v>45313</v>
          </cell>
          <cell r="Q690" t="str">
            <v>N</v>
          </cell>
          <cell r="R690" t="str">
            <v>N</v>
          </cell>
          <cell r="S690" t="str">
            <v>Refer to SFC</v>
          </cell>
          <cell r="T690" t="str">
            <v>No</v>
          </cell>
          <cell r="U690" t="str">
            <v>No</v>
          </cell>
          <cell r="V690" t="str">
            <v>No</v>
          </cell>
          <cell r="W690" t="str">
            <v>以实际交易渠道为准</v>
          </cell>
          <cell r="X690" t="str">
            <v>N</v>
          </cell>
        </row>
        <row r="691">
          <cell r="G691" t="str">
            <v>LU0414045822 ISIN</v>
          </cell>
          <cell r="H691" t="str">
            <v>股票型</v>
          </cell>
          <cell r="I691" t="str">
            <v>欧洲股息</v>
          </cell>
          <cell r="J691">
            <v>3</v>
          </cell>
          <cell r="K691">
            <v>45327</v>
          </cell>
          <cell r="L691">
            <v>45313</v>
          </cell>
          <cell r="N691">
            <v>1</v>
          </cell>
          <cell r="O691" t="str">
            <v>Onboard</v>
          </cell>
          <cell r="P691" t="str">
            <v>N/A</v>
          </cell>
          <cell r="Q691" t="str">
            <v>N</v>
          </cell>
          <cell r="R691" t="str">
            <v>N</v>
          </cell>
          <cell r="S691" t="str">
            <v>Yes</v>
          </cell>
          <cell r="T691" t="str">
            <v>Yes</v>
          </cell>
          <cell r="U691" t="str">
            <v>Yes</v>
          </cell>
          <cell r="V691" t="str">
            <v>Yes</v>
          </cell>
          <cell r="W691" t="str">
            <v>800 (EUR)</v>
          </cell>
          <cell r="X691" t="str">
            <v>N</v>
          </cell>
        </row>
        <row r="692">
          <cell r="G692" t="str">
            <v>LU0971552756 ISIN</v>
          </cell>
          <cell r="H692" t="str">
            <v>股票型</v>
          </cell>
          <cell r="I692" t="str">
            <v>欧洲股息</v>
          </cell>
          <cell r="J692">
            <v>3</v>
          </cell>
          <cell r="K692">
            <v>45327</v>
          </cell>
          <cell r="L692">
            <v>45313</v>
          </cell>
          <cell r="N692">
            <v>1</v>
          </cell>
          <cell r="O692" t="str">
            <v>Onboard</v>
          </cell>
          <cell r="P692" t="str">
            <v>N/A</v>
          </cell>
          <cell r="Q692" t="str">
            <v>N</v>
          </cell>
          <cell r="R692" t="str">
            <v>N</v>
          </cell>
          <cell r="S692" t="str">
            <v>Yes</v>
          </cell>
          <cell r="T692" t="str">
            <v>No</v>
          </cell>
          <cell r="U692" t="str">
            <v>No</v>
          </cell>
          <cell r="V692" t="str">
            <v>No</v>
          </cell>
          <cell r="W692" t="str">
            <v>1000 (AUD)</v>
          </cell>
          <cell r="X692" t="str">
            <v>N</v>
          </cell>
        </row>
        <row r="693">
          <cell r="G693" t="str">
            <v>LU0971552830 ISIN</v>
          </cell>
          <cell r="H693" t="str">
            <v>股票型</v>
          </cell>
          <cell r="I693" t="str">
            <v>欧洲股息</v>
          </cell>
          <cell r="J693">
            <v>3</v>
          </cell>
          <cell r="K693">
            <v>45327</v>
          </cell>
          <cell r="L693">
            <v>45313</v>
          </cell>
          <cell r="N693">
            <v>1</v>
          </cell>
          <cell r="O693" t="str">
            <v>Onboard</v>
          </cell>
          <cell r="P693" t="str">
            <v>N/A</v>
          </cell>
          <cell r="Q693" t="str">
            <v>N</v>
          </cell>
          <cell r="R693" t="str">
            <v>N</v>
          </cell>
          <cell r="S693" t="str">
            <v>Yes</v>
          </cell>
          <cell r="T693" t="str">
            <v>Yes</v>
          </cell>
          <cell r="U693" t="str">
            <v>Yes</v>
          </cell>
          <cell r="V693" t="str">
            <v>Yes</v>
          </cell>
          <cell r="W693" t="str">
            <v>8000 (HKD)</v>
          </cell>
          <cell r="X693" t="str">
            <v>N</v>
          </cell>
        </row>
        <row r="694">
          <cell r="G694" t="str">
            <v>LU0971552673 ISIN</v>
          </cell>
          <cell r="H694" t="str">
            <v>股票型</v>
          </cell>
          <cell r="I694" t="str">
            <v>欧洲股息</v>
          </cell>
          <cell r="J694">
            <v>3</v>
          </cell>
          <cell r="K694">
            <v>45327</v>
          </cell>
          <cell r="L694">
            <v>45313</v>
          </cell>
          <cell r="N694">
            <v>1</v>
          </cell>
          <cell r="O694" t="str">
            <v>Onboard</v>
          </cell>
          <cell r="P694" t="str">
            <v>N/A</v>
          </cell>
          <cell r="Q694" t="str">
            <v>N</v>
          </cell>
          <cell r="R694" t="str">
            <v>N</v>
          </cell>
          <cell r="S694" t="str">
            <v>Yes</v>
          </cell>
          <cell r="T694" t="str">
            <v>No</v>
          </cell>
          <cell r="U694" t="str">
            <v>Yes</v>
          </cell>
          <cell r="V694" t="str">
            <v>Yes</v>
          </cell>
          <cell r="W694" t="str">
            <v>1000 (USD)</v>
          </cell>
          <cell r="X694" t="str">
            <v>N</v>
          </cell>
        </row>
        <row r="695">
          <cell r="G695" t="str">
            <v>LU0971552913 ISIN</v>
          </cell>
          <cell r="H695" t="str">
            <v>股票型</v>
          </cell>
          <cell r="I695" t="str">
            <v>欧洲股息</v>
          </cell>
          <cell r="J695">
            <v>3</v>
          </cell>
          <cell r="K695">
            <v>45327</v>
          </cell>
          <cell r="L695">
            <v>45313</v>
          </cell>
          <cell r="Q695" t="str">
            <v>N</v>
          </cell>
          <cell r="R695" t="str">
            <v>N</v>
          </cell>
          <cell r="S695" t="str">
            <v>Refer to SFC</v>
          </cell>
          <cell r="T695" t="str">
            <v>No</v>
          </cell>
          <cell r="U695" t="str">
            <v>No</v>
          </cell>
          <cell r="V695" t="str">
            <v>No</v>
          </cell>
          <cell r="W695" t="str">
            <v>以实际交易渠道为准</v>
          </cell>
          <cell r="X695" t="str">
            <v>N</v>
          </cell>
        </row>
        <row r="696">
          <cell r="G696" t="str">
            <v>LU1015033050 ISIN</v>
          </cell>
          <cell r="H696" t="str">
            <v>股票型</v>
          </cell>
          <cell r="I696" t="str">
            <v>欧洲股息</v>
          </cell>
          <cell r="J696">
            <v>3</v>
          </cell>
          <cell r="K696">
            <v>45327</v>
          </cell>
          <cell r="L696">
            <v>45313</v>
          </cell>
          <cell r="Q696" t="str">
            <v>N</v>
          </cell>
          <cell r="R696" t="str">
            <v>N</v>
          </cell>
          <cell r="S696" t="str">
            <v>Refer to SFC</v>
          </cell>
          <cell r="T696" t="str">
            <v>No</v>
          </cell>
          <cell r="U696" t="str">
            <v>No</v>
          </cell>
          <cell r="V696" t="str">
            <v>No</v>
          </cell>
          <cell r="W696" t="str">
            <v>以实际交易渠道为准</v>
          </cell>
          <cell r="X696" t="str">
            <v>N</v>
          </cell>
        </row>
        <row r="697">
          <cell r="G697" t="str">
            <v>LU1046248800 ISIN</v>
          </cell>
          <cell r="H697" t="str">
            <v>股票型</v>
          </cell>
          <cell r="I697" t="str">
            <v>欧洲股息</v>
          </cell>
          <cell r="J697">
            <v>3</v>
          </cell>
          <cell r="K697">
            <v>45327</v>
          </cell>
          <cell r="L697">
            <v>45313</v>
          </cell>
          <cell r="Q697" t="str">
            <v>N</v>
          </cell>
          <cell r="R697" t="str">
            <v>N</v>
          </cell>
          <cell r="S697" t="str">
            <v>Refer to SFC</v>
          </cell>
          <cell r="T697" t="str">
            <v>No</v>
          </cell>
          <cell r="U697" t="str">
            <v>No</v>
          </cell>
          <cell r="V697" t="str">
            <v>No</v>
          </cell>
          <cell r="W697" t="str">
            <v>以实际交易渠道为准</v>
          </cell>
          <cell r="X697" t="str">
            <v>N</v>
          </cell>
        </row>
        <row r="698">
          <cell r="G698" t="str">
            <v>LU1372148574 ISIN</v>
          </cell>
          <cell r="H698" t="str">
            <v>股票型</v>
          </cell>
          <cell r="I698" t="str">
            <v>欧洲股息</v>
          </cell>
          <cell r="J698">
            <v>3</v>
          </cell>
          <cell r="K698">
            <v>45327</v>
          </cell>
          <cell r="L698">
            <v>45313</v>
          </cell>
          <cell r="Q698" t="str">
            <v>N</v>
          </cell>
          <cell r="R698" t="str">
            <v>N</v>
          </cell>
          <cell r="S698" t="str">
            <v>Refer to SFC</v>
          </cell>
          <cell r="T698" t="str">
            <v>No</v>
          </cell>
          <cell r="U698" t="str">
            <v>No</v>
          </cell>
          <cell r="V698" t="str">
            <v>No</v>
          </cell>
          <cell r="W698" t="str">
            <v>以实际交易渠道为准</v>
          </cell>
          <cell r="X698" t="str">
            <v>N</v>
          </cell>
        </row>
        <row r="699">
          <cell r="G699" t="str">
            <v>LU1670757035 ISIN</v>
          </cell>
          <cell r="H699" t="str">
            <v>股票型</v>
          </cell>
          <cell r="I699" t="str">
            <v>欧洲股息</v>
          </cell>
          <cell r="J699">
            <v>3</v>
          </cell>
          <cell r="K699">
            <v>45327</v>
          </cell>
          <cell r="L699">
            <v>45313</v>
          </cell>
          <cell r="Q699" t="str">
            <v>N</v>
          </cell>
          <cell r="R699" t="str">
            <v>N</v>
          </cell>
          <cell r="S699" t="str">
            <v>Refer to SFC</v>
          </cell>
          <cell r="T699" t="str">
            <v>No</v>
          </cell>
          <cell r="U699" t="str">
            <v>No</v>
          </cell>
          <cell r="V699" t="str">
            <v>No</v>
          </cell>
          <cell r="W699" t="str">
            <v>以实际交易渠道为准</v>
          </cell>
          <cell r="X699" t="str">
            <v>N</v>
          </cell>
        </row>
        <row r="700">
          <cell r="G700" t="str">
            <v>LU0414045582 ISIN</v>
          </cell>
          <cell r="H700" t="str">
            <v>股票型</v>
          </cell>
          <cell r="I700" t="str">
            <v>欧洲股息</v>
          </cell>
          <cell r="J700">
            <v>3</v>
          </cell>
          <cell r="K700">
            <v>45327</v>
          </cell>
          <cell r="L700">
            <v>45313</v>
          </cell>
          <cell r="Q700" t="str">
            <v>N</v>
          </cell>
          <cell r="R700" t="str">
            <v>N</v>
          </cell>
          <cell r="S700" t="str">
            <v>Refer to SFC</v>
          </cell>
          <cell r="T700" t="str">
            <v>No</v>
          </cell>
          <cell r="U700" t="str">
            <v>No</v>
          </cell>
          <cell r="V700" t="str">
            <v>No</v>
          </cell>
          <cell r="W700" t="str">
            <v>以实际交易渠道为准</v>
          </cell>
          <cell r="X700" t="str">
            <v>N</v>
          </cell>
        </row>
        <row r="701">
          <cell r="G701" t="str">
            <v>LU0706718086 ISIN</v>
          </cell>
          <cell r="H701" t="str">
            <v>债券型</v>
          </cell>
          <cell r="I701" t="str">
            <v>亚洲债</v>
          </cell>
          <cell r="J701">
            <v>4</v>
          </cell>
          <cell r="K701">
            <v>45327</v>
          </cell>
          <cell r="L701">
            <v>45313</v>
          </cell>
          <cell r="N701">
            <v>1</v>
          </cell>
          <cell r="O701" t="str">
            <v>Onboard</v>
          </cell>
          <cell r="P701" t="str">
            <v>N/A</v>
          </cell>
          <cell r="Q701" t="str">
            <v>N</v>
          </cell>
          <cell r="R701" t="str">
            <v>N</v>
          </cell>
          <cell r="S701" t="str">
            <v>Yes</v>
          </cell>
          <cell r="T701" t="str">
            <v>Yes</v>
          </cell>
          <cell r="U701" t="str">
            <v>Yes</v>
          </cell>
          <cell r="V701" t="str">
            <v>Yes</v>
          </cell>
          <cell r="W701" t="str">
            <v>8000 (HKD)</v>
          </cell>
          <cell r="X701" t="str">
            <v>Y</v>
          </cell>
        </row>
        <row r="702">
          <cell r="G702" t="str">
            <v>LU0745992494 ISIN</v>
          </cell>
          <cell r="H702" t="str">
            <v>债券型</v>
          </cell>
          <cell r="I702" t="str">
            <v>亚洲债</v>
          </cell>
          <cell r="J702">
            <v>4</v>
          </cell>
          <cell r="K702">
            <v>45327</v>
          </cell>
          <cell r="L702">
            <v>45313</v>
          </cell>
          <cell r="N702">
            <v>1</v>
          </cell>
          <cell r="O702" t="str">
            <v>Onboard</v>
          </cell>
          <cell r="P702" t="str">
            <v>N/A</v>
          </cell>
          <cell r="Q702" t="str">
            <v>N</v>
          </cell>
          <cell r="R702" t="str">
            <v>N</v>
          </cell>
          <cell r="S702" t="str">
            <v>Yes</v>
          </cell>
          <cell r="T702" t="str">
            <v>Yes</v>
          </cell>
          <cell r="U702" t="str">
            <v>Yes</v>
          </cell>
          <cell r="V702" t="str">
            <v>Yes</v>
          </cell>
          <cell r="W702" t="str">
            <v>1000 (USD)</v>
          </cell>
          <cell r="X702" t="str">
            <v>Y</v>
          </cell>
        </row>
        <row r="703">
          <cell r="G703" t="str">
            <v>LU0745992734 ISIN</v>
          </cell>
          <cell r="H703" t="str">
            <v>债券型</v>
          </cell>
          <cell r="I703" t="str">
            <v>亚洲债</v>
          </cell>
          <cell r="J703">
            <v>4</v>
          </cell>
          <cell r="K703">
            <v>45327</v>
          </cell>
          <cell r="L703">
            <v>45313</v>
          </cell>
          <cell r="Q703" t="str">
            <v>N</v>
          </cell>
          <cell r="R703" t="str">
            <v>N</v>
          </cell>
          <cell r="S703" t="str">
            <v>Refer to SFC</v>
          </cell>
          <cell r="T703" t="str">
            <v>No</v>
          </cell>
          <cell r="U703" t="str">
            <v>No</v>
          </cell>
          <cell r="V703" t="str">
            <v>No</v>
          </cell>
          <cell r="W703" t="str">
            <v>以实际交易渠道为准</v>
          </cell>
          <cell r="X703" t="str">
            <v>Y</v>
          </cell>
        </row>
        <row r="704">
          <cell r="G704" t="str">
            <v>LU0706718243 ISIN</v>
          </cell>
          <cell r="H704" t="str">
            <v>债券型</v>
          </cell>
          <cell r="I704" t="str">
            <v>亚洲债</v>
          </cell>
          <cell r="J704">
            <v>4</v>
          </cell>
          <cell r="K704">
            <v>45327</v>
          </cell>
          <cell r="L704">
            <v>45313</v>
          </cell>
          <cell r="Q704" t="str">
            <v>N</v>
          </cell>
          <cell r="R704" t="str">
            <v>N</v>
          </cell>
          <cell r="S704" t="str">
            <v>Refer to SFC</v>
          </cell>
          <cell r="T704" t="str">
            <v>No</v>
          </cell>
          <cell r="U704" t="str">
            <v>No</v>
          </cell>
          <cell r="V704" t="str">
            <v>No</v>
          </cell>
          <cell r="W704" t="str">
            <v>以实际交易渠道为准</v>
          </cell>
          <cell r="X704" t="str">
            <v>Y</v>
          </cell>
        </row>
        <row r="705">
          <cell r="G705" t="str">
            <v>LU0706718755 ISIN</v>
          </cell>
          <cell r="H705" t="str">
            <v>债券型</v>
          </cell>
          <cell r="I705" t="str">
            <v>亚洲债</v>
          </cell>
          <cell r="J705">
            <v>4</v>
          </cell>
          <cell r="K705">
            <v>45327</v>
          </cell>
          <cell r="L705">
            <v>45313</v>
          </cell>
          <cell r="Q705" t="str">
            <v>N</v>
          </cell>
          <cell r="R705" t="str">
            <v>N</v>
          </cell>
          <cell r="S705" t="str">
            <v>Refer to SFC</v>
          </cell>
          <cell r="T705" t="str">
            <v>No</v>
          </cell>
          <cell r="U705" t="str">
            <v>No</v>
          </cell>
          <cell r="V705" t="str">
            <v>No</v>
          </cell>
          <cell r="W705" t="str">
            <v>以实际交易渠道为准</v>
          </cell>
          <cell r="X705" t="str">
            <v>Y</v>
          </cell>
        </row>
        <row r="706">
          <cell r="G706" t="str">
            <v>LU0774780943 ISIN</v>
          </cell>
          <cell r="H706" t="str">
            <v>债券型</v>
          </cell>
          <cell r="I706" t="str">
            <v>亚洲债</v>
          </cell>
          <cell r="J706">
            <v>4</v>
          </cell>
          <cell r="K706">
            <v>45327</v>
          </cell>
          <cell r="L706">
            <v>45313</v>
          </cell>
          <cell r="Q706" t="str">
            <v>N</v>
          </cell>
          <cell r="R706" t="str">
            <v>N</v>
          </cell>
          <cell r="S706" t="str">
            <v>Refer to SFC</v>
          </cell>
          <cell r="T706" t="str">
            <v>No</v>
          </cell>
          <cell r="U706" t="str">
            <v>No</v>
          </cell>
          <cell r="V706" t="str">
            <v>No</v>
          </cell>
          <cell r="W706" t="str">
            <v>以实际交易渠道为准</v>
          </cell>
          <cell r="X706" t="str">
            <v>Y</v>
          </cell>
        </row>
        <row r="707">
          <cell r="G707" t="str">
            <v>LU0790109010 ISIN</v>
          </cell>
          <cell r="H707" t="str">
            <v>债券型</v>
          </cell>
          <cell r="I707" t="str">
            <v>亚洲债</v>
          </cell>
          <cell r="J707">
            <v>4</v>
          </cell>
          <cell r="K707">
            <v>45327</v>
          </cell>
          <cell r="L707">
            <v>45313</v>
          </cell>
          <cell r="Q707" t="str">
            <v>N</v>
          </cell>
          <cell r="R707" t="str">
            <v>N</v>
          </cell>
          <cell r="S707" t="str">
            <v>Refer to SFC</v>
          </cell>
          <cell r="T707" t="str">
            <v>No</v>
          </cell>
          <cell r="U707" t="str">
            <v>No</v>
          </cell>
          <cell r="V707" t="str">
            <v>No</v>
          </cell>
          <cell r="W707" t="str">
            <v>以实际交易渠道为准</v>
          </cell>
          <cell r="X707" t="str">
            <v>Y</v>
          </cell>
        </row>
        <row r="708">
          <cell r="G708" t="str">
            <v>LU0706718672 ISIN</v>
          </cell>
          <cell r="H708" t="str">
            <v>债券型</v>
          </cell>
          <cell r="I708" t="str">
            <v>亚洲债</v>
          </cell>
          <cell r="J708">
            <v>4</v>
          </cell>
          <cell r="K708">
            <v>45327</v>
          </cell>
          <cell r="L708">
            <v>45313</v>
          </cell>
          <cell r="Q708" t="str">
            <v>N</v>
          </cell>
          <cell r="R708" t="str">
            <v>N</v>
          </cell>
          <cell r="S708" t="str">
            <v>Refer to SFC</v>
          </cell>
          <cell r="T708" t="str">
            <v>No</v>
          </cell>
          <cell r="U708" t="str">
            <v>No</v>
          </cell>
          <cell r="V708" t="str">
            <v>No</v>
          </cell>
          <cell r="W708" t="str">
            <v>以实际交易渠道为准</v>
          </cell>
          <cell r="X708" t="str">
            <v>Y</v>
          </cell>
        </row>
        <row r="709">
          <cell r="G709" t="str">
            <v>LU0706718326 ISIN</v>
          </cell>
          <cell r="H709" t="str">
            <v>债券型</v>
          </cell>
          <cell r="I709" t="str">
            <v>亚洲债</v>
          </cell>
          <cell r="J709">
            <v>4</v>
          </cell>
          <cell r="K709">
            <v>45327</v>
          </cell>
          <cell r="L709">
            <v>45313</v>
          </cell>
          <cell r="Q709" t="str">
            <v>N</v>
          </cell>
          <cell r="R709" t="str">
            <v>N</v>
          </cell>
          <cell r="S709" t="str">
            <v>Refer to SFC</v>
          </cell>
          <cell r="T709" t="str">
            <v>No</v>
          </cell>
          <cell r="U709" t="str">
            <v>No</v>
          </cell>
          <cell r="V709" t="str">
            <v>No</v>
          </cell>
          <cell r="W709" t="str">
            <v>以实际交易渠道为准</v>
          </cell>
          <cell r="X709" t="str">
            <v>Y</v>
          </cell>
        </row>
        <row r="710">
          <cell r="G710" t="str">
            <v>LU0706718169 ISIN</v>
          </cell>
          <cell r="H710" t="str">
            <v>债券型</v>
          </cell>
          <cell r="I710" t="str">
            <v>亚洲债</v>
          </cell>
          <cell r="J710">
            <v>4</v>
          </cell>
          <cell r="K710">
            <v>45327</v>
          </cell>
          <cell r="L710">
            <v>45313</v>
          </cell>
          <cell r="Q710" t="str">
            <v>N</v>
          </cell>
          <cell r="R710" t="str">
            <v>N</v>
          </cell>
          <cell r="S710" t="str">
            <v>Refer to SFC</v>
          </cell>
          <cell r="T710" t="str">
            <v>No</v>
          </cell>
          <cell r="U710" t="str">
            <v>No</v>
          </cell>
          <cell r="V710" t="str">
            <v>No</v>
          </cell>
          <cell r="W710" t="str">
            <v>以实际交易渠道为准</v>
          </cell>
          <cell r="X710" t="str">
            <v>Y</v>
          </cell>
        </row>
        <row r="711">
          <cell r="G711" t="str">
            <v>LU2211817866 ISIN</v>
          </cell>
          <cell r="H711" t="str">
            <v>股票型</v>
          </cell>
          <cell r="I711" t="str">
            <v>粮食安全</v>
          </cell>
          <cell r="J711">
            <v>4</v>
          </cell>
          <cell r="K711">
            <v>45327</v>
          </cell>
          <cell r="L711">
            <v>45313</v>
          </cell>
          <cell r="N711">
            <v>1</v>
          </cell>
          <cell r="O711" t="str">
            <v>Onboard</v>
          </cell>
          <cell r="P711" t="str">
            <v>N/A</v>
          </cell>
          <cell r="Q711" t="str">
            <v>N</v>
          </cell>
          <cell r="R711" t="str">
            <v>N</v>
          </cell>
          <cell r="S711" t="str">
            <v>Yes</v>
          </cell>
          <cell r="T711" t="str">
            <v>No</v>
          </cell>
          <cell r="U711" t="str">
            <v>Yes</v>
          </cell>
          <cell r="V711" t="str">
            <v>Yes</v>
          </cell>
          <cell r="W711" t="str">
            <v>1000 (USD)</v>
          </cell>
          <cell r="X711" t="str">
            <v>N</v>
          </cell>
        </row>
        <row r="712">
          <cell r="G712" t="str">
            <v>LU2211817601 ISIN</v>
          </cell>
          <cell r="H712" t="str">
            <v>股票型</v>
          </cell>
          <cell r="I712" t="str">
            <v>粮食安全</v>
          </cell>
          <cell r="J712">
            <v>4</v>
          </cell>
          <cell r="K712">
            <v>45327</v>
          </cell>
          <cell r="L712">
            <v>45313</v>
          </cell>
          <cell r="Q712" t="str">
            <v>N</v>
          </cell>
          <cell r="R712" t="str">
            <v>N</v>
          </cell>
          <cell r="S712" t="str">
            <v>Refer to SFC</v>
          </cell>
          <cell r="T712" t="str">
            <v>No</v>
          </cell>
          <cell r="U712" t="str">
            <v>No</v>
          </cell>
          <cell r="V712" t="str">
            <v>No</v>
          </cell>
          <cell r="W712" t="str">
            <v>以实际交易渠道为准</v>
          </cell>
          <cell r="X712" t="str">
            <v>N</v>
          </cell>
        </row>
        <row r="713">
          <cell r="G713" t="str">
            <v>LU2211817197 ISIN</v>
          </cell>
          <cell r="H713" t="str">
            <v>股票型</v>
          </cell>
          <cell r="I713" t="str">
            <v>粮食安全</v>
          </cell>
          <cell r="J713">
            <v>4</v>
          </cell>
          <cell r="K713">
            <v>45327</v>
          </cell>
          <cell r="L713">
            <v>45313</v>
          </cell>
          <cell r="Q713" t="str">
            <v>N</v>
          </cell>
          <cell r="R713" t="str">
            <v>N</v>
          </cell>
          <cell r="S713" t="str">
            <v>Refer to SFC</v>
          </cell>
          <cell r="T713" t="str">
            <v>No</v>
          </cell>
          <cell r="U713" t="str">
            <v>No</v>
          </cell>
          <cell r="V713" t="str">
            <v>No</v>
          </cell>
          <cell r="W713" t="str">
            <v>以实际交易渠道为准</v>
          </cell>
          <cell r="X713" t="str">
            <v>N</v>
          </cell>
        </row>
        <row r="714">
          <cell r="G714" t="str">
            <v>LU0293314216 ISIN</v>
          </cell>
          <cell r="H714" t="str">
            <v>股票型</v>
          </cell>
          <cell r="I714" t="str">
            <v>新兴市场股票</v>
          </cell>
          <cell r="J714">
            <v>5</v>
          </cell>
          <cell r="K714">
            <v>45327</v>
          </cell>
          <cell r="L714">
            <v>45323</v>
          </cell>
          <cell r="N714">
            <v>2</v>
          </cell>
          <cell r="O714" t="str">
            <v>Onboard</v>
          </cell>
          <cell r="P714" t="str">
            <v>N/A</v>
          </cell>
          <cell r="Q714" t="str">
            <v>N</v>
          </cell>
          <cell r="R714" t="str">
            <v>N</v>
          </cell>
          <cell r="S714" t="str">
            <v>Yes</v>
          </cell>
          <cell r="T714" t="str">
            <v>Yes</v>
          </cell>
          <cell r="U714" t="str">
            <v>Yes</v>
          </cell>
          <cell r="V714" t="str">
            <v>Yes</v>
          </cell>
          <cell r="W714" t="str">
            <v>1000 (USD)</v>
          </cell>
          <cell r="X714" t="str">
            <v>N</v>
          </cell>
        </row>
        <row r="715">
          <cell r="G715" t="str">
            <v>LU0293313325 ISIN</v>
          </cell>
          <cell r="H715" t="str">
            <v>股票型</v>
          </cell>
          <cell r="I715" t="str">
            <v>新兴市场股票</v>
          </cell>
          <cell r="J715">
            <v>5</v>
          </cell>
          <cell r="K715">
            <v>45327</v>
          </cell>
          <cell r="L715">
            <v>45323</v>
          </cell>
          <cell r="Q715" t="str">
            <v>N</v>
          </cell>
          <cell r="R715" t="str">
            <v>N</v>
          </cell>
          <cell r="S715" t="str">
            <v>Refer to SFC</v>
          </cell>
          <cell r="T715" t="str">
            <v>No</v>
          </cell>
          <cell r="U715" t="str">
            <v>No</v>
          </cell>
          <cell r="V715" t="str">
            <v>No</v>
          </cell>
          <cell r="W715" t="str">
            <v>以实际交易渠道为准</v>
          </cell>
          <cell r="X715" t="str">
            <v>N</v>
          </cell>
        </row>
        <row r="716">
          <cell r="G716" t="str">
            <v>LU1282651048 ISIN</v>
          </cell>
          <cell r="H716" t="str">
            <v>股票型</v>
          </cell>
          <cell r="I716" t="str">
            <v>新兴市场股票</v>
          </cell>
          <cell r="J716">
            <v>5</v>
          </cell>
          <cell r="K716">
            <v>45327</v>
          </cell>
          <cell r="L716">
            <v>45323</v>
          </cell>
          <cell r="Q716" t="str">
            <v>N</v>
          </cell>
          <cell r="R716" t="str">
            <v>N</v>
          </cell>
          <cell r="S716" t="str">
            <v>Refer to SFC</v>
          </cell>
          <cell r="T716" t="str">
            <v>No</v>
          </cell>
          <cell r="U716" t="str">
            <v>No</v>
          </cell>
          <cell r="V716" t="str">
            <v>No</v>
          </cell>
          <cell r="W716" t="str">
            <v>以实际交易渠道为准</v>
          </cell>
          <cell r="X716" t="str">
            <v>N</v>
          </cell>
        </row>
        <row r="717">
          <cell r="G717" t="str">
            <v>LU1282651121 ISIN</v>
          </cell>
          <cell r="H717" t="str">
            <v>股票型</v>
          </cell>
          <cell r="I717" t="str">
            <v>新兴市场股票</v>
          </cell>
          <cell r="J717">
            <v>5</v>
          </cell>
          <cell r="K717">
            <v>45327</v>
          </cell>
          <cell r="L717">
            <v>45323</v>
          </cell>
          <cell r="Q717" t="str">
            <v>N</v>
          </cell>
          <cell r="R717" t="str">
            <v>N</v>
          </cell>
          <cell r="S717" t="str">
            <v>Refer to SFC</v>
          </cell>
          <cell r="T717" t="str">
            <v>No</v>
          </cell>
          <cell r="U717" t="str">
            <v>No</v>
          </cell>
          <cell r="V717" t="str">
            <v>No</v>
          </cell>
          <cell r="W717" t="str">
            <v>以实际交易渠道为准</v>
          </cell>
          <cell r="X717" t="str">
            <v>N</v>
          </cell>
        </row>
        <row r="718">
          <cell r="G718" t="str">
            <v>LU1794554128 ISIN</v>
          </cell>
          <cell r="H718" t="str">
            <v>股票型</v>
          </cell>
          <cell r="I718" t="str">
            <v>新兴市场股票</v>
          </cell>
          <cell r="J718">
            <v>5</v>
          </cell>
          <cell r="K718">
            <v>45327</v>
          </cell>
          <cell r="L718">
            <v>45323</v>
          </cell>
          <cell r="Q718" t="str">
            <v>N</v>
          </cell>
          <cell r="R718" t="str">
            <v>N</v>
          </cell>
          <cell r="S718" t="str">
            <v>Refer to SFC</v>
          </cell>
          <cell r="T718" t="str">
            <v>No</v>
          </cell>
          <cell r="U718" t="str">
            <v>No</v>
          </cell>
          <cell r="V718" t="str">
            <v>No</v>
          </cell>
          <cell r="W718" t="str">
            <v>以实际交易渠道为准</v>
          </cell>
          <cell r="X718" t="str">
            <v>N</v>
          </cell>
        </row>
        <row r="719">
          <cell r="G719" t="str">
            <v>LU1516272009 ISIN</v>
          </cell>
          <cell r="H719" t="str">
            <v>债券型</v>
          </cell>
          <cell r="I719" t="str">
            <v>环球债</v>
          </cell>
          <cell r="J719">
            <v>3</v>
          </cell>
          <cell r="K719">
            <v>45327</v>
          </cell>
          <cell r="L719">
            <v>45314</v>
          </cell>
          <cell r="N719">
            <v>1</v>
          </cell>
          <cell r="O719" t="str">
            <v>Onboard</v>
          </cell>
          <cell r="P719" t="str">
            <v>N/A</v>
          </cell>
          <cell r="Q719" t="str">
            <v>N</v>
          </cell>
          <cell r="R719" t="str">
            <v>N</v>
          </cell>
          <cell r="S719" t="str">
            <v>Yes</v>
          </cell>
          <cell r="T719" t="str">
            <v>No</v>
          </cell>
          <cell r="U719" t="str">
            <v>Yes</v>
          </cell>
          <cell r="V719" t="str">
            <v>Yes</v>
          </cell>
          <cell r="W719" t="str">
            <v>1000 (USD)</v>
          </cell>
          <cell r="X719" t="str">
            <v>N</v>
          </cell>
        </row>
        <row r="720">
          <cell r="G720" t="str">
            <v>LU1516285753 ISIN</v>
          </cell>
          <cell r="H720" t="str">
            <v>债券型</v>
          </cell>
          <cell r="I720" t="str">
            <v>环球债</v>
          </cell>
          <cell r="J720">
            <v>3</v>
          </cell>
          <cell r="K720">
            <v>45327</v>
          </cell>
          <cell r="L720">
            <v>45314</v>
          </cell>
          <cell r="Q720" t="str">
            <v>N</v>
          </cell>
          <cell r="R720" t="str">
            <v>N</v>
          </cell>
          <cell r="S720" t="str">
            <v>Refer to SFC</v>
          </cell>
          <cell r="T720" t="str">
            <v>No</v>
          </cell>
          <cell r="U720" t="str">
            <v>No</v>
          </cell>
          <cell r="V720" t="str">
            <v>No</v>
          </cell>
          <cell r="W720" t="str">
            <v>以实际交易渠道为准</v>
          </cell>
          <cell r="X720" t="str">
            <v>N</v>
          </cell>
        </row>
        <row r="721">
          <cell r="G721" t="str">
            <v>LU2023250926 ISIN</v>
          </cell>
          <cell r="H721" t="str">
            <v>债券型</v>
          </cell>
          <cell r="I721" t="str">
            <v>环球债</v>
          </cell>
          <cell r="J721">
            <v>3</v>
          </cell>
          <cell r="K721">
            <v>45327</v>
          </cell>
          <cell r="L721">
            <v>45314</v>
          </cell>
          <cell r="Q721" t="str">
            <v>N</v>
          </cell>
          <cell r="R721" t="str">
            <v>N</v>
          </cell>
          <cell r="S721" t="str">
            <v>Refer to SFC</v>
          </cell>
          <cell r="T721" t="str">
            <v>No</v>
          </cell>
          <cell r="U721" t="str">
            <v>No</v>
          </cell>
          <cell r="V721" t="str">
            <v>No</v>
          </cell>
          <cell r="W721" t="str">
            <v>以实际交易渠道为准</v>
          </cell>
          <cell r="X721" t="str">
            <v>N</v>
          </cell>
        </row>
        <row r="722">
          <cell r="G722" t="str">
            <v>LU2014481662 ISIN</v>
          </cell>
          <cell r="H722" t="str">
            <v>债券型</v>
          </cell>
          <cell r="I722" t="str">
            <v>环球债</v>
          </cell>
          <cell r="J722">
            <v>3</v>
          </cell>
          <cell r="K722">
            <v>45327</v>
          </cell>
          <cell r="L722">
            <v>45314</v>
          </cell>
          <cell r="Q722" t="str">
            <v>N</v>
          </cell>
          <cell r="R722" t="str">
            <v>N</v>
          </cell>
          <cell r="S722" t="str">
            <v>Refer to SFC</v>
          </cell>
          <cell r="T722" t="str">
            <v>No</v>
          </cell>
          <cell r="U722" t="str">
            <v>No</v>
          </cell>
          <cell r="V722" t="str">
            <v>No</v>
          </cell>
          <cell r="W722" t="str">
            <v>以实际交易渠道为准</v>
          </cell>
          <cell r="X722" t="str">
            <v>N</v>
          </cell>
        </row>
        <row r="723">
          <cell r="G723" t="str">
            <v>LU2014481746 ISIN</v>
          </cell>
          <cell r="H723" t="str">
            <v>债券型</v>
          </cell>
          <cell r="I723" t="str">
            <v>环球债</v>
          </cell>
          <cell r="J723">
            <v>3</v>
          </cell>
          <cell r="K723">
            <v>45327</v>
          </cell>
          <cell r="L723">
            <v>45314</v>
          </cell>
          <cell r="Q723" t="str">
            <v>N</v>
          </cell>
          <cell r="R723" t="str">
            <v>N</v>
          </cell>
          <cell r="S723" t="str">
            <v>Refer to SFC</v>
          </cell>
          <cell r="T723" t="str">
            <v>No</v>
          </cell>
          <cell r="U723" t="str">
            <v>No</v>
          </cell>
          <cell r="V723" t="str">
            <v>No</v>
          </cell>
          <cell r="W723" t="str">
            <v>以实际交易渠道为准</v>
          </cell>
          <cell r="X723" t="str">
            <v>N</v>
          </cell>
        </row>
        <row r="724">
          <cell r="G724" t="str">
            <v>LU2014481829 ISIN</v>
          </cell>
          <cell r="H724" t="str">
            <v>债券型</v>
          </cell>
          <cell r="I724" t="str">
            <v>环球债</v>
          </cell>
          <cell r="J724">
            <v>3</v>
          </cell>
          <cell r="K724">
            <v>45327</v>
          </cell>
          <cell r="L724">
            <v>45314</v>
          </cell>
          <cell r="Q724" t="str">
            <v>N</v>
          </cell>
          <cell r="R724" t="str">
            <v>N</v>
          </cell>
          <cell r="S724" t="str">
            <v>Refer to SFC</v>
          </cell>
          <cell r="T724" t="str">
            <v>No</v>
          </cell>
          <cell r="U724" t="str">
            <v>No</v>
          </cell>
          <cell r="V724" t="str">
            <v>No</v>
          </cell>
          <cell r="W724" t="str">
            <v>以实际交易渠道为准</v>
          </cell>
          <cell r="X724" t="str">
            <v>N</v>
          </cell>
        </row>
        <row r="725">
          <cell r="G725" t="str">
            <v>LU2556244668 ISIN</v>
          </cell>
          <cell r="H725" t="str">
            <v>债券型</v>
          </cell>
          <cell r="I725" t="str">
            <v>环球债</v>
          </cell>
          <cell r="J725">
            <v>3</v>
          </cell>
          <cell r="K725">
            <v>45327</v>
          </cell>
          <cell r="L725">
            <v>45314</v>
          </cell>
          <cell r="Q725" t="str">
            <v>N</v>
          </cell>
          <cell r="R725" t="str">
            <v>N</v>
          </cell>
          <cell r="S725" t="str">
            <v>Refer to SFC</v>
          </cell>
          <cell r="T725" t="str">
            <v>No</v>
          </cell>
          <cell r="U725" t="str">
            <v>No</v>
          </cell>
          <cell r="V725" t="str">
            <v>No</v>
          </cell>
          <cell r="W725" t="str">
            <v>以实际交易渠道为准</v>
          </cell>
          <cell r="X725" t="str">
            <v>N</v>
          </cell>
        </row>
        <row r="726">
          <cell r="G726" t="str">
            <v>LU2282081160 ISIN</v>
          </cell>
          <cell r="H726" t="str">
            <v>债券型</v>
          </cell>
          <cell r="I726" t="str">
            <v>环球债</v>
          </cell>
          <cell r="J726">
            <v>3</v>
          </cell>
          <cell r="K726">
            <v>45327</v>
          </cell>
          <cell r="L726">
            <v>45314</v>
          </cell>
          <cell r="Q726" t="str">
            <v>N</v>
          </cell>
          <cell r="R726" t="str">
            <v>N</v>
          </cell>
          <cell r="S726" t="str">
            <v>Refer to SFC</v>
          </cell>
          <cell r="T726" t="str">
            <v>No</v>
          </cell>
          <cell r="U726" t="str">
            <v>No</v>
          </cell>
          <cell r="V726" t="str">
            <v>No</v>
          </cell>
          <cell r="W726" t="str">
            <v>以实际交易渠道为准</v>
          </cell>
          <cell r="X726" t="str">
            <v>N</v>
          </cell>
        </row>
        <row r="727">
          <cell r="G727" t="str">
            <v>LU1254137497 ISIN</v>
          </cell>
          <cell r="H727" t="str">
            <v>债券型</v>
          </cell>
          <cell r="I727" t="str">
            <v>环球债</v>
          </cell>
          <cell r="J727">
            <v>3</v>
          </cell>
          <cell r="K727">
            <v>45327</v>
          </cell>
          <cell r="L727">
            <v>45314</v>
          </cell>
          <cell r="Q727" t="str">
            <v>N</v>
          </cell>
          <cell r="R727" t="str">
            <v>N</v>
          </cell>
          <cell r="S727" t="str">
            <v>Refer to SFC</v>
          </cell>
          <cell r="T727" t="str">
            <v>No</v>
          </cell>
          <cell r="U727" t="str">
            <v>No</v>
          </cell>
          <cell r="V727" t="str">
            <v>No</v>
          </cell>
          <cell r="W727" t="str">
            <v>以实际交易渠道为准</v>
          </cell>
          <cell r="X727" t="str">
            <v>N</v>
          </cell>
        </row>
        <row r="728">
          <cell r="G728" t="str">
            <v>LU1254137810 ISIN</v>
          </cell>
          <cell r="H728" t="str">
            <v>债券型</v>
          </cell>
          <cell r="I728" t="str">
            <v>环球债</v>
          </cell>
          <cell r="J728">
            <v>3</v>
          </cell>
          <cell r="K728">
            <v>45327</v>
          </cell>
          <cell r="L728">
            <v>45314</v>
          </cell>
          <cell r="Q728" t="str">
            <v>N</v>
          </cell>
          <cell r="R728" t="str">
            <v>N</v>
          </cell>
          <cell r="S728" t="str">
            <v>Refer to SFC</v>
          </cell>
          <cell r="T728" t="str">
            <v>No</v>
          </cell>
          <cell r="U728" t="str">
            <v>No</v>
          </cell>
          <cell r="V728" t="str">
            <v>No</v>
          </cell>
          <cell r="W728" t="str">
            <v>以实际交易渠道为准</v>
          </cell>
          <cell r="X728" t="str">
            <v>N</v>
          </cell>
        </row>
        <row r="729">
          <cell r="G729" t="str">
            <v>LU2271345691 ISIN</v>
          </cell>
          <cell r="H729" t="str">
            <v>债券型</v>
          </cell>
          <cell r="I729" t="str">
            <v>环球债</v>
          </cell>
          <cell r="J729">
            <v>3</v>
          </cell>
          <cell r="K729">
            <v>45327</v>
          </cell>
          <cell r="L729">
            <v>45314</v>
          </cell>
          <cell r="Q729" t="str">
            <v>N</v>
          </cell>
          <cell r="R729" t="str">
            <v>N</v>
          </cell>
          <cell r="S729" t="str">
            <v>Refer to SFC</v>
          </cell>
          <cell r="T729" t="str">
            <v>No</v>
          </cell>
          <cell r="U729" t="str">
            <v>No</v>
          </cell>
          <cell r="V729" t="str">
            <v>No</v>
          </cell>
          <cell r="W729" t="str">
            <v>以实际交易渠道为准</v>
          </cell>
          <cell r="X729" t="str">
            <v>N</v>
          </cell>
        </row>
        <row r="730">
          <cell r="G730" t="str">
            <v>LU0815945547 ISIN</v>
          </cell>
          <cell r="H730" t="str">
            <v>债券型</v>
          </cell>
          <cell r="I730" t="str">
            <v>港元债</v>
          </cell>
          <cell r="J730">
            <v>2</v>
          </cell>
          <cell r="K730">
            <v>45331</v>
          </cell>
          <cell r="L730">
            <v>45314</v>
          </cell>
          <cell r="N730">
            <v>1</v>
          </cell>
          <cell r="O730" t="str">
            <v>Onboard</v>
          </cell>
          <cell r="P730" t="str">
            <v>N/A</v>
          </cell>
          <cell r="Q730" t="str">
            <v>N</v>
          </cell>
          <cell r="R730" t="str">
            <v>N</v>
          </cell>
          <cell r="S730" t="str">
            <v>Yes</v>
          </cell>
          <cell r="T730" t="str">
            <v>Yes</v>
          </cell>
          <cell r="U730" t="str">
            <v>Yes</v>
          </cell>
          <cell r="V730" t="str">
            <v>Yes</v>
          </cell>
          <cell r="W730" t="str">
            <v>8000 (HKD)</v>
          </cell>
          <cell r="X730" t="str">
            <v>Y</v>
          </cell>
        </row>
        <row r="731">
          <cell r="G731" t="str">
            <v>LU0815945463 ISIN</v>
          </cell>
          <cell r="H731" t="str">
            <v>债券型</v>
          </cell>
          <cell r="I731" t="str">
            <v>港元债</v>
          </cell>
          <cell r="J731">
            <v>2</v>
          </cell>
          <cell r="K731">
            <v>45331</v>
          </cell>
          <cell r="L731">
            <v>45314</v>
          </cell>
          <cell r="Q731" t="str">
            <v>N</v>
          </cell>
          <cell r="R731" t="str">
            <v>N</v>
          </cell>
          <cell r="S731" t="str">
            <v>Refer to SFC</v>
          </cell>
          <cell r="T731" t="str">
            <v>No</v>
          </cell>
          <cell r="U731" t="str">
            <v>No</v>
          </cell>
          <cell r="V731" t="str">
            <v>No</v>
          </cell>
          <cell r="W731" t="str">
            <v>以实际交易渠道为准</v>
          </cell>
          <cell r="X731" t="str">
            <v>Y</v>
          </cell>
        </row>
        <row r="732">
          <cell r="G732" t="str">
            <v>LU0880094791 ISIN</v>
          </cell>
          <cell r="H732" t="str">
            <v>债券型</v>
          </cell>
          <cell r="I732" t="str">
            <v>港元债</v>
          </cell>
          <cell r="J732">
            <v>2</v>
          </cell>
          <cell r="K732">
            <v>45331</v>
          </cell>
          <cell r="L732">
            <v>45314</v>
          </cell>
          <cell r="Q732" t="str">
            <v>N</v>
          </cell>
          <cell r="R732" t="str">
            <v>N</v>
          </cell>
          <cell r="S732" t="str">
            <v>Refer to SFC</v>
          </cell>
          <cell r="T732" t="str">
            <v>No</v>
          </cell>
          <cell r="U732" t="str">
            <v>No</v>
          </cell>
          <cell r="V732" t="str">
            <v>No</v>
          </cell>
          <cell r="W732" t="str">
            <v>以实际交易渠道为准</v>
          </cell>
          <cell r="X732" t="str">
            <v>Y</v>
          </cell>
        </row>
        <row r="733">
          <cell r="G733" t="str">
            <v>LU1685828896 ISIN</v>
          </cell>
          <cell r="H733" t="str">
            <v>债券型</v>
          </cell>
          <cell r="I733" t="str">
            <v>港元债</v>
          </cell>
          <cell r="J733">
            <v>2</v>
          </cell>
          <cell r="K733">
            <v>45331</v>
          </cell>
          <cell r="L733">
            <v>45314</v>
          </cell>
          <cell r="Q733" t="str">
            <v>N</v>
          </cell>
          <cell r="R733" t="str">
            <v>N</v>
          </cell>
          <cell r="S733" t="str">
            <v>Refer to SFC</v>
          </cell>
          <cell r="T733" t="str">
            <v>No</v>
          </cell>
          <cell r="U733" t="str">
            <v>No</v>
          </cell>
          <cell r="V733" t="str">
            <v>No</v>
          </cell>
          <cell r="W733" t="str">
            <v>以实际交易渠道为准</v>
          </cell>
          <cell r="X733" t="str">
            <v>Y</v>
          </cell>
        </row>
        <row r="734">
          <cell r="G734" t="str">
            <v>LU2560984663 ISIN</v>
          </cell>
          <cell r="H734" t="str">
            <v>债券型</v>
          </cell>
          <cell r="I734" t="str">
            <v>港元债</v>
          </cell>
          <cell r="J734">
            <v>2</v>
          </cell>
          <cell r="K734">
            <v>45331</v>
          </cell>
          <cell r="L734">
            <v>45314</v>
          </cell>
          <cell r="Q734" t="str">
            <v>N</v>
          </cell>
          <cell r="R734" t="str">
            <v>N</v>
          </cell>
          <cell r="S734" t="str">
            <v>Refer to SFC</v>
          </cell>
          <cell r="T734" t="str">
            <v>No</v>
          </cell>
          <cell r="U734" t="str">
            <v>No</v>
          </cell>
          <cell r="V734" t="str">
            <v>No</v>
          </cell>
          <cell r="W734" t="str">
            <v>以实际交易渠道为准</v>
          </cell>
          <cell r="X734" t="str">
            <v>Y</v>
          </cell>
        </row>
        <row r="735">
          <cell r="G735" t="str">
            <v>LU2560984747 ISIN</v>
          </cell>
          <cell r="H735" t="str">
            <v>债券型</v>
          </cell>
          <cell r="I735" t="str">
            <v>港元债</v>
          </cell>
          <cell r="J735">
            <v>2</v>
          </cell>
          <cell r="K735">
            <v>45331</v>
          </cell>
          <cell r="L735">
            <v>45314</v>
          </cell>
          <cell r="Q735" t="str">
            <v>N</v>
          </cell>
          <cell r="R735" t="str">
            <v>N</v>
          </cell>
          <cell r="S735" t="str">
            <v>Refer to SFC</v>
          </cell>
          <cell r="T735" t="str">
            <v>No</v>
          </cell>
          <cell r="U735" t="str">
            <v>No</v>
          </cell>
          <cell r="V735" t="str">
            <v>No</v>
          </cell>
          <cell r="W735" t="str">
            <v>以实际交易渠道为准</v>
          </cell>
          <cell r="X735" t="str">
            <v>Y</v>
          </cell>
        </row>
        <row r="736">
          <cell r="G736" t="str">
            <v>LU0540923850 ISIN</v>
          </cell>
          <cell r="H736" t="str">
            <v>股票型</v>
          </cell>
          <cell r="I736" t="str">
            <v>香港股票</v>
          </cell>
          <cell r="J736">
            <v>5</v>
          </cell>
          <cell r="K736">
            <v>45331</v>
          </cell>
          <cell r="L736">
            <v>45314</v>
          </cell>
          <cell r="N736">
            <v>0</v>
          </cell>
          <cell r="Q736" t="str">
            <v>N</v>
          </cell>
          <cell r="R736" t="str">
            <v>N</v>
          </cell>
          <cell r="S736" t="str">
            <v>Yes</v>
          </cell>
          <cell r="T736" t="str">
            <v>Yes</v>
          </cell>
          <cell r="U736" t="str">
            <v>Yes</v>
          </cell>
          <cell r="V736" t="str">
            <v>Yes</v>
          </cell>
          <cell r="W736" t="str">
            <v>8000 (HKD)</v>
          </cell>
          <cell r="X736" t="str">
            <v>Y</v>
          </cell>
        </row>
        <row r="737">
          <cell r="G737" t="str">
            <v>LU0348735423 ISIN</v>
          </cell>
          <cell r="H737" t="str">
            <v>股票型</v>
          </cell>
          <cell r="I737" t="str">
            <v>香港股票</v>
          </cell>
          <cell r="J737">
            <v>5</v>
          </cell>
          <cell r="K737">
            <v>45331</v>
          </cell>
          <cell r="L737">
            <v>45314</v>
          </cell>
          <cell r="N737">
            <v>0</v>
          </cell>
          <cell r="Q737" t="str">
            <v>N</v>
          </cell>
          <cell r="R737" t="str">
            <v>N</v>
          </cell>
          <cell r="S737" t="str">
            <v>Yes</v>
          </cell>
          <cell r="T737" t="str">
            <v>Yes</v>
          </cell>
          <cell r="U737" t="str">
            <v>Yes</v>
          </cell>
          <cell r="V737" t="str">
            <v>Yes</v>
          </cell>
          <cell r="W737" t="str">
            <v>1000 (USD)</v>
          </cell>
          <cell r="X737" t="str">
            <v>Y</v>
          </cell>
        </row>
        <row r="738">
          <cell r="G738" t="str">
            <v>LU0634319403 ISIN</v>
          </cell>
          <cell r="H738" t="str">
            <v>股票型</v>
          </cell>
          <cell r="I738" t="str">
            <v>香港股票</v>
          </cell>
          <cell r="J738">
            <v>5</v>
          </cell>
          <cell r="K738">
            <v>45331</v>
          </cell>
          <cell r="L738">
            <v>45314</v>
          </cell>
          <cell r="Q738" t="str">
            <v>N</v>
          </cell>
          <cell r="R738" t="str">
            <v>N</v>
          </cell>
          <cell r="S738" t="str">
            <v>Refer to SFC</v>
          </cell>
          <cell r="T738" t="str">
            <v>Yes</v>
          </cell>
          <cell r="U738" t="str">
            <v>No</v>
          </cell>
          <cell r="V738" t="str">
            <v>Yes</v>
          </cell>
          <cell r="W738" t="str">
            <v>以实际交易渠道为准</v>
          </cell>
          <cell r="X738" t="str">
            <v>Y</v>
          </cell>
        </row>
        <row r="739">
          <cell r="G739" t="str">
            <v>LU0348767384 ISIN</v>
          </cell>
          <cell r="H739" t="str">
            <v>股票型</v>
          </cell>
          <cell r="I739" t="str">
            <v>亚洲中小型股</v>
          </cell>
          <cell r="J739">
            <v>4</v>
          </cell>
          <cell r="K739">
            <v>45331</v>
          </cell>
          <cell r="L739">
            <v>45314</v>
          </cell>
          <cell r="N739">
            <v>0</v>
          </cell>
          <cell r="Q739" t="str">
            <v>N</v>
          </cell>
          <cell r="R739" t="str">
            <v>N</v>
          </cell>
          <cell r="S739" t="str">
            <v>Yes</v>
          </cell>
          <cell r="T739" t="str">
            <v>Yes</v>
          </cell>
          <cell r="U739" t="str">
            <v>Yes</v>
          </cell>
          <cell r="V739" t="str">
            <v>Yes</v>
          </cell>
          <cell r="W739" t="str">
            <v>1000 (USD)</v>
          </cell>
          <cell r="X739" t="str">
            <v>Y</v>
          </cell>
        </row>
        <row r="740">
          <cell r="G740" t="str">
            <v>LU0348766576 ISIN</v>
          </cell>
          <cell r="H740" t="str">
            <v>股票型</v>
          </cell>
          <cell r="I740" t="str">
            <v>亚洲中小型股</v>
          </cell>
          <cell r="J740">
            <v>4</v>
          </cell>
          <cell r="K740">
            <v>45331</v>
          </cell>
          <cell r="L740">
            <v>45314</v>
          </cell>
          <cell r="Q740" t="str">
            <v>N</v>
          </cell>
          <cell r="R740" t="str">
            <v>N</v>
          </cell>
          <cell r="S740" t="str">
            <v>Refer to SFC</v>
          </cell>
          <cell r="T740" t="str">
            <v>No</v>
          </cell>
          <cell r="U740" t="str">
            <v>No</v>
          </cell>
          <cell r="V740" t="str">
            <v>No</v>
          </cell>
          <cell r="W740" t="str">
            <v>以实际交易渠道为准</v>
          </cell>
          <cell r="X740" t="str">
            <v>Y</v>
          </cell>
        </row>
        <row r="741">
          <cell r="G741" t="str">
            <v>LU0348784397 ISIN</v>
          </cell>
          <cell r="H741" t="str">
            <v>混合型</v>
          </cell>
          <cell r="I741" t="str">
            <v>亚太多元资产</v>
          </cell>
          <cell r="J741">
            <v>5</v>
          </cell>
          <cell r="K741">
            <v>45331</v>
          </cell>
          <cell r="L741">
            <v>45314</v>
          </cell>
          <cell r="N741">
            <v>0</v>
          </cell>
          <cell r="Q741" t="str">
            <v>N</v>
          </cell>
          <cell r="R741" t="str">
            <v>N</v>
          </cell>
          <cell r="S741" t="str">
            <v>Yes</v>
          </cell>
          <cell r="T741" t="str">
            <v>Yes</v>
          </cell>
          <cell r="U741" t="str">
            <v>Yes</v>
          </cell>
          <cell r="V741" t="str">
            <v>Yes</v>
          </cell>
          <cell r="W741" t="str">
            <v>1000 (USD)</v>
          </cell>
          <cell r="X741" t="str">
            <v>Y</v>
          </cell>
        </row>
        <row r="742">
          <cell r="G742" t="str">
            <v>LU0348783233 ISIN</v>
          </cell>
          <cell r="H742" t="str">
            <v>混合型</v>
          </cell>
          <cell r="I742" t="str">
            <v>亚太多元资产</v>
          </cell>
          <cell r="J742">
            <v>5</v>
          </cell>
          <cell r="K742">
            <v>45331</v>
          </cell>
          <cell r="L742">
            <v>45314</v>
          </cell>
          <cell r="Q742" t="str">
            <v>N</v>
          </cell>
          <cell r="R742" t="str">
            <v>N</v>
          </cell>
          <cell r="S742" t="str">
            <v>Refer to SFC</v>
          </cell>
          <cell r="T742" t="str">
            <v>No</v>
          </cell>
          <cell r="U742" t="str">
            <v>No</v>
          </cell>
          <cell r="V742" t="str">
            <v>No</v>
          </cell>
          <cell r="W742" t="str">
            <v>以实际交易渠道为准</v>
          </cell>
          <cell r="X742" t="str">
            <v>Y</v>
          </cell>
        </row>
        <row r="743">
          <cell r="G743" t="str">
            <v>LU0348783662 ISIN</v>
          </cell>
          <cell r="H743" t="str">
            <v>混合型</v>
          </cell>
          <cell r="I743" t="str">
            <v>亚太多元资产</v>
          </cell>
          <cell r="J743">
            <v>5</v>
          </cell>
          <cell r="K743">
            <v>45331</v>
          </cell>
          <cell r="L743">
            <v>45314</v>
          </cell>
          <cell r="Q743" t="str">
            <v>N</v>
          </cell>
          <cell r="R743" t="str">
            <v>N</v>
          </cell>
          <cell r="S743" t="str">
            <v>Refer to SFC</v>
          </cell>
          <cell r="T743" t="str">
            <v>No</v>
          </cell>
          <cell r="U743" t="str">
            <v>No</v>
          </cell>
          <cell r="V743" t="str">
            <v>No</v>
          </cell>
          <cell r="W743" t="str">
            <v>以实际交易渠道为准</v>
          </cell>
          <cell r="X743" t="str">
            <v>Y</v>
          </cell>
        </row>
        <row r="744">
          <cell r="G744" t="str">
            <v>LU2293587155 ISIN</v>
          </cell>
          <cell r="H744" t="str">
            <v>混合型</v>
          </cell>
          <cell r="I744" t="str">
            <v>亚太多元资产</v>
          </cell>
          <cell r="J744">
            <v>5</v>
          </cell>
          <cell r="K744">
            <v>45331</v>
          </cell>
          <cell r="L744">
            <v>45314</v>
          </cell>
          <cell r="Q744" t="str">
            <v>N</v>
          </cell>
          <cell r="R744" t="str">
            <v>N</v>
          </cell>
          <cell r="S744" t="str">
            <v>Refer to SFC</v>
          </cell>
          <cell r="T744" t="str">
            <v>No</v>
          </cell>
          <cell r="U744" t="str">
            <v>No</v>
          </cell>
          <cell r="V744" t="str">
            <v>No</v>
          </cell>
          <cell r="W744" t="str">
            <v>以实际交易渠道为准</v>
          </cell>
          <cell r="X744" t="str">
            <v>Y</v>
          </cell>
        </row>
        <row r="745">
          <cell r="G745" t="str">
            <v>LU0348784041 ISIN</v>
          </cell>
          <cell r="H745" t="str">
            <v>混合型</v>
          </cell>
          <cell r="I745" t="str">
            <v>亚太多元资产</v>
          </cell>
          <cell r="J745">
            <v>5</v>
          </cell>
          <cell r="K745">
            <v>45331</v>
          </cell>
          <cell r="L745">
            <v>45314</v>
          </cell>
          <cell r="Q745" t="str">
            <v>N</v>
          </cell>
          <cell r="R745" t="str">
            <v>N</v>
          </cell>
          <cell r="S745" t="str">
            <v>Refer to SFC</v>
          </cell>
          <cell r="T745" t="str">
            <v>Yes</v>
          </cell>
          <cell r="U745" t="str">
            <v>No</v>
          </cell>
          <cell r="V745" t="str">
            <v>Yes</v>
          </cell>
          <cell r="W745" t="str">
            <v>以实际交易渠道为准</v>
          </cell>
          <cell r="X745" t="str">
            <v>Y</v>
          </cell>
        </row>
        <row r="746">
          <cell r="G746" t="str">
            <v>LU2150013857 ISIN</v>
          </cell>
          <cell r="H746" t="str">
            <v>混合型</v>
          </cell>
          <cell r="I746" t="str">
            <v>亚太多元资产</v>
          </cell>
          <cell r="J746">
            <v>5</v>
          </cell>
          <cell r="K746">
            <v>45331</v>
          </cell>
          <cell r="L746">
            <v>45314</v>
          </cell>
          <cell r="Q746" t="str">
            <v>N</v>
          </cell>
          <cell r="R746" t="str">
            <v>N</v>
          </cell>
          <cell r="S746" t="str">
            <v>Refer to SFC</v>
          </cell>
          <cell r="T746" t="str">
            <v>No</v>
          </cell>
          <cell r="U746" t="str">
            <v>No</v>
          </cell>
          <cell r="V746" t="str">
            <v>No</v>
          </cell>
          <cell r="W746" t="str">
            <v>以实际交易渠道为准</v>
          </cell>
          <cell r="X746" t="str">
            <v>Y</v>
          </cell>
        </row>
        <row r="747">
          <cell r="G747" t="str">
            <v>HK0000211927 ISIN</v>
          </cell>
          <cell r="H747" t="str">
            <v>混合型</v>
          </cell>
          <cell r="I747" t="str">
            <v>北美多元资产</v>
          </cell>
          <cell r="J747">
            <v>3</v>
          </cell>
          <cell r="K747">
            <v>45331</v>
          </cell>
          <cell r="L747">
            <v>45314</v>
          </cell>
          <cell r="N747">
            <v>0</v>
          </cell>
          <cell r="Q747" t="str">
            <v>N</v>
          </cell>
          <cell r="R747" t="str">
            <v>N</v>
          </cell>
          <cell r="S747" t="str">
            <v>Yes</v>
          </cell>
          <cell r="T747" t="str">
            <v>No</v>
          </cell>
          <cell r="U747" t="str">
            <v>Yes</v>
          </cell>
          <cell r="V747" t="str">
            <v>Yes</v>
          </cell>
          <cell r="W747" t="str">
            <v>8000 (CNY)</v>
          </cell>
          <cell r="X747" t="str">
            <v>Y</v>
          </cell>
        </row>
        <row r="748">
          <cell r="G748" t="str">
            <v>HK0000532082 ISIN</v>
          </cell>
          <cell r="H748" t="str">
            <v>混合型</v>
          </cell>
          <cell r="I748" t="str">
            <v>北美多元资产</v>
          </cell>
          <cell r="J748">
            <v>3</v>
          </cell>
          <cell r="K748">
            <v>45331</v>
          </cell>
          <cell r="L748">
            <v>45314</v>
          </cell>
          <cell r="N748">
            <v>0</v>
          </cell>
          <cell r="Q748" t="str">
            <v>N</v>
          </cell>
          <cell r="R748" t="str">
            <v>N</v>
          </cell>
          <cell r="S748" t="str">
            <v>Yes</v>
          </cell>
          <cell r="T748" t="str">
            <v>No</v>
          </cell>
          <cell r="U748" t="str">
            <v>No</v>
          </cell>
          <cell r="V748" t="str">
            <v>No</v>
          </cell>
          <cell r="W748" t="str">
            <v>8000 (HKD)</v>
          </cell>
          <cell r="X748" t="str">
            <v>Y</v>
          </cell>
        </row>
        <row r="749">
          <cell r="G749" t="str">
            <v>HK0000532074 ISIN</v>
          </cell>
          <cell r="H749" t="str">
            <v>混合型</v>
          </cell>
          <cell r="I749" t="str">
            <v>北美多元资产</v>
          </cell>
          <cell r="J749">
            <v>3</v>
          </cell>
          <cell r="K749">
            <v>45331</v>
          </cell>
          <cell r="L749">
            <v>45314</v>
          </cell>
          <cell r="Q749" t="str">
            <v>N</v>
          </cell>
          <cell r="R749" t="str">
            <v>N</v>
          </cell>
          <cell r="S749" t="str">
            <v>Refer to SFC</v>
          </cell>
          <cell r="T749" t="str">
            <v>No</v>
          </cell>
          <cell r="U749" t="str">
            <v>No</v>
          </cell>
          <cell r="V749" t="str">
            <v>No</v>
          </cell>
          <cell r="W749" t="str">
            <v>以实际交易渠道为准</v>
          </cell>
          <cell r="X749" t="str">
            <v>Y</v>
          </cell>
        </row>
        <row r="750">
          <cell r="G750" t="str">
            <v>HK0000535291 ISIN</v>
          </cell>
          <cell r="H750" t="str">
            <v>混合型</v>
          </cell>
          <cell r="I750" t="str">
            <v>北美多元资产</v>
          </cell>
          <cell r="J750">
            <v>3</v>
          </cell>
          <cell r="K750">
            <v>45331</v>
          </cell>
          <cell r="L750">
            <v>45314</v>
          </cell>
          <cell r="Q750" t="str">
            <v>N</v>
          </cell>
          <cell r="R750" t="str">
            <v>N</v>
          </cell>
          <cell r="S750" t="str">
            <v>Refer to SFC</v>
          </cell>
          <cell r="T750" t="str">
            <v>No</v>
          </cell>
          <cell r="U750" t="str">
            <v>No</v>
          </cell>
          <cell r="V750" t="str">
            <v>No</v>
          </cell>
          <cell r="W750" t="str">
            <v>以实际交易渠道为准</v>
          </cell>
          <cell r="X750" t="str">
            <v>Y</v>
          </cell>
        </row>
        <row r="751">
          <cell r="G751" t="str">
            <v>HK0000535309 ISIN</v>
          </cell>
          <cell r="H751" t="str">
            <v>混合型</v>
          </cell>
          <cell r="I751" t="str">
            <v>北美多元资产</v>
          </cell>
          <cell r="J751">
            <v>3</v>
          </cell>
          <cell r="K751">
            <v>45331</v>
          </cell>
          <cell r="L751">
            <v>45314</v>
          </cell>
          <cell r="Q751" t="str">
            <v>N</v>
          </cell>
          <cell r="R751" t="str">
            <v>N</v>
          </cell>
          <cell r="S751" t="str">
            <v>Refer to SFC</v>
          </cell>
          <cell r="T751" t="str">
            <v>No</v>
          </cell>
          <cell r="U751" t="str">
            <v>No</v>
          </cell>
          <cell r="V751" t="str">
            <v>No</v>
          </cell>
          <cell r="W751" t="str">
            <v>以实际交易渠道为准</v>
          </cell>
          <cell r="X751" t="str">
            <v>Y</v>
          </cell>
        </row>
        <row r="752">
          <cell r="G752" t="str">
            <v>HK0000535317 ISIN</v>
          </cell>
          <cell r="H752" t="str">
            <v>混合型</v>
          </cell>
          <cell r="I752" t="str">
            <v>北美多元资产</v>
          </cell>
          <cell r="J752">
            <v>3</v>
          </cell>
          <cell r="K752">
            <v>45331</v>
          </cell>
          <cell r="L752">
            <v>45314</v>
          </cell>
          <cell r="Q752" t="str">
            <v>N</v>
          </cell>
          <cell r="R752" t="str">
            <v>N</v>
          </cell>
          <cell r="S752" t="str">
            <v>Refer to SFC</v>
          </cell>
          <cell r="T752" t="str">
            <v>No</v>
          </cell>
          <cell r="U752" t="str">
            <v>No</v>
          </cell>
          <cell r="V752" t="str">
            <v>No</v>
          </cell>
          <cell r="W752" t="str">
            <v>以实际交易渠道为准</v>
          </cell>
          <cell r="X752" t="str">
            <v>Y</v>
          </cell>
        </row>
        <row r="753">
          <cell r="G753" t="str">
            <v>HK0000535325 ISIN</v>
          </cell>
          <cell r="H753" t="str">
            <v>混合型</v>
          </cell>
          <cell r="I753" t="str">
            <v>北美多元资产</v>
          </cell>
          <cell r="J753">
            <v>3</v>
          </cell>
          <cell r="K753">
            <v>45331</v>
          </cell>
          <cell r="L753">
            <v>45314</v>
          </cell>
          <cell r="Q753" t="str">
            <v>N</v>
          </cell>
          <cell r="R753" t="str">
            <v>N</v>
          </cell>
          <cell r="S753" t="str">
            <v>Refer to SFC</v>
          </cell>
          <cell r="T753" t="str">
            <v>No</v>
          </cell>
          <cell r="U753" t="str">
            <v>No</v>
          </cell>
          <cell r="V753" t="str">
            <v>No</v>
          </cell>
          <cell r="W753" t="str">
            <v>以实际交易渠道为准</v>
          </cell>
          <cell r="X753" t="str">
            <v>Y</v>
          </cell>
        </row>
        <row r="754">
          <cell r="G754" t="str">
            <v>HK0000535341 ISIN</v>
          </cell>
          <cell r="H754" t="str">
            <v>混合型</v>
          </cell>
          <cell r="I754" t="str">
            <v>北美多元资产</v>
          </cell>
          <cell r="J754">
            <v>3</v>
          </cell>
          <cell r="K754">
            <v>45331</v>
          </cell>
          <cell r="L754">
            <v>45314</v>
          </cell>
          <cell r="Q754" t="str">
            <v>N</v>
          </cell>
          <cell r="R754" t="str">
            <v>N</v>
          </cell>
          <cell r="S754" t="str">
            <v>Refer to SFC</v>
          </cell>
          <cell r="T754" t="str">
            <v>No</v>
          </cell>
          <cell r="U754" t="str">
            <v>No</v>
          </cell>
          <cell r="V754" t="str">
            <v>No</v>
          </cell>
          <cell r="W754" t="str">
            <v>以实际交易渠道为准</v>
          </cell>
          <cell r="X754" t="str">
            <v>Y</v>
          </cell>
        </row>
        <row r="755">
          <cell r="G755" t="str">
            <v>HK0000535333 ISIN</v>
          </cell>
          <cell r="H755" t="str">
            <v>混合型</v>
          </cell>
          <cell r="I755" t="str">
            <v>北美多元资产</v>
          </cell>
          <cell r="J755">
            <v>3</v>
          </cell>
          <cell r="K755">
            <v>45331</v>
          </cell>
          <cell r="L755">
            <v>45314</v>
          </cell>
          <cell r="Q755" t="str">
            <v>N</v>
          </cell>
          <cell r="R755" t="str">
            <v>N</v>
          </cell>
          <cell r="S755" t="str">
            <v>Refer to SFC</v>
          </cell>
          <cell r="T755" t="str">
            <v>No</v>
          </cell>
          <cell r="U755" t="str">
            <v>No</v>
          </cell>
          <cell r="V755" t="str">
            <v>No</v>
          </cell>
          <cell r="W755" t="str">
            <v>以实际交易渠道为准</v>
          </cell>
          <cell r="X755" t="str">
            <v>Y</v>
          </cell>
        </row>
        <row r="756">
          <cell r="G756" t="str">
            <v>HK0000711207 ISIN</v>
          </cell>
          <cell r="H756" t="str">
            <v>混合型</v>
          </cell>
          <cell r="I756" t="str">
            <v>北美多元资产</v>
          </cell>
          <cell r="J756">
            <v>3</v>
          </cell>
          <cell r="K756">
            <v>45331</v>
          </cell>
          <cell r="L756">
            <v>45314</v>
          </cell>
          <cell r="Q756" t="str">
            <v>N</v>
          </cell>
          <cell r="R756" t="str">
            <v>N</v>
          </cell>
          <cell r="S756" t="str">
            <v>Refer to SFC</v>
          </cell>
          <cell r="T756" t="str">
            <v>No</v>
          </cell>
          <cell r="U756" t="str">
            <v>No</v>
          </cell>
          <cell r="V756" t="str">
            <v>No</v>
          </cell>
          <cell r="W756" t="str">
            <v>以实际交易渠道为准</v>
          </cell>
          <cell r="X756" t="str">
            <v>Y</v>
          </cell>
        </row>
        <row r="757">
          <cell r="G757" t="str">
            <v>HK0000700721 ISIN</v>
          </cell>
          <cell r="H757" t="str">
            <v>混合型</v>
          </cell>
          <cell r="I757" t="str">
            <v>北美多元资产</v>
          </cell>
          <cell r="J757">
            <v>3</v>
          </cell>
          <cell r="K757">
            <v>45331</v>
          </cell>
          <cell r="L757">
            <v>45314</v>
          </cell>
          <cell r="Q757" t="str">
            <v>N</v>
          </cell>
          <cell r="R757" t="str">
            <v>N</v>
          </cell>
          <cell r="S757" t="str">
            <v>Refer to SFC</v>
          </cell>
          <cell r="T757" t="str">
            <v>No</v>
          </cell>
          <cell r="U757" t="str">
            <v>No</v>
          </cell>
          <cell r="V757" t="str">
            <v>No</v>
          </cell>
          <cell r="W757" t="str">
            <v>以实际交易渠道为准</v>
          </cell>
          <cell r="X757" t="str">
            <v>Y</v>
          </cell>
        </row>
        <row r="758">
          <cell r="G758" t="str">
            <v>LU0797268264 ISIN</v>
          </cell>
          <cell r="H758" t="str">
            <v>股票型</v>
          </cell>
          <cell r="I758" t="str">
            <v>亚洲股票</v>
          </cell>
          <cell r="J758">
            <v>5</v>
          </cell>
          <cell r="K758">
            <v>45331</v>
          </cell>
          <cell r="L758">
            <v>45314</v>
          </cell>
          <cell r="N758">
            <v>0</v>
          </cell>
          <cell r="Q758" t="str">
            <v>N</v>
          </cell>
          <cell r="R758" t="str">
            <v>N</v>
          </cell>
          <cell r="S758" t="str">
            <v>Yes</v>
          </cell>
          <cell r="T758" t="str">
            <v>No</v>
          </cell>
          <cell r="U758" t="str">
            <v>Yes</v>
          </cell>
          <cell r="V758" t="str">
            <v>Yes</v>
          </cell>
          <cell r="W758" t="str">
            <v>8000 (HKD)</v>
          </cell>
          <cell r="X758" t="str">
            <v>Y</v>
          </cell>
        </row>
        <row r="759">
          <cell r="G759" t="str">
            <v>LU0348814723 ISIN</v>
          </cell>
          <cell r="H759" t="str">
            <v>股票型</v>
          </cell>
          <cell r="I759" t="str">
            <v>亚洲股票</v>
          </cell>
          <cell r="J759">
            <v>5</v>
          </cell>
          <cell r="K759">
            <v>45331</v>
          </cell>
          <cell r="L759">
            <v>45314</v>
          </cell>
          <cell r="N759">
            <v>0</v>
          </cell>
          <cell r="Q759" t="str">
            <v>N</v>
          </cell>
          <cell r="R759" t="str">
            <v>N</v>
          </cell>
          <cell r="S759" t="str">
            <v>Yes</v>
          </cell>
          <cell r="T759" t="str">
            <v>Yes</v>
          </cell>
          <cell r="U759" t="str">
            <v>No</v>
          </cell>
          <cell r="V759" t="str">
            <v>Yes</v>
          </cell>
          <cell r="W759" t="str">
            <v>1000 (USD)</v>
          </cell>
          <cell r="X759" t="str">
            <v>Y</v>
          </cell>
        </row>
        <row r="760">
          <cell r="G760" t="str">
            <v>LU0348816934 ISIN</v>
          </cell>
          <cell r="H760" t="str">
            <v>股票型</v>
          </cell>
          <cell r="I760" t="str">
            <v>亚洲股票</v>
          </cell>
          <cell r="J760">
            <v>5</v>
          </cell>
          <cell r="K760">
            <v>45331</v>
          </cell>
          <cell r="L760">
            <v>45314</v>
          </cell>
          <cell r="N760">
            <v>0</v>
          </cell>
          <cell r="Q760" t="str">
            <v>N</v>
          </cell>
          <cell r="R760" t="str">
            <v>N</v>
          </cell>
          <cell r="S760" t="str">
            <v>Yes</v>
          </cell>
          <cell r="T760" t="str">
            <v>Yes</v>
          </cell>
          <cell r="U760" t="str">
            <v>Yes</v>
          </cell>
          <cell r="V760" t="str">
            <v>Yes</v>
          </cell>
          <cell r="W760" t="str">
            <v>1000 (USD)</v>
          </cell>
          <cell r="X760" t="str">
            <v>Y</v>
          </cell>
        </row>
        <row r="761">
          <cell r="G761" t="str">
            <v>LU0348814566 ISIN</v>
          </cell>
          <cell r="H761" t="str">
            <v>股票型</v>
          </cell>
          <cell r="I761" t="str">
            <v>亚洲股票</v>
          </cell>
          <cell r="J761">
            <v>5</v>
          </cell>
          <cell r="K761">
            <v>45331</v>
          </cell>
          <cell r="L761">
            <v>45314</v>
          </cell>
          <cell r="Q761" t="str">
            <v>N</v>
          </cell>
          <cell r="R761" t="str">
            <v>N</v>
          </cell>
          <cell r="S761" t="str">
            <v>Refer to SFC</v>
          </cell>
          <cell r="T761" t="str">
            <v>No</v>
          </cell>
          <cell r="U761" t="str">
            <v>No</v>
          </cell>
          <cell r="V761" t="str">
            <v>No</v>
          </cell>
          <cell r="W761" t="str">
            <v>以实际交易渠道为准</v>
          </cell>
          <cell r="X761" t="str">
            <v>Y</v>
          </cell>
        </row>
        <row r="762">
          <cell r="G762" t="str">
            <v>LU0918141887 ISIN</v>
          </cell>
          <cell r="H762" t="str">
            <v>股票型</v>
          </cell>
          <cell r="I762" t="str">
            <v>亚洲股票</v>
          </cell>
          <cell r="J762">
            <v>5</v>
          </cell>
          <cell r="K762">
            <v>45331</v>
          </cell>
          <cell r="L762">
            <v>45314</v>
          </cell>
          <cell r="Q762" t="str">
            <v>N</v>
          </cell>
          <cell r="R762" t="str">
            <v>N</v>
          </cell>
          <cell r="S762" t="str">
            <v>Refer to SFC</v>
          </cell>
          <cell r="T762" t="str">
            <v>No</v>
          </cell>
          <cell r="U762" t="str">
            <v>No</v>
          </cell>
          <cell r="V762" t="str">
            <v>No</v>
          </cell>
          <cell r="W762" t="str">
            <v>以实际交易渠道为准</v>
          </cell>
          <cell r="X762" t="str">
            <v>Y</v>
          </cell>
        </row>
        <row r="763">
          <cell r="G763" t="str">
            <v>LU0918141705 ISIN</v>
          </cell>
          <cell r="H763" t="str">
            <v>股票型</v>
          </cell>
          <cell r="I763" t="str">
            <v>亚洲股票</v>
          </cell>
          <cell r="J763">
            <v>5</v>
          </cell>
          <cell r="K763">
            <v>45331</v>
          </cell>
          <cell r="L763">
            <v>45314</v>
          </cell>
          <cell r="Q763" t="str">
            <v>N</v>
          </cell>
          <cell r="R763" t="str">
            <v>N</v>
          </cell>
          <cell r="S763" t="str">
            <v>Refer to SFC</v>
          </cell>
          <cell r="T763" t="str">
            <v>No</v>
          </cell>
          <cell r="U763" t="str">
            <v>No</v>
          </cell>
          <cell r="V763" t="str">
            <v>No</v>
          </cell>
          <cell r="W763" t="str">
            <v>以实际交易渠道为准</v>
          </cell>
          <cell r="X763" t="str">
            <v>Y</v>
          </cell>
        </row>
        <row r="764">
          <cell r="G764" t="str">
            <v>LU0918147579 ISIN</v>
          </cell>
          <cell r="H764" t="str">
            <v>股票型</v>
          </cell>
          <cell r="I764" t="str">
            <v>亚洲股票</v>
          </cell>
          <cell r="J764">
            <v>5</v>
          </cell>
          <cell r="K764">
            <v>45331</v>
          </cell>
          <cell r="L764">
            <v>45314</v>
          </cell>
          <cell r="Q764" t="str">
            <v>N</v>
          </cell>
          <cell r="R764" t="str">
            <v>N</v>
          </cell>
          <cell r="S764" t="str">
            <v>Refer to SFC</v>
          </cell>
          <cell r="T764" t="str">
            <v>No</v>
          </cell>
          <cell r="U764" t="str">
            <v>No</v>
          </cell>
          <cell r="V764" t="str">
            <v>No</v>
          </cell>
          <cell r="W764" t="str">
            <v>以实际交易渠道为准</v>
          </cell>
          <cell r="X764" t="str">
            <v>Y</v>
          </cell>
        </row>
        <row r="765">
          <cell r="G765" t="str">
            <v>LU1282648689 ISIN</v>
          </cell>
          <cell r="H765" t="str">
            <v>股票型</v>
          </cell>
          <cell r="I765" t="str">
            <v>亚洲股票</v>
          </cell>
          <cell r="J765">
            <v>5</v>
          </cell>
          <cell r="K765">
            <v>45331</v>
          </cell>
          <cell r="L765">
            <v>45314</v>
          </cell>
          <cell r="Q765" t="str">
            <v>N</v>
          </cell>
          <cell r="R765" t="str">
            <v>N</v>
          </cell>
          <cell r="S765" t="str">
            <v>Refer to SFC</v>
          </cell>
          <cell r="T765" t="str">
            <v>No</v>
          </cell>
          <cell r="U765" t="str">
            <v>No</v>
          </cell>
          <cell r="V765" t="str">
            <v>No</v>
          </cell>
          <cell r="W765" t="str">
            <v>以实际交易渠道为准</v>
          </cell>
          <cell r="X765" t="str">
            <v>Y</v>
          </cell>
        </row>
        <row r="766">
          <cell r="G766" t="str">
            <v>LU0256863811 ISIN</v>
          </cell>
          <cell r="H766" t="str">
            <v>股票型</v>
          </cell>
          <cell r="I766" t="str">
            <v>美国股票</v>
          </cell>
          <cell r="J766">
            <v>3</v>
          </cell>
          <cell r="K766">
            <v>45331</v>
          </cell>
          <cell r="L766">
            <v>45314</v>
          </cell>
          <cell r="N766">
            <v>0</v>
          </cell>
          <cell r="Q766" t="str">
            <v>N</v>
          </cell>
          <cell r="R766" t="str">
            <v>N</v>
          </cell>
          <cell r="S766" t="str">
            <v>Yes</v>
          </cell>
          <cell r="T766" t="str">
            <v>Yes</v>
          </cell>
          <cell r="U766" t="str">
            <v>Yes</v>
          </cell>
          <cell r="V766" t="str">
            <v>Yes</v>
          </cell>
          <cell r="W766" t="str">
            <v>1000 (USD)</v>
          </cell>
          <cell r="X766" t="str">
            <v>N</v>
          </cell>
        </row>
        <row r="767">
          <cell r="G767" t="str">
            <v>LU1449865044 ISIN</v>
          </cell>
          <cell r="H767" t="str">
            <v>债券型</v>
          </cell>
          <cell r="I767" t="str">
            <v>美国高收益债券</v>
          </cell>
          <cell r="J767">
            <v>4</v>
          </cell>
          <cell r="K767">
            <v>45331</v>
          </cell>
          <cell r="L767">
            <v>45314</v>
          </cell>
          <cell r="N767">
            <v>0</v>
          </cell>
          <cell r="Q767" t="str">
            <v>N</v>
          </cell>
          <cell r="R767" t="str">
            <v>N</v>
          </cell>
          <cell r="S767" t="str">
            <v>Yes</v>
          </cell>
          <cell r="T767" t="str">
            <v>No</v>
          </cell>
          <cell r="U767" t="str">
            <v>Yes</v>
          </cell>
          <cell r="V767" t="str">
            <v>Yes</v>
          </cell>
          <cell r="W767" t="str">
            <v>8000 (HKD)</v>
          </cell>
          <cell r="X767" t="str">
            <v>N</v>
          </cell>
        </row>
        <row r="768">
          <cell r="G768" t="str">
            <v>LU1322973634 ISIN</v>
          </cell>
          <cell r="H768" t="str">
            <v>债券型</v>
          </cell>
          <cell r="I768" t="str">
            <v>美国高收益债券</v>
          </cell>
          <cell r="J768">
            <v>4</v>
          </cell>
          <cell r="K768">
            <v>45331</v>
          </cell>
          <cell r="L768">
            <v>45314</v>
          </cell>
          <cell r="N768">
            <v>0</v>
          </cell>
          <cell r="Q768" t="str">
            <v>N</v>
          </cell>
          <cell r="R768" t="str">
            <v>N</v>
          </cell>
          <cell r="S768" t="str">
            <v>Yes</v>
          </cell>
          <cell r="T768" t="str">
            <v>No</v>
          </cell>
          <cell r="U768" t="str">
            <v>Yes</v>
          </cell>
          <cell r="V768" t="str">
            <v>Yes</v>
          </cell>
          <cell r="W768" t="str">
            <v>1000 (USD)</v>
          </cell>
          <cell r="X768" t="str">
            <v>N</v>
          </cell>
        </row>
        <row r="769">
          <cell r="G769" t="str">
            <v>LU1363153740 ISIN</v>
          </cell>
          <cell r="H769" t="str">
            <v>债券型</v>
          </cell>
          <cell r="I769" t="str">
            <v>美国高收益债券</v>
          </cell>
          <cell r="J769">
            <v>4</v>
          </cell>
          <cell r="K769">
            <v>45331</v>
          </cell>
          <cell r="L769">
            <v>45314</v>
          </cell>
          <cell r="Q769" t="str">
            <v>N</v>
          </cell>
          <cell r="R769" t="str">
            <v>N</v>
          </cell>
          <cell r="S769" t="str">
            <v>Refer to SFC</v>
          </cell>
          <cell r="T769" t="str">
            <v>No</v>
          </cell>
          <cell r="U769" t="str">
            <v>No</v>
          </cell>
          <cell r="V769" t="str">
            <v>No</v>
          </cell>
          <cell r="W769" t="str">
            <v>以实际交易渠道为准</v>
          </cell>
          <cell r="X769" t="str">
            <v>N</v>
          </cell>
        </row>
        <row r="770">
          <cell r="G770" t="str">
            <v>LU1363153823 ISIN</v>
          </cell>
          <cell r="H770" t="str">
            <v>债券型</v>
          </cell>
          <cell r="I770" t="str">
            <v>美国高收益债券</v>
          </cell>
          <cell r="J770">
            <v>4</v>
          </cell>
          <cell r="K770">
            <v>45331</v>
          </cell>
          <cell r="L770">
            <v>45314</v>
          </cell>
          <cell r="Q770" t="str">
            <v>N</v>
          </cell>
          <cell r="R770" t="str">
            <v>N</v>
          </cell>
          <cell r="S770" t="str">
            <v>Refer to SFC</v>
          </cell>
          <cell r="T770" t="str">
            <v>No</v>
          </cell>
          <cell r="U770" t="str">
            <v>No</v>
          </cell>
          <cell r="V770" t="str">
            <v>No</v>
          </cell>
          <cell r="W770" t="str">
            <v>以实际交易渠道为准</v>
          </cell>
          <cell r="X770" t="str">
            <v>N</v>
          </cell>
        </row>
        <row r="771">
          <cell r="G771" t="str">
            <v>LU2111465915 ISIN</v>
          </cell>
          <cell r="H771" t="str">
            <v>债券型</v>
          </cell>
          <cell r="I771" t="str">
            <v>美国高收益债券</v>
          </cell>
          <cell r="J771">
            <v>4</v>
          </cell>
          <cell r="K771">
            <v>45331</v>
          </cell>
          <cell r="L771">
            <v>45314</v>
          </cell>
          <cell r="Q771" t="str">
            <v>N</v>
          </cell>
          <cell r="R771" t="str">
            <v>N</v>
          </cell>
          <cell r="S771" t="str">
            <v>Refer to SFC</v>
          </cell>
          <cell r="T771" t="str">
            <v>No</v>
          </cell>
          <cell r="U771" t="str">
            <v>No</v>
          </cell>
          <cell r="V771" t="str">
            <v>No</v>
          </cell>
          <cell r="W771" t="str">
            <v>以实际交易渠道为准</v>
          </cell>
          <cell r="X771" t="str">
            <v>N</v>
          </cell>
        </row>
        <row r="772">
          <cell r="G772" t="str">
            <v>LU1328247892 ISIN</v>
          </cell>
          <cell r="H772" t="str">
            <v>债券型</v>
          </cell>
          <cell r="I772" t="str">
            <v>美国高收益债券</v>
          </cell>
          <cell r="J772">
            <v>4</v>
          </cell>
          <cell r="K772">
            <v>45331</v>
          </cell>
          <cell r="L772">
            <v>45314</v>
          </cell>
          <cell r="Q772" t="str">
            <v>N</v>
          </cell>
          <cell r="R772" t="str">
            <v>N</v>
          </cell>
          <cell r="S772" t="str">
            <v>Refer to SFC</v>
          </cell>
          <cell r="T772" t="str">
            <v>No</v>
          </cell>
          <cell r="U772" t="str">
            <v>No</v>
          </cell>
          <cell r="V772" t="str">
            <v>No</v>
          </cell>
          <cell r="W772" t="str">
            <v>以实际交易渠道为准</v>
          </cell>
          <cell r="X772" t="str">
            <v>N</v>
          </cell>
        </row>
        <row r="773">
          <cell r="G773" t="str">
            <v>LU1516272264 ISIN</v>
          </cell>
          <cell r="H773" t="str">
            <v>债券型</v>
          </cell>
          <cell r="I773" t="str">
            <v>美国高收益债券</v>
          </cell>
          <cell r="J773">
            <v>4</v>
          </cell>
          <cell r="K773">
            <v>45331</v>
          </cell>
          <cell r="L773">
            <v>45314</v>
          </cell>
          <cell r="Q773" t="str">
            <v>N</v>
          </cell>
          <cell r="R773" t="str">
            <v>N</v>
          </cell>
          <cell r="S773" t="str">
            <v>Refer to SFC</v>
          </cell>
          <cell r="T773" t="str">
            <v>No</v>
          </cell>
          <cell r="U773" t="str">
            <v>No</v>
          </cell>
          <cell r="V773" t="str">
            <v>No</v>
          </cell>
          <cell r="W773" t="str">
            <v>以实际交易渠道为准</v>
          </cell>
          <cell r="X773" t="str">
            <v>N</v>
          </cell>
        </row>
        <row r="774">
          <cell r="G774" t="str">
            <v>LU1516272181 ISIN</v>
          </cell>
          <cell r="H774" t="str">
            <v>债券型</v>
          </cell>
          <cell r="I774" t="str">
            <v>美国高收益债券</v>
          </cell>
          <cell r="J774">
            <v>4</v>
          </cell>
          <cell r="K774">
            <v>45331</v>
          </cell>
          <cell r="L774">
            <v>45314</v>
          </cell>
          <cell r="Q774" t="str">
            <v>N</v>
          </cell>
          <cell r="R774" t="str">
            <v>N</v>
          </cell>
          <cell r="S774" t="str">
            <v>Refer to SFC</v>
          </cell>
          <cell r="T774" t="str">
            <v>No</v>
          </cell>
          <cell r="U774" t="str">
            <v>No</v>
          </cell>
          <cell r="V774" t="str">
            <v>No</v>
          </cell>
          <cell r="W774" t="str">
            <v>以实际交易渠道为准</v>
          </cell>
          <cell r="X774" t="str">
            <v>N</v>
          </cell>
        </row>
        <row r="775">
          <cell r="G775" t="str">
            <v>LU1451583386 ISIN</v>
          </cell>
          <cell r="H775" t="str">
            <v>债券型</v>
          </cell>
          <cell r="I775" t="str">
            <v>美国高收益债券</v>
          </cell>
          <cell r="J775">
            <v>4</v>
          </cell>
          <cell r="K775">
            <v>45331</v>
          </cell>
          <cell r="L775">
            <v>45314</v>
          </cell>
          <cell r="Q775" t="str">
            <v>N</v>
          </cell>
          <cell r="R775" t="str">
            <v>N</v>
          </cell>
          <cell r="S775" t="str">
            <v>Refer to SFC</v>
          </cell>
          <cell r="T775" t="str">
            <v>No</v>
          </cell>
          <cell r="U775" t="str">
            <v>No</v>
          </cell>
          <cell r="V775" t="str">
            <v>No</v>
          </cell>
          <cell r="W775" t="str">
            <v>以实际交易渠道为准</v>
          </cell>
          <cell r="X775" t="str">
            <v>N</v>
          </cell>
        </row>
        <row r="776">
          <cell r="G776" t="str">
            <v>LU1597245817 ISIN</v>
          </cell>
          <cell r="H776" t="str">
            <v>债券型</v>
          </cell>
          <cell r="I776" t="str">
            <v>美国高收益债券</v>
          </cell>
          <cell r="J776">
            <v>4</v>
          </cell>
          <cell r="K776">
            <v>45331</v>
          </cell>
          <cell r="L776">
            <v>45314</v>
          </cell>
          <cell r="Q776" t="str">
            <v>N</v>
          </cell>
          <cell r="R776" t="str">
            <v>N</v>
          </cell>
          <cell r="S776" t="str">
            <v>Refer to SFC</v>
          </cell>
          <cell r="T776" t="str">
            <v>No</v>
          </cell>
          <cell r="U776" t="str">
            <v>No</v>
          </cell>
          <cell r="V776" t="str">
            <v>No</v>
          </cell>
          <cell r="W776" t="str">
            <v>以实际交易渠道为准</v>
          </cell>
          <cell r="X776" t="str">
            <v>N</v>
          </cell>
        </row>
        <row r="777">
          <cell r="G777" t="str">
            <v>HK0000252160 ISIN</v>
          </cell>
          <cell r="H777" t="str">
            <v>股票型</v>
          </cell>
          <cell r="I777" t="str">
            <v>中国股票</v>
          </cell>
          <cell r="J777">
            <v>4</v>
          </cell>
          <cell r="K777">
            <v>45330</v>
          </cell>
          <cell r="L777">
            <v>45315</v>
          </cell>
          <cell r="Q777" t="str">
            <v>N</v>
          </cell>
          <cell r="R777" t="str">
            <v>N</v>
          </cell>
          <cell r="S777" t="str">
            <v>Yes</v>
          </cell>
          <cell r="T777" t="str">
            <v>No</v>
          </cell>
          <cell r="U777" t="str">
            <v>Yes</v>
          </cell>
          <cell r="V777" t="str">
            <v>Yes</v>
          </cell>
          <cell r="W777" t="str">
            <v>8000 (HKD)</v>
          </cell>
          <cell r="X777" t="str">
            <v>Y</v>
          </cell>
        </row>
        <row r="778">
          <cell r="G778" t="str">
            <v>HK0000500386 ISIN</v>
          </cell>
          <cell r="H778" t="str">
            <v>股票型</v>
          </cell>
          <cell r="I778" t="str">
            <v>中国股票</v>
          </cell>
          <cell r="J778">
            <v>4</v>
          </cell>
          <cell r="K778">
            <v>45330</v>
          </cell>
          <cell r="L778">
            <v>45315</v>
          </cell>
          <cell r="Q778" t="str">
            <v>N</v>
          </cell>
          <cell r="R778" t="str">
            <v>N</v>
          </cell>
          <cell r="S778" t="str">
            <v>Yes</v>
          </cell>
          <cell r="T778" t="str">
            <v>No</v>
          </cell>
          <cell r="U778" t="str">
            <v>Yes</v>
          </cell>
          <cell r="V778" t="str">
            <v>Yes</v>
          </cell>
          <cell r="W778" t="str">
            <v>1000 (USD)</v>
          </cell>
          <cell r="X778" t="str">
            <v>Y</v>
          </cell>
        </row>
        <row r="779">
          <cell r="G779" t="str">
            <v>HK0000252152 ISIN</v>
          </cell>
          <cell r="H779" t="str">
            <v>股票型</v>
          </cell>
          <cell r="I779" t="str">
            <v>中国股票</v>
          </cell>
          <cell r="J779">
            <v>4</v>
          </cell>
          <cell r="K779">
            <v>45330</v>
          </cell>
          <cell r="L779">
            <v>45315</v>
          </cell>
          <cell r="Q779" t="str">
            <v>N</v>
          </cell>
          <cell r="R779" t="str">
            <v>N</v>
          </cell>
          <cell r="S779" t="str">
            <v>Refer to SFC</v>
          </cell>
          <cell r="T779" t="str">
            <v>No</v>
          </cell>
          <cell r="U779" t="str">
            <v>No</v>
          </cell>
          <cell r="V779" t="str">
            <v>No</v>
          </cell>
          <cell r="W779" t="str">
            <v>以实际交易渠道为准</v>
          </cell>
          <cell r="X779" t="str">
            <v>Y</v>
          </cell>
        </row>
        <row r="780">
          <cell r="G780" t="str">
            <v>HK0000252178 ISIN</v>
          </cell>
          <cell r="H780" t="str">
            <v>股票型</v>
          </cell>
          <cell r="I780" t="str">
            <v>中国股票</v>
          </cell>
          <cell r="J780">
            <v>4</v>
          </cell>
          <cell r="K780">
            <v>45330</v>
          </cell>
          <cell r="L780">
            <v>45315</v>
          </cell>
          <cell r="Q780" t="str">
            <v>N</v>
          </cell>
          <cell r="R780" t="str">
            <v>N</v>
          </cell>
          <cell r="S780" t="str">
            <v>Refer to SFC</v>
          </cell>
          <cell r="T780" t="str">
            <v>No</v>
          </cell>
          <cell r="U780" t="str">
            <v>No</v>
          </cell>
          <cell r="V780" t="str">
            <v>No</v>
          </cell>
          <cell r="W780" t="str">
            <v>以实际交易渠道为准</v>
          </cell>
          <cell r="X780" t="str">
            <v>Y</v>
          </cell>
        </row>
        <row r="781">
          <cell r="G781" t="str">
            <v>HK0000252186 ISIN</v>
          </cell>
          <cell r="H781" t="str">
            <v>股票型</v>
          </cell>
          <cell r="I781" t="str">
            <v>中国股票</v>
          </cell>
          <cell r="J781">
            <v>4</v>
          </cell>
          <cell r="K781">
            <v>45330</v>
          </cell>
          <cell r="L781">
            <v>45315</v>
          </cell>
          <cell r="Q781" t="str">
            <v>N</v>
          </cell>
          <cell r="R781" t="str">
            <v>N</v>
          </cell>
          <cell r="S781" t="str">
            <v>Refer to SFC</v>
          </cell>
          <cell r="T781" t="str">
            <v>No</v>
          </cell>
          <cell r="U781" t="str">
            <v>No</v>
          </cell>
          <cell r="V781" t="str">
            <v>No</v>
          </cell>
          <cell r="W781" t="str">
            <v>以实际交易渠道为准</v>
          </cell>
          <cell r="X781" t="str">
            <v>Y</v>
          </cell>
        </row>
        <row r="782">
          <cell r="G782" t="str">
            <v>HK0000500402 ISIN</v>
          </cell>
          <cell r="H782" t="str">
            <v>股票型</v>
          </cell>
          <cell r="I782" t="str">
            <v>中国股票</v>
          </cell>
          <cell r="J782">
            <v>4</v>
          </cell>
          <cell r="K782">
            <v>45330</v>
          </cell>
          <cell r="L782">
            <v>45315</v>
          </cell>
          <cell r="Q782" t="str">
            <v>N</v>
          </cell>
          <cell r="R782" t="str">
            <v>N</v>
          </cell>
          <cell r="S782" t="str">
            <v>Refer to SFC</v>
          </cell>
          <cell r="T782" t="str">
            <v>No</v>
          </cell>
          <cell r="U782" t="str">
            <v>No</v>
          </cell>
          <cell r="V782" t="str">
            <v>No</v>
          </cell>
          <cell r="W782" t="str">
            <v>以实际交易渠道为准</v>
          </cell>
          <cell r="X782" t="str">
            <v>Y</v>
          </cell>
        </row>
        <row r="783">
          <cell r="G783" t="str">
            <v>HK0000500410 ISIN</v>
          </cell>
          <cell r="H783" t="str">
            <v>股票型</v>
          </cell>
          <cell r="I783" t="str">
            <v>中国股票</v>
          </cell>
          <cell r="J783">
            <v>4</v>
          </cell>
          <cell r="K783">
            <v>45330</v>
          </cell>
          <cell r="L783">
            <v>45315</v>
          </cell>
          <cell r="Q783" t="str">
            <v>N</v>
          </cell>
          <cell r="R783" t="str">
            <v>N</v>
          </cell>
          <cell r="S783" t="str">
            <v>Refer to SFC</v>
          </cell>
          <cell r="T783" t="str">
            <v>No</v>
          </cell>
          <cell r="U783" t="str">
            <v>No</v>
          </cell>
          <cell r="V783" t="str">
            <v>No</v>
          </cell>
          <cell r="W783" t="str">
            <v>以实际交易渠道为准</v>
          </cell>
          <cell r="X783" t="str">
            <v>Y</v>
          </cell>
        </row>
        <row r="784">
          <cell r="G784" t="str">
            <v>HK0000464252 ISIN</v>
          </cell>
          <cell r="H784" t="str">
            <v>货币型</v>
          </cell>
          <cell r="I784" t="str">
            <v>港元</v>
          </cell>
          <cell r="J784">
            <v>1</v>
          </cell>
          <cell r="K784">
            <v>45330</v>
          </cell>
          <cell r="L784">
            <v>45315</v>
          </cell>
          <cell r="Q784" t="str">
            <v>N</v>
          </cell>
          <cell r="R784" t="str">
            <v>N</v>
          </cell>
          <cell r="S784" t="str">
            <v>Yes</v>
          </cell>
          <cell r="T784" t="str">
            <v>Yes</v>
          </cell>
          <cell r="U784" t="str">
            <v>Yes</v>
          </cell>
          <cell r="V784" t="str">
            <v>Yes</v>
          </cell>
          <cell r="W784" t="str">
            <v>1000 (HKD)</v>
          </cell>
          <cell r="X784" t="str">
            <v>Y</v>
          </cell>
        </row>
        <row r="785">
          <cell r="G785" t="str">
            <v>HK0000499787 ISIN</v>
          </cell>
          <cell r="H785" t="str">
            <v>货币型</v>
          </cell>
          <cell r="I785" t="str">
            <v>港元</v>
          </cell>
          <cell r="J785">
            <v>1</v>
          </cell>
          <cell r="K785">
            <v>45330</v>
          </cell>
          <cell r="L785">
            <v>45315</v>
          </cell>
          <cell r="Q785" t="str">
            <v>N</v>
          </cell>
          <cell r="R785" t="str">
            <v>N</v>
          </cell>
          <cell r="S785" t="str">
            <v>Yes</v>
          </cell>
          <cell r="T785" t="str">
            <v>No</v>
          </cell>
          <cell r="U785" t="str">
            <v>Yes</v>
          </cell>
          <cell r="V785" t="str">
            <v>Yes</v>
          </cell>
          <cell r="W785" t="str">
            <v>1000 (HKD)</v>
          </cell>
          <cell r="X785" t="str">
            <v>Y</v>
          </cell>
        </row>
        <row r="786">
          <cell r="G786" t="str">
            <v>HK0000464336 ISIN</v>
          </cell>
          <cell r="H786" t="str">
            <v>货币型</v>
          </cell>
          <cell r="I786" t="str">
            <v>港元</v>
          </cell>
          <cell r="J786">
            <v>1</v>
          </cell>
          <cell r="K786">
            <v>45330</v>
          </cell>
          <cell r="L786">
            <v>45315</v>
          </cell>
          <cell r="Q786" t="str">
            <v>N</v>
          </cell>
          <cell r="R786" t="str">
            <v>N</v>
          </cell>
          <cell r="S786" t="str">
            <v>Refer to SFC</v>
          </cell>
          <cell r="T786" t="str">
            <v>No</v>
          </cell>
          <cell r="U786" t="str">
            <v>No</v>
          </cell>
          <cell r="V786" t="str">
            <v>No</v>
          </cell>
          <cell r="W786" t="str">
            <v>以实际交易渠道为准</v>
          </cell>
          <cell r="X786" t="str">
            <v>Y</v>
          </cell>
        </row>
        <row r="787">
          <cell r="G787" t="str">
            <v>HK0000464419 ISIN</v>
          </cell>
          <cell r="H787" t="str">
            <v>货币型</v>
          </cell>
          <cell r="I787" t="str">
            <v>港元</v>
          </cell>
          <cell r="J787">
            <v>1</v>
          </cell>
          <cell r="K787">
            <v>45330</v>
          </cell>
          <cell r="L787">
            <v>45315</v>
          </cell>
          <cell r="Q787" t="str">
            <v>N</v>
          </cell>
          <cell r="R787" t="str">
            <v>N</v>
          </cell>
          <cell r="S787" t="str">
            <v>Refer to SFC</v>
          </cell>
          <cell r="T787" t="str">
            <v>No</v>
          </cell>
          <cell r="U787" t="str">
            <v>No</v>
          </cell>
          <cell r="V787" t="str">
            <v>No</v>
          </cell>
          <cell r="W787" t="str">
            <v>以实际交易渠道为准</v>
          </cell>
          <cell r="X787" t="str">
            <v>Y</v>
          </cell>
        </row>
        <row r="788">
          <cell r="G788" t="str">
            <v>HK0000467222 ISIN</v>
          </cell>
          <cell r="H788" t="str">
            <v>债券型</v>
          </cell>
          <cell r="I788" t="str">
            <v>环球短债</v>
          </cell>
          <cell r="J788">
            <v>2</v>
          </cell>
          <cell r="K788">
            <v>45330</v>
          </cell>
          <cell r="L788">
            <v>45315</v>
          </cell>
          <cell r="Q788" t="str">
            <v>N</v>
          </cell>
          <cell r="R788" t="str">
            <v>N</v>
          </cell>
          <cell r="S788" t="str">
            <v>Yes</v>
          </cell>
          <cell r="T788" t="str">
            <v>No</v>
          </cell>
          <cell r="U788" t="str">
            <v>Yes</v>
          </cell>
          <cell r="V788" t="str">
            <v>Yes</v>
          </cell>
          <cell r="W788" t="str">
            <v>1000 (USD)</v>
          </cell>
          <cell r="X788" t="str">
            <v>Y</v>
          </cell>
        </row>
        <row r="789">
          <cell r="G789" t="str">
            <v>HK0000467230 ISIN</v>
          </cell>
          <cell r="H789" t="str">
            <v>债券型</v>
          </cell>
          <cell r="I789" t="str">
            <v>环球短债</v>
          </cell>
          <cell r="J789">
            <v>2</v>
          </cell>
          <cell r="K789">
            <v>45330</v>
          </cell>
          <cell r="L789">
            <v>45315</v>
          </cell>
          <cell r="Q789" t="str">
            <v>N</v>
          </cell>
          <cell r="R789" t="str">
            <v>N</v>
          </cell>
          <cell r="S789" t="str">
            <v>Refer to SFC</v>
          </cell>
          <cell r="T789" t="str">
            <v>No</v>
          </cell>
          <cell r="U789" t="str">
            <v>No</v>
          </cell>
          <cell r="V789" t="str">
            <v>No</v>
          </cell>
          <cell r="W789" t="str">
            <v>以实际交易渠道为准</v>
          </cell>
          <cell r="X789" t="str">
            <v>Y</v>
          </cell>
        </row>
        <row r="790">
          <cell r="G790" t="str">
            <v>HK0000467263 ISIN</v>
          </cell>
          <cell r="H790" t="str">
            <v>债券型</v>
          </cell>
          <cell r="I790" t="str">
            <v>环球短债</v>
          </cell>
          <cell r="J790">
            <v>2</v>
          </cell>
          <cell r="K790">
            <v>45330</v>
          </cell>
          <cell r="L790">
            <v>45315</v>
          </cell>
          <cell r="Q790" t="str">
            <v>N</v>
          </cell>
          <cell r="R790" t="str">
            <v>N</v>
          </cell>
          <cell r="S790" t="str">
            <v>Refer to SFC</v>
          </cell>
          <cell r="T790" t="str">
            <v>No</v>
          </cell>
          <cell r="U790" t="str">
            <v>No</v>
          </cell>
          <cell r="V790" t="str">
            <v>No</v>
          </cell>
          <cell r="W790" t="str">
            <v>以实际交易渠道为准</v>
          </cell>
          <cell r="X790" t="str">
            <v>Y</v>
          </cell>
        </row>
        <row r="791">
          <cell r="G791" t="str">
            <v>HK0000467271 ISIN</v>
          </cell>
          <cell r="H791" t="str">
            <v>债券型</v>
          </cell>
          <cell r="I791" t="str">
            <v>环球短债</v>
          </cell>
          <cell r="J791">
            <v>2</v>
          </cell>
          <cell r="K791">
            <v>45330</v>
          </cell>
          <cell r="L791">
            <v>45315</v>
          </cell>
          <cell r="Q791" t="str">
            <v>N</v>
          </cell>
          <cell r="R791" t="str">
            <v>N</v>
          </cell>
          <cell r="S791" t="str">
            <v>Refer to SFC</v>
          </cell>
          <cell r="T791" t="str">
            <v>No</v>
          </cell>
          <cell r="U791" t="str">
            <v>No</v>
          </cell>
          <cell r="V791" t="str">
            <v>No</v>
          </cell>
          <cell r="W791" t="str">
            <v>以实际交易渠道为准</v>
          </cell>
          <cell r="X791" t="str">
            <v>Y</v>
          </cell>
        </row>
        <row r="792">
          <cell r="G792" t="str">
            <v>HK0000467206 ISIN</v>
          </cell>
          <cell r="H792" t="str">
            <v>债券型</v>
          </cell>
          <cell r="I792" t="str">
            <v>环球短债</v>
          </cell>
          <cell r="J792">
            <v>2</v>
          </cell>
          <cell r="K792">
            <v>45330</v>
          </cell>
          <cell r="L792">
            <v>45315</v>
          </cell>
          <cell r="Q792" t="str">
            <v>N</v>
          </cell>
          <cell r="R792" t="str">
            <v>N</v>
          </cell>
          <cell r="S792" t="str">
            <v>Refer to SFC</v>
          </cell>
          <cell r="T792" t="str">
            <v>No</v>
          </cell>
          <cell r="U792" t="str">
            <v>No</v>
          </cell>
          <cell r="V792" t="str">
            <v>No</v>
          </cell>
          <cell r="W792" t="str">
            <v>以实际交易渠道为准</v>
          </cell>
          <cell r="X792" t="str">
            <v>Y</v>
          </cell>
        </row>
        <row r="793">
          <cell r="G793" t="str">
            <v>HK0000467214 ISIN</v>
          </cell>
          <cell r="H793" t="str">
            <v>债券型</v>
          </cell>
          <cell r="I793" t="str">
            <v>环球短债</v>
          </cell>
          <cell r="J793">
            <v>2</v>
          </cell>
          <cell r="K793">
            <v>45330</v>
          </cell>
          <cell r="L793">
            <v>45315</v>
          </cell>
          <cell r="Q793" t="str">
            <v>N</v>
          </cell>
          <cell r="R793" t="str">
            <v>N</v>
          </cell>
          <cell r="S793" t="str">
            <v>Refer to SFC</v>
          </cell>
          <cell r="T793" t="str">
            <v>No</v>
          </cell>
          <cell r="U793" t="str">
            <v>No</v>
          </cell>
          <cell r="V793" t="str">
            <v>No</v>
          </cell>
          <cell r="W793" t="str">
            <v>以实际交易渠道为准</v>
          </cell>
          <cell r="X793" t="str">
            <v>Y</v>
          </cell>
        </row>
        <row r="794">
          <cell r="G794" t="str">
            <v>HK0000467305 ISIN</v>
          </cell>
          <cell r="H794" t="str">
            <v>债券型</v>
          </cell>
          <cell r="I794" t="str">
            <v>环球短债</v>
          </cell>
          <cell r="J794">
            <v>2</v>
          </cell>
          <cell r="K794">
            <v>45330</v>
          </cell>
          <cell r="L794">
            <v>45315</v>
          </cell>
          <cell r="Q794" t="str">
            <v>N</v>
          </cell>
          <cell r="R794" t="str">
            <v>N</v>
          </cell>
          <cell r="S794" t="str">
            <v>Refer to SFC</v>
          </cell>
          <cell r="T794" t="str">
            <v>No</v>
          </cell>
          <cell r="U794" t="str">
            <v>No</v>
          </cell>
          <cell r="V794" t="str">
            <v>No</v>
          </cell>
          <cell r="W794" t="str">
            <v>以实际交易渠道为准</v>
          </cell>
          <cell r="X794" t="str">
            <v>Y</v>
          </cell>
        </row>
        <row r="795">
          <cell r="G795" t="str">
            <v>HK0000467347 ISIN</v>
          </cell>
          <cell r="H795" t="str">
            <v>债券型</v>
          </cell>
          <cell r="I795" t="str">
            <v>环球短债</v>
          </cell>
          <cell r="J795">
            <v>2</v>
          </cell>
          <cell r="K795">
            <v>45330</v>
          </cell>
          <cell r="L795">
            <v>45315</v>
          </cell>
          <cell r="Q795" t="str">
            <v>N</v>
          </cell>
          <cell r="R795" t="str">
            <v>N</v>
          </cell>
          <cell r="S795" t="str">
            <v>Refer to SFC</v>
          </cell>
          <cell r="T795" t="str">
            <v>No</v>
          </cell>
          <cell r="U795" t="str">
            <v>No</v>
          </cell>
          <cell r="V795" t="str">
            <v>No</v>
          </cell>
          <cell r="W795" t="str">
            <v>以实际交易渠道为准</v>
          </cell>
          <cell r="X795" t="str">
            <v>Y</v>
          </cell>
        </row>
        <row r="796">
          <cell r="G796" t="str">
            <v>HK0000467321 ISIN</v>
          </cell>
          <cell r="H796" t="str">
            <v>债券型</v>
          </cell>
          <cell r="I796" t="str">
            <v>环球短债</v>
          </cell>
          <cell r="J796">
            <v>2</v>
          </cell>
          <cell r="K796">
            <v>45330</v>
          </cell>
          <cell r="L796">
            <v>45315</v>
          </cell>
          <cell r="Q796" t="str">
            <v>N</v>
          </cell>
          <cell r="R796" t="str">
            <v>N</v>
          </cell>
          <cell r="S796" t="str">
            <v>Refer to SFC</v>
          </cell>
          <cell r="T796" t="str">
            <v>No</v>
          </cell>
          <cell r="U796" t="str">
            <v>No</v>
          </cell>
          <cell r="V796" t="str">
            <v>No</v>
          </cell>
          <cell r="W796" t="str">
            <v>以实际交易渠道为准</v>
          </cell>
          <cell r="X796" t="str">
            <v>Y</v>
          </cell>
        </row>
        <row r="797">
          <cell r="G797" t="str">
            <v>HK0000625225 ISIN</v>
          </cell>
          <cell r="H797" t="str">
            <v>债券型</v>
          </cell>
          <cell r="I797" t="str">
            <v>环球短债</v>
          </cell>
          <cell r="J797">
            <v>2</v>
          </cell>
          <cell r="K797">
            <v>45330</v>
          </cell>
          <cell r="L797">
            <v>45315</v>
          </cell>
          <cell r="Q797" t="str">
            <v>N</v>
          </cell>
          <cell r="R797" t="str">
            <v>N</v>
          </cell>
          <cell r="S797" t="str">
            <v>Refer to SFC</v>
          </cell>
          <cell r="T797" t="str">
            <v>No</v>
          </cell>
          <cell r="U797" t="str">
            <v>No</v>
          </cell>
          <cell r="V797" t="str">
            <v>No</v>
          </cell>
          <cell r="W797" t="str">
            <v>以实际交易渠道为准</v>
          </cell>
          <cell r="X797" t="str">
            <v>Y</v>
          </cell>
        </row>
        <row r="798">
          <cell r="G798" t="str">
            <v>HK0000625282 ISIN</v>
          </cell>
          <cell r="H798" t="str">
            <v>债券型</v>
          </cell>
          <cell r="I798" t="str">
            <v>环球短债</v>
          </cell>
          <cell r="J798">
            <v>2</v>
          </cell>
          <cell r="K798">
            <v>45330</v>
          </cell>
          <cell r="L798">
            <v>45315</v>
          </cell>
          <cell r="Q798" t="str">
            <v>N</v>
          </cell>
          <cell r="R798" t="str">
            <v>N</v>
          </cell>
          <cell r="S798" t="str">
            <v>Refer to SFC</v>
          </cell>
          <cell r="T798" t="str">
            <v>No</v>
          </cell>
          <cell r="U798" t="str">
            <v>No</v>
          </cell>
          <cell r="V798" t="str">
            <v>No</v>
          </cell>
          <cell r="W798" t="str">
            <v>以实际交易渠道为准</v>
          </cell>
          <cell r="X798" t="str">
            <v>Y</v>
          </cell>
        </row>
        <row r="799">
          <cell r="G799" t="str">
            <v>HK0000365384 ISIN</v>
          </cell>
          <cell r="H799" t="str">
            <v>货币型</v>
          </cell>
          <cell r="I799" t="str">
            <v>美元</v>
          </cell>
          <cell r="J799">
            <v>1</v>
          </cell>
          <cell r="K799">
            <v>45328</v>
          </cell>
          <cell r="L799">
            <v>45315</v>
          </cell>
          <cell r="Q799" t="str">
            <v>N</v>
          </cell>
          <cell r="R799" t="str">
            <v>N</v>
          </cell>
          <cell r="S799" t="str">
            <v>Yes</v>
          </cell>
          <cell r="T799" t="str">
            <v>Yes</v>
          </cell>
          <cell r="U799" t="str">
            <v>Yes</v>
          </cell>
          <cell r="V799" t="str">
            <v>Yes</v>
          </cell>
          <cell r="W799" t="str">
            <v>150 (USD)</v>
          </cell>
          <cell r="X799" t="str">
            <v>Y</v>
          </cell>
        </row>
        <row r="800">
          <cell r="G800" t="str">
            <v>HK0000499811 ISIN</v>
          </cell>
          <cell r="H800" t="str">
            <v>货币型</v>
          </cell>
          <cell r="I800" t="str">
            <v>美元</v>
          </cell>
          <cell r="J800">
            <v>1</v>
          </cell>
          <cell r="K800">
            <v>45328</v>
          </cell>
          <cell r="L800">
            <v>45315</v>
          </cell>
          <cell r="Q800" t="str">
            <v>N</v>
          </cell>
          <cell r="R800" t="str">
            <v>N</v>
          </cell>
          <cell r="S800" t="str">
            <v>Yes</v>
          </cell>
          <cell r="T800" t="str">
            <v>No</v>
          </cell>
          <cell r="U800" t="str">
            <v>Yes</v>
          </cell>
          <cell r="V800" t="str">
            <v>Yes</v>
          </cell>
          <cell r="W800" t="str">
            <v>150 (USD)</v>
          </cell>
          <cell r="X800" t="str">
            <v>Y</v>
          </cell>
        </row>
        <row r="801">
          <cell r="G801" t="str">
            <v>HK0000365426 ISIN</v>
          </cell>
          <cell r="H801" t="str">
            <v>货币型</v>
          </cell>
          <cell r="I801" t="str">
            <v>美元</v>
          </cell>
          <cell r="J801">
            <v>1</v>
          </cell>
          <cell r="K801">
            <v>45328</v>
          </cell>
          <cell r="L801">
            <v>45315</v>
          </cell>
          <cell r="Q801" t="str">
            <v>N</v>
          </cell>
          <cell r="R801" t="str">
            <v>N</v>
          </cell>
          <cell r="S801" t="str">
            <v>Refer to SFC</v>
          </cell>
          <cell r="T801" t="str">
            <v>No</v>
          </cell>
          <cell r="U801" t="str">
            <v>No</v>
          </cell>
          <cell r="V801" t="str">
            <v>No</v>
          </cell>
          <cell r="W801" t="str">
            <v>以实际交易渠道为准</v>
          </cell>
          <cell r="X801" t="str">
            <v>Y</v>
          </cell>
        </row>
        <row r="802">
          <cell r="G802" t="str">
            <v>HK0000365467 ISIN</v>
          </cell>
          <cell r="H802" t="str">
            <v>货币型</v>
          </cell>
          <cell r="I802" t="str">
            <v>美元</v>
          </cell>
          <cell r="J802">
            <v>1</v>
          </cell>
          <cell r="K802">
            <v>45328</v>
          </cell>
          <cell r="L802">
            <v>45315</v>
          </cell>
          <cell r="Q802" t="str">
            <v>N</v>
          </cell>
          <cell r="R802" t="str">
            <v>N</v>
          </cell>
          <cell r="S802" t="str">
            <v>Refer to SFC</v>
          </cell>
          <cell r="T802" t="str">
            <v>No</v>
          </cell>
          <cell r="U802" t="str">
            <v>No</v>
          </cell>
          <cell r="V802" t="str">
            <v>No</v>
          </cell>
          <cell r="W802" t="str">
            <v>以实际交易渠道为准</v>
          </cell>
          <cell r="X802" t="str">
            <v>Y</v>
          </cell>
        </row>
        <row r="803">
          <cell r="G803" t="str">
            <v>HK0000365541 ISIN</v>
          </cell>
          <cell r="H803" t="str">
            <v>货币型</v>
          </cell>
          <cell r="I803" t="str">
            <v>美元</v>
          </cell>
          <cell r="J803">
            <v>1</v>
          </cell>
          <cell r="K803">
            <v>45328</v>
          </cell>
          <cell r="L803">
            <v>45315</v>
          </cell>
          <cell r="Q803" t="str">
            <v>N</v>
          </cell>
          <cell r="R803" t="str">
            <v>N</v>
          </cell>
          <cell r="S803" t="str">
            <v>Refer to SFC</v>
          </cell>
          <cell r="T803" t="str">
            <v>No</v>
          </cell>
          <cell r="U803" t="str">
            <v>No</v>
          </cell>
          <cell r="V803" t="str">
            <v>No</v>
          </cell>
          <cell r="W803" t="str">
            <v>以实际交易渠道为准</v>
          </cell>
          <cell r="X803" t="str">
            <v>Y</v>
          </cell>
        </row>
        <row r="804">
          <cell r="G804" t="str">
            <v>HK0000365582 ISIN</v>
          </cell>
          <cell r="H804" t="str">
            <v>货币型</v>
          </cell>
          <cell r="I804" t="str">
            <v>美元</v>
          </cell>
          <cell r="J804">
            <v>1</v>
          </cell>
          <cell r="K804">
            <v>45328</v>
          </cell>
          <cell r="L804">
            <v>45315</v>
          </cell>
          <cell r="Q804" t="str">
            <v>N</v>
          </cell>
          <cell r="R804" t="str">
            <v>N</v>
          </cell>
          <cell r="S804" t="str">
            <v>Refer to SFC</v>
          </cell>
          <cell r="T804" t="str">
            <v>No</v>
          </cell>
          <cell r="U804" t="str">
            <v>No</v>
          </cell>
          <cell r="V804" t="str">
            <v>No</v>
          </cell>
          <cell r="W804" t="str">
            <v>以实际交易渠道为准</v>
          </cell>
          <cell r="X804" t="str">
            <v>Y</v>
          </cell>
        </row>
        <row r="805">
          <cell r="G805" t="str">
            <v>HK0000862265 ISIN</v>
          </cell>
          <cell r="H805" t="str">
            <v>货币型</v>
          </cell>
          <cell r="I805" t="str">
            <v>美元</v>
          </cell>
          <cell r="J805">
            <v>1</v>
          </cell>
          <cell r="K805">
            <v>45330</v>
          </cell>
          <cell r="L805">
            <v>45329</v>
          </cell>
          <cell r="Q805" t="str">
            <v>N</v>
          </cell>
          <cell r="R805" t="str">
            <v>N</v>
          </cell>
          <cell r="S805" t="str">
            <v>Refer to SFC</v>
          </cell>
          <cell r="T805" t="str">
            <v>No</v>
          </cell>
          <cell r="U805" t="str">
            <v>No</v>
          </cell>
          <cell r="V805" t="str">
            <v>No</v>
          </cell>
          <cell r="W805" t="str">
            <v>以实际交易渠道为准</v>
          </cell>
          <cell r="X805" t="str">
            <v>N</v>
          </cell>
        </row>
        <row r="806">
          <cell r="G806" t="str">
            <v>HK0000862273 ISIN</v>
          </cell>
          <cell r="H806" t="str">
            <v>货币型</v>
          </cell>
          <cell r="I806" t="str">
            <v>美元</v>
          </cell>
          <cell r="J806">
            <v>1</v>
          </cell>
          <cell r="K806">
            <v>45330</v>
          </cell>
          <cell r="L806">
            <v>45329</v>
          </cell>
          <cell r="Q806" t="str">
            <v>N</v>
          </cell>
          <cell r="R806" t="str">
            <v>N</v>
          </cell>
          <cell r="S806" t="str">
            <v>Refer to SFC</v>
          </cell>
          <cell r="T806" t="str">
            <v>No</v>
          </cell>
          <cell r="U806" t="str">
            <v>No</v>
          </cell>
          <cell r="V806" t="str">
            <v>No</v>
          </cell>
          <cell r="W806" t="str">
            <v>以实际交易渠道为准</v>
          </cell>
          <cell r="X806" t="str">
            <v>N</v>
          </cell>
        </row>
        <row r="807">
          <cell r="G807" t="str">
            <v>HK0000938420 ISIN</v>
          </cell>
          <cell r="H807" t="str">
            <v>货币型</v>
          </cell>
          <cell r="I807" t="str">
            <v>美元</v>
          </cell>
          <cell r="J807">
            <v>1</v>
          </cell>
          <cell r="K807">
            <v>45330</v>
          </cell>
          <cell r="L807">
            <v>45329</v>
          </cell>
          <cell r="Q807" t="str">
            <v>N</v>
          </cell>
          <cell r="R807" t="str">
            <v>N</v>
          </cell>
          <cell r="S807" t="str">
            <v>Refer to SFC</v>
          </cell>
          <cell r="T807" t="str">
            <v>No</v>
          </cell>
          <cell r="U807" t="str">
            <v>No</v>
          </cell>
          <cell r="V807" t="str">
            <v>No</v>
          </cell>
          <cell r="W807" t="str">
            <v>以实际交易渠道为准</v>
          </cell>
          <cell r="X807" t="str">
            <v>N</v>
          </cell>
        </row>
        <row r="808">
          <cell r="G808" t="str">
            <v>HK0000862281 ISIN</v>
          </cell>
          <cell r="H808" t="str">
            <v>货币型</v>
          </cell>
          <cell r="I808" t="str">
            <v>美元</v>
          </cell>
          <cell r="J808">
            <v>1</v>
          </cell>
          <cell r="K808">
            <v>45330</v>
          </cell>
          <cell r="L808">
            <v>45329</v>
          </cell>
          <cell r="Q808" t="str">
            <v>N</v>
          </cell>
          <cell r="R808" t="str">
            <v>N</v>
          </cell>
          <cell r="S808" t="str">
            <v>Refer to SFC</v>
          </cell>
          <cell r="T808" t="str">
            <v>No</v>
          </cell>
          <cell r="U808" t="str">
            <v>No</v>
          </cell>
          <cell r="V808" t="str">
            <v>No</v>
          </cell>
          <cell r="W808" t="str">
            <v>以实际交易渠道为准</v>
          </cell>
          <cell r="X808" t="str">
            <v>N</v>
          </cell>
        </row>
        <row r="809">
          <cell r="G809" t="str">
            <v>HK0000862299 ISIN</v>
          </cell>
          <cell r="H809" t="str">
            <v>货币型</v>
          </cell>
          <cell r="I809" t="str">
            <v>美元</v>
          </cell>
          <cell r="J809">
            <v>1</v>
          </cell>
          <cell r="K809">
            <v>45330</v>
          </cell>
          <cell r="L809">
            <v>45329</v>
          </cell>
          <cell r="Q809" t="str">
            <v>N</v>
          </cell>
          <cell r="R809" t="str">
            <v>N</v>
          </cell>
          <cell r="S809" t="str">
            <v>Refer to SFC</v>
          </cell>
          <cell r="T809" t="str">
            <v>No</v>
          </cell>
          <cell r="U809" t="str">
            <v>No</v>
          </cell>
          <cell r="V809" t="str">
            <v>No</v>
          </cell>
          <cell r="W809" t="str">
            <v>以实际交易渠道为准</v>
          </cell>
          <cell r="X809" t="str">
            <v>N</v>
          </cell>
        </row>
        <row r="810">
          <cell r="G810" t="str">
            <v>LU1813982136 ISIN</v>
          </cell>
          <cell r="H810" t="str">
            <v>股票型</v>
          </cell>
          <cell r="I810" t="str">
            <v>亚太REITs</v>
          </cell>
          <cell r="J810">
            <v>5</v>
          </cell>
          <cell r="K810">
            <v>45348</v>
          </cell>
          <cell r="L810">
            <v>45315</v>
          </cell>
          <cell r="Q810" t="str">
            <v>N</v>
          </cell>
          <cell r="R810" t="str">
            <v>N</v>
          </cell>
          <cell r="S810" t="str">
            <v>Yes</v>
          </cell>
          <cell r="T810" t="str">
            <v>No</v>
          </cell>
          <cell r="U810" t="str">
            <v>Yes</v>
          </cell>
          <cell r="V810" t="str">
            <v>Yes</v>
          </cell>
          <cell r="W810" t="str">
            <v>1000 (USD)</v>
          </cell>
          <cell r="X810" t="str">
            <v>Y</v>
          </cell>
        </row>
        <row r="811">
          <cell r="G811" t="str">
            <v>LU1813981328 ISIN</v>
          </cell>
          <cell r="H811" t="str">
            <v>股票型</v>
          </cell>
          <cell r="I811" t="str">
            <v>亚太REITs</v>
          </cell>
          <cell r="J811">
            <v>5</v>
          </cell>
          <cell r="K811">
            <v>45348</v>
          </cell>
          <cell r="L811">
            <v>45315</v>
          </cell>
          <cell r="Q811" t="str">
            <v>N</v>
          </cell>
          <cell r="R811" t="str">
            <v>N</v>
          </cell>
          <cell r="S811" t="str">
            <v>Refer to SFC</v>
          </cell>
          <cell r="T811" t="str">
            <v>No</v>
          </cell>
          <cell r="U811" t="str">
            <v>No</v>
          </cell>
          <cell r="V811" t="str">
            <v>No</v>
          </cell>
          <cell r="W811" t="str">
            <v>以实际交易渠道为准</v>
          </cell>
          <cell r="X811" t="str">
            <v>Y</v>
          </cell>
        </row>
        <row r="812">
          <cell r="G812" t="str">
            <v>LU2089983667 ISIN</v>
          </cell>
          <cell r="H812" t="str">
            <v>股票型</v>
          </cell>
          <cell r="I812" t="str">
            <v>亚太REITs</v>
          </cell>
          <cell r="J812">
            <v>5</v>
          </cell>
          <cell r="K812">
            <v>45348</v>
          </cell>
          <cell r="L812">
            <v>45315</v>
          </cell>
          <cell r="Q812" t="str">
            <v>N</v>
          </cell>
          <cell r="R812" t="str">
            <v>N</v>
          </cell>
          <cell r="S812" t="str">
            <v>Refer to SFC</v>
          </cell>
          <cell r="T812" t="str">
            <v>No</v>
          </cell>
          <cell r="U812" t="str">
            <v>No</v>
          </cell>
          <cell r="V812" t="str">
            <v>No</v>
          </cell>
          <cell r="W812" t="str">
            <v>以实际交易渠道为准</v>
          </cell>
          <cell r="X812" t="str">
            <v>Y</v>
          </cell>
        </row>
        <row r="813">
          <cell r="G813" t="str">
            <v>LU1813981674 ISIN</v>
          </cell>
          <cell r="H813" t="str">
            <v>股票型</v>
          </cell>
          <cell r="I813" t="str">
            <v>亚太REITs</v>
          </cell>
          <cell r="J813">
            <v>5</v>
          </cell>
          <cell r="K813">
            <v>45348</v>
          </cell>
          <cell r="L813">
            <v>45315</v>
          </cell>
          <cell r="Q813" t="str">
            <v>N</v>
          </cell>
          <cell r="R813" t="str">
            <v>N</v>
          </cell>
          <cell r="S813" t="str">
            <v>Refer to SFC</v>
          </cell>
          <cell r="T813" t="str">
            <v>No</v>
          </cell>
          <cell r="U813" t="str">
            <v>No</v>
          </cell>
          <cell r="V813" t="str">
            <v>No</v>
          </cell>
          <cell r="W813" t="str">
            <v>以实际交易渠道为准</v>
          </cell>
          <cell r="X813" t="str">
            <v>Y</v>
          </cell>
        </row>
        <row r="814">
          <cell r="G814" t="str">
            <v>LU2086872632 ISIN</v>
          </cell>
          <cell r="H814" t="str">
            <v>股票型</v>
          </cell>
          <cell r="I814" t="str">
            <v>亚太REITs</v>
          </cell>
          <cell r="J814">
            <v>5</v>
          </cell>
          <cell r="K814">
            <v>45348</v>
          </cell>
          <cell r="L814">
            <v>45315</v>
          </cell>
          <cell r="Q814" t="str">
            <v>N</v>
          </cell>
          <cell r="R814" t="str">
            <v>N</v>
          </cell>
          <cell r="S814" t="str">
            <v>Refer to SFC</v>
          </cell>
          <cell r="T814" t="str">
            <v>No</v>
          </cell>
          <cell r="U814" t="str">
            <v>No</v>
          </cell>
          <cell r="V814" t="str">
            <v>No</v>
          </cell>
          <cell r="W814" t="str">
            <v>以实际交易渠道为准</v>
          </cell>
          <cell r="X814" t="str">
            <v>Y</v>
          </cell>
        </row>
        <row r="815">
          <cell r="G815" t="str">
            <v>LU1813981591 ISIN</v>
          </cell>
          <cell r="H815" t="str">
            <v>股票型</v>
          </cell>
          <cell r="I815" t="str">
            <v>亚太REITs</v>
          </cell>
          <cell r="J815">
            <v>5</v>
          </cell>
          <cell r="K815">
            <v>45348</v>
          </cell>
          <cell r="L815">
            <v>45315</v>
          </cell>
          <cell r="Q815" t="str">
            <v>N</v>
          </cell>
          <cell r="R815" t="str">
            <v>N</v>
          </cell>
          <cell r="S815" t="str">
            <v>Refer to SFC</v>
          </cell>
          <cell r="T815" t="str">
            <v>No</v>
          </cell>
          <cell r="U815" t="str">
            <v>No</v>
          </cell>
          <cell r="V815" t="str">
            <v>No</v>
          </cell>
          <cell r="W815" t="str">
            <v>以实际交易渠道为准</v>
          </cell>
          <cell r="X815" t="str">
            <v>Y</v>
          </cell>
        </row>
        <row r="816">
          <cell r="G816" t="str">
            <v>LU1813981914 ISIN</v>
          </cell>
          <cell r="H816" t="str">
            <v>股票型</v>
          </cell>
          <cell r="I816" t="str">
            <v>亚太REITs</v>
          </cell>
          <cell r="J816">
            <v>5</v>
          </cell>
          <cell r="K816">
            <v>45348</v>
          </cell>
          <cell r="L816">
            <v>45315</v>
          </cell>
          <cell r="Q816" t="str">
            <v>N</v>
          </cell>
          <cell r="R816" t="str">
            <v>N</v>
          </cell>
          <cell r="S816" t="str">
            <v>Refer to SFC</v>
          </cell>
          <cell r="T816" t="str">
            <v>No</v>
          </cell>
          <cell r="U816" t="str">
            <v>No</v>
          </cell>
          <cell r="V816" t="str">
            <v>No</v>
          </cell>
          <cell r="W816" t="str">
            <v>以实际交易渠道为准</v>
          </cell>
          <cell r="X816" t="str">
            <v>Y</v>
          </cell>
        </row>
        <row r="817">
          <cell r="G817" t="str">
            <v>LU2086872558 ISIN</v>
          </cell>
          <cell r="H817" t="str">
            <v>股票型</v>
          </cell>
          <cell r="I817" t="str">
            <v>亚太REITs</v>
          </cell>
          <cell r="J817">
            <v>5</v>
          </cell>
          <cell r="K817">
            <v>45348</v>
          </cell>
          <cell r="L817">
            <v>45315</v>
          </cell>
          <cell r="Q817" t="str">
            <v>N</v>
          </cell>
          <cell r="R817" t="str">
            <v>N</v>
          </cell>
          <cell r="S817" t="str">
            <v>Refer to SFC</v>
          </cell>
          <cell r="T817" t="str">
            <v>No</v>
          </cell>
          <cell r="U817" t="str">
            <v>No</v>
          </cell>
          <cell r="V817" t="str">
            <v>No</v>
          </cell>
          <cell r="W817" t="str">
            <v>以实际交易渠道为准</v>
          </cell>
          <cell r="X817" t="str">
            <v>Y</v>
          </cell>
        </row>
        <row r="818">
          <cell r="G818" t="str">
            <v>LU1813982482 ISIN</v>
          </cell>
          <cell r="H818" t="str">
            <v>股票型</v>
          </cell>
          <cell r="I818" t="str">
            <v>亚太REITs</v>
          </cell>
          <cell r="J818">
            <v>5</v>
          </cell>
          <cell r="K818">
            <v>45348</v>
          </cell>
          <cell r="L818">
            <v>45315</v>
          </cell>
          <cell r="Q818" t="str">
            <v>N</v>
          </cell>
          <cell r="R818" t="str">
            <v>N</v>
          </cell>
          <cell r="S818" t="str">
            <v>Refer to SFC</v>
          </cell>
          <cell r="T818" t="str">
            <v>No</v>
          </cell>
          <cell r="U818" t="str">
            <v>No</v>
          </cell>
          <cell r="V818" t="str">
            <v>No</v>
          </cell>
          <cell r="W818" t="str">
            <v>以实际交易渠道为准</v>
          </cell>
          <cell r="X818" t="str">
            <v>Y</v>
          </cell>
        </row>
        <row r="819">
          <cell r="G819" t="str">
            <v>LU1813982219 ISIN</v>
          </cell>
          <cell r="H819" t="str">
            <v>股票型</v>
          </cell>
          <cell r="I819" t="str">
            <v>亚太REITs</v>
          </cell>
          <cell r="J819">
            <v>5</v>
          </cell>
          <cell r="K819">
            <v>45348</v>
          </cell>
          <cell r="L819">
            <v>45315</v>
          </cell>
          <cell r="Q819" t="str">
            <v>N</v>
          </cell>
          <cell r="R819" t="str">
            <v>N</v>
          </cell>
          <cell r="S819" t="str">
            <v>Refer to SFC</v>
          </cell>
          <cell r="T819" t="str">
            <v>No</v>
          </cell>
          <cell r="U819" t="str">
            <v>No</v>
          </cell>
          <cell r="V819" t="str">
            <v>No</v>
          </cell>
          <cell r="W819" t="str">
            <v>以实际交易渠道为准</v>
          </cell>
          <cell r="X819" t="str">
            <v>Y</v>
          </cell>
        </row>
        <row r="820">
          <cell r="G820" t="str">
            <v>LU2100725352 ISIN</v>
          </cell>
          <cell r="H820" t="str">
            <v>股票型</v>
          </cell>
          <cell r="I820" t="str">
            <v>亚太REITs</v>
          </cell>
          <cell r="J820">
            <v>5</v>
          </cell>
          <cell r="K820">
            <v>45348</v>
          </cell>
          <cell r="L820">
            <v>45315</v>
          </cell>
          <cell r="Q820" t="str">
            <v>N</v>
          </cell>
          <cell r="R820" t="str">
            <v>N</v>
          </cell>
          <cell r="S820" t="str">
            <v>Refer to SFC</v>
          </cell>
          <cell r="T820" t="str">
            <v>No</v>
          </cell>
          <cell r="U820" t="str">
            <v>No</v>
          </cell>
          <cell r="V820" t="str">
            <v>No</v>
          </cell>
          <cell r="W820" t="str">
            <v>以实际交易渠道为准</v>
          </cell>
          <cell r="X820" t="str">
            <v>Y</v>
          </cell>
        </row>
        <row r="821">
          <cell r="G821" t="str">
            <v>LU2100725279 ISIN</v>
          </cell>
          <cell r="H821" t="str">
            <v>股票型</v>
          </cell>
          <cell r="I821" t="str">
            <v>亚太REITs</v>
          </cell>
          <cell r="J821">
            <v>5</v>
          </cell>
          <cell r="K821">
            <v>45348</v>
          </cell>
          <cell r="L821">
            <v>45315</v>
          </cell>
          <cell r="Q821" t="str">
            <v>N</v>
          </cell>
          <cell r="R821" t="str">
            <v>N</v>
          </cell>
          <cell r="S821" t="str">
            <v>Refer to SFC</v>
          </cell>
          <cell r="T821" t="str">
            <v>No</v>
          </cell>
          <cell r="U821" t="str">
            <v>No</v>
          </cell>
          <cell r="V821" t="str">
            <v>No</v>
          </cell>
          <cell r="W821" t="str">
            <v>以实际交易渠道为准</v>
          </cell>
          <cell r="X821" t="str">
            <v>Y</v>
          </cell>
        </row>
        <row r="822">
          <cell r="G822" t="str">
            <v>LU1079480825 ISIN</v>
          </cell>
          <cell r="H822" t="str">
            <v>债券型</v>
          </cell>
          <cell r="I822" t="str">
            <v>亚洲债</v>
          </cell>
          <cell r="J822">
            <v>4</v>
          </cell>
          <cell r="K822">
            <v>45348</v>
          </cell>
          <cell r="L822">
            <v>45315</v>
          </cell>
          <cell r="Q822" t="str">
            <v>N</v>
          </cell>
          <cell r="R822" t="str">
            <v>N</v>
          </cell>
          <cell r="S822" t="str">
            <v>Yes</v>
          </cell>
          <cell r="T822" t="str">
            <v>No</v>
          </cell>
          <cell r="U822" t="str">
            <v>No</v>
          </cell>
          <cell r="V822" t="str">
            <v>No</v>
          </cell>
          <cell r="W822" t="str">
            <v>1000 (USD)</v>
          </cell>
          <cell r="X822" t="str">
            <v>Y</v>
          </cell>
        </row>
        <row r="823">
          <cell r="G823" t="str">
            <v>LU0507748050 ISIN</v>
          </cell>
          <cell r="H823" t="str">
            <v>债券型</v>
          </cell>
          <cell r="I823" t="str">
            <v>亚洲债</v>
          </cell>
          <cell r="J823">
            <v>4</v>
          </cell>
          <cell r="K823">
            <v>45348</v>
          </cell>
          <cell r="L823">
            <v>45315</v>
          </cell>
          <cell r="Q823" t="str">
            <v>N</v>
          </cell>
          <cell r="R823" t="str">
            <v>N</v>
          </cell>
          <cell r="S823" t="str">
            <v>Yes</v>
          </cell>
          <cell r="T823" t="str">
            <v>No</v>
          </cell>
          <cell r="U823" t="str">
            <v>Yes</v>
          </cell>
          <cell r="V823" t="str">
            <v>Yes</v>
          </cell>
          <cell r="W823" t="str">
            <v>1000 (USD)</v>
          </cell>
          <cell r="X823" t="str">
            <v>Y</v>
          </cell>
        </row>
        <row r="824">
          <cell r="G824" t="str">
            <v>LU2699159781 ISIN</v>
          </cell>
          <cell r="H824" t="str">
            <v>债券型</v>
          </cell>
          <cell r="I824" t="str">
            <v>亚洲债</v>
          </cell>
          <cell r="J824">
            <v>4</v>
          </cell>
          <cell r="K824">
            <v>45348</v>
          </cell>
          <cell r="L824">
            <v>45315</v>
          </cell>
          <cell r="Q824" t="str">
            <v>N</v>
          </cell>
          <cell r="R824" t="str">
            <v>N</v>
          </cell>
          <cell r="S824" t="str">
            <v>Refer to SFC</v>
          </cell>
          <cell r="T824" t="str">
            <v>No</v>
          </cell>
          <cell r="U824" t="str">
            <v>No</v>
          </cell>
          <cell r="V824" t="str">
            <v>No</v>
          </cell>
          <cell r="W824" t="str">
            <v>以实际交易渠道为准</v>
          </cell>
          <cell r="X824" t="str">
            <v>Y</v>
          </cell>
        </row>
        <row r="825">
          <cell r="G825" t="str">
            <v>LU1850215648 ISIN</v>
          </cell>
          <cell r="H825" t="str">
            <v>债券型</v>
          </cell>
          <cell r="I825" t="str">
            <v>亚洲债</v>
          </cell>
          <cell r="J825">
            <v>4</v>
          </cell>
          <cell r="K825">
            <v>45348</v>
          </cell>
          <cell r="L825">
            <v>45315</v>
          </cell>
          <cell r="Q825" t="str">
            <v>N</v>
          </cell>
          <cell r="R825" t="str">
            <v>N</v>
          </cell>
          <cell r="S825" t="str">
            <v>Refer to SFC</v>
          </cell>
          <cell r="T825" t="str">
            <v>No</v>
          </cell>
          <cell r="U825" t="str">
            <v>No</v>
          </cell>
          <cell r="V825" t="str">
            <v>No</v>
          </cell>
          <cell r="W825" t="str">
            <v>以实际交易渠道为准</v>
          </cell>
          <cell r="X825" t="str">
            <v>Y</v>
          </cell>
        </row>
        <row r="826">
          <cell r="G826" t="str">
            <v>LU1077375969 ISIN</v>
          </cell>
          <cell r="H826" t="str">
            <v>债券型</v>
          </cell>
          <cell r="I826" t="str">
            <v>亚洲债</v>
          </cell>
          <cell r="J826">
            <v>4</v>
          </cell>
          <cell r="K826">
            <v>45348</v>
          </cell>
          <cell r="L826">
            <v>45315</v>
          </cell>
          <cell r="Q826" t="str">
            <v>N</v>
          </cell>
          <cell r="R826" t="str">
            <v>N</v>
          </cell>
          <cell r="S826" t="str">
            <v>Refer to SFC</v>
          </cell>
          <cell r="T826" t="str">
            <v>No</v>
          </cell>
          <cell r="U826" t="str">
            <v>No</v>
          </cell>
          <cell r="V826" t="str">
            <v>No</v>
          </cell>
          <cell r="W826" t="str">
            <v>以实际交易渠道为准</v>
          </cell>
          <cell r="X826" t="str">
            <v>Y</v>
          </cell>
        </row>
        <row r="827">
          <cell r="G827" t="str">
            <v>LU1077375613 ISIN</v>
          </cell>
          <cell r="H827" t="str">
            <v>债券型</v>
          </cell>
          <cell r="I827" t="str">
            <v>亚洲债</v>
          </cell>
          <cell r="J827">
            <v>4</v>
          </cell>
          <cell r="K827">
            <v>45348</v>
          </cell>
          <cell r="L827">
            <v>45315</v>
          </cell>
          <cell r="Q827" t="str">
            <v>N</v>
          </cell>
          <cell r="R827" t="str">
            <v>N</v>
          </cell>
          <cell r="S827" t="str">
            <v>Refer to SFC</v>
          </cell>
          <cell r="T827" t="str">
            <v>No</v>
          </cell>
          <cell r="U827" t="str">
            <v>No</v>
          </cell>
          <cell r="V827" t="str">
            <v>No</v>
          </cell>
          <cell r="W827" t="str">
            <v>以实际交易渠道为准</v>
          </cell>
          <cell r="X827" t="str">
            <v>Y</v>
          </cell>
        </row>
        <row r="828">
          <cell r="G828" t="str">
            <v>LU2699159864 ISIN</v>
          </cell>
          <cell r="H828" t="str">
            <v>债券型</v>
          </cell>
          <cell r="I828" t="str">
            <v>亚洲债</v>
          </cell>
          <cell r="J828">
            <v>4</v>
          </cell>
          <cell r="K828">
            <v>45348</v>
          </cell>
          <cell r="L828">
            <v>45315</v>
          </cell>
          <cell r="Q828" t="str">
            <v>N</v>
          </cell>
          <cell r="R828" t="str">
            <v>N</v>
          </cell>
          <cell r="S828" t="str">
            <v>Refer to SFC</v>
          </cell>
          <cell r="T828" t="str">
            <v>No</v>
          </cell>
          <cell r="U828" t="str">
            <v>No</v>
          </cell>
          <cell r="V828" t="str">
            <v>No</v>
          </cell>
          <cell r="W828" t="str">
            <v>以实际交易渠道为准</v>
          </cell>
          <cell r="X828" t="str">
            <v>Y</v>
          </cell>
        </row>
        <row r="829">
          <cell r="G829" t="str">
            <v>LU1850215994 ISIN</v>
          </cell>
          <cell r="H829" t="str">
            <v>债券型</v>
          </cell>
          <cell r="I829" t="str">
            <v>亚洲债</v>
          </cell>
          <cell r="J829">
            <v>4</v>
          </cell>
          <cell r="K829">
            <v>45348</v>
          </cell>
          <cell r="L829">
            <v>45315</v>
          </cell>
          <cell r="Q829" t="str">
            <v>N</v>
          </cell>
          <cell r="R829" t="str">
            <v>N</v>
          </cell>
          <cell r="S829" t="str">
            <v>Refer to SFC</v>
          </cell>
          <cell r="T829" t="str">
            <v>No</v>
          </cell>
          <cell r="U829" t="str">
            <v>No</v>
          </cell>
          <cell r="V829" t="str">
            <v>No</v>
          </cell>
          <cell r="W829" t="str">
            <v>以实际交易渠道为准</v>
          </cell>
          <cell r="X829" t="str">
            <v>Y</v>
          </cell>
        </row>
        <row r="830">
          <cell r="G830" t="str">
            <v>LU1850215721 ISIN</v>
          </cell>
          <cell r="H830" t="str">
            <v>债券型</v>
          </cell>
          <cell r="I830" t="str">
            <v>亚洲债</v>
          </cell>
          <cell r="J830">
            <v>4</v>
          </cell>
          <cell r="K830">
            <v>45348</v>
          </cell>
          <cell r="L830">
            <v>45315</v>
          </cell>
          <cell r="Q830" t="str">
            <v>N</v>
          </cell>
          <cell r="R830" t="str">
            <v>N</v>
          </cell>
          <cell r="S830" t="str">
            <v>Refer to SFC</v>
          </cell>
          <cell r="T830" t="str">
            <v>No</v>
          </cell>
          <cell r="U830" t="str">
            <v>No</v>
          </cell>
          <cell r="V830" t="str">
            <v>No</v>
          </cell>
          <cell r="W830" t="str">
            <v>以实际交易渠道为准</v>
          </cell>
          <cell r="X830" t="str">
            <v>Y</v>
          </cell>
        </row>
        <row r="831">
          <cell r="G831" t="str">
            <v>LU0274383008 ISIN</v>
          </cell>
          <cell r="H831" t="str">
            <v>股票型</v>
          </cell>
          <cell r="I831" t="str">
            <v>亚太小型股</v>
          </cell>
          <cell r="J831">
            <v>4</v>
          </cell>
          <cell r="K831">
            <v>45348</v>
          </cell>
          <cell r="L831">
            <v>45316</v>
          </cell>
          <cell r="Q831" t="str">
            <v>N</v>
          </cell>
          <cell r="R831" t="str">
            <v>N</v>
          </cell>
          <cell r="S831" t="str">
            <v>Yes</v>
          </cell>
          <cell r="T831" t="str">
            <v>No</v>
          </cell>
          <cell r="U831" t="str">
            <v>Yes</v>
          </cell>
          <cell r="V831" t="str">
            <v>Yes</v>
          </cell>
          <cell r="W831" t="str">
            <v>1000 (USD)</v>
          </cell>
          <cell r="X831" t="str">
            <v>Y</v>
          </cell>
        </row>
        <row r="832">
          <cell r="G832" t="str">
            <v>LU1077376421 ISIN</v>
          </cell>
          <cell r="H832" t="str">
            <v>股票型</v>
          </cell>
          <cell r="I832" t="str">
            <v>亚太小型股</v>
          </cell>
          <cell r="J832">
            <v>4</v>
          </cell>
          <cell r="K832">
            <v>45348</v>
          </cell>
          <cell r="L832">
            <v>45316</v>
          </cell>
          <cell r="Q832" t="str">
            <v>N</v>
          </cell>
          <cell r="R832" t="str">
            <v>N</v>
          </cell>
          <cell r="S832" t="str">
            <v>Refer to SFC</v>
          </cell>
          <cell r="T832" t="str">
            <v>No</v>
          </cell>
          <cell r="U832" t="str">
            <v>No</v>
          </cell>
          <cell r="V832" t="str">
            <v>No</v>
          </cell>
          <cell r="W832" t="str">
            <v>以实际交易渠道为准</v>
          </cell>
          <cell r="X832" t="str">
            <v>Y</v>
          </cell>
        </row>
        <row r="833">
          <cell r="G833" t="str">
            <v>LU0196878994 ISIN</v>
          </cell>
          <cell r="H833" t="str">
            <v>股票型</v>
          </cell>
          <cell r="I833" t="str">
            <v>大中华股票</v>
          </cell>
          <cell r="J833">
            <v>5</v>
          </cell>
          <cell r="K833">
            <v>45348</v>
          </cell>
          <cell r="L833">
            <v>45316</v>
          </cell>
          <cell r="Q833" t="str">
            <v>N</v>
          </cell>
          <cell r="R833" t="str">
            <v>N</v>
          </cell>
          <cell r="S833" t="str">
            <v>Yes</v>
          </cell>
          <cell r="T833" t="str">
            <v>No</v>
          </cell>
          <cell r="U833" t="str">
            <v>Yes</v>
          </cell>
          <cell r="V833" t="str">
            <v>Yes</v>
          </cell>
          <cell r="W833" t="str">
            <v>1000 (USD)</v>
          </cell>
          <cell r="X833" t="str">
            <v>Y</v>
          </cell>
        </row>
        <row r="834">
          <cell r="G834" t="str">
            <v>LU0314109678 ISIN</v>
          </cell>
          <cell r="H834" t="str">
            <v>股票型</v>
          </cell>
          <cell r="I834" t="str">
            <v>中港股票</v>
          </cell>
          <cell r="J834">
            <v>5</v>
          </cell>
          <cell r="K834">
            <v>45348</v>
          </cell>
          <cell r="L834">
            <v>45316</v>
          </cell>
          <cell r="Q834" t="str">
            <v>N</v>
          </cell>
          <cell r="R834" t="str">
            <v>N</v>
          </cell>
          <cell r="S834" t="str">
            <v>Yes</v>
          </cell>
          <cell r="T834" t="str">
            <v>No</v>
          </cell>
          <cell r="U834" t="str">
            <v>Yes</v>
          </cell>
          <cell r="V834" t="str">
            <v>Yes</v>
          </cell>
          <cell r="W834" t="str">
            <v>8000 (HKD)</v>
          </cell>
          <cell r="X834" t="str">
            <v>Y</v>
          </cell>
        </row>
        <row r="835">
          <cell r="G835" t="str">
            <v>LU1328277881 ISIN</v>
          </cell>
          <cell r="H835" t="str">
            <v>股票型</v>
          </cell>
          <cell r="I835" t="str">
            <v>中港股票</v>
          </cell>
          <cell r="J835">
            <v>5</v>
          </cell>
          <cell r="K835">
            <v>45348</v>
          </cell>
          <cell r="L835">
            <v>45316</v>
          </cell>
          <cell r="Q835" t="str">
            <v>N</v>
          </cell>
          <cell r="R835" t="str">
            <v>N</v>
          </cell>
          <cell r="S835" t="str">
            <v>Refer to SFC</v>
          </cell>
          <cell r="T835" t="str">
            <v>No</v>
          </cell>
          <cell r="U835" t="str">
            <v>No</v>
          </cell>
          <cell r="V835" t="str">
            <v>No</v>
          </cell>
          <cell r="W835" t="str">
            <v>以实际交易渠道为准</v>
          </cell>
          <cell r="X835" t="str">
            <v>Y</v>
          </cell>
        </row>
        <row r="836">
          <cell r="G836" t="str">
            <v>LU1813983027 ISIN</v>
          </cell>
          <cell r="H836" t="str">
            <v>股票型</v>
          </cell>
          <cell r="I836" t="str">
            <v>中港股票</v>
          </cell>
          <cell r="J836">
            <v>5</v>
          </cell>
          <cell r="K836">
            <v>45348</v>
          </cell>
          <cell r="L836">
            <v>45316</v>
          </cell>
          <cell r="Q836" t="str">
            <v>N</v>
          </cell>
          <cell r="R836" t="str">
            <v>N</v>
          </cell>
          <cell r="S836" t="str">
            <v>Refer to SFC</v>
          </cell>
          <cell r="T836" t="str">
            <v>No</v>
          </cell>
          <cell r="U836" t="str">
            <v>No</v>
          </cell>
          <cell r="V836" t="str">
            <v>No</v>
          </cell>
          <cell r="W836" t="str">
            <v>以实际交易渠道为准</v>
          </cell>
          <cell r="X836" t="str">
            <v>Y</v>
          </cell>
        </row>
        <row r="837">
          <cell r="G837" t="str">
            <v>LU1813983373 ISIN</v>
          </cell>
          <cell r="H837" t="str">
            <v>股票型</v>
          </cell>
          <cell r="I837" t="str">
            <v>中港股票</v>
          </cell>
          <cell r="J837">
            <v>5</v>
          </cell>
          <cell r="K837">
            <v>45348</v>
          </cell>
          <cell r="L837">
            <v>45316</v>
          </cell>
          <cell r="Q837" t="str">
            <v>N</v>
          </cell>
          <cell r="R837" t="str">
            <v>N</v>
          </cell>
          <cell r="S837" t="str">
            <v>Refer to SFC</v>
          </cell>
          <cell r="T837" t="str">
            <v>No</v>
          </cell>
          <cell r="U837" t="str">
            <v>No</v>
          </cell>
          <cell r="V837" t="str">
            <v>No</v>
          </cell>
          <cell r="W837" t="str">
            <v>以实际交易渠道为准</v>
          </cell>
          <cell r="X837" t="str">
            <v>Y</v>
          </cell>
        </row>
        <row r="838">
          <cell r="G838" t="str">
            <v>LU0196876865 ISIN</v>
          </cell>
          <cell r="H838" t="str">
            <v>股票型</v>
          </cell>
          <cell r="I838" t="str">
            <v>东欧股票</v>
          </cell>
          <cell r="J838">
            <v>5</v>
          </cell>
          <cell r="K838">
            <v>45348</v>
          </cell>
          <cell r="L838">
            <v>45316</v>
          </cell>
          <cell r="Q838" t="str">
            <v>N</v>
          </cell>
          <cell r="R838" t="str">
            <v>N</v>
          </cell>
          <cell r="S838" t="str">
            <v>Yes</v>
          </cell>
          <cell r="T838" t="str">
            <v>No</v>
          </cell>
          <cell r="U838" t="str">
            <v>Yes</v>
          </cell>
          <cell r="V838" t="str">
            <v>Yes</v>
          </cell>
          <cell r="W838" t="str">
            <v>1000 (USD)</v>
          </cell>
          <cell r="X838" t="str">
            <v>Y</v>
          </cell>
        </row>
        <row r="839">
          <cell r="G839" t="str">
            <v>LU1935043452 ISIN</v>
          </cell>
          <cell r="H839" t="str">
            <v>混合型</v>
          </cell>
          <cell r="I839" t="str">
            <v>环球多元资产</v>
          </cell>
          <cell r="J839">
            <v>4</v>
          </cell>
          <cell r="K839">
            <v>45348</v>
          </cell>
          <cell r="L839">
            <v>45316</v>
          </cell>
          <cell r="Q839" t="str">
            <v>N</v>
          </cell>
          <cell r="R839" t="str">
            <v>N</v>
          </cell>
          <cell r="S839" t="str">
            <v>Yes</v>
          </cell>
          <cell r="T839" t="str">
            <v>No</v>
          </cell>
          <cell r="U839" t="str">
            <v>Yes</v>
          </cell>
          <cell r="V839" t="str">
            <v>Yes</v>
          </cell>
          <cell r="W839" t="str">
            <v>8000 (HKD)</v>
          </cell>
          <cell r="X839" t="str">
            <v>Y</v>
          </cell>
        </row>
        <row r="840">
          <cell r="G840" t="str">
            <v>LU2086872715 ISIN</v>
          </cell>
          <cell r="H840" t="str">
            <v>混合型</v>
          </cell>
          <cell r="I840" t="str">
            <v>环球多元资产</v>
          </cell>
          <cell r="J840">
            <v>4</v>
          </cell>
          <cell r="K840">
            <v>45348</v>
          </cell>
          <cell r="L840">
            <v>45316</v>
          </cell>
          <cell r="Q840" t="str">
            <v>N</v>
          </cell>
          <cell r="R840" t="str">
            <v>N</v>
          </cell>
          <cell r="S840" t="str">
            <v>Yes</v>
          </cell>
          <cell r="T840" t="str">
            <v>No</v>
          </cell>
          <cell r="U840" t="str">
            <v>Yes</v>
          </cell>
          <cell r="V840" t="str">
            <v>Yes</v>
          </cell>
          <cell r="W840" t="str">
            <v>8000 (HKD)</v>
          </cell>
          <cell r="X840" t="str">
            <v>Y</v>
          </cell>
        </row>
        <row r="841">
          <cell r="G841" t="str">
            <v>LU2086872988 ISIN</v>
          </cell>
          <cell r="H841" t="str">
            <v>混合型</v>
          </cell>
          <cell r="I841" t="str">
            <v>环球多元资产</v>
          </cell>
          <cell r="J841">
            <v>4</v>
          </cell>
          <cell r="K841">
            <v>45348</v>
          </cell>
          <cell r="L841">
            <v>45316</v>
          </cell>
          <cell r="Q841" t="str">
            <v>N</v>
          </cell>
          <cell r="R841" t="str">
            <v>N</v>
          </cell>
          <cell r="S841" t="str">
            <v>Yes</v>
          </cell>
          <cell r="T841" t="str">
            <v>No</v>
          </cell>
          <cell r="U841" t="str">
            <v>Yes</v>
          </cell>
          <cell r="V841" t="str">
            <v>Yes</v>
          </cell>
          <cell r="W841" t="str">
            <v>1000 (USD)</v>
          </cell>
          <cell r="X841" t="str">
            <v>Y</v>
          </cell>
        </row>
        <row r="842">
          <cell r="G842" t="str">
            <v>LU1935042215 ISIN</v>
          </cell>
          <cell r="H842" t="str">
            <v>混合型</v>
          </cell>
          <cell r="I842" t="str">
            <v>环球多元资产</v>
          </cell>
          <cell r="J842">
            <v>4</v>
          </cell>
          <cell r="K842">
            <v>45348</v>
          </cell>
          <cell r="L842">
            <v>45316</v>
          </cell>
          <cell r="Q842" t="str">
            <v>N</v>
          </cell>
          <cell r="R842" t="str">
            <v>N</v>
          </cell>
          <cell r="S842" t="str">
            <v>Refer to SFC</v>
          </cell>
          <cell r="T842" t="str">
            <v>No</v>
          </cell>
          <cell r="U842" t="str">
            <v>No</v>
          </cell>
          <cell r="V842" t="str">
            <v>No</v>
          </cell>
          <cell r="W842" t="str">
            <v>以实际交易渠道为准</v>
          </cell>
          <cell r="X842" t="str">
            <v>Y</v>
          </cell>
        </row>
        <row r="843">
          <cell r="G843" t="str">
            <v>LU1935042488 ISIN</v>
          </cell>
          <cell r="H843" t="str">
            <v>混合型</v>
          </cell>
          <cell r="I843" t="str">
            <v>环球多元资产</v>
          </cell>
          <cell r="J843">
            <v>4</v>
          </cell>
          <cell r="K843">
            <v>45348</v>
          </cell>
          <cell r="L843">
            <v>45316</v>
          </cell>
          <cell r="Q843" t="str">
            <v>N</v>
          </cell>
          <cell r="R843" t="str">
            <v>N</v>
          </cell>
          <cell r="S843" t="str">
            <v>Refer to SFC</v>
          </cell>
          <cell r="T843" t="str">
            <v>No</v>
          </cell>
          <cell r="U843" t="str">
            <v>No</v>
          </cell>
          <cell r="V843" t="str">
            <v>No</v>
          </cell>
          <cell r="W843" t="str">
            <v>以实际交易渠道为准</v>
          </cell>
          <cell r="X843" t="str">
            <v>Y</v>
          </cell>
        </row>
        <row r="844">
          <cell r="G844" t="str">
            <v>LU1935043023 ISIN</v>
          </cell>
          <cell r="H844" t="str">
            <v>混合型</v>
          </cell>
          <cell r="I844" t="str">
            <v>环球多元资产</v>
          </cell>
          <cell r="J844">
            <v>4</v>
          </cell>
          <cell r="K844">
            <v>45348</v>
          </cell>
          <cell r="L844">
            <v>45316</v>
          </cell>
          <cell r="Q844" t="str">
            <v>N</v>
          </cell>
          <cell r="R844" t="str">
            <v>N</v>
          </cell>
          <cell r="S844" t="str">
            <v>Refer to SFC</v>
          </cell>
          <cell r="T844" t="str">
            <v>No</v>
          </cell>
          <cell r="U844" t="str">
            <v>No</v>
          </cell>
          <cell r="V844" t="str">
            <v>No</v>
          </cell>
          <cell r="W844" t="str">
            <v>以实际交易渠道为准</v>
          </cell>
          <cell r="X844" t="str">
            <v>Y</v>
          </cell>
        </row>
        <row r="845">
          <cell r="G845" t="str">
            <v>LU1935042306 ISIN</v>
          </cell>
          <cell r="H845" t="str">
            <v>混合型</v>
          </cell>
          <cell r="I845" t="str">
            <v>环球多元资产</v>
          </cell>
          <cell r="J845">
            <v>4</v>
          </cell>
          <cell r="K845">
            <v>45348</v>
          </cell>
          <cell r="L845">
            <v>45316</v>
          </cell>
          <cell r="Q845" t="str">
            <v>N</v>
          </cell>
          <cell r="R845" t="str">
            <v>N</v>
          </cell>
          <cell r="S845" t="str">
            <v>Refer to SFC</v>
          </cell>
          <cell r="T845" t="str">
            <v>No</v>
          </cell>
          <cell r="U845" t="str">
            <v>No</v>
          </cell>
          <cell r="V845" t="str">
            <v>No</v>
          </cell>
          <cell r="W845" t="str">
            <v>以实际交易渠道为准</v>
          </cell>
          <cell r="X845" t="str">
            <v>Y</v>
          </cell>
        </row>
        <row r="846">
          <cell r="G846" t="str">
            <v>LU1935042728 ISIN</v>
          </cell>
          <cell r="H846" t="str">
            <v>混合型</v>
          </cell>
          <cell r="I846" t="str">
            <v>环球多元资产</v>
          </cell>
          <cell r="J846">
            <v>4</v>
          </cell>
          <cell r="K846">
            <v>45348</v>
          </cell>
          <cell r="L846">
            <v>45316</v>
          </cell>
          <cell r="Q846" t="str">
            <v>N</v>
          </cell>
          <cell r="R846" t="str">
            <v>N</v>
          </cell>
          <cell r="S846" t="str">
            <v>Refer to SFC</v>
          </cell>
          <cell r="T846" t="str">
            <v>No</v>
          </cell>
          <cell r="U846" t="str">
            <v>No</v>
          </cell>
          <cell r="V846" t="str">
            <v>No</v>
          </cell>
          <cell r="W846" t="str">
            <v>以实际交易渠道为准</v>
          </cell>
          <cell r="X846" t="str">
            <v>Y</v>
          </cell>
        </row>
        <row r="847">
          <cell r="G847" t="str">
            <v>LU1935043296 ISIN</v>
          </cell>
          <cell r="H847" t="str">
            <v>混合型</v>
          </cell>
          <cell r="I847" t="str">
            <v>环球多元资产</v>
          </cell>
          <cell r="J847">
            <v>4</v>
          </cell>
          <cell r="K847">
            <v>45348</v>
          </cell>
          <cell r="L847">
            <v>45316</v>
          </cell>
          <cell r="Q847" t="str">
            <v>N</v>
          </cell>
          <cell r="R847" t="str">
            <v>N</v>
          </cell>
          <cell r="S847" t="str">
            <v>Refer to SFC</v>
          </cell>
          <cell r="T847" t="str">
            <v>No</v>
          </cell>
          <cell r="U847" t="str">
            <v>No</v>
          </cell>
          <cell r="V847" t="str">
            <v>No</v>
          </cell>
          <cell r="W847" t="str">
            <v>以实际交易渠道为准</v>
          </cell>
          <cell r="X847" t="str">
            <v>Y</v>
          </cell>
        </row>
        <row r="848">
          <cell r="G848" t="str">
            <v>LU1935043379 ISIN</v>
          </cell>
          <cell r="H848" t="str">
            <v>混合型</v>
          </cell>
          <cell r="I848" t="str">
            <v>环球多元资产</v>
          </cell>
          <cell r="J848">
            <v>4</v>
          </cell>
          <cell r="K848">
            <v>45348</v>
          </cell>
          <cell r="L848">
            <v>45316</v>
          </cell>
          <cell r="Q848" t="str">
            <v>N</v>
          </cell>
          <cell r="R848" t="str">
            <v>N</v>
          </cell>
          <cell r="S848" t="str">
            <v>Refer to SFC</v>
          </cell>
          <cell r="T848" t="str">
            <v>No</v>
          </cell>
          <cell r="U848" t="str">
            <v>No</v>
          </cell>
          <cell r="V848" t="str">
            <v>No</v>
          </cell>
          <cell r="W848" t="str">
            <v>以实际交易渠道为准</v>
          </cell>
          <cell r="X848" t="str">
            <v>Y</v>
          </cell>
        </row>
        <row r="849">
          <cell r="G849" t="str">
            <v>LU2100725782 ISIN</v>
          </cell>
          <cell r="H849" t="str">
            <v>混合型</v>
          </cell>
          <cell r="I849" t="str">
            <v>环球多元资产</v>
          </cell>
          <cell r="J849">
            <v>4</v>
          </cell>
          <cell r="K849">
            <v>45348</v>
          </cell>
          <cell r="L849">
            <v>45316</v>
          </cell>
          <cell r="Q849" t="str">
            <v>N</v>
          </cell>
          <cell r="R849" t="str">
            <v>N</v>
          </cell>
          <cell r="S849" t="str">
            <v>Refer to SFC</v>
          </cell>
          <cell r="T849" t="str">
            <v>No</v>
          </cell>
          <cell r="U849" t="str">
            <v>No</v>
          </cell>
          <cell r="V849" t="str">
            <v>No</v>
          </cell>
          <cell r="W849" t="str">
            <v>以实际交易渠道为准</v>
          </cell>
          <cell r="X849" t="str">
            <v>Y</v>
          </cell>
        </row>
        <row r="850">
          <cell r="G850" t="str">
            <v>LU2100725600 ISIN</v>
          </cell>
          <cell r="H850" t="str">
            <v>混合型</v>
          </cell>
          <cell r="I850" t="str">
            <v>环球多元资产</v>
          </cell>
          <cell r="J850">
            <v>4</v>
          </cell>
          <cell r="K850">
            <v>45348</v>
          </cell>
          <cell r="L850">
            <v>45316</v>
          </cell>
          <cell r="Q850" t="str">
            <v>N</v>
          </cell>
          <cell r="R850" t="str">
            <v>N</v>
          </cell>
          <cell r="S850" t="str">
            <v>Refer to SFC</v>
          </cell>
          <cell r="T850" t="str">
            <v>No</v>
          </cell>
          <cell r="U850" t="str">
            <v>No</v>
          </cell>
          <cell r="V850" t="str">
            <v>No</v>
          </cell>
          <cell r="W850" t="str">
            <v>以实际交易渠道为准</v>
          </cell>
          <cell r="X850" t="str">
            <v>Y</v>
          </cell>
        </row>
        <row r="851">
          <cell r="G851" t="str">
            <v>LU2100725519 ISIN</v>
          </cell>
          <cell r="H851" t="str">
            <v>混合型</v>
          </cell>
          <cell r="I851" t="str">
            <v>优先证券</v>
          </cell>
          <cell r="J851">
            <v>3</v>
          </cell>
          <cell r="K851">
            <v>45348</v>
          </cell>
          <cell r="L851">
            <v>45316</v>
          </cell>
          <cell r="Q851" t="str">
            <v>N</v>
          </cell>
          <cell r="R851" t="str">
            <v>N</v>
          </cell>
          <cell r="S851" t="str">
            <v>Yes</v>
          </cell>
          <cell r="T851" t="str">
            <v>No</v>
          </cell>
          <cell r="U851" t="str">
            <v>Yes</v>
          </cell>
          <cell r="V851" t="str">
            <v>Yes</v>
          </cell>
          <cell r="W851" t="str">
            <v>1000 (GBP)</v>
          </cell>
          <cell r="X851" t="str">
            <v>N</v>
          </cell>
        </row>
        <row r="852">
          <cell r="G852" t="str">
            <v>LU1813987010 ISIN</v>
          </cell>
          <cell r="H852" t="str">
            <v>混合型</v>
          </cell>
          <cell r="I852" t="str">
            <v>优先证券</v>
          </cell>
          <cell r="J852">
            <v>3</v>
          </cell>
          <cell r="K852">
            <v>45348</v>
          </cell>
          <cell r="L852">
            <v>45316</v>
          </cell>
          <cell r="Q852" t="str">
            <v>N</v>
          </cell>
          <cell r="R852" t="str">
            <v>N</v>
          </cell>
          <cell r="S852" t="str">
            <v>Yes</v>
          </cell>
          <cell r="T852" t="str">
            <v>No</v>
          </cell>
          <cell r="U852" t="str">
            <v>No</v>
          </cell>
          <cell r="V852" t="str">
            <v>No</v>
          </cell>
          <cell r="W852" t="str">
            <v>8000 (HKD)</v>
          </cell>
          <cell r="X852" t="str">
            <v>N</v>
          </cell>
        </row>
        <row r="853">
          <cell r="G853" t="str">
            <v>LU2086873010 ISIN</v>
          </cell>
          <cell r="H853" t="str">
            <v>混合型</v>
          </cell>
          <cell r="I853" t="str">
            <v>优先证券</v>
          </cell>
          <cell r="J853">
            <v>3</v>
          </cell>
          <cell r="K853">
            <v>45348</v>
          </cell>
          <cell r="L853">
            <v>45316</v>
          </cell>
          <cell r="Q853" t="str">
            <v>N</v>
          </cell>
          <cell r="R853" t="str">
            <v>N</v>
          </cell>
          <cell r="S853" t="str">
            <v>Yes</v>
          </cell>
          <cell r="T853" t="str">
            <v>No</v>
          </cell>
          <cell r="U853" t="str">
            <v>Yes</v>
          </cell>
          <cell r="V853" t="str">
            <v>Yes</v>
          </cell>
          <cell r="W853" t="str">
            <v>8000 (HKD)</v>
          </cell>
          <cell r="X853" t="str">
            <v>N</v>
          </cell>
        </row>
        <row r="854">
          <cell r="G854" t="str">
            <v>LU1813986715 ISIN</v>
          </cell>
          <cell r="H854" t="str">
            <v>混合型</v>
          </cell>
          <cell r="I854" t="str">
            <v>优先证券</v>
          </cell>
          <cell r="J854">
            <v>3</v>
          </cell>
          <cell r="K854">
            <v>45348</v>
          </cell>
          <cell r="L854">
            <v>45316</v>
          </cell>
          <cell r="Q854" t="str">
            <v>N</v>
          </cell>
          <cell r="R854" t="str">
            <v>N</v>
          </cell>
          <cell r="S854" t="str">
            <v>Yes</v>
          </cell>
          <cell r="T854" t="str">
            <v>No</v>
          </cell>
          <cell r="U854" t="str">
            <v>Yes</v>
          </cell>
          <cell r="V854" t="str">
            <v>Yes</v>
          </cell>
          <cell r="W854" t="str">
            <v>1000 (USD)</v>
          </cell>
          <cell r="X854" t="str">
            <v>N</v>
          </cell>
        </row>
        <row r="855">
          <cell r="G855" t="str">
            <v>LU2086873283 ISIN</v>
          </cell>
          <cell r="H855" t="str">
            <v>混合型</v>
          </cell>
          <cell r="I855" t="str">
            <v>优先证券</v>
          </cell>
          <cell r="J855">
            <v>3</v>
          </cell>
          <cell r="K855">
            <v>45348</v>
          </cell>
          <cell r="L855">
            <v>45316</v>
          </cell>
          <cell r="Q855" t="str">
            <v>N</v>
          </cell>
          <cell r="R855" t="str">
            <v>N</v>
          </cell>
          <cell r="S855" t="str">
            <v>Yes</v>
          </cell>
          <cell r="T855" t="str">
            <v>No</v>
          </cell>
          <cell r="U855" t="str">
            <v>Yes</v>
          </cell>
          <cell r="V855" t="str">
            <v>Yes</v>
          </cell>
          <cell r="W855" t="str">
            <v>1000 (USD)</v>
          </cell>
          <cell r="X855" t="str">
            <v>N</v>
          </cell>
        </row>
        <row r="856">
          <cell r="G856" t="str">
            <v>LU1813985741 ISIN</v>
          </cell>
          <cell r="H856" t="str">
            <v>混合型</v>
          </cell>
          <cell r="I856" t="str">
            <v>优先证券</v>
          </cell>
          <cell r="J856">
            <v>3</v>
          </cell>
          <cell r="K856">
            <v>45348</v>
          </cell>
          <cell r="L856">
            <v>45316</v>
          </cell>
          <cell r="Q856" t="str">
            <v>N</v>
          </cell>
          <cell r="R856" t="str">
            <v>N</v>
          </cell>
          <cell r="S856" t="str">
            <v>Refer to SFC</v>
          </cell>
          <cell r="T856" t="str">
            <v>No</v>
          </cell>
          <cell r="U856" t="str">
            <v>No</v>
          </cell>
          <cell r="V856" t="str">
            <v>No</v>
          </cell>
          <cell r="W856" t="str">
            <v>以实际交易渠道为准</v>
          </cell>
          <cell r="X856" t="str">
            <v>N</v>
          </cell>
        </row>
        <row r="857">
          <cell r="G857" t="str">
            <v>LU2089986090 ISIN</v>
          </cell>
          <cell r="H857" t="str">
            <v>混合型</v>
          </cell>
          <cell r="I857" t="str">
            <v>优先证券</v>
          </cell>
          <cell r="J857">
            <v>3</v>
          </cell>
          <cell r="K857">
            <v>45348</v>
          </cell>
          <cell r="L857">
            <v>45316</v>
          </cell>
          <cell r="Q857" t="str">
            <v>N</v>
          </cell>
          <cell r="R857" t="str">
            <v>N</v>
          </cell>
          <cell r="S857" t="str">
            <v>Refer to SFC</v>
          </cell>
          <cell r="T857" t="str">
            <v>No</v>
          </cell>
          <cell r="U857" t="str">
            <v>No</v>
          </cell>
          <cell r="V857" t="str">
            <v>No</v>
          </cell>
          <cell r="W857" t="str">
            <v>以实际交易渠道为准</v>
          </cell>
          <cell r="X857" t="str">
            <v>N</v>
          </cell>
        </row>
        <row r="858">
          <cell r="G858" t="str">
            <v>LU1813986392 ISIN</v>
          </cell>
          <cell r="H858" t="str">
            <v>混合型</v>
          </cell>
          <cell r="I858" t="str">
            <v>优先证券</v>
          </cell>
          <cell r="J858">
            <v>3</v>
          </cell>
          <cell r="K858">
            <v>45348</v>
          </cell>
          <cell r="L858">
            <v>45316</v>
          </cell>
          <cell r="Q858" t="str">
            <v>N</v>
          </cell>
          <cell r="R858" t="str">
            <v>N</v>
          </cell>
          <cell r="S858" t="str">
            <v>Refer to SFC</v>
          </cell>
          <cell r="T858" t="str">
            <v>No</v>
          </cell>
          <cell r="U858" t="str">
            <v>No</v>
          </cell>
          <cell r="V858" t="str">
            <v>No</v>
          </cell>
          <cell r="W858" t="str">
            <v>以实际交易渠道为准</v>
          </cell>
          <cell r="X858" t="str">
            <v>N</v>
          </cell>
        </row>
        <row r="859">
          <cell r="G859" t="str">
            <v>LU1813986129 ISIN</v>
          </cell>
          <cell r="H859" t="str">
            <v>混合型</v>
          </cell>
          <cell r="I859" t="str">
            <v>优先证券</v>
          </cell>
          <cell r="J859">
            <v>3</v>
          </cell>
          <cell r="K859">
            <v>45348</v>
          </cell>
          <cell r="L859">
            <v>45316</v>
          </cell>
          <cell r="Q859" t="str">
            <v>N</v>
          </cell>
          <cell r="R859" t="str">
            <v>N</v>
          </cell>
          <cell r="S859" t="str">
            <v>Refer to SFC</v>
          </cell>
          <cell r="T859" t="str">
            <v>No</v>
          </cell>
          <cell r="U859" t="str">
            <v>No</v>
          </cell>
          <cell r="V859" t="str">
            <v>No</v>
          </cell>
          <cell r="W859" t="str">
            <v>以实际交易渠道为准</v>
          </cell>
          <cell r="X859" t="str">
            <v>N</v>
          </cell>
        </row>
        <row r="860">
          <cell r="G860" t="str">
            <v>LU1813986632 ISIN</v>
          </cell>
          <cell r="H860" t="str">
            <v>混合型</v>
          </cell>
          <cell r="I860" t="str">
            <v>优先证券</v>
          </cell>
          <cell r="J860">
            <v>3</v>
          </cell>
          <cell r="K860">
            <v>45348</v>
          </cell>
          <cell r="L860">
            <v>45316</v>
          </cell>
          <cell r="Q860" t="str">
            <v>N</v>
          </cell>
          <cell r="R860" t="str">
            <v>N</v>
          </cell>
          <cell r="S860" t="str">
            <v>Refer to SFC</v>
          </cell>
          <cell r="T860" t="str">
            <v>No</v>
          </cell>
          <cell r="U860" t="str">
            <v>No</v>
          </cell>
          <cell r="V860" t="str">
            <v>No</v>
          </cell>
          <cell r="W860" t="str">
            <v>以实际交易渠道为准</v>
          </cell>
          <cell r="X860" t="str">
            <v>N</v>
          </cell>
        </row>
        <row r="861">
          <cell r="G861" t="str">
            <v>LU1813985824 ISIN</v>
          </cell>
          <cell r="H861" t="str">
            <v>混合型</v>
          </cell>
          <cell r="I861" t="str">
            <v>优先证券</v>
          </cell>
          <cell r="J861">
            <v>3</v>
          </cell>
          <cell r="K861">
            <v>45348</v>
          </cell>
          <cell r="L861">
            <v>45316</v>
          </cell>
          <cell r="Q861" t="str">
            <v>N</v>
          </cell>
          <cell r="R861" t="str">
            <v>N</v>
          </cell>
          <cell r="S861" t="str">
            <v>Refer to SFC</v>
          </cell>
          <cell r="T861" t="str">
            <v>No</v>
          </cell>
          <cell r="U861" t="str">
            <v>No</v>
          </cell>
          <cell r="V861" t="str">
            <v>No</v>
          </cell>
          <cell r="W861" t="str">
            <v>以实际交易渠道为准</v>
          </cell>
          <cell r="X861" t="str">
            <v>N</v>
          </cell>
        </row>
        <row r="862">
          <cell r="G862" t="str">
            <v>LU1813986806 ISIN</v>
          </cell>
          <cell r="H862" t="str">
            <v>混合型</v>
          </cell>
          <cell r="I862" t="str">
            <v>优先证券</v>
          </cell>
          <cell r="J862">
            <v>3</v>
          </cell>
          <cell r="K862">
            <v>45348</v>
          </cell>
          <cell r="L862">
            <v>45316</v>
          </cell>
          <cell r="Q862" t="str">
            <v>N</v>
          </cell>
          <cell r="R862" t="str">
            <v>N</v>
          </cell>
          <cell r="S862" t="str">
            <v>Refer to SFC</v>
          </cell>
          <cell r="T862" t="str">
            <v>No</v>
          </cell>
          <cell r="U862" t="str">
            <v>No</v>
          </cell>
          <cell r="V862" t="str">
            <v>No</v>
          </cell>
          <cell r="W862" t="str">
            <v>以实际交易渠道为准</v>
          </cell>
          <cell r="X862" t="str">
            <v>N</v>
          </cell>
        </row>
        <row r="863">
          <cell r="G863" t="str">
            <v>LU2100725436 ISIN</v>
          </cell>
          <cell r="H863" t="str">
            <v>混合型</v>
          </cell>
          <cell r="I863" t="str">
            <v>优先证券</v>
          </cell>
          <cell r="J863">
            <v>3</v>
          </cell>
          <cell r="K863">
            <v>45348</v>
          </cell>
          <cell r="L863">
            <v>45316</v>
          </cell>
          <cell r="Q863" t="str">
            <v>N</v>
          </cell>
          <cell r="R863" t="str">
            <v>N</v>
          </cell>
          <cell r="S863" t="str">
            <v>Refer to SFC</v>
          </cell>
          <cell r="T863" t="str">
            <v>No</v>
          </cell>
          <cell r="U863" t="str">
            <v>No</v>
          </cell>
          <cell r="V863" t="str">
            <v>No</v>
          </cell>
          <cell r="W863" t="str">
            <v>以实际交易渠道为准</v>
          </cell>
          <cell r="X863" t="str">
            <v>N</v>
          </cell>
        </row>
        <row r="864">
          <cell r="G864" t="str">
            <v>LU0278409734 ISIN</v>
          </cell>
          <cell r="H864" t="str">
            <v>股票型</v>
          </cell>
          <cell r="I864" t="str">
            <v>台湾股票</v>
          </cell>
          <cell r="J864">
            <v>5</v>
          </cell>
          <cell r="K864">
            <v>45348</v>
          </cell>
          <cell r="L864">
            <v>45316</v>
          </cell>
          <cell r="Q864" t="str">
            <v>N</v>
          </cell>
          <cell r="R864" t="str">
            <v>N</v>
          </cell>
          <cell r="S864" t="str">
            <v>Yes</v>
          </cell>
          <cell r="T864" t="str">
            <v>No</v>
          </cell>
          <cell r="U864" t="str">
            <v>Yes</v>
          </cell>
          <cell r="V864" t="str">
            <v>Yes</v>
          </cell>
          <cell r="W864" t="str">
            <v>1000 (USD)</v>
          </cell>
          <cell r="X864" t="str">
            <v>Y</v>
          </cell>
        </row>
        <row r="865">
          <cell r="G865" t="str">
            <v>LU0278409817 ISIN</v>
          </cell>
          <cell r="H865" t="str">
            <v>债券型</v>
          </cell>
          <cell r="I865" t="str">
            <v>美国债</v>
          </cell>
          <cell r="J865">
            <v>3</v>
          </cell>
          <cell r="K865">
            <v>45348</v>
          </cell>
          <cell r="L865">
            <v>45316</v>
          </cell>
          <cell r="Q865" t="str">
            <v>N</v>
          </cell>
          <cell r="R865" t="str">
            <v>N</v>
          </cell>
          <cell r="S865" t="str">
            <v>Yes</v>
          </cell>
          <cell r="T865" t="str">
            <v>No</v>
          </cell>
          <cell r="U865" t="str">
            <v>Yes</v>
          </cell>
          <cell r="V865" t="str">
            <v>Yes</v>
          </cell>
          <cell r="W865" t="str">
            <v>1000 (USD)</v>
          </cell>
          <cell r="X865" t="str">
            <v>N</v>
          </cell>
        </row>
        <row r="866">
          <cell r="G866" t="str">
            <v>LU1079480403 ISIN</v>
          </cell>
          <cell r="H866" t="str">
            <v>债券型</v>
          </cell>
          <cell r="I866" t="str">
            <v>美国债</v>
          </cell>
          <cell r="J866">
            <v>3</v>
          </cell>
          <cell r="K866">
            <v>45348</v>
          </cell>
          <cell r="L866">
            <v>45316</v>
          </cell>
          <cell r="Q866" t="str">
            <v>N</v>
          </cell>
          <cell r="R866" t="str">
            <v>N</v>
          </cell>
          <cell r="S866" t="str">
            <v>Refer to SFC</v>
          </cell>
          <cell r="T866" t="str">
            <v>No</v>
          </cell>
          <cell r="U866" t="str">
            <v>No</v>
          </cell>
          <cell r="V866" t="str">
            <v>No</v>
          </cell>
          <cell r="W866" t="str">
            <v>以实际交易渠道为准</v>
          </cell>
          <cell r="X866" t="str">
            <v>N</v>
          </cell>
        </row>
        <row r="867">
          <cell r="G867" t="str">
            <v>LU2699159948 ISIN</v>
          </cell>
          <cell r="H867" t="str">
            <v>债券型</v>
          </cell>
          <cell r="I867" t="str">
            <v>美国债</v>
          </cell>
          <cell r="J867">
            <v>3</v>
          </cell>
          <cell r="K867">
            <v>45348</v>
          </cell>
          <cell r="L867">
            <v>45316</v>
          </cell>
          <cell r="Q867" t="str">
            <v>N</v>
          </cell>
          <cell r="R867" t="str">
            <v>N</v>
          </cell>
          <cell r="S867" t="str">
            <v>Refer to SFC</v>
          </cell>
          <cell r="T867" t="str">
            <v>No</v>
          </cell>
          <cell r="U867" t="str">
            <v>No</v>
          </cell>
          <cell r="V867" t="str">
            <v>No</v>
          </cell>
          <cell r="W867" t="str">
            <v>以实际交易渠道为准</v>
          </cell>
          <cell r="X867" t="str">
            <v>N</v>
          </cell>
        </row>
        <row r="868">
          <cell r="G868" t="str">
            <v>LU2208648639 ISIN</v>
          </cell>
          <cell r="H868" t="str">
            <v>债券型</v>
          </cell>
          <cell r="I868" t="str">
            <v>美国债</v>
          </cell>
          <cell r="J868">
            <v>3</v>
          </cell>
          <cell r="K868">
            <v>45348</v>
          </cell>
          <cell r="L868">
            <v>45316</v>
          </cell>
          <cell r="Q868" t="str">
            <v>N</v>
          </cell>
          <cell r="R868" t="str">
            <v>N</v>
          </cell>
          <cell r="S868" t="str">
            <v>Refer to SFC</v>
          </cell>
          <cell r="T868" t="str">
            <v>No</v>
          </cell>
          <cell r="U868" t="str">
            <v>No</v>
          </cell>
          <cell r="V868" t="str">
            <v>No</v>
          </cell>
          <cell r="W868" t="str">
            <v>以实际交易渠道为准</v>
          </cell>
          <cell r="X868" t="str">
            <v>N</v>
          </cell>
        </row>
        <row r="869">
          <cell r="G869" t="str">
            <v>LU1077378633 ISIN</v>
          </cell>
          <cell r="H869" t="str">
            <v>债券型</v>
          </cell>
          <cell r="I869" t="str">
            <v>美国债</v>
          </cell>
          <cell r="J869">
            <v>3</v>
          </cell>
          <cell r="K869">
            <v>45348</v>
          </cell>
          <cell r="L869">
            <v>45316</v>
          </cell>
          <cell r="Q869" t="str">
            <v>N</v>
          </cell>
          <cell r="R869" t="str">
            <v>N</v>
          </cell>
          <cell r="S869" t="str">
            <v>Refer to SFC</v>
          </cell>
          <cell r="T869" t="str">
            <v>No</v>
          </cell>
          <cell r="U869" t="str">
            <v>No</v>
          </cell>
          <cell r="V869" t="str">
            <v>No</v>
          </cell>
          <cell r="W869" t="str">
            <v>以实际交易渠道为准</v>
          </cell>
          <cell r="X869" t="str">
            <v>N</v>
          </cell>
        </row>
        <row r="870">
          <cell r="G870" t="str">
            <v>LU1077379011 ISIN</v>
          </cell>
          <cell r="H870" t="str">
            <v>债券型</v>
          </cell>
          <cell r="I870" t="str">
            <v>美国债</v>
          </cell>
          <cell r="J870">
            <v>3</v>
          </cell>
          <cell r="K870">
            <v>45348</v>
          </cell>
          <cell r="L870">
            <v>45316</v>
          </cell>
          <cell r="Q870" t="str">
            <v>N</v>
          </cell>
          <cell r="R870" t="str">
            <v>N</v>
          </cell>
          <cell r="S870" t="str">
            <v>Refer to SFC</v>
          </cell>
          <cell r="T870" t="str">
            <v>No</v>
          </cell>
          <cell r="U870" t="str">
            <v>No</v>
          </cell>
          <cell r="V870" t="str">
            <v>No</v>
          </cell>
          <cell r="W870" t="str">
            <v>以实际交易渠道为准</v>
          </cell>
          <cell r="X870" t="str">
            <v>N</v>
          </cell>
        </row>
        <row r="871">
          <cell r="G871" t="str">
            <v>LU2699160011 ISIN</v>
          </cell>
          <cell r="H871" t="str">
            <v>债券型</v>
          </cell>
          <cell r="I871" t="str">
            <v>美国债</v>
          </cell>
          <cell r="J871">
            <v>3</v>
          </cell>
          <cell r="K871">
            <v>45348</v>
          </cell>
          <cell r="L871">
            <v>45316</v>
          </cell>
          <cell r="Q871" t="str">
            <v>N</v>
          </cell>
          <cell r="R871" t="str">
            <v>N</v>
          </cell>
          <cell r="S871" t="str">
            <v>Refer to SFC</v>
          </cell>
          <cell r="T871" t="str">
            <v>No</v>
          </cell>
          <cell r="U871" t="str">
            <v>No</v>
          </cell>
          <cell r="V871" t="str">
            <v>No</v>
          </cell>
          <cell r="W871" t="str">
            <v>以实际交易渠道为准</v>
          </cell>
          <cell r="X871" t="str">
            <v>N</v>
          </cell>
        </row>
        <row r="872">
          <cell r="G872" t="str">
            <v>LU2208648803 ISIN</v>
          </cell>
          <cell r="H872" t="str">
            <v>债券型</v>
          </cell>
          <cell r="I872" t="str">
            <v>美国债</v>
          </cell>
          <cell r="J872">
            <v>3</v>
          </cell>
          <cell r="K872">
            <v>45348</v>
          </cell>
          <cell r="L872">
            <v>45316</v>
          </cell>
          <cell r="Q872" t="str">
            <v>N</v>
          </cell>
          <cell r="R872" t="str">
            <v>N</v>
          </cell>
          <cell r="S872" t="str">
            <v>Refer to SFC</v>
          </cell>
          <cell r="T872" t="str">
            <v>No</v>
          </cell>
          <cell r="U872" t="str">
            <v>No</v>
          </cell>
          <cell r="V872" t="str">
            <v>No</v>
          </cell>
          <cell r="W872" t="str">
            <v>以实际交易渠道为准</v>
          </cell>
          <cell r="X872" t="str">
            <v>N</v>
          </cell>
        </row>
        <row r="873">
          <cell r="G873" t="str">
            <v>LU0274383776 ISIN</v>
          </cell>
          <cell r="H873" t="str">
            <v>股票型</v>
          </cell>
          <cell r="I873" t="str">
            <v>美国小型股</v>
          </cell>
          <cell r="J873">
            <v>5</v>
          </cell>
          <cell r="K873">
            <v>45348</v>
          </cell>
          <cell r="L873">
            <v>45316</v>
          </cell>
          <cell r="Q873" t="str">
            <v>N</v>
          </cell>
          <cell r="R873" t="str">
            <v>N</v>
          </cell>
          <cell r="S873" t="str">
            <v>Yes</v>
          </cell>
          <cell r="T873" t="str">
            <v>No</v>
          </cell>
          <cell r="U873" t="str">
            <v>Yes</v>
          </cell>
          <cell r="V873" t="str">
            <v>Yes</v>
          </cell>
          <cell r="W873" t="str">
            <v>1000 (USD)</v>
          </cell>
          <cell r="X873" t="str">
            <v>N</v>
          </cell>
        </row>
        <row r="874">
          <cell r="G874" t="str">
            <v>LU0278410153 ISIN</v>
          </cell>
          <cell r="H874" t="str">
            <v>债券型</v>
          </cell>
          <cell r="I874" t="str">
            <v>美国高收益债券</v>
          </cell>
          <cell r="J874">
            <v>4</v>
          </cell>
          <cell r="K874">
            <v>45348</v>
          </cell>
          <cell r="L874">
            <v>45316</v>
          </cell>
          <cell r="Q874" t="str">
            <v>N</v>
          </cell>
          <cell r="R874" t="str">
            <v>N</v>
          </cell>
          <cell r="S874" t="str">
            <v>Yes</v>
          </cell>
          <cell r="T874" t="str">
            <v>No</v>
          </cell>
          <cell r="U874" t="str">
            <v>Yes</v>
          </cell>
          <cell r="V874" t="str">
            <v>Yes</v>
          </cell>
          <cell r="W874" t="str">
            <v>1000 (USD)</v>
          </cell>
          <cell r="X874" t="str">
            <v>N</v>
          </cell>
        </row>
        <row r="875">
          <cell r="G875" t="str">
            <v>LU1079480312 ISIN</v>
          </cell>
          <cell r="H875" t="str">
            <v>债券型</v>
          </cell>
          <cell r="I875" t="str">
            <v>美国高收益债券</v>
          </cell>
          <cell r="J875">
            <v>4</v>
          </cell>
          <cell r="K875">
            <v>45348</v>
          </cell>
          <cell r="L875">
            <v>45316</v>
          </cell>
          <cell r="Q875" t="str">
            <v>N</v>
          </cell>
          <cell r="R875" t="str">
            <v>N</v>
          </cell>
          <cell r="S875" t="str">
            <v>Refer to SFC</v>
          </cell>
          <cell r="T875" t="str">
            <v>No</v>
          </cell>
          <cell r="U875" t="str">
            <v>No</v>
          </cell>
          <cell r="V875" t="str">
            <v>No</v>
          </cell>
          <cell r="W875" t="str">
            <v>以实际交易渠道为准</v>
          </cell>
          <cell r="X875" t="str">
            <v>N</v>
          </cell>
        </row>
        <row r="876">
          <cell r="G876" t="str">
            <v>LU1077379367 ISIN</v>
          </cell>
          <cell r="H876" t="str">
            <v>债券型</v>
          </cell>
          <cell r="I876" t="str">
            <v>美国高收益债券</v>
          </cell>
          <cell r="J876">
            <v>4</v>
          </cell>
          <cell r="K876">
            <v>45348</v>
          </cell>
          <cell r="L876">
            <v>45316</v>
          </cell>
          <cell r="Q876" t="str">
            <v>N</v>
          </cell>
          <cell r="R876" t="str">
            <v>N</v>
          </cell>
          <cell r="S876" t="str">
            <v>Refer to SFC</v>
          </cell>
          <cell r="T876" t="str">
            <v>No</v>
          </cell>
          <cell r="U876" t="str">
            <v>No</v>
          </cell>
          <cell r="V876" t="str">
            <v>No</v>
          </cell>
          <cell r="W876" t="str">
            <v>以实际交易渠道为准</v>
          </cell>
          <cell r="X876" t="str">
            <v>N</v>
          </cell>
        </row>
        <row r="877">
          <cell r="G877" t="str">
            <v>LU1077379870 ISIN</v>
          </cell>
          <cell r="H877" t="str">
            <v>债券型</v>
          </cell>
          <cell r="I877" t="str">
            <v>美国高收益债券</v>
          </cell>
          <cell r="J877">
            <v>4</v>
          </cell>
          <cell r="K877">
            <v>45348</v>
          </cell>
          <cell r="L877">
            <v>45316</v>
          </cell>
          <cell r="Q877" t="str">
            <v>N</v>
          </cell>
          <cell r="R877" t="str">
            <v>N</v>
          </cell>
          <cell r="S877" t="str">
            <v>Refer to SFC</v>
          </cell>
          <cell r="T877" t="str">
            <v>No</v>
          </cell>
          <cell r="U877" t="str">
            <v>No</v>
          </cell>
          <cell r="V877" t="str">
            <v>No</v>
          </cell>
          <cell r="W877" t="str">
            <v>以实际交易渠道为准</v>
          </cell>
          <cell r="X877" t="str">
            <v>N</v>
          </cell>
        </row>
        <row r="878">
          <cell r="G878" t="str">
            <v>LU0106250508 ISIN</v>
          </cell>
          <cell r="H878" t="str">
            <v>债券型</v>
          </cell>
          <cell r="I878" t="str">
            <v>亚洲债</v>
          </cell>
          <cell r="J878">
            <v>4</v>
          </cell>
          <cell r="K878">
            <v>45348</v>
          </cell>
          <cell r="L878">
            <v>45317</v>
          </cell>
          <cell r="Q878" t="str">
            <v>N</v>
          </cell>
          <cell r="R878" t="str">
            <v>N</v>
          </cell>
          <cell r="S878" t="str">
            <v>Yes</v>
          </cell>
          <cell r="T878" t="str">
            <v>Yes</v>
          </cell>
          <cell r="U878" t="str">
            <v>Yes</v>
          </cell>
          <cell r="V878" t="str">
            <v>Yes</v>
          </cell>
          <cell r="W878" t="str">
            <v>1000 (USD)</v>
          </cell>
          <cell r="X878" t="str">
            <v>N</v>
          </cell>
        </row>
        <row r="879">
          <cell r="G879" t="str">
            <v>LU0091253459 ISIN</v>
          </cell>
          <cell r="H879" t="str">
            <v>债券型</v>
          </cell>
          <cell r="I879" t="str">
            <v>亚洲债</v>
          </cell>
          <cell r="J879">
            <v>4</v>
          </cell>
          <cell r="K879">
            <v>45348</v>
          </cell>
          <cell r="L879">
            <v>45317</v>
          </cell>
          <cell r="N879">
            <v>0</v>
          </cell>
          <cell r="Q879" t="str">
            <v>N</v>
          </cell>
          <cell r="R879" t="str">
            <v>N</v>
          </cell>
          <cell r="S879" t="str">
            <v>Yes</v>
          </cell>
          <cell r="T879" t="str">
            <v>No</v>
          </cell>
          <cell r="U879" t="str">
            <v>Yes</v>
          </cell>
          <cell r="V879" t="str">
            <v>Yes</v>
          </cell>
          <cell r="W879" t="str">
            <v>1000 (USD)</v>
          </cell>
          <cell r="X879" t="str">
            <v>N</v>
          </cell>
        </row>
        <row r="880">
          <cell r="G880" t="str">
            <v>LU0532872552 ISIN</v>
          </cell>
          <cell r="H880" t="str">
            <v>债券型</v>
          </cell>
          <cell r="I880" t="str">
            <v>亚洲债</v>
          </cell>
          <cell r="J880">
            <v>4</v>
          </cell>
          <cell r="K880">
            <v>45348</v>
          </cell>
          <cell r="L880">
            <v>45317</v>
          </cell>
          <cell r="Q880" t="str">
            <v>N</v>
          </cell>
          <cell r="R880" t="str">
            <v>N</v>
          </cell>
          <cell r="S880" t="str">
            <v>Refer to SFC</v>
          </cell>
          <cell r="T880" t="str">
            <v>No</v>
          </cell>
          <cell r="U880" t="str">
            <v>No</v>
          </cell>
          <cell r="V880" t="str">
            <v>No</v>
          </cell>
          <cell r="W880" t="str">
            <v>以实际交易渠道为准</v>
          </cell>
          <cell r="X880" t="str">
            <v>N</v>
          </cell>
        </row>
        <row r="881">
          <cell r="G881" t="str">
            <v>LU0188438112 ISIN</v>
          </cell>
          <cell r="H881" t="str">
            <v>股票型</v>
          </cell>
          <cell r="I881" t="str">
            <v>亚太股票</v>
          </cell>
          <cell r="J881">
            <v>4</v>
          </cell>
          <cell r="K881">
            <v>45348</v>
          </cell>
          <cell r="L881">
            <v>45317</v>
          </cell>
          <cell r="N881">
            <v>0</v>
          </cell>
          <cell r="Q881" t="str">
            <v>N</v>
          </cell>
          <cell r="R881" t="str">
            <v>N</v>
          </cell>
          <cell r="S881" t="str">
            <v>Yes</v>
          </cell>
          <cell r="T881" t="str">
            <v>Yes</v>
          </cell>
          <cell r="U881" t="str">
            <v>Yes</v>
          </cell>
          <cell r="V881" t="str">
            <v>Yes</v>
          </cell>
          <cell r="W881" t="str">
            <v>1000 (USD)</v>
          </cell>
          <cell r="X881" t="str">
            <v>N</v>
          </cell>
        </row>
        <row r="882">
          <cell r="G882" t="str">
            <v>LU0192582467 ISIN</v>
          </cell>
          <cell r="H882" t="str">
            <v>股票型</v>
          </cell>
          <cell r="I882" t="str">
            <v>亚太股票</v>
          </cell>
          <cell r="J882">
            <v>4</v>
          </cell>
          <cell r="K882">
            <v>45348</v>
          </cell>
          <cell r="L882">
            <v>45317</v>
          </cell>
          <cell r="Q882" t="str">
            <v>N</v>
          </cell>
          <cell r="R882" t="str">
            <v>N</v>
          </cell>
          <cell r="S882" t="str">
            <v>Refer to SFC</v>
          </cell>
          <cell r="T882" t="str">
            <v>No</v>
          </cell>
          <cell r="U882" t="str">
            <v>No</v>
          </cell>
          <cell r="V882" t="str">
            <v>No</v>
          </cell>
          <cell r="W882" t="str">
            <v>以实际交易渠道为准</v>
          </cell>
          <cell r="X882" t="str">
            <v>N</v>
          </cell>
        </row>
        <row r="883">
          <cell r="G883" t="str">
            <v>LU0106259558 ISIN</v>
          </cell>
          <cell r="H883" t="str">
            <v>股票型</v>
          </cell>
          <cell r="I883" t="str">
            <v>亚洲股票</v>
          </cell>
          <cell r="J883">
            <v>4</v>
          </cell>
          <cell r="K883">
            <v>45348</v>
          </cell>
          <cell r="L883">
            <v>45317</v>
          </cell>
          <cell r="N883">
            <v>0</v>
          </cell>
          <cell r="Q883" t="str">
            <v>N</v>
          </cell>
          <cell r="R883" t="str">
            <v>N</v>
          </cell>
          <cell r="S883" t="str">
            <v>Yes</v>
          </cell>
          <cell r="T883" t="str">
            <v>Yes</v>
          </cell>
          <cell r="U883" t="str">
            <v>Yes</v>
          </cell>
          <cell r="V883" t="str">
            <v>Yes</v>
          </cell>
          <cell r="W883" t="str">
            <v>1000 (USD)</v>
          </cell>
          <cell r="X883" t="str">
            <v>N</v>
          </cell>
        </row>
        <row r="884">
          <cell r="G884" t="str">
            <v>LU0048388663 ISIN</v>
          </cell>
          <cell r="H884" t="str">
            <v>股票型</v>
          </cell>
          <cell r="I884" t="str">
            <v>亚洲股票</v>
          </cell>
          <cell r="J884">
            <v>4</v>
          </cell>
          <cell r="K884">
            <v>45348</v>
          </cell>
          <cell r="L884">
            <v>45317</v>
          </cell>
          <cell r="Q884" t="str">
            <v>N</v>
          </cell>
          <cell r="R884" t="str">
            <v>N</v>
          </cell>
          <cell r="S884" t="str">
            <v>Refer to SFC</v>
          </cell>
          <cell r="T884" t="str">
            <v>No</v>
          </cell>
          <cell r="U884" t="str">
            <v>No</v>
          </cell>
          <cell r="V884" t="str">
            <v>No</v>
          </cell>
          <cell r="W884" t="str">
            <v>以实际交易渠道为准</v>
          </cell>
          <cell r="X884" t="str">
            <v>N</v>
          </cell>
        </row>
        <row r="885">
          <cell r="G885" t="str">
            <v>LU0227179875 ISIN</v>
          </cell>
          <cell r="H885" t="str">
            <v>股票型</v>
          </cell>
          <cell r="I885" t="str">
            <v>亚洲小型股</v>
          </cell>
          <cell r="J885">
            <v>3</v>
          </cell>
          <cell r="K885">
            <v>45348</v>
          </cell>
          <cell r="L885">
            <v>45317</v>
          </cell>
          <cell r="N885">
            <v>0</v>
          </cell>
          <cell r="Q885" t="str">
            <v>N</v>
          </cell>
          <cell r="R885" t="str">
            <v>N</v>
          </cell>
          <cell r="S885" t="str">
            <v>Yes</v>
          </cell>
          <cell r="T885" t="str">
            <v>Yes</v>
          </cell>
          <cell r="U885" t="str">
            <v>Yes</v>
          </cell>
          <cell r="V885" t="str">
            <v>Yes</v>
          </cell>
          <cell r="W885" t="str">
            <v>1000 (USD)</v>
          </cell>
          <cell r="X885" t="str">
            <v>N</v>
          </cell>
        </row>
        <row r="886">
          <cell r="G886" t="str">
            <v>LU0228659784 ISIN</v>
          </cell>
          <cell r="H886" t="str">
            <v>股票型</v>
          </cell>
          <cell r="I886" t="str">
            <v>BIC（巴西、印度及中国）股票</v>
          </cell>
          <cell r="J886">
            <v>4</v>
          </cell>
          <cell r="K886">
            <v>45348</v>
          </cell>
          <cell r="L886">
            <v>45317</v>
          </cell>
          <cell r="N886">
            <v>0</v>
          </cell>
          <cell r="Q886" t="str">
            <v>N</v>
          </cell>
          <cell r="R886" t="str">
            <v>N</v>
          </cell>
          <cell r="S886" t="str">
            <v>Yes</v>
          </cell>
          <cell r="T886" t="str">
            <v>Yes</v>
          </cell>
          <cell r="U886" t="str">
            <v>Yes</v>
          </cell>
          <cell r="V886" t="str">
            <v>Yes</v>
          </cell>
          <cell r="W886" t="str">
            <v>1000 (USD)</v>
          </cell>
          <cell r="X886" t="str">
            <v>N</v>
          </cell>
        </row>
        <row r="887">
          <cell r="G887" t="str">
            <v>LU0232931963 ISIN</v>
          </cell>
          <cell r="H887" t="str">
            <v>股票型</v>
          </cell>
          <cell r="I887" t="str">
            <v>BIC（巴西、印度及中国）股票</v>
          </cell>
          <cell r="J887">
            <v>4</v>
          </cell>
          <cell r="K887">
            <v>45348</v>
          </cell>
          <cell r="L887">
            <v>45317</v>
          </cell>
          <cell r="Q887" t="str">
            <v>N</v>
          </cell>
          <cell r="R887" t="str">
            <v>N</v>
          </cell>
          <cell r="S887" t="str">
            <v>Refer to SFC</v>
          </cell>
          <cell r="T887" t="str">
            <v>No</v>
          </cell>
          <cell r="U887" t="str">
            <v>No</v>
          </cell>
          <cell r="V887" t="str">
            <v>No</v>
          </cell>
          <cell r="W887" t="str">
            <v>以实际交易渠道为准</v>
          </cell>
          <cell r="X887" t="str">
            <v>N</v>
          </cell>
        </row>
        <row r="888">
          <cell r="G888" t="str">
            <v>LU0828237510 ISIN</v>
          </cell>
          <cell r="H888" t="str">
            <v>股票型</v>
          </cell>
          <cell r="I888" t="str">
            <v>BIC（巴西、印度及中国）股票</v>
          </cell>
          <cell r="J888">
            <v>4</v>
          </cell>
          <cell r="K888">
            <v>45348</v>
          </cell>
          <cell r="L888">
            <v>45317</v>
          </cell>
          <cell r="Q888" t="str">
            <v>N</v>
          </cell>
          <cell r="R888" t="str">
            <v>N</v>
          </cell>
          <cell r="S888" t="str">
            <v>Refer to SFC</v>
          </cell>
          <cell r="T888" t="str">
            <v>No</v>
          </cell>
          <cell r="U888" t="str">
            <v>No</v>
          </cell>
          <cell r="V888" t="str">
            <v>No</v>
          </cell>
          <cell r="W888" t="str">
            <v>以实际交易渠道为准</v>
          </cell>
          <cell r="X888" t="str">
            <v>N</v>
          </cell>
        </row>
        <row r="889">
          <cell r="G889" t="str">
            <v>LU0463099449 ISIN</v>
          </cell>
          <cell r="H889" t="str">
            <v>股票型</v>
          </cell>
          <cell r="I889" t="str">
            <v>中国股票</v>
          </cell>
          <cell r="J889">
            <v>4</v>
          </cell>
          <cell r="K889">
            <v>45348</v>
          </cell>
          <cell r="L889">
            <v>45317</v>
          </cell>
          <cell r="N889">
            <v>0</v>
          </cell>
          <cell r="Q889" t="str">
            <v>N</v>
          </cell>
          <cell r="R889" t="str">
            <v>N</v>
          </cell>
          <cell r="S889" t="str">
            <v>Yes</v>
          </cell>
          <cell r="T889" t="str">
            <v>Yes</v>
          </cell>
          <cell r="U889" t="str">
            <v>Yes</v>
          </cell>
          <cell r="V889" t="str">
            <v>Yes</v>
          </cell>
          <cell r="W889" t="str">
            <v>8000 (HKD)</v>
          </cell>
          <cell r="X889" t="str">
            <v>Y</v>
          </cell>
        </row>
        <row r="890">
          <cell r="G890" t="str">
            <v>LU0244354667 ISIN</v>
          </cell>
          <cell r="H890" t="str">
            <v>股票型</v>
          </cell>
          <cell r="I890" t="str">
            <v>中国股票</v>
          </cell>
          <cell r="J890">
            <v>4</v>
          </cell>
          <cell r="K890">
            <v>45348</v>
          </cell>
          <cell r="L890">
            <v>45317</v>
          </cell>
          <cell r="N890">
            <v>0</v>
          </cell>
          <cell r="Q890" t="str">
            <v>N</v>
          </cell>
          <cell r="R890" t="str">
            <v>N</v>
          </cell>
          <cell r="S890" t="str">
            <v>Yes</v>
          </cell>
          <cell r="T890" t="str">
            <v>Yes</v>
          </cell>
          <cell r="U890" t="str">
            <v>Yes</v>
          </cell>
          <cell r="V890" t="str">
            <v>Yes</v>
          </cell>
          <cell r="W890" t="str">
            <v>1000 (USD)</v>
          </cell>
          <cell r="X890" t="str">
            <v>Y</v>
          </cell>
        </row>
        <row r="891">
          <cell r="G891" t="str">
            <v>LU1188198961 ISIN</v>
          </cell>
          <cell r="H891" t="str">
            <v>股票型</v>
          </cell>
          <cell r="I891" t="str">
            <v>中国股票</v>
          </cell>
          <cell r="J891">
            <v>4</v>
          </cell>
          <cell r="K891">
            <v>45348</v>
          </cell>
          <cell r="L891">
            <v>45317</v>
          </cell>
          <cell r="Q891" t="str">
            <v>N</v>
          </cell>
          <cell r="R891" t="str">
            <v>N</v>
          </cell>
          <cell r="S891" t="str">
            <v>Refer to SFC</v>
          </cell>
          <cell r="T891" t="str">
            <v>No</v>
          </cell>
          <cell r="U891" t="str">
            <v>No</v>
          </cell>
          <cell r="V891" t="str">
            <v>No</v>
          </cell>
          <cell r="W891" t="str">
            <v>以实际交易渠道为准</v>
          </cell>
          <cell r="X891" t="str">
            <v>Y</v>
          </cell>
        </row>
        <row r="892">
          <cell r="G892" t="str">
            <v>LU0106235533 ISIN</v>
          </cell>
          <cell r="H892" t="str">
            <v>债券型</v>
          </cell>
          <cell r="I892" t="str">
            <v>欧元债</v>
          </cell>
          <cell r="J892">
            <v>3</v>
          </cell>
          <cell r="K892">
            <v>45348</v>
          </cell>
          <cell r="L892">
            <v>45317</v>
          </cell>
          <cell r="N892">
            <v>0</v>
          </cell>
          <cell r="Q892" t="str">
            <v>Y</v>
          </cell>
          <cell r="R892" t="str">
            <v>Y</v>
          </cell>
          <cell r="S892" t="str">
            <v>Yes</v>
          </cell>
          <cell r="T892" t="str">
            <v>Yes</v>
          </cell>
          <cell r="U892" t="str">
            <v>Yes</v>
          </cell>
          <cell r="V892" t="str">
            <v>Yes</v>
          </cell>
          <cell r="W892" t="str">
            <v>800 (EUR)</v>
          </cell>
          <cell r="X892" t="str">
            <v>N</v>
          </cell>
        </row>
        <row r="893">
          <cell r="G893" t="str">
            <v>LU0093472081 ISIN</v>
          </cell>
          <cell r="H893" t="str">
            <v>债券型</v>
          </cell>
          <cell r="I893" t="str">
            <v>欧元债</v>
          </cell>
          <cell r="J893">
            <v>3</v>
          </cell>
          <cell r="K893">
            <v>45348</v>
          </cell>
          <cell r="L893">
            <v>45317</v>
          </cell>
          <cell r="Q893" t="str">
            <v>Y</v>
          </cell>
          <cell r="R893" t="str">
            <v>Y</v>
          </cell>
          <cell r="S893" t="str">
            <v>Refer to SFC</v>
          </cell>
          <cell r="T893" t="str">
            <v>No</v>
          </cell>
          <cell r="U893" t="str">
            <v>No</v>
          </cell>
          <cell r="V893" t="str">
            <v>No</v>
          </cell>
          <cell r="W893" t="str">
            <v>以实际交易渠道为准</v>
          </cell>
          <cell r="X893" t="str">
            <v>N</v>
          </cell>
        </row>
        <row r="894">
          <cell r="G894" t="str">
            <v>LU0113257694 ISIN</v>
          </cell>
          <cell r="H894" t="str">
            <v>债券型</v>
          </cell>
          <cell r="I894" t="str">
            <v>欧元企业债</v>
          </cell>
          <cell r="J894">
            <v>3</v>
          </cell>
          <cell r="K894">
            <v>45348</v>
          </cell>
          <cell r="L894">
            <v>45317</v>
          </cell>
          <cell r="N894">
            <v>0</v>
          </cell>
          <cell r="Q894" t="str">
            <v>N</v>
          </cell>
          <cell r="R894" t="str">
            <v>N</v>
          </cell>
          <cell r="S894" t="str">
            <v>Yes</v>
          </cell>
          <cell r="T894" t="str">
            <v>No</v>
          </cell>
          <cell r="U894" t="str">
            <v>Yes</v>
          </cell>
          <cell r="V894" t="str">
            <v>Yes</v>
          </cell>
          <cell r="W894" t="str">
            <v>1000 (EUR)</v>
          </cell>
          <cell r="X894" t="str">
            <v>N</v>
          </cell>
        </row>
        <row r="895">
          <cell r="G895" t="str">
            <v>LU0428345051 ISIN</v>
          </cell>
          <cell r="H895" t="str">
            <v>债券型</v>
          </cell>
          <cell r="I895" t="str">
            <v>欧元企业债</v>
          </cell>
          <cell r="J895">
            <v>3</v>
          </cell>
          <cell r="K895">
            <v>45348</v>
          </cell>
          <cell r="L895">
            <v>45317</v>
          </cell>
          <cell r="N895">
            <v>0</v>
          </cell>
          <cell r="Q895" t="str">
            <v>N</v>
          </cell>
          <cell r="R895" t="str">
            <v>N</v>
          </cell>
          <cell r="S895" t="str">
            <v>Yes</v>
          </cell>
          <cell r="T895" t="str">
            <v>Yes</v>
          </cell>
          <cell r="U895" t="str">
            <v>Yes</v>
          </cell>
          <cell r="V895" t="str">
            <v>Yes</v>
          </cell>
          <cell r="W895" t="str">
            <v>1000 (USD)</v>
          </cell>
          <cell r="X895" t="str">
            <v>N</v>
          </cell>
        </row>
        <row r="896">
          <cell r="G896" t="str">
            <v>LU0425487740 ISIN</v>
          </cell>
          <cell r="H896" t="str">
            <v>债券型</v>
          </cell>
          <cell r="I896" t="str">
            <v>欧元企业债</v>
          </cell>
          <cell r="J896">
            <v>3</v>
          </cell>
          <cell r="K896">
            <v>45348</v>
          </cell>
          <cell r="L896">
            <v>45317</v>
          </cell>
          <cell r="Q896" t="str">
            <v>N</v>
          </cell>
          <cell r="R896" t="str">
            <v>N</v>
          </cell>
          <cell r="S896" t="str">
            <v>Refer to SFC</v>
          </cell>
          <cell r="T896" t="str">
            <v>No</v>
          </cell>
          <cell r="U896" t="str">
            <v>No</v>
          </cell>
          <cell r="V896" t="str">
            <v>No</v>
          </cell>
          <cell r="W896" t="str">
            <v>以实际交易渠道为准</v>
          </cell>
          <cell r="X896" t="str">
            <v>N</v>
          </cell>
        </row>
        <row r="897">
          <cell r="G897" t="str">
            <v>LU0106235293 ISIN</v>
          </cell>
          <cell r="H897" t="str">
            <v>股票型</v>
          </cell>
          <cell r="I897" t="str">
            <v>欧元区股票</v>
          </cell>
          <cell r="J897">
            <v>2</v>
          </cell>
          <cell r="K897">
            <v>45348</v>
          </cell>
          <cell r="L897">
            <v>45317</v>
          </cell>
          <cell r="N897">
            <v>0</v>
          </cell>
          <cell r="Q897" t="str">
            <v>N</v>
          </cell>
          <cell r="R897" t="str">
            <v>N</v>
          </cell>
          <cell r="S897" t="str">
            <v>Yes</v>
          </cell>
          <cell r="T897" t="str">
            <v>Yes</v>
          </cell>
          <cell r="U897" t="str">
            <v>Yes</v>
          </cell>
          <cell r="V897" t="str">
            <v>Yes</v>
          </cell>
          <cell r="W897" t="str">
            <v>800 (EUR)</v>
          </cell>
          <cell r="X897" t="str">
            <v>N</v>
          </cell>
        </row>
        <row r="898">
          <cell r="G898" t="str">
            <v>LU0091115906 ISIN</v>
          </cell>
          <cell r="H898" t="str">
            <v>股票型</v>
          </cell>
          <cell r="I898" t="str">
            <v>欧元区股票</v>
          </cell>
          <cell r="J898">
            <v>2</v>
          </cell>
          <cell r="K898">
            <v>45348</v>
          </cell>
          <cell r="L898">
            <v>45317</v>
          </cell>
          <cell r="Q898" t="str">
            <v>N</v>
          </cell>
          <cell r="R898" t="str">
            <v>N</v>
          </cell>
          <cell r="S898" t="str">
            <v>Refer to SFC</v>
          </cell>
          <cell r="T898" t="str">
            <v>No</v>
          </cell>
          <cell r="U898" t="str">
            <v>No</v>
          </cell>
          <cell r="V898" t="str">
            <v>No</v>
          </cell>
          <cell r="W898" t="str">
            <v>以实际交易渠道为准</v>
          </cell>
          <cell r="X898" t="str">
            <v>N</v>
          </cell>
        </row>
        <row r="899">
          <cell r="G899" t="str">
            <v>LU0136043394 ISIN</v>
          </cell>
          <cell r="H899" t="str">
            <v>货币型</v>
          </cell>
          <cell r="I899" t="str">
            <v>欧元</v>
          </cell>
          <cell r="J899">
            <v>1</v>
          </cell>
          <cell r="K899">
            <v>45348</v>
          </cell>
          <cell r="L899">
            <v>45317</v>
          </cell>
          <cell r="N899">
            <v>0</v>
          </cell>
          <cell r="Q899" t="str">
            <v>N</v>
          </cell>
          <cell r="R899" t="str">
            <v>N</v>
          </cell>
          <cell r="S899" t="str">
            <v>Yes</v>
          </cell>
          <cell r="T899" t="str">
            <v>Yes</v>
          </cell>
          <cell r="U899" t="str">
            <v>Yes</v>
          </cell>
          <cell r="V899" t="str">
            <v>Yes</v>
          </cell>
          <cell r="W899" t="str">
            <v>1000 (EUR)</v>
          </cell>
          <cell r="X899" t="str">
            <v>N</v>
          </cell>
        </row>
        <row r="900">
          <cell r="G900" t="str">
            <v>LU0135992385 ISIN</v>
          </cell>
          <cell r="H900" t="str">
            <v>货币型</v>
          </cell>
          <cell r="I900" t="str">
            <v>欧元</v>
          </cell>
          <cell r="J900">
            <v>1</v>
          </cell>
          <cell r="K900">
            <v>45348</v>
          </cell>
          <cell r="L900">
            <v>45317</v>
          </cell>
          <cell r="Q900" t="str">
            <v>N</v>
          </cell>
          <cell r="R900" t="str">
            <v>N</v>
          </cell>
          <cell r="S900" t="str">
            <v>Refer to SFC</v>
          </cell>
          <cell r="T900" t="str">
            <v>No</v>
          </cell>
          <cell r="U900" t="str">
            <v>No</v>
          </cell>
          <cell r="V900" t="str">
            <v>No</v>
          </cell>
          <cell r="W900" t="str">
            <v>以实际交易渠道为准</v>
          </cell>
          <cell r="X900" t="str">
            <v>N</v>
          </cell>
        </row>
        <row r="901">
          <cell r="G901" t="str">
            <v>LU0181495838 ISIN</v>
          </cell>
          <cell r="H901" t="str">
            <v>股票型</v>
          </cell>
          <cell r="I901" t="str">
            <v>新兴亚洲股</v>
          </cell>
          <cell r="J901">
            <v>4</v>
          </cell>
          <cell r="K901">
            <v>45348</v>
          </cell>
          <cell r="L901">
            <v>45317</v>
          </cell>
          <cell r="N901">
            <v>0</v>
          </cell>
          <cell r="Q901" t="str">
            <v>N</v>
          </cell>
          <cell r="R901" t="str">
            <v>N</v>
          </cell>
          <cell r="S901" t="str">
            <v>Yes</v>
          </cell>
          <cell r="T901" t="str">
            <v>Yes</v>
          </cell>
          <cell r="U901" t="str">
            <v>Yes</v>
          </cell>
          <cell r="V901" t="str">
            <v>Yes</v>
          </cell>
          <cell r="W901" t="str">
            <v>1000 (USD)</v>
          </cell>
          <cell r="X901" t="str">
            <v>Y</v>
          </cell>
        </row>
        <row r="902">
          <cell r="G902" t="str">
            <v>LU0106817157 ISIN</v>
          </cell>
          <cell r="H902" t="str">
            <v>股票型</v>
          </cell>
          <cell r="I902" t="str">
            <v>新兴欧洲股票</v>
          </cell>
          <cell r="J902">
            <v>4</v>
          </cell>
          <cell r="K902">
            <v>45348</v>
          </cell>
          <cell r="L902">
            <v>45317</v>
          </cell>
          <cell r="N902">
            <v>0</v>
          </cell>
          <cell r="Q902" t="str">
            <v>N</v>
          </cell>
          <cell r="R902" t="str">
            <v>N</v>
          </cell>
          <cell r="S902" t="str">
            <v>Yes</v>
          </cell>
          <cell r="T902" t="str">
            <v>No</v>
          </cell>
          <cell r="U902" t="str">
            <v>Yes</v>
          </cell>
          <cell r="V902" t="str">
            <v>Yes</v>
          </cell>
          <cell r="W902" t="str">
            <v>800 (EUR)</v>
          </cell>
          <cell r="X902" t="str">
            <v>N</v>
          </cell>
        </row>
        <row r="903">
          <cell r="G903" t="str">
            <v>LU2473381015 ISIN</v>
          </cell>
          <cell r="H903" t="str">
            <v>股票型</v>
          </cell>
          <cell r="I903" t="str">
            <v>新兴欧洲股票</v>
          </cell>
          <cell r="K903">
            <v>45348</v>
          </cell>
          <cell r="L903">
            <v>45317</v>
          </cell>
          <cell r="N903">
            <v>0</v>
          </cell>
          <cell r="Q903" t="str">
            <v>N</v>
          </cell>
          <cell r="R903" t="str">
            <v>N</v>
          </cell>
          <cell r="S903" t="str">
            <v>Yes</v>
          </cell>
          <cell r="T903" t="str">
            <v>No</v>
          </cell>
          <cell r="U903" t="str">
            <v>No</v>
          </cell>
          <cell r="V903" t="str">
            <v>No</v>
          </cell>
          <cell r="W903" t="str">
            <v>0 (EUR)</v>
          </cell>
          <cell r="X903" t="str">
            <v>N</v>
          </cell>
        </row>
        <row r="904">
          <cell r="G904" t="str">
            <v>LU0106820458 ISIN</v>
          </cell>
          <cell r="H904" t="str">
            <v>股票型</v>
          </cell>
          <cell r="I904" t="str">
            <v>新兴欧洲股票</v>
          </cell>
          <cell r="J904">
            <v>4</v>
          </cell>
          <cell r="K904">
            <v>45348</v>
          </cell>
          <cell r="L904">
            <v>45317</v>
          </cell>
          <cell r="Q904" t="str">
            <v>N</v>
          </cell>
          <cell r="R904" t="str">
            <v>N</v>
          </cell>
          <cell r="S904" t="str">
            <v>Refer to SFC</v>
          </cell>
          <cell r="T904" t="str">
            <v>No</v>
          </cell>
          <cell r="U904" t="str">
            <v>No</v>
          </cell>
          <cell r="V904" t="str">
            <v>No</v>
          </cell>
          <cell r="W904" t="str">
            <v>以实际交易渠道为准</v>
          </cell>
          <cell r="X904" t="str">
            <v>N</v>
          </cell>
        </row>
        <row r="905">
          <cell r="G905" t="str">
            <v>LU0106252389 ISIN</v>
          </cell>
          <cell r="H905" t="str">
            <v>股票型</v>
          </cell>
          <cell r="I905" t="str">
            <v>新兴市场股票</v>
          </cell>
          <cell r="J905">
            <v>4</v>
          </cell>
          <cell r="K905">
            <v>45348</v>
          </cell>
          <cell r="L905">
            <v>45317</v>
          </cell>
          <cell r="N905">
            <v>0</v>
          </cell>
          <cell r="Q905" t="str">
            <v>N</v>
          </cell>
          <cell r="R905" t="str">
            <v>N</v>
          </cell>
          <cell r="S905" t="str">
            <v>Yes</v>
          </cell>
          <cell r="T905" t="str">
            <v>Yes</v>
          </cell>
          <cell r="U905" t="str">
            <v>Yes</v>
          </cell>
          <cell r="V905" t="str">
            <v>Yes</v>
          </cell>
          <cell r="W905" t="str">
            <v>1000 (USD)</v>
          </cell>
          <cell r="X905" t="str">
            <v>N</v>
          </cell>
        </row>
        <row r="906">
          <cell r="G906" t="str">
            <v>LU0049853897 ISIN</v>
          </cell>
          <cell r="H906" t="str">
            <v>股票型</v>
          </cell>
          <cell r="I906" t="str">
            <v>新兴市场股票</v>
          </cell>
          <cell r="J906">
            <v>4</v>
          </cell>
          <cell r="K906">
            <v>45348</v>
          </cell>
          <cell r="L906">
            <v>45317</v>
          </cell>
          <cell r="Q906" t="str">
            <v>N</v>
          </cell>
          <cell r="R906" t="str">
            <v>N</v>
          </cell>
          <cell r="S906" t="str">
            <v>Refer to SFC</v>
          </cell>
          <cell r="T906" t="str">
            <v>No</v>
          </cell>
          <cell r="U906" t="str">
            <v>No</v>
          </cell>
          <cell r="V906" t="str">
            <v>No</v>
          </cell>
          <cell r="W906" t="str">
            <v>以实际交易渠道为准</v>
          </cell>
          <cell r="X906" t="str">
            <v>N</v>
          </cell>
        </row>
        <row r="907">
          <cell r="G907" t="str">
            <v>LU0106253197 ISIN</v>
          </cell>
          <cell r="H907" t="str">
            <v>债券型</v>
          </cell>
          <cell r="I907" t="str">
            <v>新兴市场债</v>
          </cell>
          <cell r="J907">
            <v>4</v>
          </cell>
          <cell r="K907">
            <v>45348</v>
          </cell>
          <cell r="L907">
            <v>45317</v>
          </cell>
          <cell r="N907">
            <v>0</v>
          </cell>
          <cell r="Q907" t="str">
            <v>N</v>
          </cell>
          <cell r="R907" t="str">
            <v>N</v>
          </cell>
          <cell r="S907" t="str">
            <v>Yes</v>
          </cell>
          <cell r="T907" t="str">
            <v>Yes</v>
          </cell>
          <cell r="U907" t="str">
            <v>Yes</v>
          </cell>
          <cell r="V907" t="str">
            <v>Yes</v>
          </cell>
          <cell r="W907" t="str">
            <v>1000 (USD)</v>
          </cell>
          <cell r="X907" t="str">
            <v>N</v>
          </cell>
        </row>
        <row r="908">
          <cell r="G908" t="str">
            <v>LU0080733339 ISIN</v>
          </cell>
          <cell r="H908" t="str">
            <v>债券型</v>
          </cell>
          <cell r="I908" t="str">
            <v>新兴市场债</v>
          </cell>
          <cell r="J908">
            <v>4</v>
          </cell>
          <cell r="K908">
            <v>45348</v>
          </cell>
          <cell r="L908">
            <v>45317</v>
          </cell>
          <cell r="Q908" t="str">
            <v>N</v>
          </cell>
          <cell r="R908" t="str">
            <v>N</v>
          </cell>
          <cell r="S908" t="str">
            <v>Refer to SFC</v>
          </cell>
          <cell r="T908" t="str">
            <v>No</v>
          </cell>
          <cell r="U908" t="str">
            <v>No</v>
          </cell>
          <cell r="V908" t="str">
            <v>No</v>
          </cell>
          <cell r="W908" t="str">
            <v>以实际交易渠道为准</v>
          </cell>
          <cell r="X908" t="str">
            <v>N</v>
          </cell>
        </row>
        <row r="909">
          <cell r="G909" t="str">
            <v>LU0106237406 ISIN</v>
          </cell>
          <cell r="H909" t="str">
            <v>股票型</v>
          </cell>
          <cell r="I909" t="str">
            <v>欧洲小型股</v>
          </cell>
          <cell r="J909">
            <v>5</v>
          </cell>
          <cell r="K909">
            <v>45348</v>
          </cell>
          <cell r="L909">
            <v>45317</v>
          </cell>
          <cell r="N909">
            <v>0</v>
          </cell>
          <cell r="Q909" t="str">
            <v>N</v>
          </cell>
          <cell r="R909" t="str">
            <v>N</v>
          </cell>
          <cell r="S909" t="str">
            <v>Yes</v>
          </cell>
          <cell r="T909" t="str">
            <v>Yes</v>
          </cell>
          <cell r="U909" t="str">
            <v>Yes</v>
          </cell>
          <cell r="V909" t="str">
            <v>Yes</v>
          </cell>
          <cell r="W909" t="str">
            <v>800 (EUR)</v>
          </cell>
          <cell r="X909" t="str">
            <v>N</v>
          </cell>
        </row>
        <row r="910">
          <cell r="G910" t="str">
            <v>LU0053902499 ISIN</v>
          </cell>
          <cell r="H910" t="str">
            <v>股票型</v>
          </cell>
          <cell r="I910" t="str">
            <v>欧洲小型股</v>
          </cell>
          <cell r="J910">
            <v>5</v>
          </cell>
          <cell r="K910">
            <v>45348</v>
          </cell>
          <cell r="L910">
            <v>45317</v>
          </cell>
          <cell r="Q910" t="str">
            <v>N</v>
          </cell>
          <cell r="R910" t="str">
            <v>N</v>
          </cell>
          <cell r="S910" t="str">
            <v>Refer to SFC</v>
          </cell>
          <cell r="T910" t="str">
            <v>No</v>
          </cell>
          <cell r="U910" t="str">
            <v>No</v>
          </cell>
          <cell r="V910" t="str">
            <v>No</v>
          </cell>
          <cell r="W910" t="str">
            <v>以实际交易渠道为准</v>
          </cell>
          <cell r="X910" t="str">
            <v>N</v>
          </cell>
        </row>
        <row r="911">
          <cell r="G911" t="str">
            <v>LU0562313402 ISIN</v>
          </cell>
          <cell r="H911" t="str">
            <v>股票型</v>
          </cell>
          <cell r="I911" t="str">
            <v>前沿市场股票</v>
          </cell>
          <cell r="J911">
            <v>4</v>
          </cell>
          <cell r="K911">
            <v>45348</v>
          </cell>
          <cell r="L911">
            <v>45317</v>
          </cell>
          <cell r="N911">
            <v>0</v>
          </cell>
          <cell r="Q911" t="str">
            <v>N</v>
          </cell>
          <cell r="R911" t="str">
            <v>N</v>
          </cell>
          <cell r="S911" t="str">
            <v>Yes</v>
          </cell>
          <cell r="T911" t="str">
            <v>Yes</v>
          </cell>
          <cell r="U911" t="str">
            <v>Yes</v>
          </cell>
          <cell r="V911" t="str">
            <v>Yes</v>
          </cell>
          <cell r="W911" t="str">
            <v>1000 (USD)</v>
          </cell>
          <cell r="X911" t="str">
            <v>N</v>
          </cell>
        </row>
        <row r="912">
          <cell r="G912" t="str">
            <v>LU1046231319 ISIN</v>
          </cell>
          <cell r="H912" t="str">
            <v>股票型</v>
          </cell>
          <cell r="I912" t="str">
            <v>前沿市场股票</v>
          </cell>
          <cell r="J912">
            <v>4</v>
          </cell>
          <cell r="K912">
            <v>45348</v>
          </cell>
          <cell r="L912">
            <v>45317</v>
          </cell>
          <cell r="Q912" t="str">
            <v>N</v>
          </cell>
          <cell r="R912" t="str">
            <v>N</v>
          </cell>
          <cell r="S912" t="str">
            <v>Refer to SFC</v>
          </cell>
          <cell r="T912" t="str">
            <v>No</v>
          </cell>
          <cell r="U912" t="str">
            <v>No</v>
          </cell>
          <cell r="V912" t="str">
            <v>No</v>
          </cell>
          <cell r="W912" t="str">
            <v>以实际交易渠道为准</v>
          </cell>
          <cell r="X912" t="str">
            <v>N</v>
          </cell>
        </row>
        <row r="913">
          <cell r="G913" t="str">
            <v>LU0106256372 ISIN</v>
          </cell>
          <cell r="H913" t="str">
            <v>债券型</v>
          </cell>
          <cell r="I913" t="str">
            <v>环球债</v>
          </cell>
          <cell r="J913">
            <v>3</v>
          </cell>
          <cell r="K913">
            <v>45348</v>
          </cell>
          <cell r="L913">
            <v>45317</v>
          </cell>
          <cell r="N913">
            <v>0</v>
          </cell>
          <cell r="Q913" t="str">
            <v>Y</v>
          </cell>
          <cell r="R913" t="str">
            <v>Y</v>
          </cell>
          <cell r="S913" t="str">
            <v>Yes</v>
          </cell>
          <cell r="T913" t="str">
            <v>Yes</v>
          </cell>
          <cell r="U913" t="str">
            <v>Yes</v>
          </cell>
          <cell r="V913" t="str">
            <v>Yes</v>
          </cell>
          <cell r="W913" t="str">
            <v>1000 (USD)</v>
          </cell>
          <cell r="X913" t="str">
            <v>N</v>
          </cell>
        </row>
        <row r="914">
          <cell r="G914" t="str">
            <v>LU0012050992 ISIN</v>
          </cell>
          <cell r="H914" t="str">
            <v>债券型</v>
          </cell>
          <cell r="I914" t="str">
            <v>环球债</v>
          </cell>
          <cell r="J914">
            <v>3</v>
          </cell>
          <cell r="K914">
            <v>45348</v>
          </cell>
          <cell r="L914">
            <v>45317</v>
          </cell>
          <cell r="Q914" t="str">
            <v>Y</v>
          </cell>
          <cell r="R914" t="str">
            <v>Y</v>
          </cell>
          <cell r="S914" t="str">
            <v>Refer to SFC</v>
          </cell>
          <cell r="T914" t="str">
            <v>No</v>
          </cell>
          <cell r="U914" t="str">
            <v>No</v>
          </cell>
          <cell r="V914" t="str">
            <v>No</v>
          </cell>
          <cell r="W914" t="str">
            <v>以实际交易渠道为准</v>
          </cell>
          <cell r="X914" t="str">
            <v>N</v>
          </cell>
        </row>
        <row r="915">
          <cell r="G915" t="str">
            <v>LU0224508324 ISIN</v>
          </cell>
          <cell r="H915" t="str">
            <v>股票型</v>
          </cell>
          <cell r="I915" t="str">
            <v>房地产</v>
          </cell>
          <cell r="J915">
            <v>4</v>
          </cell>
          <cell r="K915">
            <v>45348</v>
          </cell>
          <cell r="L915">
            <v>45317</v>
          </cell>
          <cell r="N915">
            <v>0</v>
          </cell>
          <cell r="Q915" t="str">
            <v>N</v>
          </cell>
          <cell r="R915" t="str">
            <v>N</v>
          </cell>
          <cell r="S915" t="str">
            <v>Yes</v>
          </cell>
          <cell r="T915" t="str">
            <v>Yes</v>
          </cell>
          <cell r="U915" t="str">
            <v>Yes</v>
          </cell>
          <cell r="V915" t="str">
            <v>Yes</v>
          </cell>
          <cell r="W915" t="str">
            <v>1000 (USD)</v>
          </cell>
          <cell r="X915" t="str">
            <v>N</v>
          </cell>
        </row>
        <row r="916">
          <cell r="G916" t="str">
            <v>LU2275660517 ISIN</v>
          </cell>
          <cell r="H916" t="str">
            <v>股票型</v>
          </cell>
          <cell r="I916" t="str">
            <v>房地产</v>
          </cell>
          <cell r="J916">
            <v>4</v>
          </cell>
          <cell r="K916">
            <v>45348</v>
          </cell>
          <cell r="L916">
            <v>45317</v>
          </cell>
          <cell r="Q916" t="str">
            <v>N</v>
          </cell>
          <cell r="R916" t="str">
            <v>N</v>
          </cell>
          <cell r="S916" t="str">
            <v>Refer to SFC</v>
          </cell>
          <cell r="T916" t="str">
            <v>No</v>
          </cell>
          <cell r="U916" t="str">
            <v>No</v>
          </cell>
          <cell r="V916" t="str">
            <v>No</v>
          </cell>
          <cell r="W916" t="str">
            <v>以实际交易渠道为准</v>
          </cell>
          <cell r="X916" t="str">
            <v>N</v>
          </cell>
        </row>
        <row r="917">
          <cell r="G917" t="str">
            <v>LU0302445910 ISIN</v>
          </cell>
          <cell r="H917" t="str">
            <v>股票型</v>
          </cell>
          <cell r="I917" t="str">
            <v>气候变化</v>
          </cell>
          <cell r="J917">
            <v>4</v>
          </cell>
          <cell r="K917">
            <v>45348</v>
          </cell>
          <cell r="L917">
            <v>45320</v>
          </cell>
          <cell r="N917">
            <v>0</v>
          </cell>
          <cell r="Q917" t="str">
            <v>N</v>
          </cell>
          <cell r="R917" t="str">
            <v>N</v>
          </cell>
          <cell r="S917" t="str">
            <v>Yes</v>
          </cell>
          <cell r="T917" t="str">
            <v>Yes</v>
          </cell>
          <cell r="U917" t="str">
            <v>Yes</v>
          </cell>
          <cell r="V917" t="str">
            <v>Yes</v>
          </cell>
          <cell r="W917" t="str">
            <v>1000 (USD)</v>
          </cell>
          <cell r="X917" t="str">
            <v>N</v>
          </cell>
        </row>
        <row r="918">
          <cell r="G918" t="str">
            <v>LU0306804302 ISIN</v>
          </cell>
          <cell r="H918" t="str">
            <v>股票型</v>
          </cell>
          <cell r="I918" t="str">
            <v>气候变化</v>
          </cell>
          <cell r="J918">
            <v>4</v>
          </cell>
          <cell r="K918">
            <v>45348</v>
          </cell>
          <cell r="L918">
            <v>45320</v>
          </cell>
          <cell r="Q918" t="str">
            <v>N</v>
          </cell>
          <cell r="R918" t="str">
            <v>N</v>
          </cell>
          <cell r="S918" t="str">
            <v>Refer to SFC</v>
          </cell>
          <cell r="T918" t="str">
            <v>No</v>
          </cell>
          <cell r="U918" t="str">
            <v>No</v>
          </cell>
          <cell r="V918" t="str">
            <v>No</v>
          </cell>
          <cell r="W918" t="str">
            <v>以实际交易渠道为准</v>
          </cell>
          <cell r="X918" t="str">
            <v>N</v>
          </cell>
        </row>
        <row r="919">
          <cell r="G919" t="str">
            <v>LU2275660780 ISIN</v>
          </cell>
          <cell r="H919" t="str">
            <v>股票型</v>
          </cell>
          <cell r="I919" t="str">
            <v>气候变化</v>
          </cell>
          <cell r="J919">
            <v>4</v>
          </cell>
          <cell r="K919">
            <v>45348</v>
          </cell>
          <cell r="L919">
            <v>45320</v>
          </cell>
          <cell r="Q919" t="str">
            <v>N</v>
          </cell>
          <cell r="R919" t="str">
            <v>N</v>
          </cell>
          <cell r="S919" t="str">
            <v>Refer to SFC</v>
          </cell>
          <cell r="T919" t="str">
            <v>No</v>
          </cell>
          <cell r="U919" t="str">
            <v>No</v>
          </cell>
          <cell r="V919" t="str">
            <v>No</v>
          </cell>
          <cell r="W919" t="str">
            <v>以实际交易渠道为准</v>
          </cell>
          <cell r="X919" t="str">
            <v>N</v>
          </cell>
        </row>
        <row r="920">
          <cell r="G920" t="str">
            <v>LU0106258311 ISIN</v>
          </cell>
          <cell r="H920" t="str">
            <v>债券型</v>
          </cell>
          <cell r="I920" t="str">
            <v>环球企业债</v>
          </cell>
          <cell r="J920">
            <v>3</v>
          </cell>
          <cell r="K920">
            <v>45348</v>
          </cell>
          <cell r="L920">
            <v>45320</v>
          </cell>
          <cell r="N920">
            <v>0</v>
          </cell>
          <cell r="Q920" t="str">
            <v>N</v>
          </cell>
          <cell r="R920" t="str">
            <v>N</v>
          </cell>
          <cell r="S920" t="str">
            <v>Yes</v>
          </cell>
          <cell r="T920" t="str">
            <v>Yes</v>
          </cell>
          <cell r="U920" t="str">
            <v>Yes</v>
          </cell>
          <cell r="V920" t="str">
            <v>Yes</v>
          </cell>
          <cell r="W920" t="str">
            <v>1000 (USD)</v>
          </cell>
          <cell r="X920" t="str">
            <v>N</v>
          </cell>
        </row>
        <row r="921">
          <cell r="G921" t="str">
            <v>LU0053903380 ISIN</v>
          </cell>
          <cell r="H921" t="str">
            <v>债券型</v>
          </cell>
          <cell r="I921" t="str">
            <v>环球企业债</v>
          </cell>
          <cell r="J921">
            <v>3</v>
          </cell>
          <cell r="K921">
            <v>45348</v>
          </cell>
          <cell r="L921">
            <v>45320</v>
          </cell>
          <cell r="Q921" t="str">
            <v>N</v>
          </cell>
          <cell r="R921" t="str">
            <v>N</v>
          </cell>
          <cell r="S921" t="str">
            <v>Refer to SFC</v>
          </cell>
          <cell r="T921" t="str">
            <v>No</v>
          </cell>
          <cell r="U921" t="str">
            <v>No</v>
          </cell>
          <cell r="V921" t="str">
            <v>No</v>
          </cell>
          <cell r="W921" t="str">
            <v>以实际交易渠道为准</v>
          </cell>
          <cell r="X921" t="str">
            <v>N</v>
          </cell>
        </row>
        <row r="922">
          <cell r="G922" t="str">
            <v>LU1978319959 ISIN</v>
          </cell>
          <cell r="H922" t="str">
            <v>债券型</v>
          </cell>
          <cell r="I922" t="str">
            <v>环球企业债</v>
          </cell>
          <cell r="J922">
            <v>3</v>
          </cell>
          <cell r="K922">
            <v>45348</v>
          </cell>
          <cell r="L922">
            <v>45320</v>
          </cell>
          <cell r="Q922" t="str">
            <v>N</v>
          </cell>
          <cell r="R922" t="str">
            <v>N</v>
          </cell>
          <cell r="S922" t="str">
            <v>Refer to SFC</v>
          </cell>
          <cell r="T922" t="str">
            <v>No</v>
          </cell>
          <cell r="U922" t="str">
            <v>No</v>
          </cell>
          <cell r="V922" t="str">
            <v>No</v>
          </cell>
          <cell r="W922" t="str">
            <v>以实际交易渠道为准</v>
          </cell>
          <cell r="X922" t="str">
            <v>N</v>
          </cell>
        </row>
        <row r="923">
          <cell r="G923" t="str">
            <v>LU0846443405 ISIN</v>
          </cell>
          <cell r="H923" t="str">
            <v>债券型</v>
          </cell>
          <cell r="I923" t="str">
            <v>环球企业债</v>
          </cell>
          <cell r="J923">
            <v>3</v>
          </cell>
          <cell r="K923">
            <v>45348</v>
          </cell>
          <cell r="L923">
            <v>45320</v>
          </cell>
          <cell r="Q923" t="str">
            <v>N</v>
          </cell>
          <cell r="R923" t="str">
            <v>N</v>
          </cell>
          <cell r="S923" t="str">
            <v>Refer to SFC</v>
          </cell>
          <cell r="T923" t="str">
            <v>No</v>
          </cell>
          <cell r="U923" t="str">
            <v>No</v>
          </cell>
          <cell r="V923" t="str">
            <v>No</v>
          </cell>
          <cell r="W923" t="str">
            <v>以实际交易渠道为准</v>
          </cell>
          <cell r="X923" t="str">
            <v>N</v>
          </cell>
        </row>
        <row r="924">
          <cell r="G924" t="str">
            <v>LU1514169009 ISIN</v>
          </cell>
          <cell r="H924" t="str">
            <v>债券型</v>
          </cell>
          <cell r="I924" t="str">
            <v>环球债</v>
          </cell>
          <cell r="J924">
            <v>3</v>
          </cell>
          <cell r="K924">
            <v>45348</v>
          </cell>
          <cell r="L924">
            <v>45320</v>
          </cell>
          <cell r="N924">
            <v>0</v>
          </cell>
          <cell r="Q924" t="str">
            <v>N</v>
          </cell>
          <cell r="R924" t="str">
            <v>N</v>
          </cell>
          <cell r="S924" t="str">
            <v>Yes</v>
          </cell>
          <cell r="T924" t="str">
            <v>No</v>
          </cell>
          <cell r="U924" t="str">
            <v>No</v>
          </cell>
          <cell r="V924" t="str">
            <v>No</v>
          </cell>
          <cell r="W924" t="str">
            <v>8000 (CNY)</v>
          </cell>
          <cell r="X924" t="str">
            <v>N</v>
          </cell>
        </row>
        <row r="925">
          <cell r="G925" t="str">
            <v>LU1514167136 ISIN</v>
          </cell>
          <cell r="H925" t="str">
            <v>债券型</v>
          </cell>
          <cell r="I925" t="str">
            <v>环球债</v>
          </cell>
          <cell r="J925">
            <v>3</v>
          </cell>
          <cell r="K925">
            <v>45348</v>
          </cell>
          <cell r="L925">
            <v>45320</v>
          </cell>
          <cell r="N925">
            <v>0</v>
          </cell>
          <cell r="Q925" t="str">
            <v>N</v>
          </cell>
          <cell r="R925" t="str">
            <v>N</v>
          </cell>
          <cell r="S925" t="str">
            <v>Yes</v>
          </cell>
          <cell r="T925" t="str">
            <v>No</v>
          </cell>
          <cell r="U925" t="str">
            <v>No</v>
          </cell>
          <cell r="V925" t="str">
            <v>No</v>
          </cell>
          <cell r="W925" t="str">
            <v>1000 (USD)</v>
          </cell>
          <cell r="X925" t="str">
            <v>N</v>
          </cell>
        </row>
        <row r="926">
          <cell r="G926" t="str">
            <v>LU1737068558 ISIN</v>
          </cell>
          <cell r="H926" t="str">
            <v>债券型</v>
          </cell>
          <cell r="I926" t="str">
            <v>环球债</v>
          </cell>
          <cell r="J926">
            <v>3</v>
          </cell>
          <cell r="K926">
            <v>45348</v>
          </cell>
          <cell r="L926">
            <v>45320</v>
          </cell>
          <cell r="Q926" t="str">
            <v>N</v>
          </cell>
          <cell r="R926" t="str">
            <v>N</v>
          </cell>
          <cell r="S926" t="str">
            <v>Refer to SFC</v>
          </cell>
          <cell r="T926" t="str">
            <v>No</v>
          </cell>
          <cell r="U926" t="str">
            <v>No</v>
          </cell>
          <cell r="V926" t="str">
            <v>No</v>
          </cell>
          <cell r="W926" t="str">
            <v>以实际交易渠道为准</v>
          </cell>
          <cell r="X926" t="str">
            <v>N</v>
          </cell>
        </row>
        <row r="927">
          <cell r="G927" t="str">
            <v>LU1514167649 ISIN</v>
          </cell>
          <cell r="H927" t="str">
            <v>债券型</v>
          </cell>
          <cell r="I927" t="str">
            <v>环球债</v>
          </cell>
          <cell r="J927">
            <v>3</v>
          </cell>
          <cell r="K927">
            <v>45348</v>
          </cell>
          <cell r="L927">
            <v>45320</v>
          </cell>
          <cell r="Q927" t="str">
            <v>N</v>
          </cell>
          <cell r="R927" t="str">
            <v>N</v>
          </cell>
          <cell r="S927" t="str">
            <v>Refer to SFC</v>
          </cell>
          <cell r="T927" t="str">
            <v>No</v>
          </cell>
          <cell r="U927" t="str">
            <v>No</v>
          </cell>
          <cell r="V927" t="str">
            <v>No</v>
          </cell>
          <cell r="W927" t="str">
            <v>以实际交易渠道为准</v>
          </cell>
          <cell r="X927" t="str">
            <v>N</v>
          </cell>
        </row>
        <row r="928">
          <cell r="G928" t="str">
            <v>LU1514168969 ISIN</v>
          </cell>
          <cell r="H928" t="str">
            <v>债券型</v>
          </cell>
          <cell r="I928" t="str">
            <v>环球债</v>
          </cell>
          <cell r="J928">
            <v>3</v>
          </cell>
          <cell r="K928">
            <v>45348</v>
          </cell>
          <cell r="L928">
            <v>45320</v>
          </cell>
          <cell r="Q928" t="str">
            <v>N</v>
          </cell>
          <cell r="R928" t="str">
            <v>N</v>
          </cell>
          <cell r="S928" t="str">
            <v>Refer to SFC</v>
          </cell>
          <cell r="T928" t="str">
            <v>No</v>
          </cell>
          <cell r="U928" t="str">
            <v>No</v>
          </cell>
          <cell r="V928" t="str">
            <v>No</v>
          </cell>
          <cell r="W928" t="str">
            <v>以实际交易渠道为准</v>
          </cell>
          <cell r="X928" t="str">
            <v>N</v>
          </cell>
        </row>
        <row r="929">
          <cell r="G929" t="str">
            <v>LU1514167722 ISIN</v>
          </cell>
          <cell r="H929" t="str">
            <v>债券型</v>
          </cell>
          <cell r="I929" t="str">
            <v>环球债</v>
          </cell>
          <cell r="J929">
            <v>3</v>
          </cell>
          <cell r="K929">
            <v>45348</v>
          </cell>
          <cell r="L929">
            <v>45320</v>
          </cell>
          <cell r="Q929" t="str">
            <v>N</v>
          </cell>
          <cell r="R929" t="str">
            <v>N</v>
          </cell>
          <cell r="S929" t="str">
            <v>Refer to SFC</v>
          </cell>
          <cell r="T929" t="str">
            <v>No</v>
          </cell>
          <cell r="U929" t="str">
            <v>No</v>
          </cell>
          <cell r="V929" t="str">
            <v>No</v>
          </cell>
          <cell r="W929" t="str">
            <v>以实际交易渠道为准</v>
          </cell>
          <cell r="X929" t="str">
            <v>N</v>
          </cell>
        </row>
        <row r="930">
          <cell r="G930" t="str">
            <v>LU1514168027 ISIN</v>
          </cell>
          <cell r="H930" t="str">
            <v>债券型</v>
          </cell>
          <cell r="I930" t="str">
            <v>环球债</v>
          </cell>
          <cell r="J930">
            <v>3</v>
          </cell>
          <cell r="K930">
            <v>45348</v>
          </cell>
          <cell r="L930">
            <v>45320</v>
          </cell>
          <cell r="Q930" t="str">
            <v>N</v>
          </cell>
          <cell r="R930" t="str">
            <v>N</v>
          </cell>
          <cell r="S930" t="str">
            <v>Refer to SFC</v>
          </cell>
          <cell r="T930" t="str">
            <v>No</v>
          </cell>
          <cell r="U930" t="str">
            <v>No</v>
          </cell>
          <cell r="V930" t="str">
            <v>No</v>
          </cell>
          <cell r="W930" t="str">
            <v>以实际交易渠道为准</v>
          </cell>
          <cell r="X930" t="str">
            <v>N</v>
          </cell>
        </row>
        <row r="931">
          <cell r="G931" t="str">
            <v>LU1514168530 ISIN</v>
          </cell>
          <cell r="H931" t="str">
            <v>债券型</v>
          </cell>
          <cell r="I931" t="str">
            <v>环球债</v>
          </cell>
          <cell r="J931">
            <v>3</v>
          </cell>
          <cell r="K931">
            <v>45348</v>
          </cell>
          <cell r="L931">
            <v>45320</v>
          </cell>
          <cell r="Q931" t="str">
            <v>N</v>
          </cell>
          <cell r="R931" t="str">
            <v>N</v>
          </cell>
          <cell r="S931" t="str">
            <v>Refer to SFC</v>
          </cell>
          <cell r="T931" t="str">
            <v>No</v>
          </cell>
          <cell r="U931" t="str">
            <v>No</v>
          </cell>
          <cell r="V931" t="str">
            <v>No</v>
          </cell>
          <cell r="W931" t="str">
            <v>以实际交易渠道为准</v>
          </cell>
          <cell r="X931" t="str">
            <v>N</v>
          </cell>
        </row>
        <row r="932">
          <cell r="G932" t="str">
            <v>LU1865293598 ISIN</v>
          </cell>
          <cell r="H932" t="str">
            <v>债券型</v>
          </cell>
          <cell r="I932" t="str">
            <v>环球债</v>
          </cell>
          <cell r="J932">
            <v>3</v>
          </cell>
          <cell r="K932">
            <v>45348</v>
          </cell>
          <cell r="L932">
            <v>45320</v>
          </cell>
          <cell r="Q932" t="str">
            <v>N</v>
          </cell>
          <cell r="R932" t="str">
            <v>N</v>
          </cell>
          <cell r="S932" t="str">
            <v>Refer to SFC</v>
          </cell>
          <cell r="T932" t="str">
            <v>No</v>
          </cell>
          <cell r="U932" t="str">
            <v>No</v>
          </cell>
          <cell r="V932" t="str">
            <v>No</v>
          </cell>
          <cell r="W932" t="str">
            <v>以实际交易渠道为准</v>
          </cell>
          <cell r="X932" t="str">
            <v>N</v>
          </cell>
        </row>
        <row r="933">
          <cell r="G933" t="str">
            <v>LU1865293325 ISIN</v>
          </cell>
          <cell r="H933" t="str">
            <v>债券型</v>
          </cell>
          <cell r="I933" t="str">
            <v>环球债</v>
          </cell>
          <cell r="J933">
            <v>3</v>
          </cell>
          <cell r="K933">
            <v>45348</v>
          </cell>
          <cell r="L933">
            <v>45320</v>
          </cell>
          <cell r="Q933" t="str">
            <v>N</v>
          </cell>
          <cell r="R933" t="str">
            <v>N</v>
          </cell>
          <cell r="S933" t="str">
            <v>Refer to SFC</v>
          </cell>
          <cell r="T933" t="str">
            <v>No</v>
          </cell>
          <cell r="U933" t="str">
            <v>No</v>
          </cell>
          <cell r="V933" t="str">
            <v>No</v>
          </cell>
          <cell r="W933" t="str">
            <v>以实际交易渠道为准</v>
          </cell>
          <cell r="X933" t="str">
            <v>N</v>
          </cell>
        </row>
        <row r="934">
          <cell r="G934" t="str">
            <v>LU0256331488 ISIN</v>
          </cell>
          <cell r="H934" t="str">
            <v>股票型</v>
          </cell>
          <cell r="I934" t="str">
            <v>能源</v>
          </cell>
          <cell r="J934">
            <v>5</v>
          </cell>
          <cell r="K934">
            <v>45348</v>
          </cell>
          <cell r="L934">
            <v>45320</v>
          </cell>
          <cell r="N934">
            <v>0</v>
          </cell>
          <cell r="Q934" t="str">
            <v>N</v>
          </cell>
          <cell r="R934" t="str">
            <v>N</v>
          </cell>
          <cell r="S934" t="str">
            <v>Yes</v>
          </cell>
          <cell r="T934" t="str">
            <v>Yes</v>
          </cell>
          <cell r="U934" t="str">
            <v>Yes</v>
          </cell>
          <cell r="V934" t="str">
            <v>Yes</v>
          </cell>
          <cell r="W934" t="str">
            <v>1000 (USD)</v>
          </cell>
          <cell r="X934" t="str">
            <v>N</v>
          </cell>
        </row>
        <row r="935">
          <cell r="G935" t="str">
            <v>LU0215105999 ISIN</v>
          </cell>
          <cell r="H935" t="str">
            <v>股票型</v>
          </cell>
          <cell r="I935" t="str">
            <v>环球股票</v>
          </cell>
          <cell r="J935">
            <v>2</v>
          </cell>
          <cell r="K935">
            <v>45348</v>
          </cell>
          <cell r="L935">
            <v>45320</v>
          </cell>
          <cell r="N935">
            <v>0</v>
          </cell>
          <cell r="Q935" t="str">
            <v>N</v>
          </cell>
          <cell r="R935" t="str">
            <v>N</v>
          </cell>
          <cell r="S935" t="str">
            <v>Yes</v>
          </cell>
          <cell r="T935" t="str">
            <v>Yes</v>
          </cell>
          <cell r="U935" t="str">
            <v>Yes</v>
          </cell>
          <cell r="V935" t="str">
            <v>Yes</v>
          </cell>
          <cell r="W935" t="str">
            <v>1000 (USD)</v>
          </cell>
          <cell r="X935" t="str">
            <v>N</v>
          </cell>
        </row>
        <row r="936">
          <cell r="G936" t="str">
            <v>LU0225284248 ISIN</v>
          </cell>
          <cell r="H936" t="str">
            <v>股票型</v>
          </cell>
          <cell r="I936" t="str">
            <v>环球股息</v>
          </cell>
          <cell r="J936">
            <v>3</v>
          </cell>
          <cell r="K936">
            <v>45348</v>
          </cell>
          <cell r="L936">
            <v>45320</v>
          </cell>
          <cell r="N936">
            <v>0</v>
          </cell>
          <cell r="Q936" t="str">
            <v>N</v>
          </cell>
          <cell r="R936" t="str">
            <v>N</v>
          </cell>
          <cell r="S936" t="str">
            <v>Yes</v>
          </cell>
          <cell r="T936" t="str">
            <v>Yes</v>
          </cell>
          <cell r="U936" t="str">
            <v>Yes</v>
          </cell>
          <cell r="V936" t="str">
            <v>Yes</v>
          </cell>
          <cell r="W936" t="str">
            <v>1000 (USD)</v>
          </cell>
          <cell r="X936" t="str">
            <v>N</v>
          </cell>
        </row>
        <row r="937">
          <cell r="G937" t="str">
            <v>LU0225771236 ISIN</v>
          </cell>
          <cell r="H937" t="str">
            <v>股票型</v>
          </cell>
          <cell r="I937" t="str">
            <v>环球股息</v>
          </cell>
          <cell r="J937">
            <v>3</v>
          </cell>
          <cell r="K937">
            <v>45348</v>
          </cell>
          <cell r="L937">
            <v>45320</v>
          </cell>
          <cell r="Q937" t="str">
            <v>N</v>
          </cell>
          <cell r="R937" t="str">
            <v>N</v>
          </cell>
          <cell r="S937" t="str">
            <v>Refer to SFC</v>
          </cell>
          <cell r="T937" t="str">
            <v>No</v>
          </cell>
          <cell r="U937" t="str">
            <v>No</v>
          </cell>
          <cell r="V937" t="str">
            <v>No</v>
          </cell>
          <cell r="W937" t="str">
            <v>以实际交易渠道为准</v>
          </cell>
          <cell r="X937" t="str">
            <v>N</v>
          </cell>
        </row>
        <row r="938">
          <cell r="G938" t="str">
            <v>LU0985481810 ISIN</v>
          </cell>
          <cell r="H938" t="str">
            <v>股票型</v>
          </cell>
          <cell r="I938" t="str">
            <v>环球股息</v>
          </cell>
          <cell r="J938">
            <v>3</v>
          </cell>
          <cell r="K938">
            <v>45348</v>
          </cell>
          <cell r="L938">
            <v>45320</v>
          </cell>
          <cell r="Q938" t="str">
            <v>N</v>
          </cell>
          <cell r="R938" t="str">
            <v>N</v>
          </cell>
          <cell r="S938" t="str">
            <v>Refer to SFC</v>
          </cell>
          <cell r="T938" t="str">
            <v>No</v>
          </cell>
          <cell r="U938" t="str">
            <v>No</v>
          </cell>
          <cell r="V938" t="str">
            <v>No</v>
          </cell>
          <cell r="W938" t="str">
            <v>以实际交易渠道为准</v>
          </cell>
          <cell r="X938" t="str">
            <v>N</v>
          </cell>
        </row>
        <row r="939">
          <cell r="G939" t="str">
            <v>LU1223082196 ISIN</v>
          </cell>
          <cell r="H939" t="str">
            <v>股票型</v>
          </cell>
          <cell r="I939" t="str">
            <v>贵金属及矿业</v>
          </cell>
          <cell r="J939">
            <v>4</v>
          </cell>
          <cell r="K939">
            <v>45348</v>
          </cell>
          <cell r="L939">
            <v>45320</v>
          </cell>
          <cell r="N939">
            <v>0</v>
          </cell>
          <cell r="Q939" t="str">
            <v>N</v>
          </cell>
          <cell r="R939" t="str">
            <v>N</v>
          </cell>
          <cell r="S939" t="str">
            <v>Yes</v>
          </cell>
          <cell r="T939" t="str">
            <v>Yes</v>
          </cell>
          <cell r="U939" t="str">
            <v>Yes</v>
          </cell>
          <cell r="V939" t="str">
            <v>Yes</v>
          </cell>
          <cell r="W939" t="str">
            <v>1000 (USD)</v>
          </cell>
          <cell r="X939" t="str">
            <v>N</v>
          </cell>
        </row>
        <row r="940">
          <cell r="G940" t="str">
            <v>LU2275660947 ISIN</v>
          </cell>
          <cell r="H940" t="str">
            <v>股票型</v>
          </cell>
          <cell r="I940" t="str">
            <v>贵金属及矿业</v>
          </cell>
          <cell r="J940">
            <v>4</v>
          </cell>
          <cell r="K940">
            <v>45348</v>
          </cell>
          <cell r="L940">
            <v>45320</v>
          </cell>
          <cell r="Q940" t="str">
            <v>N</v>
          </cell>
          <cell r="R940" t="str">
            <v>N</v>
          </cell>
          <cell r="S940" t="str">
            <v>Refer to SFC</v>
          </cell>
          <cell r="T940" t="str">
            <v>No</v>
          </cell>
          <cell r="U940" t="str">
            <v>No</v>
          </cell>
          <cell r="V940" t="str">
            <v>No</v>
          </cell>
          <cell r="W940" t="str">
            <v>以实际交易渠道为准</v>
          </cell>
          <cell r="X940" t="str">
            <v>N</v>
          </cell>
        </row>
        <row r="941">
          <cell r="G941" t="str">
            <v>LU1223082782 ISIN</v>
          </cell>
          <cell r="H941" t="str">
            <v>股票型</v>
          </cell>
          <cell r="I941" t="str">
            <v>贵金属及矿业</v>
          </cell>
          <cell r="J941">
            <v>4</v>
          </cell>
          <cell r="K941">
            <v>45348</v>
          </cell>
          <cell r="L941">
            <v>45320</v>
          </cell>
          <cell r="Q941" t="str">
            <v>N</v>
          </cell>
          <cell r="R941" t="str">
            <v>N</v>
          </cell>
          <cell r="S941" t="str">
            <v>Refer to SFC</v>
          </cell>
          <cell r="T941" t="str">
            <v>No</v>
          </cell>
          <cell r="U941" t="str">
            <v>No</v>
          </cell>
          <cell r="V941" t="str">
            <v>No</v>
          </cell>
          <cell r="W941" t="str">
            <v>以实际交易渠道为准</v>
          </cell>
          <cell r="X941" t="str">
            <v>N</v>
          </cell>
        </row>
        <row r="942">
          <cell r="G942" t="str">
            <v>LU1223083087 ISIN</v>
          </cell>
          <cell r="H942" t="str">
            <v>股票型</v>
          </cell>
          <cell r="I942" t="str">
            <v>贵金属及矿业</v>
          </cell>
          <cell r="J942">
            <v>4</v>
          </cell>
          <cell r="K942">
            <v>45348</v>
          </cell>
          <cell r="L942">
            <v>45320</v>
          </cell>
          <cell r="Q942" t="str">
            <v>N</v>
          </cell>
          <cell r="R942" t="str">
            <v>N</v>
          </cell>
          <cell r="S942" t="str">
            <v>Refer to SFC</v>
          </cell>
          <cell r="T942" t="str">
            <v>No</v>
          </cell>
          <cell r="U942" t="str">
            <v>No</v>
          </cell>
          <cell r="V942" t="str">
            <v>No</v>
          </cell>
          <cell r="W942" t="str">
            <v>以实际交易渠道为准</v>
          </cell>
          <cell r="X942" t="str">
            <v>N</v>
          </cell>
        </row>
        <row r="943">
          <cell r="G943" t="str">
            <v>LU0189893018 ISIN</v>
          </cell>
          <cell r="H943" t="str">
            <v>股票型</v>
          </cell>
          <cell r="I943" t="str">
            <v>环球高收益债</v>
          </cell>
          <cell r="J943">
            <v>4</v>
          </cell>
          <cell r="K943">
            <v>45348</v>
          </cell>
          <cell r="L943">
            <v>45320</v>
          </cell>
          <cell r="N943">
            <v>0</v>
          </cell>
          <cell r="Q943" t="str">
            <v>N</v>
          </cell>
          <cell r="R943" t="str">
            <v>N</v>
          </cell>
          <cell r="S943" t="str">
            <v>Yes</v>
          </cell>
          <cell r="T943" t="str">
            <v>Yes</v>
          </cell>
          <cell r="U943" t="str">
            <v>Yes</v>
          </cell>
          <cell r="V943" t="str">
            <v>Yes</v>
          </cell>
          <cell r="W943" t="str">
            <v>1000 (USD)</v>
          </cell>
          <cell r="X943" t="str">
            <v>N</v>
          </cell>
        </row>
        <row r="944">
          <cell r="G944" t="str">
            <v>LU0205194797 ISIN</v>
          </cell>
          <cell r="H944" t="str">
            <v>股票型</v>
          </cell>
          <cell r="I944" t="str">
            <v>环球高收益债</v>
          </cell>
          <cell r="J944">
            <v>4</v>
          </cell>
          <cell r="K944">
            <v>45348</v>
          </cell>
          <cell r="L944">
            <v>45320</v>
          </cell>
          <cell r="Q944" t="str">
            <v>N</v>
          </cell>
          <cell r="R944" t="str">
            <v>N</v>
          </cell>
          <cell r="S944" t="str">
            <v>Refer to SFC</v>
          </cell>
          <cell r="T944" t="str">
            <v>No</v>
          </cell>
          <cell r="U944" t="str">
            <v>No</v>
          </cell>
          <cell r="V944" t="str">
            <v>No</v>
          </cell>
          <cell r="W944" t="str">
            <v>以实际交易渠道为准</v>
          </cell>
          <cell r="X944" t="str">
            <v>N</v>
          </cell>
        </row>
        <row r="945">
          <cell r="G945" t="str">
            <v>LU1365048278 ISIN</v>
          </cell>
          <cell r="H945" t="str">
            <v>股票型</v>
          </cell>
          <cell r="I945" t="str">
            <v>环球高收益债</v>
          </cell>
          <cell r="J945">
            <v>4</v>
          </cell>
          <cell r="K945">
            <v>45348</v>
          </cell>
          <cell r="L945">
            <v>45320</v>
          </cell>
          <cell r="Q945" t="str">
            <v>N</v>
          </cell>
          <cell r="R945" t="str">
            <v>N</v>
          </cell>
          <cell r="S945" t="str">
            <v>Refer to SFC</v>
          </cell>
          <cell r="T945" t="str">
            <v>No</v>
          </cell>
          <cell r="U945" t="str">
            <v>No</v>
          </cell>
          <cell r="V945" t="str">
            <v>No</v>
          </cell>
          <cell r="W945" t="str">
            <v>以实际交易渠道为准</v>
          </cell>
          <cell r="X945" t="str">
            <v>N</v>
          </cell>
        </row>
        <row r="946">
          <cell r="G946" t="str">
            <v>LU1365048351 ISIN</v>
          </cell>
          <cell r="H946" t="str">
            <v>股票型</v>
          </cell>
          <cell r="I946" t="str">
            <v>环球高收益债</v>
          </cell>
          <cell r="J946">
            <v>4</v>
          </cell>
          <cell r="K946">
            <v>45348</v>
          </cell>
          <cell r="L946">
            <v>45320</v>
          </cell>
          <cell r="Q946" t="str">
            <v>N</v>
          </cell>
          <cell r="R946" t="str">
            <v>N</v>
          </cell>
          <cell r="S946" t="str">
            <v>Refer to SFC</v>
          </cell>
          <cell r="T946" t="str">
            <v>No</v>
          </cell>
          <cell r="U946" t="str">
            <v>No</v>
          </cell>
          <cell r="V946" t="str">
            <v>No</v>
          </cell>
          <cell r="W946" t="str">
            <v>以实际交易渠道为准</v>
          </cell>
          <cell r="X946" t="str">
            <v>N</v>
          </cell>
        </row>
        <row r="947">
          <cell r="G947" t="str">
            <v>LU0180781048 ISIN</v>
          </cell>
          <cell r="H947" t="str">
            <v>债券型</v>
          </cell>
          <cell r="I947" t="str">
            <v>通胀调整债</v>
          </cell>
          <cell r="J947">
            <v>3</v>
          </cell>
          <cell r="K947">
            <v>45348</v>
          </cell>
          <cell r="L947">
            <v>45320</v>
          </cell>
          <cell r="N947">
            <v>0</v>
          </cell>
          <cell r="Q947" t="str">
            <v>Y</v>
          </cell>
          <cell r="R947" t="str">
            <v>Y</v>
          </cell>
          <cell r="S947" t="str">
            <v>Yes</v>
          </cell>
          <cell r="T947" t="str">
            <v>Yes</v>
          </cell>
          <cell r="U947" t="str">
            <v>Yes</v>
          </cell>
          <cell r="V947" t="str">
            <v>Yes</v>
          </cell>
          <cell r="W947" t="str">
            <v>800 (EUR)</v>
          </cell>
          <cell r="X947" t="str">
            <v>N</v>
          </cell>
        </row>
        <row r="948">
          <cell r="G948" t="str">
            <v>LU0671502010 ISIN</v>
          </cell>
          <cell r="H948" t="str">
            <v>债券型</v>
          </cell>
          <cell r="I948" t="str">
            <v>通胀调整债</v>
          </cell>
          <cell r="J948">
            <v>3</v>
          </cell>
          <cell r="K948">
            <v>45348</v>
          </cell>
          <cell r="L948">
            <v>45320</v>
          </cell>
          <cell r="Q948" t="str">
            <v>Y</v>
          </cell>
          <cell r="R948" t="str">
            <v>Y</v>
          </cell>
          <cell r="S948" t="str">
            <v>Refer to SFC</v>
          </cell>
          <cell r="T948" t="str">
            <v>No</v>
          </cell>
          <cell r="U948" t="str">
            <v>No</v>
          </cell>
          <cell r="V948" t="str">
            <v>No</v>
          </cell>
          <cell r="W948" t="str">
            <v>以实际交易渠道为准</v>
          </cell>
          <cell r="X948" t="str">
            <v>N</v>
          </cell>
        </row>
        <row r="949">
          <cell r="G949" t="str">
            <v>LU0188096647 ISIN</v>
          </cell>
          <cell r="H949" t="str">
            <v>债券型</v>
          </cell>
          <cell r="I949" t="str">
            <v>通胀调整债</v>
          </cell>
          <cell r="J949">
            <v>3</v>
          </cell>
          <cell r="K949">
            <v>45348</v>
          </cell>
          <cell r="L949">
            <v>45320</v>
          </cell>
          <cell r="Q949" t="str">
            <v>Y</v>
          </cell>
          <cell r="R949" t="str">
            <v>Y</v>
          </cell>
          <cell r="S949" t="str">
            <v>Refer to SFC</v>
          </cell>
          <cell r="T949" t="str">
            <v>No</v>
          </cell>
          <cell r="U949" t="str">
            <v>No</v>
          </cell>
          <cell r="V949" t="str">
            <v>No</v>
          </cell>
          <cell r="W949" t="str">
            <v>以实际交易渠道为准</v>
          </cell>
          <cell r="X949" t="str">
            <v>N</v>
          </cell>
        </row>
        <row r="950">
          <cell r="G950" t="str">
            <v>LU0903425840 ISIN</v>
          </cell>
          <cell r="H950" t="str">
            <v>混合型</v>
          </cell>
          <cell r="I950" t="str">
            <v>环球多元资产</v>
          </cell>
          <cell r="J950">
            <v>3</v>
          </cell>
          <cell r="K950">
            <v>45348</v>
          </cell>
          <cell r="L950">
            <v>45320</v>
          </cell>
          <cell r="N950">
            <v>0</v>
          </cell>
          <cell r="Q950" t="str">
            <v>N</v>
          </cell>
          <cell r="R950" t="str">
            <v>N</v>
          </cell>
          <cell r="S950" t="str">
            <v>Yes</v>
          </cell>
          <cell r="T950" t="str">
            <v>Yes</v>
          </cell>
          <cell r="U950" t="str">
            <v>Yes</v>
          </cell>
          <cell r="V950" t="str">
            <v>Yes</v>
          </cell>
          <cell r="W950" t="str">
            <v>680 (GBP)</v>
          </cell>
          <cell r="X950" t="str">
            <v>N</v>
          </cell>
        </row>
        <row r="951">
          <cell r="G951" t="str">
            <v>LU0757359368 ISIN</v>
          </cell>
          <cell r="H951" t="str">
            <v>混合型</v>
          </cell>
          <cell r="I951" t="str">
            <v>环球多元资产</v>
          </cell>
          <cell r="J951">
            <v>3</v>
          </cell>
          <cell r="K951">
            <v>45348</v>
          </cell>
          <cell r="L951">
            <v>45320</v>
          </cell>
          <cell r="N951">
            <v>0</v>
          </cell>
          <cell r="Q951" t="str">
            <v>N</v>
          </cell>
          <cell r="R951" t="str">
            <v>N</v>
          </cell>
          <cell r="S951" t="str">
            <v>Yes</v>
          </cell>
          <cell r="T951" t="str">
            <v>Yes</v>
          </cell>
          <cell r="U951" t="str">
            <v>No</v>
          </cell>
          <cell r="V951" t="str">
            <v>Yes</v>
          </cell>
          <cell r="W951" t="str">
            <v>1000 (USD)</v>
          </cell>
          <cell r="X951" t="str">
            <v>N</v>
          </cell>
        </row>
        <row r="952">
          <cell r="G952" t="str">
            <v>LU0757359954 ISIN</v>
          </cell>
          <cell r="H952" t="str">
            <v>混合型</v>
          </cell>
          <cell r="I952" t="str">
            <v>环球多元资产</v>
          </cell>
          <cell r="J952">
            <v>3</v>
          </cell>
          <cell r="K952">
            <v>45348</v>
          </cell>
          <cell r="L952">
            <v>45320</v>
          </cell>
          <cell r="N952">
            <v>0</v>
          </cell>
          <cell r="Q952" t="str">
            <v>N</v>
          </cell>
          <cell r="R952" t="str">
            <v>N</v>
          </cell>
          <cell r="S952" t="str">
            <v>Yes</v>
          </cell>
          <cell r="T952" t="str">
            <v>Yes</v>
          </cell>
          <cell r="U952" t="str">
            <v>Yes</v>
          </cell>
          <cell r="V952" t="str">
            <v>Yes</v>
          </cell>
          <cell r="W952" t="str">
            <v>1000 (USD)</v>
          </cell>
          <cell r="X952" t="str">
            <v>N</v>
          </cell>
        </row>
        <row r="953">
          <cell r="G953" t="str">
            <v>LU0894485498 ISIN</v>
          </cell>
          <cell r="H953" t="str">
            <v>混合型</v>
          </cell>
          <cell r="I953" t="str">
            <v>环球多元资产</v>
          </cell>
          <cell r="J953">
            <v>3</v>
          </cell>
          <cell r="K953">
            <v>45348</v>
          </cell>
          <cell r="L953">
            <v>45320</v>
          </cell>
          <cell r="Q953" t="str">
            <v>N</v>
          </cell>
          <cell r="R953" t="str">
            <v>N</v>
          </cell>
          <cell r="S953" t="str">
            <v>Refer to SFC</v>
          </cell>
          <cell r="T953" t="str">
            <v>No</v>
          </cell>
          <cell r="U953" t="str">
            <v>No</v>
          </cell>
          <cell r="V953" t="str">
            <v>No</v>
          </cell>
          <cell r="W953" t="str">
            <v>以实际交易渠道为准</v>
          </cell>
          <cell r="X953" t="str">
            <v>N</v>
          </cell>
        </row>
        <row r="954">
          <cell r="G954" t="str">
            <v>LU0894486033 ISIN</v>
          </cell>
          <cell r="H954" t="str">
            <v>混合型</v>
          </cell>
          <cell r="I954" t="str">
            <v>环球多元资产</v>
          </cell>
          <cell r="J954">
            <v>3</v>
          </cell>
          <cell r="K954">
            <v>45348</v>
          </cell>
          <cell r="L954">
            <v>45320</v>
          </cell>
          <cell r="Q954" t="str">
            <v>N</v>
          </cell>
          <cell r="R954" t="str">
            <v>N</v>
          </cell>
          <cell r="S954" t="str">
            <v>Refer to SFC</v>
          </cell>
          <cell r="T954" t="str">
            <v>Yes</v>
          </cell>
          <cell r="U954" t="str">
            <v>No</v>
          </cell>
          <cell r="V954" t="str">
            <v>Yes</v>
          </cell>
          <cell r="W954" t="str">
            <v>以实际交易渠道为准</v>
          </cell>
          <cell r="X954" t="str">
            <v>N</v>
          </cell>
        </row>
        <row r="955">
          <cell r="G955" t="str">
            <v>LU0911024122 ISIN</v>
          </cell>
          <cell r="H955" t="str">
            <v>混合型</v>
          </cell>
          <cell r="I955" t="str">
            <v>环球多元资产</v>
          </cell>
          <cell r="J955">
            <v>3</v>
          </cell>
          <cell r="K955">
            <v>45348</v>
          </cell>
          <cell r="L955">
            <v>45320</v>
          </cell>
          <cell r="Q955" t="str">
            <v>N</v>
          </cell>
          <cell r="R955" t="str">
            <v>N</v>
          </cell>
          <cell r="S955" t="str">
            <v>Refer to SFC</v>
          </cell>
          <cell r="T955" t="str">
            <v>No</v>
          </cell>
          <cell r="U955" t="str">
            <v>No</v>
          </cell>
          <cell r="V955" t="str">
            <v>No</v>
          </cell>
          <cell r="W955" t="str">
            <v>以实际交易渠道为准</v>
          </cell>
          <cell r="X955" t="str">
            <v>N</v>
          </cell>
        </row>
        <row r="956">
          <cell r="G956" t="str">
            <v>LU0924045015 ISIN</v>
          </cell>
          <cell r="H956" t="str">
            <v>混合型</v>
          </cell>
          <cell r="I956" t="str">
            <v>环球多元资产</v>
          </cell>
          <cell r="J956">
            <v>3</v>
          </cell>
          <cell r="K956">
            <v>45348</v>
          </cell>
          <cell r="L956">
            <v>45320</v>
          </cell>
          <cell r="Q956" t="str">
            <v>N</v>
          </cell>
          <cell r="R956" t="str">
            <v>N</v>
          </cell>
          <cell r="S956" t="str">
            <v>Refer to SFC</v>
          </cell>
          <cell r="T956" t="str">
            <v>No</v>
          </cell>
          <cell r="U956" t="str">
            <v>No</v>
          </cell>
          <cell r="V956" t="str">
            <v>No</v>
          </cell>
          <cell r="W956" t="str">
            <v>以实际交易渠道为准</v>
          </cell>
          <cell r="X956" t="str">
            <v>N</v>
          </cell>
        </row>
        <row r="957">
          <cell r="G957" t="str">
            <v>LU0757360457 ISIN</v>
          </cell>
          <cell r="H957" t="str">
            <v>混合型</v>
          </cell>
          <cell r="I957" t="str">
            <v>环球多元资产</v>
          </cell>
          <cell r="J957">
            <v>3</v>
          </cell>
          <cell r="K957">
            <v>45348</v>
          </cell>
          <cell r="L957">
            <v>45320</v>
          </cell>
          <cell r="Q957" t="str">
            <v>N</v>
          </cell>
          <cell r="R957" t="str">
            <v>N</v>
          </cell>
          <cell r="S957" t="str">
            <v>Refer to SFC</v>
          </cell>
          <cell r="T957" t="str">
            <v>No</v>
          </cell>
          <cell r="U957" t="str">
            <v>No</v>
          </cell>
          <cell r="V957" t="str">
            <v>No</v>
          </cell>
          <cell r="W957" t="str">
            <v>以实际交易渠道为准</v>
          </cell>
          <cell r="X957" t="str">
            <v>N</v>
          </cell>
        </row>
        <row r="958">
          <cell r="G958" t="str">
            <v>LU0757360960 ISIN</v>
          </cell>
          <cell r="H958" t="str">
            <v>混合型</v>
          </cell>
          <cell r="I958" t="str">
            <v>环球多元资产</v>
          </cell>
          <cell r="J958">
            <v>3</v>
          </cell>
          <cell r="K958">
            <v>45348</v>
          </cell>
          <cell r="L958">
            <v>45320</v>
          </cell>
          <cell r="Q958" t="str">
            <v>N</v>
          </cell>
          <cell r="R958" t="str">
            <v>N</v>
          </cell>
          <cell r="S958" t="str">
            <v>Refer to SFC</v>
          </cell>
          <cell r="T958" t="str">
            <v>No</v>
          </cell>
          <cell r="U958" t="str">
            <v>No</v>
          </cell>
          <cell r="V958" t="str">
            <v>No</v>
          </cell>
          <cell r="W958" t="str">
            <v>以实际交易渠道为准</v>
          </cell>
          <cell r="X958" t="str">
            <v>N</v>
          </cell>
        </row>
        <row r="959">
          <cell r="G959" t="str">
            <v>LU0910996080 ISIN</v>
          </cell>
          <cell r="H959" t="str">
            <v>混合型</v>
          </cell>
          <cell r="I959" t="str">
            <v>环球多元资产</v>
          </cell>
          <cell r="J959">
            <v>3</v>
          </cell>
          <cell r="K959">
            <v>45348</v>
          </cell>
          <cell r="L959">
            <v>45320</v>
          </cell>
          <cell r="Q959" t="str">
            <v>N</v>
          </cell>
          <cell r="R959" t="str">
            <v>N</v>
          </cell>
          <cell r="S959" t="str">
            <v>Refer to SFC</v>
          </cell>
          <cell r="T959" t="str">
            <v>No</v>
          </cell>
          <cell r="U959" t="str">
            <v>No</v>
          </cell>
          <cell r="V959" t="str">
            <v>No</v>
          </cell>
          <cell r="W959" t="str">
            <v>以实际交易渠道为准</v>
          </cell>
          <cell r="X959" t="str">
            <v>N</v>
          </cell>
        </row>
        <row r="960">
          <cell r="G960" t="str">
            <v>LU0140636845 ISIN</v>
          </cell>
          <cell r="H960" t="str">
            <v>股票型</v>
          </cell>
          <cell r="I960" t="str">
            <v>大中华股票</v>
          </cell>
          <cell r="J960">
            <v>4</v>
          </cell>
          <cell r="K960">
            <v>45348</v>
          </cell>
          <cell r="L960">
            <v>45320</v>
          </cell>
          <cell r="N960">
            <v>0</v>
          </cell>
          <cell r="Q960" t="str">
            <v>N</v>
          </cell>
          <cell r="R960" t="str">
            <v>N</v>
          </cell>
          <cell r="S960" t="str">
            <v>Yes</v>
          </cell>
          <cell r="T960" t="str">
            <v>Yes</v>
          </cell>
          <cell r="U960" t="str">
            <v>Yes</v>
          </cell>
          <cell r="V960" t="str">
            <v>Yes</v>
          </cell>
          <cell r="W960" t="str">
            <v>1000 (USD)</v>
          </cell>
          <cell r="X960" t="str">
            <v>Y</v>
          </cell>
        </row>
        <row r="961">
          <cell r="G961" t="str">
            <v>LU0149525270 ISIN</v>
          </cell>
          <cell r="H961" t="str">
            <v>债券型</v>
          </cell>
          <cell r="I961" t="str">
            <v>港元债</v>
          </cell>
          <cell r="J961">
            <v>3</v>
          </cell>
          <cell r="K961">
            <v>45348</v>
          </cell>
          <cell r="L961">
            <v>45320</v>
          </cell>
          <cell r="N961">
            <v>0</v>
          </cell>
          <cell r="Q961" t="str">
            <v>N</v>
          </cell>
          <cell r="R961" t="str">
            <v>N</v>
          </cell>
          <cell r="S961" t="str">
            <v>Yes</v>
          </cell>
          <cell r="T961" t="str">
            <v>Yes</v>
          </cell>
          <cell r="U961" t="str">
            <v>Yes</v>
          </cell>
          <cell r="V961" t="str">
            <v>Yes</v>
          </cell>
          <cell r="W961" t="str">
            <v>8000 (HKD)</v>
          </cell>
          <cell r="X961" t="str">
            <v>Y</v>
          </cell>
        </row>
        <row r="962">
          <cell r="G962" t="str">
            <v>LU0149524976 ISIN</v>
          </cell>
          <cell r="H962" t="str">
            <v>债券型</v>
          </cell>
          <cell r="I962" t="str">
            <v>港元债</v>
          </cell>
          <cell r="J962">
            <v>3</v>
          </cell>
          <cell r="K962">
            <v>45348</v>
          </cell>
          <cell r="L962">
            <v>45320</v>
          </cell>
          <cell r="N962">
            <v>0</v>
          </cell>
          <cell r="Q962" t="str">
            <v>N</v>
          </cell>
          <cell r="R962" t="str">
            <v>N</v>
          </cell>
          <cell r="S962" t="str">
            <v>Yes</v>
          </cell>
          <cell r="T962" t="str">
            <v>Yes</v>
          </cell>
          <cell r="U962" t="str">
            <v>Yes</v>
          </cell>
          <cell r="V962" t="str">
            <v>Yes</v>
          </cell>
          <cell r="W962" t="str">
            <v>8000 (HKD)</v>
          </cell>
          <cell r="X962" t="str">
            <v>Y</v>
          </cell>
        </row>
        <row r="963">
          <cell r="G963" t="str">
            <v>LU0149534421 ISIN</v>
          </cell>
          <cell r="H963" t="str">
            <v>股票型</v>
          </cell>
          <cell r="I963" t="str">
            <v>香港股票</v>
          </cell>
          <cell r="J963">
            <v>4</v>
          </cell>
          <cell r="K963">
            <v>45348</v>
          </cell>
          <cell r="L963">
            <v>45320</v>
          </cell>
          <cell r="N963">
            <v>0</v>
          </cell>
          <cell r="Q963" t="str">
            <v>N</v>
          </cell>
          <cell r="R963" t="str">
            <v>N</v>
          </cell>
          <cell r="S963" t="str">
            <v>Yes</v>
          </cell>
          <cell r="T963" t="str">
            <v>Yes</v>
          </cell>
          <cell r="U963" t="str">
            <v>Yes</v>
          </cell>
          <cell r="V963" t="str">
            <v>Yes</v>
          </cell>
          <cell r="W963" t="str">
            <v>8000 (HKD)</v>
          </cell>
          <cell r="X963" t="str">
            <v>Y</v>
          </cell>
        </row>
        <row r="964">
          <cell r="G964" t="str">
            <v>LU0607220059 ISIN</v>
          </cell>
          <cell r="H964" t="str">
            <v>股票型</v>
          </cell>
          <cell r="I964" t="str">
            <v>香港股票</v>
          </cell>
          <cell r="J964">
            <v>4</v>
          </cell>
          <cell r="K964">
            <v>45348</v>
          </cell>
          <cell r="L964">
            <v>45320</v>
          </cell>
          <cell r="Q964" t="str">
            <v>N</v>
          </cell>
          <cell r="R964" t="str">
            <v>N</v>
          </cell>
          <cell r="S964" t="str">
            <v>Refer to SFC</v>
          </cell>
          <cell r="T964" t="str">
            <v>No</v>
          </cell>
          <cell r="U964" t="str">
            <v>No</v>
          </cell>
          <cell r="V964" t="str">
            <v>No</v>
          </cell>
          <cell r="W964" t="str">
            <v>以实际交易渠道为准</v>
          </cell>
          <cell r="X964" t="str">
            <v>Y</v>
          </cell>
        </row>
        <row r="965">
          <cell r="G965" t="str">
            <v>LU0264410563 ISIN</v>
          </cell>
          <cell r="H965" t="str">
            <v>股票型</v>
          </cell>
          <cell r="I965" t="str">
            <v>印度股票</v>
          </cell>
          <cell r="J965">
            <v>4</v>
          </cell>
          <cell r="K965">
            <v>45348</v>
          </cell>
          <cell r="L965">
            <v>45320</v>
          </cell>
          <cell r="N965">
            <v>0</v>
          </cell>
          <cell r="Q965" t="str">
            <v>N</v>
          </cell>
          <cell r="R965" t="str">
            <v>N</v>
          </cell>
          <cell r="S965" t="str">
            <v>Yes</v>
          </cell>
          <cell r="T965" t="str">
            <v>Yes</v>
          </cell>
          <cell r="U965" t="str">
            <v>Yes</v>
          </cell>
          <cell r="V965" t="str">
            <v>Yes</v>
          </cell>
          <cell r="W965" t="str">
            <v>1000 (USD)</v>
          </cell>
          <cell r="X965" t="str">
            <v>N</v>
          </cell>
        </row>
        <row r="966">
          <cell r="G966" t="str">
            <v>LU0106259046 ISIN</v>
          </cell>
          <cell r="H966" t="str">
            <v>股票型</v>
          </cell>
          <cell r="I966" t="str">
            <v>拉丁美洲股票</v>
          </cell>
          <cell r="J966">
            <v>5</v>
          </cell>
          <cell r="K966">
            <v>45348</v>
          </cell>
          <cell r="L966">
            <v>45320</v>
          </cell>
          <cell r="N966">
            <v>0</v>
          </cell>
          <cell r="Q966" t="str">
            <v>N</v>
          </cell>
          <cell r="R966" t="str">
            <v>N</v>
          </cell>
          <cell r="S966" t="str">
            <v>Yes</v>
          </cell>
          <cell r="T966" t="str">
            <v>Yes</v>
          </cell>
          <cell r="U966" t="str">
            <v>Yes</v>
          </cell>
          <cell r="V966" t="str">
            <v>Yes</v>
          </cell>
          <cell r="W966" t="str">
            <v>1000 (USD)</v>
          </cell>
          <cell r="X966" t="str">
            <v>N</v>
          </cell>
        </row>
        <row r="967">
          <cell r="G967" t="str">
            <v>LU0086394185 ISIN</v>
          </cell>
          <cell r="H967" t="str">
            <v>股票型</v>
          </cell>
          <cell r="I967" t="str">
            <v>拉丁美洲股票</v>
          </cell>
          <cell r="J967">
            <v>5</v>
          </cell>
          <cell r="K967">
            <v>45348</v>
          </cell>
          <cell r="L967">
            <v>45320</v>
          </cell>
          <cell r="Q967" t="str">
            <v>N</v>
          </cell>
          <cell r="R967" t="str">
            <v>N</v>
          </cell>
          <cell r="S967" t="str">
            <v>Refer to SFC</v>
          </cell>
          <cell r="T967" t="str">
            <v>No</v>
          </cell>
          <cell r="U967" t="str">
            <v>No</v>
          </cell>
          <cell r="V967" t="str">
            <v>No</v>
          </cell>
          <cell r="W967" t="str">
            <v>以实际交易渠道为准</v>
          </cell>
          <cell r="X967" t="str">
            <v>N</v>
          </cell>
        </row>
        <row r="968">
          <cell r="G968" t="str">
            <v>LU0203345920 ISIN</v>
          </cell>
          <cell r="H968" t="str">
            <v>股票型</v>
          </cell>
          <cell r="I968" t="str">
            <v>环球股票</v>
          </cell>
          <cell r="J968">
            <v>2</v>
          </cell>
          <cell r="K968">
            <v>45348</v>
          </cell>
          <cell r="L968">
            <v>45320</v>
          </cell>
          <cell r="N968">
            <v>0</v>
          </cell>
          <cell r="Q968" t="str">
            <v>N</v>
          </cell>
          <cell r="R968" t="str">
            <v>N</v>
          </cell>
          <cell r="S968" t="str">
            <v>Yes</v>
          </cell>
          <cell r="T968" t="str">
            <v>Yes</v>
          </cell>
          <cell r="U968" t="str">
            <v>Yes</v>
          </cell>
          <cell r="V968" t="str">
            <v>Yes</v>
          </cell>
          <cell r="W968" t="str">
            <v>1000 (USD)</v>
          </cell>
          <cell r="X968" t="str">
            <v>N</v>
          </cell>
        </row>
        <row r="969">
          <cell r="G969" t="str">
            <v>LU0203347892 ISIN</v>
          </cell>
          <cell r="H969" t="str">
            <v>股票型</v>
          </cell>
          <cell r="I969" t="str">
            <v>环球股票</v>
          </cell>
          <cell r="J969">
            <v>2</v>
          </cell>
          <cell r="K969">
            <v>45348</v>
          </cell>
          <cell r="L969">
            <v>45320</v>
          </cell>
          <cell r="Q969" t="str">
            <v>N</v>
          </cell>
          <cell r="R969" t="str">
            <v>N</v>
          </cell>
          <cell r="S969" t="str">
            <v>Refer to SFC</v>
          </cell>
          <cell r="T969" t="str">
            <v>No</v>
          </cell>
          <cell r="U969" t="str">
            <v>No</v>
          </cell>
          <cell r="V969" t="str">
            <v>No</v>
          </cell>
          <cell r="W969" t="str">
            <v>以实际交易渠道为准</v>
          </cell>
          <cell r="X969" t="str">
            <v>N</v>
          </cell>
        </row>
        <row r="970">
          <cell r="G970" t="str">
            <v>LU0201322137 ISIN</v>
          </cell>
          <cell r="H970" t="str">
            <v>债券型</v>
          </cell>
          <cell r="I970" t="str">
            <v>环球债</v>
          </cell>
          <cell r="J970">
            <v>3</v>
          </cell>
          <cell r="K970">
            <v>45348</v>
          </cell>
          <cell r="L970">
            <v>45320</v>
          </cell>
          <cell r="N970">
            <v>0</v>
          </cell>
          <cell r="Q970" t="str">
            <v>Y</v>
          </cell>
          <cell r="R970" t="str">
            <v>Y</v>
          </cell>
          <cell r="S970" t="str">
            <v>Yes</v>
          </cell>
          <cell r="T970" t="str">
            <v>Yes</v>
          </cell>
          <cell r="U970" t="str">
            <v>Yes</v>
          </cell>
          <cell r="V970" t="str">
            <v>Yes</v>
          </cell>
          <cell r="W970" t="str">
            <v>1000 (USD)</v>
          </cell>
          <cell r="X970" t="str">
            <v>N</v>
          </cell>
        </row>
        <row r="971">
          <cell r="G971" t="str">
            <v>LU0216291897 ISIN</v>
          </cell>
          <cell r="H971" t="str">
            <v>债券型</v>
          </cell>
          <cell r="I971" t="str">
            <v>环球债</v>
          </cell>
          <cell r="J971">
            <v>3</v>
          </cell>
          <cell r="K971">
            <v>45348</v>
          </cell>
          <cell r="L971">
            <v>45320</v>
          </cell>
          <cell r="Q971" t="str">
            <v>Y</v>
          </cell>
          <cell r="R971" t="str">
            <v>Y</v>
          </cell>
          <cell r="S971" t="str">
            <v>Refer to SFC</v>
          </cell>
          <cell r="T971" t="str">
            <v>No</v>
          </cell>
          <cell r="U971" t="str">
            <v>No</v>
          </cell>
          <cell r="V971" t="str">
            <v>No</v>
          </cell>
          <cell r="W971" t="str">
            <v>以实际交易渠道为准</v>
          </cell>
          <cell r="X971" t="str">
            <v>N</v>
          </cell>
        </row>
        <row r="972">
          <cell r="G972" t="str">
            <v>LU0270814014 ISIN</v>
          </cell>
          <cell r="H972" t="str">
            <v>股票型</v>
          </cell>
          <cell r="I972" t="str">
            <v>台湾股票</v>
          </cell>
          <cell r="J972">
            <v>5</v>
          </cell>
          <cell r="K972">
            <v>45348</v>
          </cell>
          <cell r="L972">
            <v>45320</v>
          </cell>
          <cell r="N972">
            <v>0</v>
          </cell>
          <cell r="Q972" t="str">
            <v>N</v>
          </cell>
          <cell r="R972" t="str">
            <v>N</v>
          </cell>
          <cell r="S972" t="str">
            <v>Yes</v>
          </cell>
          <cell r="T972" t="str">
            <v>Yes</v>
          </cell>
          <cell r="U972" t="str">
            <v>Yes</v>
          </cell>
          <cell r="V972" t="str">
            <v>Yes</v>
          </cell>
          <cell r="W972" t="str">
            <v>1000 (USD)</v>
          </cell>
          <cell r="X972" t="str">
            <v>Y</v>
          </cell>
        </row>
        <row r="973">
          <cell r="G973" t="str">
            <v>LU0338530842 ISIN</v>
          </cell>
          <cell r="H973" t="str">
            <v>股票型</v>
          </cell>
          <cell r="I973" t="str">
            <v>台湾股票</v>
          </cell>
          <cell r="J973">
            <v>5</v>
          </cell>
          <cell r="K973">
            <v>45348</v>
          </cell>
          <cell r="L973">
            <v>45320</v>
          </cell>
          <cell r="Q973" t="str">
            <v>N</v>
          </cell>
          <cell r="R973" t="str">
            <v>N</v>
          </cell>
          <cell r="S973" t="str">
            <v>Refer to SFC</v>
          </cell>
          <cell r="T973" t="str">
            <v>No</v>
          </cell>
          <cell r="U973" t="str">
            <v>No</v>
          </cell>
          <cell r="V973" t="str">
            <v>No</v>
          </cell>
          <cell r="W973" t="str">
            <v>以实际交易渠道为准</v>
          </cell>
          <cell r="X973" t="str">
            <v>Y</v>
          </cell>
        </row>
        <row r="974">
          <cell r="G974" t="str">
            <v>LU0205193047 ISIN</v>
          </cell>
          <cell r="H974" t="str">
            <v>股票型</v>
          </cell>
          <cell r="I974" t="str">
            <v>美国中小型股</v>
          </cell>
          <cell r="J974">
            <v>4</v>
          </cell>
          <cell r="K974">
            <v>45348</v>
          </cell>
          <cell r="L974">
            <v>45320</v>
          </cell>
          <cell r="N974">
            <v>0</v>
          </cell>
          <cell r="Q974" t="str">
            <v>N</v>
          </cell>
          <cell r="R974" t="str">
            <v>N</v>
          </cell>
          <cell r="S974" t="str">
            <v>Yes</v>
          </cell>
          <cell r="T974" t="str">
            <v>Yes</v>
          </cell>
          <cell r="U974" t="str">
            <v>Yes</v>
          </cell>
          <cell r="V974" t="str">
            <v>Yes</v>
          </cell>
          <cell r="W974" t="str">
            <v>1000 (USD)</v>
          </cell>
          <cell r="X974" t="str">
            <v>N</v>
          </cell>
        </row>
        <row r="975">
          <cell r="G975" t="str">
            <v>LU0205194284 ISIN</v>
          </cell>
          <cell r="H975" t="str">
            <v>股票型</v>
          </cell>
          <cell r="I975" t="str">
            <v>美国中小型股</v>
          </cell>
          <cell r="J975">
            <v>4</v>
          </cell>
          <cell r="K975">
            <v>45348</v>
          </cell>
          <cell r="L975">
            <v>45320</v>
          </cell>
          <cell r="Q975" t="str">
            <v>N</v>
          </cell>
          <cell r="R975" t="str">
            <v>N</v>
          </cell>
          <cell r="S975" t="str">
            <v>Refer to SFC</v>
          </cell>
          <cell r="T975" t="str">
            <v>No</v>
          </cell>
          <cell r="U975" t="str">
            <v>No</v>
          </cell>
          <cell r="V975" t="str">
            <v>No</v>
          </cell>
          <cell r="W975" t="str">
            <v>以实际交易渠道为准</v>
          </cell>
          <cell r="X975" t="str">
            <v>N</v>
          </cell>
        </row>
        <row r="976">
          <cell r="G976" t="str">
            <v>LU0106261612 ISIN</v>
          </cell>
          <cell r="H976" t="str">
            <v>股票型</v>
          </cell>
          <cell r="I976" t="str">
            <v>美国小型股</v>
          </cell>
          <cell r="J976">
            <v>5</v>
          </cell>
          <cell r="K976">
            <v>45348</v>
          </cell>
          <cell r="L976">
            <v>45320</v>
          </cell>
          <cell r="N976">
            <v>0</v>
          </cell>
          <cell r="Q976" t="str">
            <v>N</v>
          </cell>
          <cell r="R976" t="str">
            <v>N</v>
          </cell>
          <cell r="S976" t="str">
            <v>Yes</v>
          </cell>
          <cell r="T976" t="str">
            <v>Yes</v>
          </cell>
          <cell r="U976" t="str">
            <v>No</v>
          </cell>
          <cell r="V976" t="str">
            <v>Yes</v>
          </cell>
          <cell r="W976" t="str">
            <v>1000 (USD)</v>
          </cell>
          <cell r="X976" t="str">
            <v>N</v>
          </cell>
        </row>
        <row r="977">
          <cell r="G977" t="str">
            <v>LU0012050646 ISIN</v>
          </cell>
          <cell r="H977" t="str">
            <v>股票型</v>
          </cell>
          <cell r="I977" t="str">
            <v>美国小型股</v>
          </cell>
          <cell r="J977">
            <v>5</v>
          </cell>
          <cell r="K977">
            <v>45348</v>
          </cell>
          <cell r="L977">
            <v>45320</v>
          </cell>
          <cell r="N977">
            <v>0</v>
          </cell>
          <cell r="Q977" t="str">
            <v>N</v>
          </cell>
          <cell r="R977" t="str">
            <v>N</v>
          </cell>
          <cell r="S977" t="str">
            <v>Refer to SFC</v>
          </cell>
          <cell r="T977" t="str">
            <v>No</v>
          </cell>
          <cell r="U977" t="str">
            <v>No</v>
          </cell>
          <cell r="V977" t="str">
            <v>No</v>
          </cell>
          <cell r="W977" t="str">
            <v>以实际交易渠道为准</v>
          </cell>
          <cell r="X977" t="str">
            <v>N</v>
          </cell>
        </row>
        <row r="978">
          <cell r="G978" t="str">
            <v>LU0048584766 ISIN</v>
          </cell>
          <cell r="H978" t="str">
            <v>股票型</v>
          </cell>
          <cell r="I978" t="str">
            <v>意大利股票</v>
          </cell>
          <cell r="J978">
            <v>3</v>
          </cell>
          <cell r="K978">
            <v>45349</v>
          </cell>
          <cell r="L978">
            <v>45321</v>
          </cell>
          <cell r="N978">
            <v>0</v>
          </cell>
          <cell r="Q978" t="str">
            <v>N</v>
          </cell>
          <cell r="R978" t="str">
            <v>N</v>
          </cell>
          <cell r="S978" t="str">
            <v>Yes</v>
          </cell>
          <cell r="T978" t="str">
            <v>No</v>
          </cell>
          <cell r="U978" t="str">
            <v>Yes</v>
          </cell>
          <cell r="V978" t="str">
            <v>Yes</v>
          </cell>
          <cell r="W978" t="str">
            <v>800 (EUR)</v>
          </cell>
          <cell r="X978" t="str">
            <v>N</v>
          </cell>
        </row>
        <row r="979">
          <cell r="G979" t="str">
            <v>LU0050427557 ISIN</v>
          </cell>
          <cell r="H979" t="str">
            <v>股票型</v>
          </cell>
          <cell r="I979" t="str">
            <v>拉丁美洲股票</v>
          </cell>
          <cell r="J979">
            <v>4</v>
          </cell>
          <cell r="K979">
            <v>45349</v>
          </cell>
          <cell r="L979">
            <v>45321</v>
          </cell>
          <cell r="N979">
            <v>0</v>
          </cell>
          <cell r="Q979" t="str">
            <v>N</v>
          </cell>
          <cell r="R979" t="str">
            <v>N</v>
          </cell>
          <cell r="S979" t="str">
            <v>Yes</v>
          </cell>
          <cell r="T979" t="str">
            <v>Yes</v>
          </cell>
          <cell r="U979" t="str">
            <v>Yes</v>
          </cell>
          <cell r="V979" t="str">
            <v>Yes</v>
          </cell>
          <cell r="W979" t="str">
            <v>1000 (USD)</v>
          </cell>
          <cell r="X979" t="str">
            <v>N</v>
          </cell>
        </row>
        <row r="980">
          <cell r="G980" t="str">
            <v>LU0049112450 ISIN</v>
          </cell>
          <cell r="H980" t="str">
            <v>股票型</v>
          </cell>
          <cell r="I980" t="str">
            <v>亚太股票</v>
          </cell>
          <cell r="J980">
            <v>4</v>
          </cell>
          <cell r="K980">
            <v>45349</v>
          </cell>
          <cell r="L980">
            <v>45321</v>
          </cell>
          <cell r="N980">
            <v>0</v>
          </cell>
          <cell r="Q980" t="str">
            <v>N</v>
          </cell>
          <cell r="R980" t="str">
            <v>N</v>
          </cell>
          <cell r="S980" t="str">
            <v>Yes</v>
          </cell>
          <cell r="T980" t="str">
            <v>Yes</v>
          </cell>
          <cell r="U980" t="str">
            <v>Yes</v>
          </cell>
          <cell r="V980" t="str">
            <v>Yes</v>
          </cell>
          <cell r="W980" t="str">
            <v>1000 (USD)</v>
          </cell>
          <cell r="X980" t="str">
            <v>N</v>
          </cell>
        </row>
        <row r="981">
          <cell r="G981" t="str">
            <v>LU0368678339 ISIN</v>
          </cell>
          <cell r="H981" t="str">
            <v>股票型</v>
          </cell>
          <cell r="I981" t="str">
            <v>亚太股票</v>
          </cell>
          <cell r="J981">
            <v>4</v>
          </cell>
          <cell r="K981">
            <v>45349</v>
          </cell>
          <cell r="L981">
            <v>45321</v>
          </cell>
          <cell r="Q981" t="str">
            <v>N</v>
          </cell>
          <cell r="R981" t="str">
            <v>N</v>
          </cell>
          <cell r="S981" t="str">
            <v>Refer to SFC</v>
          </cell>
          <cell r="T981" t="str">
            <v>No</v>
          </cell>
          <cell r="U981" t="str">
            <v>No</v>
          </cell>
          <cell r="V981" t="str">
            <v>No</v>
          </cell>
          <cell r="W981" t="str">
            <v>以实际交易渠道为准</v>
          </cell>
          <cell r="X981" t="str">
            <v>N</v>
          </cell>
        </row>
        <row r="982">
          <cell r="G982" t="str">
            <v>LU1235295612 ISIN</v>
          </cell>
          <cell r="H982" t="str">
            <v>股票型</v>
          </cell>
          <cell r="I982" t="str">
            <v>亚太股票</v>
          </cell>
          <cell r="J982">
            <v>4</v>
          </cell>
          <cell r="K982">
            <v>45349</v>
          </cell>
          <cell r="L982">
            <v>45321</v>
          </cell>
          <cell r="Q982" t="str">
            <v>N</v>
          </cell>
          <cell r="R982" t="str">
            <v>N</v>
          </cell>
          <cell r="S982" t="str">
            <v>Refer to SFC</v>
          </cell>
          <cell r="T982" t="str">
            <v>No</v>
          </cell>
          <cell r="U982" t="str">
            <v>No</v>
          </cell>
          <cell r="V982" t="str">
            <v>No</v>
          </cell>
          <cell r="W982" t="str">
            <v>以实际交易渠道为准</v>
          </cell>
          <cell r="X982" t="str">
            <v>N</v>
          </cell>
        </row>
        <row r="983">
          <cell r="G983" t="str">
            <v>LU0261947096 ISIN</v>
          </cell>
          <cell r="H983" t="str">
            <v>股票型</v>
          </cell>
          <cell r="I983" t="str">
            <v>亚洲可持续股</v>
          </cell>
          <cell r="J983">
            <v>5</v>
          </cell>
          <cell r="K983">
            <v>45349</v>
          </cell>
          <cell r="L983">
            <v>45321</v>
          </cell>
          <cell r="N983">
            <v>0</v>
          </cell>
          <cell r="Q983" t="str">
            <v>N</v>
          </cell>
          <cell r="R983" t="str">
            <v>N</v>
          </cell>
          <cell r="S983" t="str">
            <v>Yes</v>
          </cell>
          <cell r="T983" t="str">
            <v>Yes</v>
          </cell>
          <cell r="U983" t="str">
            <v>Yes</v>
          </cell>
          <cell r="V983" t="str">
            <v>Yes</v>
          </cell>
          <cell r="W983" t="str">
            <v>1000 (USD)</v>
          </cell>
          <cell r="X983" t="str">
            <v>N</v>
          </cell>
        </row>
        <row r="984">
          <cell r="G984" t="str">
            <v>LU0048597586 ISIN</v>
          </cell>
          <cell r="H984" t="str">
            <v>股票型</v>
          </cell>
          <cell r="I984" t="str">
            <v>亚洲可持续股</v>
          </cell>
          <cell r="J984">
            <v>5</v>
          </cell>
          <cell r="K984">
            <v>45349</v>
          </cell>
          <cell r="L984">
            <v>45321</v>
          </cell>
          <cell r="N984">
            <v>0</v>
          </cell>
          <cell r="Q984" t="str">
            <v>N</v>
          </cell>
          <cell r="R984" t="str">
            <v>N</v>
          </cell>
          <cell r="S984" t="str">
            <v>Yes</v>
          </cell>
          <cell r="T984" t="str">
            <v>No</v>
          </cell>
          <cell r="U984" t="str">
            <v>No</v>
          </cell>
          <cell r="V984" t="str">
            <v>No</v>
          </cell>
          <cell r="W984" t="str">
            <v>1000 (USD)</v>
          </cell>
          <cell r="X984" t="str">
            <v>N</v>
          </cell>
        </row>
        <row r="985">
          <cell r="G985" t="str">
            <v>LU0069452877 ISIN</v>
          </cell>
          <cell r="H985" t="str">
            <v>股票型</v>
          </cell>
          <cell r="I985" t="str">
            <v>亚洲可持续股</v>
          </cell>
          <cell r="J985">
            <v>5</v>
          </cell>
          <cell r="K985">
            <v>45349</v>
          </cell>
          <cell r="L985">
            <v>45321</v>
          </cell>
          <cell r="Q985" t="str">
            <v>N</v>
          </cell>
          <cell r="R985" t="str">
            <v>N</v>
          </cell>
          <cell r="S985" t="str">
            <v>Refer to SFC</v>
          </cell>
          <cell r="T985" t="str">
            <v>No</v>
          </cell>
          <cell r="U985" t="str">
            <v>No</v>
          </cell>
          <cell r="V985" t="str">
            <v>No</v>
          </cell>
          <cell r="W985" t="str">
            <v>以实际交易渠道为准</v>
          </cell>
          <cell r="X985" t="str">
            <v>N</v>
          </cell>
        </row>
        <row r="986">
          <cell r="G986" t="str">
            <v>LU0261946445 ISIN</v>
          </cell>
          <cell r="H986" t="str">
            <v>股票型</v>
          </cell>
          <cell r="I986" t="str">
            <v>亚洲可持续股</v>
          </cell>
          <cell r="J986">
            <v>5</v>
          </cell>
          <cell r="K986">
            <v>45349</v>
          </cell>
          <cell r="L986">
            <v>45321</v>
          </cell>
          <cell r="Q986" t="str">
            <v>N</v>
          </cell>
          <cell r="R986" t="str">
            <v>N</v>
          </cell>
          <cell r="S986" t="str">
            <v>Refer to SFC</v>
          </cell>
          <cell r="T986" t="str">
            <v>No</v>
          </cell>
          <cell r="U986" t="str">
            <v>No</v>
          </cell>
          <cell r="V986" t="str">
            <v>No</v>
          </cell>
          <cell r="W986" t="str">
            <v>以实际交易渠道为准</v>
          </cell>
          <cell r="X986" t="str">
            <v>N</v>
          </cell>
        </row>
        <row r="987">
          <cell r="G987" t="str">
            <v>LU2458285603 ISIN</v>
          </cell>
          <cell r="H987" t="str">
            <v>股票型</v>
          </cell>
          <cell r="I987" t="str">
            <v>亚洲可持续股</v>
          </cell>
          <cell r="J987">
            <v>5</v>
          </cell>
          <cell r="K987">
            <v>45349</v>
          </cell>
          <cell r="L987">
            <v>45321</v>
          </cell>
          <cell r="Q987" t="str">
            <v>N</v>
          </cell>
          <cell r="R987" t="str">
            <v>N</v>
          </cell>
          <cell r="S987" t="str">
            <v>Refer to SFC</v>
          </cell>
          <cell r="T987" t="str">
            <v>No</v>
          </cell>
          <cell r="U987" t="str">
            <v>No</v>
          </cell>
          <cell r="V987" t="str">
            <v>No</v>
          </cell>
          <cell r="W987" t="str">
            <v>以实际交易渠道为准</v>
          </cell>
          <cell r="X987" t="str">
            <v>N</v>
          </cell>
        </row>
        <row r="988">
          <cell r="G988" t="str">
            <v>LU2458285785 ISIN</v>
          </cell>
          <cell r="H988" t="str">
            <v>股票型</v>
          </cell>
          <cell r="I988" t="str">
            <v>亚洲可持续股</v>
          </cell>
          <cell r="J988">
            <v>5</v>
          </cell>
          <cell r="K988">
            <v>45349</v>
          </cell>
          <cell r="L988">
            <v>45321</v>
          </cell>
          <cell r="Q988" t="str">
            <v>N</v>
          </cell>
          <cell r="R988" t="str">
            <v>N</v>
          </cell>
          <cell r="S988" t="str">
            <v>Refer to SFC</v>
          </cell>
          <cell r="T988" t="str">
            <v>No</v>
          </cell>
          <cell r="U988" t="str">
            <v>No</v>
          </cell>
          <cell r="V988" t="str">
            <v>No</v>
          </cell>
          <cell r="W988" t="str">
            <v>以实际交易渠道为准</v>
          </cell>
          <cell r="X988" t="str">
            <v>N</v>
          </cell>
        </row>
        <row r="989">
          <cell r="G989" t="str">
            <v>LU0114721508 ISIN</v>
          </cell>
          <cell r="H989" t="str">
            <v>股票型</v>
          </cell>
          <cell r="I989" t="str">
            <v>消费</v>
          </cell>
          <cell r="J989">
            <v>5</v>
          </cell>
          <cell r="K989">
            <v>45349</v>
          </cell>
          <cell r="L989">
            <v>45321</v>
          </cell>
          <cell r="N989">
            <v>0</v>
          </cell>
          <cell r="Q989" t="str">
            <v>N</v>
          </cell>
          <cell r="R989" t="str">
            <v>N</v>
          </cell>
          <cell r="S989" t="str">
            <v>Yes</v>
          </cell>
          <cell r="T989" t="str">
            <v>Yes</v>
          </cell>
          <cell r="U989" t="str">
            <v>Yes</v>
          </cell>
          <cell r="V989" t="str">
            <v>Yes</v>
          </cell>
          <cell r="W989" t="str">
            <v>800 (EUR)</v>
          </cell>
          <cell r="X989" t="str">
            <v>N</v>
          </cell>
        </row>
        <row r="990">
          <cell r="G990" t="str">
            <v>LU0882574139 ISIN</v>
          </cell>
          <cell r="H990" t="str">
            <v>股票型</v>
          </cell>
          <cell r="I990" t="str">
            <v>消费</v>
          </cell>
          <cell r="J990">
            <v>5</v>
          </cell>
          <cell r="K990">
            <v>45349</v>
          </cell>
          <cell r="L990">
            <v>45321</v>
          </cell>
          <cell r="N990">
            <v>0</v>
          </cell>
          <cell r="Q990" t="str">
            <v>N</v>
          </cell>
          <cell r="R990" t="str">
            <v>N</v>
          </cell>
          <cell r="S990" t="str">
            <v>Yes</v>
          </cell>
          <cell r="T990" t="str">
            <v>Yes</v>
          </cell>
          <cell r="U990" t="str">
            <v>Yes</v>
          </cell>
          <cell r="V990" t="str">
            <v>Yes</v>
          </cell>
          <cell r="W990" t="str">
            <v>1000 (USD)</v>
          </cell>
          <cell r="X990" t="str">
            <v>N</v>
          </cell>
        </row>
        <row r="991">
          <cell r="G991" t="str">
            <v>LU2347768272 ISIN</v>
          </cell>
          <cell r="H991" t="str">
            <v>股票型</v>
          </cell>
          <cell r="I991" t="str">
            <v>消费</v>
          </cell>
          <cell r="J991">
            <v>5</v>
          </cell>
          <cell r="K991">
            <v>45349</v>
          </cell>
          <cell r="L991">
            <v>45321</v>
          </cell>
          <cell r="Q991" t="str">
            <v>N</v>
          </cell>
          <cell r="R991" t="str">
            <v>N</v>
          </cell>
          <cell r="S991" t="str">
            <v>Refer to SFC</v>
          </cell>
          <cell r="T991" t="str">
            <v>No</v>
          </cell>
          <cell r="U991" t="str">
            <v>No</v>
          </cell>
          <cell r="V991" t="str">
            <v>No</v>
          </cell>
          <cell r="W991" t="str">
            <v>以实际交易渠道为准</v>
          </cell>
          <cell r="X991" t="str">
            <v>N</v>
          </cell>
        </row>
        <row r="992">
          <cell r="G992" t="str">
            <v>LU0238202427 ISIN</v>
          </cell>
          <cell r="H992" t="str">
            <v>股票型</v>
          </cell>
          <cell r="I992" t="str">
            <v>欧元区股票</v>
          </cell>
          <cell r="J992">
            <v>3</v>
          </cell>
          <cell r="K992">
            <v>45349</v>
          </cell>
          <cell r="L992">
            <v>45321</v>
          </cell>
          <cell r="N992">
            <v>0</v>
          </cell>
          <cell r="Q992" t="str">
            <v>N</v>
          </cell>
          <cell r="R992" t="str">
            <v>N</v>
          </cell>
          <cell r="S992" t="str">
            <v>Yes</v>
          </cell>
          <cell r="T992" t="str">
            <v>Yes</v>
          </cell>
          <cell r="U992" t="str">
            <v>Yes</v>
          </cell>
          <cell r="V992" t="str">
            <v>Yes</v>
          </cell>
          <cell r="W992" t="str">
            <v>1000 (EUR)</v>
          </cell>
          <cell r="X992" t="str">
            <v>N</v>
          </cell>
        </row>
        <row r="993">
          <cell r="G993" t="str">
            <v>LU2219351876 ISIN</v>
          </cell>
          <cell r="H993" t="str">
            <v>股票型</v>
          </cell>
          <cell r="I993" t="str">
            <v>欧元区股票</v>
          </cell>
          <cell r="J993">
            <v>3</v>
          </cell>
          <cell r="K993">
            <v>45349</v>
          </cell>
          <cell r="L993">
            <v>45321</v>
          </cell>
          <cell r="Q993" t="str">
            <v>N</v>
          </cell>
          <cell r="R993" t="str">
            <v>N</v>
          </cell>
          <cell r="S993" t="str">
            <v>Refer to SFC</v>
          </cell>
          <cell r="T993" t="str">
            <v>No</v>
          </cell>
          <cell r="U993" t="str">
            <v>No</v>
          </cell>
          <cell r="V993" t="str">
            <v>No</v>
          </cell>
          <cell r="W993" t="str">
            <v>以实际交易渠道为准</v>
          </cell>
          <cell r="X993" t="str">
            <v>N</v>
          </cell>
        </row>
        <row r="994">
          <cell r="G994" t="str">
            <v>LU0261951957 ISIN</v>
          </cell>
          <cell r="H994" t="str">
            <v>股票型</v>
          </cell>
          <cell r="I994" t="str">
            <v>环球可持续股</v>
          </cell>
          <cell r="J994">
            <v>3</v>
          </cell>
          <cell r="K994">
            <v>45349</v>
          </cell>
          <cell r="L994">
            <v>45321</v>
          </cell>
          <cell r="N994">
            <v>0</v>
          </cell>
          <cell r="Q994" t="str">
            <v>N</v>
          </cell>
          <cell r="R994" t="str">
            <v>N</v>
          </cell>
          <cell r="S994" t="str">
            <v>Yes</v>
          </cell>
          <cell r="T994" t="str">
            <v>No</v>
          </cell>
          <cell r="U994" t="str">
            <v>No</v>
          </cell>
          <cell r="V994" t="str">
            <v>No</v>
          </cell>
          <cell r="W994" t="str">
            <v>800 (EUR)</v>
          </cell>
          <cell r="X994" t="str">
            <v>N</v>
          </cell>
        </row>
        <row r="995">
          <cell r="G995" t="str">
            <v>LU2242646235 ISIN</v>
          </cell>
          <cell r="H995" t="str">
            <v>股票型</v>
          </cell>
          <cell r="I995" t="str">
            <v>环球可持续股</v>
          </cell>
          <cell r="J995">
            <v>3</v>
          </cell>
          <cell r="K995">
            <v>45349</v>
          </cell>
          <cell r="L995">
            <v>45321</v>
          </cell>
          <cell r="N995">
            <v>0</v>
          </cell>
          <cell r="Q995" t="str">
            <v>N</v>
          </cell>
          <cell r="R995" t="str">
            <v>N</v>
          </cell>
          <cell r="S995" t="str">
            <v>Yes</v>
          </cell>
          <cell r="T995" t="str">
            <v>No</v>
          </cell>
          <cell r="U995" t="str">
            <v>Yes</v>
          </cell>
          <cell r="V995" t="str">
            <v>Yes</v>
          </cell>
          <cell r="W995" t="str">
            <v>1000 (USD)</v>
          </cell>
          <cell r="X995" t="str">
            <v>N</v>
          </cell>
        </row>
        <row r="996">
          <cell r="G996" t="str">
            <v>LU2401740654 ISIN</v>
          </cell>
          <cell r="H996" t="str">
            <v>股票型</v>
          </cell>
          <cell r="I996" t="str">
            <v>环球可持续股</v>
          </cell>
          <cell r="J996">
            <v>3</v>
          </cell>
          <cell r="K996">
            <v>45349</v>
          </cell>
          <cell r="L996">
            <v>45321</v>
          </cell>
          <cell r="N996">
            <v>0</v>
          </cell>
          <cell r="Q996" t="str">
            <v>N</v>
          </cell>
          <cell r="R996" t="str">
            <v>N</v>
          </cell>
          <cell r="S996" t="str">
            <v>Yes</v>
          </cell>
          <cell r="T996" t="str">
            <v>Yes</v>
          </cell>
          <cell r="U996" t="str">
            <v>Yes</v>
          </cell>
          <cell r="V996" t="str">
            <v>Yes</v>
          </cell>
          <cell r="W996" t="str">
            <v>1000 (USD)</v>
          </cell>
          <cell r="X996" t="str">
            <v>N</v>
          </cell>
        </row>
        <row r="997">
          <cell r="G997" t="str">
            <v>LU2242652126 ISIN</v>
          </cell>
          <cell r="H997" t="str">
            <v>股票型</v>
          </cell>
          <cell r="I997" t="str">
            <v>环球可持续股</v>
          </cell>
          <cell r="J997">
            <v>3</v>
          </cell>
          <cell r="K997">
            <v>45349</v>
          </cell>
          <cell r="L997">
            <v>45321</v>
          </cell>
          <cell r="Q997" t="str">
            <v>N</v>
          </cell>
          <cell r="R997" t="str">
            <v>N</v>
          </cell>
          <cell r="S997" t="str">
            <v>Refer to SFC</v>
          </cell>
          <cell r="T997" t="str">
            <v>No</v>
          </cell>
          <cell r="U997" t="str">
            <v>No</v>
          </cell>
          <cell r="V997" t="str">
            <v>No</v>
          </cell>
          <cell r="W997" t="str">
            <v>以实际交易渠道为准</v>
          </cell>
          <cell r="X997" t="str">
            <v>N</v>
          </cell>
        </row>
        <row r="998">
          <cell r="G998" t="str">
            <v>LU0099575291 ISIN</v>
          </cell>
          <cell r="H998" t="str">
            <v>股票型</v>
          </cell>
          <cell r="I998" t="str">
            <v>环球可持续股</v>
          </cell>
          <cell r="J998">
            <v>3</v>
          </cell>
          <cell r="K998">
            <v>45349</v>
          </cell>
          <cell r="L998">
            <v>45321</v>
          </cell>
          <cell r="Q998" t="str">
            <v>N</v>
          </cell>
          <cell r="R998" t="str">
            <v>N</v>
          </cell>
          <cell r="S998" t="str">
            <v>Refer to SFC</v>
          </cell>
          <cell r="T998" t="str">
            <v>No</v>
          </cell>
          <cell r="U998" t="str">
            <v>No</v>
          </cell>
          <cell r="V998" t="str">
            <v>No</v>
          </cell>
          <cell r="W998" t="str">
            <v>以实际交易渠道为准</v>
          </cell>
          <cell r="X998" t="str">
            <v>N</v>
          </cell>
        </row>
        <row r="999">
          <cell r="G999" t="str">
            <v>LU1920063259 ISIN</v>
          </cell>
          <cell r="H999" t="str">
            <v>股票型</v>
          </cell>
          <cell r="I999" t="str">
            <v>环球可持续股</v>
          </cell>
          <cell r="J999">
            <v>3</v>
          </cell>
          <cell r="K999">
            <v>45349</v>
          </cell>
          <cell r="L999">
            <v>45321</v>
          </cell>
          <cell r="Q999" t="str">
            <v>N</v>
          </cell>
          <cell r="R999" t="str">
            <v>N</v>
          </cell>
          <cell r="S999" t="str">
            <v>Refer to SFC</v>
          </cell>
          <cell r="T999" t="str">
            <v>No</v>
          </cell>
          <cell r="U999" t="str">
            <v>No</v>
          </cell>
          <cell r="V999" t="str">
            <v>No</v>
          </cell>
          <cell r="W999" t="str">
            <v>以实际交易渠道为准</v>
          </cell>
          <cell r="X999" t="str">
            <v>N</v>
          </cell>
        </row>
        <row r="1000">
          <cell r="G1000" t="str">
            <v>LU1920062954 ISIN</v>
          </cell>
          <cell r="H1000" t="str">
            <v>股票型</v>
          </cell>
          <cell r="I1000" t="str">
            <v>环球可持续股</v>
          </cell>
          <cell r="J1000">
            <v>3</v>
          </cell>
          <cell r="K1000">
            <v>45349</v>
          </cell>
          <cell r="L1000">
            <v>45321</v>
          </cell>
          <cell r="Q1000" t="str">
            <v>N</v>
          </cell>
          <cell r="R1000" t="str">
            <v>N</v>
          </cell>
          <cell r="S1000" t="str">
            <v>Refer to SFC</v>
          </cell>
          <cell r="T1000" t="str">
            <v>No</v>
          </cell>
          <cell r="U1000" t="str">
            <v>No</v>
          </cell>
          <cell r="V1000" t="str">
            <v>No</v>
          </cell>
          <cell r="W1000" t="str">
            <v>以实际交易渠道为准</v>
          </cell>
          <cell r="X1000" t="str">
            <v>N</v>
          </cell>
        </row>
        <row r="1001">
          <cell r="G1001" t="str">
            <v>LU1920062871 ISIN</v>
          </cell>
          <cell r="H1001" t="str">
            <v>股票型</v>
          </cell>
          <cell r="I1001" t="str">
            <v>环球可持续股</v>
          </cell>
          <cell r="J1001">
            <v>3</v>
          </cell>
          <cell r="K1001">
            <v>45349</v>
          </cell>
          <cell r="L1001">
            <v>45321</v>
          </cell>
          <cell r="Q1001" t="str">
            <v>N</v>
          </cell>
          <cell r="R1001" t="str">
            <v>N</v>
          </cell>
          <cell r="S1001" t="str">
            <v>Refer to SFC</v>
          </cell>
          <cell r="T1001" t="str">
            <v>No</v>
          </cell>
          <cell r="U1001" t="str">
            <v>No</v>
          </cell>
          <cell r="V1001" t="str">
            <v>No</v>
          </cell>
          <cell r="W1001" t="str">
            <v>以实际交易渠道为准</v>
          </cell>
          <cell r="X1001" t="str">
            <v>N</v>
          </cell>
        </row>
        <row r="1002">
          <cell r="G1002" t="str">
            <v>LU2401740738 ISIN</v>
          </cell>
          <cell r="H1002" t="str">
            <v>股票型</v>
          </cell>
          <cell r="I1002" t="str">
            <v>环球可持续股</v>
          </cell>
          <cell r="J1002">
            <v>3</v>
          </cell>
          <cell r="K1002">
            <v>45349</v>
          </cell>
          <cell r="L1002">
            <v>45321</v>
          </cell>
          <cell r="Q1002" t="str">
            <v>N</v>
          </cell>
          <cell r="R1002" t="str">
            <v>N</v>
          </cell>
          <cell r="S1002" t="str">
            <v>Refer to SFC</v>
          </cell>
          <cell r="T1002" t="str">
            <v>No</v>
          </cell>
          <cell r="U1002" t="str">
            <v>No</v>
          </cell>
          <cell r="V1002" t="str">
            <v>No</v>
          </cell>
          <cell r="W1002" t="str">
            <v>以实际交易渠道为准</v>
          </cell>
          <cell r="X1002" t="str">
            <v>N</v>
          </cell>
        </row>
        <row r="1003">
          <cell r="G1003" t="str">
            <v>LU2242646748 ISIN</v>
          </cell>
          <cell r="H1003" t="str">
            <v>股票型</v>
          </cell>
          <cell r="I1003" t="str">
            <v>环球可持续股</v>
          </cell>
          <cell r="J1003">
            <v>3</v>
          </cell>
          <cell r="K1003">
            <v>45349</v>
          </cell>
          <cell r="L1003">
            <v>45321</v>
          </cell>
          <cell r="Q1003" t="str">
            <v>N</v>
          </cell>
          <cell r="R1003" t="str">
            <v>N</v>
          </cell>
          <cell r="S1003" t="str">
            <v>Refer to SFC</v>
          </cell>
          <cell r="T1003" t="str">
            <v>No</v>
          </cell>
          <cell r="U1003" t="str">
            <v>No</v>
          </cell>
          <cell r="V1003" t="str">
            <v>No</v>
          </cell>
          <cell r="W1003" t="str">
            <v>以实际交易渠道为准</v>
          </cell>
          <cell r="X1003" t="str">
            <v>N</v>
          </cell>
        </row>
        <row r="1004">
          <cell r="G1004" t="str">
            <v>LU2439728762 ISIN</v>
          </cell>
          <cell r="H1004" t="str">
            <v>股票型</v>
          </cell>
          <cell r="I1004" t="str">
            <v>环球可持续股</v>
          </cell>
          <cell r="J1004">
            <v>3</v>
          </cell>
          <cell r="K1004">
            <v>45349</v>
          </cell>
          <cell r="L1004">
            <v>45321</v>
          </cell>
          <cell r="Q1004" t="str">
            <v>N</v>
          </cell>
          <cell r="R1004" t="str">
            <v>N</v>
          </cell>
          <cell r="S1004" t="str">
            <v>Refer to SFC</v>
          </cell>
          <cell r="T1004" t="str">
            <v>No</v>
          </cell>
          <cell r="U1004" t="str">
            <v>No</v>
          </cell>
          <cell r="V1004" t="str">
            <v>No</v>
          </cell>
          <cell r="W1004" t="str">
            <v>以实际交易渠道为准</v>
          </cell>
          <cell r="X1004" t="str">
            <v>N</v>
          </cell>
        </row>
        <row r="1005">
          <cell r="G1005" t="str">
            <v>LU2441057853 ISIN</v>
          </cell>
          <cell r="H1005" t="str">
            <v>股票型</v>
          </cell>
          <cell r="I1005" t="str">
            <v>环球可持续股</v>
          </cell>
          <cell r="J1005">
            <v>3</v>
          </cell>
          <cell r="K1005">
            <v>45349</v>
          </cell>
          <cell r="L1005">
            <v>45321</v>
          </cell>
          <cell r="Q1005" t="str">
            <v>N</v>
          </cell>
          <cell r="R1005" t="str">
            <v>N</v>
          </cell>
          <cell r="S1005" t="str">
            <v>Refer to SFC</v>
          </cell>
          <cell r="T1005" t="str">
            <v>No</v>
          </cell>
          <cell r="U1005" t="str">
            <v>No</v>
          </cell>
          <cell r="V1005" t="str">
            <v>No</v>
          </cell>
          <cell r="W1005" t="str">
            <v>以实际交易渠道为准</v>
          </cell>
          <cell r="X1005" t="str">
            <v>N</v>
          </cell>
        </row>
        <row r="1006">
          <cell r="G1006" t="str">
            <v>LU0114720955 ISIN</v>
          </cell>
          <cell r="H1006" t="str">
            <v>股票型</v>
          </cell>
          <cell r="I1006" t="str">
            <v>健康及生物科技</v>
          </cell>
          <cell r="J1006">
            <v>3</v>
          </cell>
          <cell r="K1006">
            <v>45349</v>
          </cell>
          <cell r="L1006">
            <v>45322</v>
          </cell>
          <cell r="N1006">
            <v>0</v>
          </cell>
          <cell r="Q1006" t="str">
            <v>N</v>
          </cell>
          <cell r="R1006" t="str">
            <v>N</v>
          </cell>
          <cell r="S1006" t="str">
            <v>Yes</v>
          </cell>
          <cell r="T1006" t="str">
            <v>Yes</v>
          </cell>
          <cell r="U1006" t="str">
            <v>Yes</v>
          </cell>
          <cell r="V1006" t="str">
            <v>Yes</v>
          </cell>
          <cell r="W1006" t="str">
            <v>800 (EUR)</v>
          </cell>
          <cell r="X1006" t="str">
            <v>N</v>
          </cell>
        </row>
        <row r="1007">
          <cell r="G1007" t="str">
            <v>LU0261952419 ISIN</v>
          </cell>
          <cell r="H1007" t="str">
            <v>股票型</v>
          </cell>
          <cell r="I1007" t="str">
            <v>健康及生物科技</v>
          </cell>
          <cell r="J1007">
            <v>3</v>
          </cell>
          <cell r="K1007">
            <v>45349</v>
          </cell>
          <cell r="L1007">
            <v>45322</v>
          </cell>
          <cell r="Q1007" t="str">
            <v>N</v>
          </cell>
          <cell r="R1007" t="str">
            <v>N</v>
          </cell>
          <cell r="S1007" t="str">
            <v>Refer to SFC</v>
          </cell>
          <cell r="T1007" t="str">
            <v>No</v>
          </cell>
          <cell r="U1007" t="str">
            <v>No</v>
          </cell>
          <cell r="V1007" t="str">
            <v>No</v>
          </cell>
          <cell r="W1007" t="str">
            <v>以实际交易渠道为准</v>
          </cell>
          <cell r="X1007" t="str">
            <v>N</v>
          </cell>
        </row>
        <row r="1008">
          <cell r="G1008" t="str">
            <v>LU0882574055 ISIN</v>
          </cell>
          <cell r="H1008" t="str">
            <v>股票型</v>
          </cell>
          <cell r="I1008" t="str">
            <v>健康及生物科技</v>
          </cell>
          <cell r="J1008">
            <v>3</v>
          </cell>
          <cell r="K1008">
            <v>45349</v>
          </cell>
          <cell r="L1008">
            <v>45322</v>
          </cell>
          <cell r="Q1008" t="str">
            <v>N</v>
          </cell>
          <cell r="R1008" t="str">
            <v>N</v>
          </cell>
          <cell r="S1008" t="str">
            <v>Refer to SFC</v>
          </cell>
          <cell r="T1008" t="str">
            <v>Yes</v>
          </cell>
          <cell r="U1008" t="str">
            <v>No</v>
          </cell>
          <cell r="V1008" t="str">
            <v>Yes</v>
          </cell>
          <cell r="W1008" t="str">
            <v>以实际交易渠道为准</v>
          </cell>
          <cell r="X1008" t="str">
            <v>N</v>
          </cell>
        </row>
        <row r="1009">
          <cell r="G1009" t="str">
            <v>LU0048585144 ISIN</v>
          </cell>
          <cell r="H1009" t="str">
            <v>股票型</v>
          </cell>
          <cell r="I1009" t="str">
            <v>日本股票</v>
          </cell>
          <cell r="J1009">
            <v>3</v>
          </cell>
          <cell r="K1009">
            <v>45349</v>
          </cell>
          <cell r="L1009">
            <v>45322</v>
          </cell>
          <cell r="N1009">
            <v>0</v>
          </cell>
          <cell r="Q1009" t="str">
            <v>N</v>
          </cell>
          <cell r="R1009" t="str">
            <v>N</v>
          </cell>
          <cell r="S1009" t="str">
            <v>Yes</v>
          </cell>
          <cell r="T1009" t="str">
            <v>No</v>
          </cell>
          <cell r="U1009" t="str">
            <v>Yes</v>
          </cell>
          <cell r="V1009" t="str">
            <v>Yes</v>
          </cell>
          <cell r="W1009" t="str">
            <v>100000 (JPY)</v>
          </cell>
          <cell r="X1009" t="str">
            <v>N</v>
          </cell>
        </row>
        <row r="1010">
          <cell r="G1010" t="str">
            <v>LU0997586945 ISIN</v>
          </cell>
          <cell r="H1010" t="str">
            <v>股票型</v>
          </cell>
          <cell r="I1010" t="str">
            <v>日本股票</v>
          </cell>
          <cell r="J1010">
            <v>3</v>
          </cell>
          <cell r="K1010">
            <v>45349</v>
          </cell>
          <cell r="L1010">
            <v>45322</v>
          </cell>
          <cell r="Q1010" t="str">
            <v>N</v>
          </cell>
          <cell r="R1010" t="str">
            <v>N</v>
          </cell>
          <cell r="S1010" t="str">
            <v>Refer to SFC</v>
          </cell>
          <cell r="T1010" t="str">
            <v>No</v>
          </cell>
          <cell r="U1010" t="str">
            <v>No</v>
          </cell>
          <cell r="V1010" t="str">
            <v>No</v>
          </cell>
          <cell r="W1010" t="str">
            <v>以实际交易渠道为准</v>
          </cell>
          <cell r="X1010" t="str">
            <v>N</v>
          </cell>
        </row>
        <row r="1011">
          <cell r="G1011" t="str">
            <v>LU0048621477 ISIN</v>
          </cell>
          <cell r="H1011" t="str">
            <v>股票型</v>
          </cell>
          <cell r="I1011" t="str">
            <v>泰国股票</v>
          </cell>
          <cell r="J1011">
            <v>4</v>
          </cell>
          <cell r="K1011">
            <v>45349</v>
          </cell>
          <cell r="L1011">
            <v>45322</v>
          </cell>
          <cell r="N1011">
            <v>0</v>
          </cell>
          <cell r="Q1011" t="str">
            <v>N</v>
          </cell>
          <cell r="R1011" t="str">
            <v>N</v>
          </cell>
          <cell r="S1011" t="str">
            <v>Yes</v>
          </cell>
          <cell r="T1011" t="str">
            <v>Yes</v>
          </cell>
          <cell r="U1011" t="str">
            <v>Yes</v>
          </cell>
          <cell r="V1011" t="str">
            <v>Yes</v>
          </cell>
          <cell r="W1011" t="str">
            <v>1000 (USD)</v>
          </cell>
          <cell r="X1011" t="str">
            <v>N</v>
          </cell>
        </row>
        <row r="1012">
          <cell r="G1012" t="str">
            <v>LU2219351520 ISIN</v>
          </cell>
          <cell r="H1012" t="str">
            <v>股票型</v>
          </cell>
          <cell r="I1012" t="str">
            <v>英国股票</v>
          </cell>
          <cell r="J1012">
            <v>3</v>
          </cell>
          <cell r="K1012">
            <v>45349</v>
          </cell>
          <cell r="L1012">
            <v>45322</v>
          </cell>
          <cell r="N1012">
            <v>0</v>
          </cell>
          <cell r="Q1012" t="str">
            <v>N</v>
          </cell>
          <cell r="R1012" t="str">
            <v>N</v>
          </cell>
          <cell r="S1012" t="str">
            <v>Yes</v>
          </cell>
          <cell r="T1012" t="str">
            <v>No</v>
          </cell>
          <cell r="U1012" t="str">
            <v>Yes</v>
          </cell>
          <cell r="V1012" t="str">
            <v>Yes</v>
          </cell>
          <cell r="W1012" t="str">
            <v>1000 (GBP)</v>
          </cell>
          <cell r="X1012" t="str">
            <v>N</v>
          </cell>
        </row>
        <row r="1013">
          <cell r="G1013" t="str">
            <v>LU2050860480 ISIN</v>
          </cell>
          <cell r="H1013" t="str">
            <v>股票型</v>
          </cell>
          <cell r="I1013" t="str">
            <v>英国股票</v>
          </cell>
          <cell r="J1013">
            <v>3</v>
          </cell>
          <cell r="K1013">
            <v>45349</v>
          </cell>
          <cell r="L1013">
            <v>45322</v>
          </cell>
          <cell r="Q1013" t="str">
            <v>N</v>
          </cell>
          <cell r="R1013" t="str">
            <v>N</v>
          </cell>
          <cell r="S1013" t="str">
            <v>Refer to SFC</v>
          </cell>
          <cell r="T1013" t="str">
            <v>No</v>
          </cell>
          <cell r="U1013" t="str">
            <v>No</v>
          </cell>
          <cell r="V1013" t="str">
            <v>No</v>
          </cell>
          <cell r="W1013" t="str">
            <v>以实际交易渠道为准</v>
          </cell>
          <cell r="X1013" t="str">
            <v>N</v>
          </cell>
        </row>
        <row r="1014">
          <cell r="G1014" t="str">
            <v>LU0261947682 ISIN</v>
          </cell>
          <cell r="H1014" t="str">
            <v>债券型</v>
          </cell>
          <cell r="I1014" t="str">
            <v>美元债</v>
          </cell>
          <cell r="J1014">
            <v>3</v>
          </cell>
          <cell r="K1014">
            <v>45349</v>
          </cell>
          <cell r="L1014">
            <v>45322</v>
          </cell>
          <cell r="N1014">
            <v>0</v>
          </cell>
          <cell r="Q1014" t="str">
            <v>N</v>
          </cell>
          <cell r="R1014" t="str">
            <v>N</v>
          </cell>
          <cell r="S1014" t="str">
            <v>Yes</v>
          </cell>
          <cell r="T1014" t="str">
            <v>No</v>
          </cell>
          <cell r="U1014" t="str">
            <v>Yes</v>
          </cell>
          <cell r="V1014" t="str">
            <v>Yes</v>
          </cell>
          <cell r="W1014" t="str">
            <v>1000 (USD)</v>
          </cell>
          <cell r="X1014" t="str">
            <v>N</v>
          </cell>
        </row>
        <row r="1015">
          <cell r="G1015" t="str">
            <v>LU0048622798 ISIN</v>
          </cell>
          <cell r="H1015" t="str">
            <v>债券型</v>
          </cell>
          <cell r="I1015" t="str">
            <v>美元债</v>
          </cell>
          <cell r="J1015">
            <v>3</v>
          </cell>
          <cell r="K1015">
            <v>45349</v>
          </cell>
          <cell r="L1015">
            <v>45322</v>
          </cell>
          <cell r="Q1015" t="str">
            <v>N</v>
          </cell>
          <cell r="R1015" t="str">
            <v>N</v>
          </cell>
          <cell r="S1015" t="str">
            <v>Refer to SFC</v>
          </cell>
          <cell r="T1015" t="str">
            <v>No</v>
          </cell>
          <cell r="U1015" t="str">
            <v>No</v>
          </cell>
          <cell r="V1015" t="str">
            <v>No</v>
          </cell>
          <cell r="W1015" t="str">
            <v>以实际交易渠道为准</v>
          </cell>
          <cell r="X1015" t="str">
            <v>N</v>
          </cell>
        </row>
        <row r="1016">
          <cell r="G1016" t="str">
            <v>LU0168055563 ISIN</v>
          </cell>
          <cell r="H1016" t="str">
            <v>债券型</v>
          </cell>
          <cell r="I1016" t="str">
            <v>美元债</v>
          </cell>
          <cell r="J1016">
            <v>3</v>
          </cell>
          <cell r="K1016">
            <v>45349</v>
          </cell>
          <cell r="L1016">
            <v>45322</v>
          </cell>
          <cell r="Q1016" t="str">
            <v>N</v>
          </cell>
          <cell r="R1016" t="str">
            <v>N</v>
          </cell>
          <cell r="S1016" t="str">
            <v>Refer to SFC</v>
          </cell>
          <cell r="T1016" t="str">
            <v>No</v>
          </cell>
          <cell r="U1016" t="str">
            <v>No</v>
          </cell>
          <cell r="V1016" t="str">
            <v>No</v>
          </cell>
          <cell r="W1016" t="str">
            <v>以实际交易渠道为准</v>
          </cell>
          <cell r="X1016" t="str">
            <v>N</v>
          </cell>
        </row>
        <row r="1017">
          <cell r="G1017" t="str">
            <v>LU2231581880 ISIN</v>
          </cell>
          <cell r="H1017" t="str">
            <v>债券型</v>
          </cell>
          <cell r="I1017" t="str">
            <v>美元债</v>
          </cell>
          <cell r="J1017">
            <v>3</v>
          </cell>
          <cell r="K1017">
            <v>45349</v>
          </cell>
          <cell r="L1017">
            <v>45322</v>
          </cell>
          <cell r="Q1017" t="str">
            <v>N</v>
          </cell>
          <cell r="R1017" t="str">
            <v>N</v>
          </cell>
          <cell r="S1017" t="str">
            <v>Refer to SFC</v>
          </cell>
          <cell r="T1017" t="str">
            <v>No</v>
          </cell>
          <cell r="U1017" t="str">
            <v>No</v>
          </cell>
          <cell r="V1017" t="str">
            <v>No</v>
          </cell>
          <cell r="W1017" t="str">
            <v>以实际交易渠道为准</v>
          </cell>
          <cell r="X1017" t="str">
            <v>N</v>
          </cell>
        </row>
        <row r="1018">
          <cell r="G1018" t="str">
            <v>LU2231582003 ISIN</v>
          </cell>
          <cell r="H1018" t="str">
            <v>债券型</v>
          </cell>
          <cell r="I1018" t="str">
            <v>美元债</v>
          </cell>
          <cell r="J1018">
            <v>3</v>
          </cell>
          <cell r="K1018">
            <v>45349</v>
          </cell>
          <cell r="L1018">
            <v>45322</v>
          </cell>
          <cell r="Q1018" t="str">
            <v>N</v>
          </cell>
          <cell r="R1018" t="str">
            <v>N</v>
          </cell>
          <cell r="S1018" t="str">
            <v>Refer to SFC</v>
          </cell>
          <cell r="T1018" t="str">
            <v>No</v>
          </cell>
          <cell r="U1018" t="str">
            <v>No</v>
          </cell>
          <cell r="V1018" t="str">
            <v>No</v>
          </cell>
          <cell r="W1018" t="str">
            <v>以实际交易渠道为准</v>
          </cell>
          <cell r="X1018" t="str">
            <v>N</v>
          </cell>
        </row>
        <row r="1019">
          <cell r="G1019" t="str">
            <v>LU2616044934 ISIN</v>
          </cell>
          <cell r="H1019" t="str">
            <v>债券型</v>
          </cell>
          <cell r="I1019" t="str">
            <v>美元债</v>
          </cell>
          <cell r="J1019">
            <v>3</v>
          </cell>
          <cell r="K1019">
            <v>45349</v>
          </cell>
          <cell r="L1019">
            <v>45322</v>
          </cell>
          <cell r="Q1019" t="str">
            <v>N</v>
          </cell>
          <cell r="R1019" t="str">
            <v>N</v>
          </cell>
          <cell r="S1019" t="str">
            <v>Refer to SFC</v>
          </cell>
          <cell r="T1019" t="str">
            <v>No</v>
          </cell>
          <cell r="U1019" t="str">
            <v>No</v>
          </cell>
          <cell r="V1019" t="str">
            <v>No</v>
          </cell>
          <cell r="W1019" t="str">
            <v>以实际交易渠道为准</v>
          </cell>
          <cell r="X1019" t="str">
            <v>N</v>
          </cell>
        </row>
        <row r="1020">
          <cell r="G1020" t="str">
            <v>LU2616044850 ISIN</v>
          </cell>
          <cell r="H1020" t="str">
            <v>债券型</v>
          </cell>
          <cell r="I1020" t="str">
            <v>美元债</v>
          </cell>
          <cell r="J1020">
            <v>3</v>
          </cell>
          <cell r="K1020">
            <v>45349</v>
          </cell>
          <cell r="L1020">
            <v>45322</v>
          </cell>
          <cell r="Q1020" t="str">
            <v>N</v>
          </cell>
          <cell r="R1020" t="str">
            <v>N</v>
          </cell>
          <cell r="S1020" t="str">
            <v>Refer to SFC</v>
          </cell>
          <cell r="T1020" t="str">
            <v>No</v>
          </cell>
          <cell r="U1020" t="str">
            <v>No</v>
          </cell>
          <cell r="V1020" t="str">
            <v>No</v>
          </cell>
          <cell r="W1020" t="str">
            <v>以实际交易渠道为准</v>
          </cell>
          <cell r="X1020" t="str">
            <v>N</v>
          </cell>
        </row>
        <row r="1021">
          <cell r="G1021" t="str">
            <v>LU0261952922 ISIN</v>
          </cell>
          <cell r="H1021" t="str">
            <v>货币型</v>
          </cell>
          <cell r="I1021" t="str">
            <v>美元</v>
          </cell>
          <cell r="J1021">
            <v>1</v>
          </cell>
          <cell r="K1021">
            <v>45349</v>
          </cell>
          <cell r="L1021">
            <v>45322</v>
          </cell>
          <cell r="N1021">
            <v>0</v>
          </cell>
          <cell r="Q1021" t="str">
            <v>N</v>
          </cell>
          <cell r="R1021" t="str">
            <v>N</v>
          </cell>
          <cell r="S1021" t="str">
            <v>Yes</v>
          </cell>
          <cell r="T1021" t="str">
            <v>No</v>
          </cell>
          <cell r="U1021" t="str">
            <v>Yes</v>
          </cell>
          <cell r="V1021" t="str">
            <v>Yes</v>
          </cell>
          <cell r="W1021" t="str">
            <v>1000 (USD)</v>
          </cell>
          <cell r="X1021" t="str">
            <v>N</v>
          </cell>
        </row>
        <row r="1022">
          <cell r="G1022" t="str">
            <v>LU0064963852 ISIN</v>
          </cell>
          <cell r="H1022" t="str">
            <v>货币型</v>
          </cell>
          <cell r="I1022" t="str">
            <v>美元</v>
          </cell>
          <cell r="J1022">
            <v>1</v>
          </cell>
          <cell r="K1022">
            <v>45349</v>
          </cell>
          <cell r="L1022">
            <v>45322</v>
          </cell>
          <cell r="Q1022" t="str">
            <v>N</v>
          </cell>
          <cell r="R1022" t="str">
            <v>N</v>
          </cell>
          <cell r="S1022" t="str">
            <v>Refer to SFC</v>
          </cell>
          <cell r="T1022" t="str">
            <v>No</v>
          </cell>
          <cell r="U1022" t="str">
            <v>No</v>
          </cell>
          <cell r="V1022" t="str">
            <v>No</v>
          </cell>
          <cell r="W1022" t="str">
            <v>以实际交易渠道为准</v>
          </cell>
          <cell r="X1022" t="str">
            <v>N</v>
          </cell>
        </row>
        <row r="1023">
          <cell r="G1023" t="str">
            <v>LU1986416003 ISIN</v>
          </cell>
          <cell r="H1023" t="str">
            <v>货币型</v>
          </cell>
          <cell r="I1023" t="str">
            <v>美元</v>
          </cell>
          <cell r="J1023">
            <v>1</v>
          </cell>
          <cell r="K1023">
            <v>45349</v>
          </cell>
          <cell r="L1023">
            <v>45322</v>
          </cell>
          <cell r="Q1023" t="str">
            <v>N</v>
          </cell>
          <cell r="R1023" t="str">
            <v>N</v>
          </cell>
          <cell r="S1023" t="str">
            <v>Refer to SFC</v>
          </cell>
          <cell r="T1023" t="str">
            <v>No</v>
          </cell>
          <cell r="U1023" t="str">
            <v>No</v>
          </cell>
          <cell r="V1023" t="str">
            <v>No</v>
          </cell>
          <cell r="W1023" t="str">
            <v>以实际交易渠道为准</v>
          </cell>
          <cell r="X1023" t="str">
            <v>N</v>
          </cell>
        </row>
        <row r="1024">
          <cell r="G1024" t="str">
            <v>LU2639601900 ISIN</v>
          </cell>
          <cell r="H1024" t="str">
            <v>货币型</v>
          </cell>
          <cell r="I1024" t="str">
            <v>美元</v>
          </cell>
          <cell r="J1024">
            <v>1</v>
          </cell>
          <cell r="K1024">
            <v>45349</v>
          </cell>
          <cell r="L1024">
            <v>45322</v>
          </cell>
          <cell r="Q1024" t="str">
            <v>N</v>
          </cell>
          <cell r="R1024" t="str">
            <v>N</v>
          </cell>
          <cell r="S1024" t="str">
            <v>Refer to SFC</v>
          </cell>
          <cell r="T1024" t="str">
            <v>No</v>
          </cell>
          <cell r="U1024" t="str">
            <v>No</v>
          </cell>
          <cell r="V1024" t="str">
            <v>No</v>
          </cell>
          <cell r="W1024" t="str">
            <v>以实际交易渠道为准</v>
          </cell>
          <cell r="X1024" t="str">
            <v>N</v>
          </cell>
        </row>
        <row r="1025">
          <cell r="G1025" t="str">
            <v>LU2639602031 ISIN</v>
          </cell>
          <cell r="H1025" t="str">
            <v>货币型</v>
          </cell>
          <cell r="I1025" t="str">
            <v>美元</v>
          </cell>
          <cell r="J1025">
            <v>1</v>
          </cell>
          <cell r="K1025">
            <v>45349</v>
          </cell>
          <cell r="L1025">
            <v>45322</v>
          </cell>
          <cell r="Q1025" t="str">
            <v>N</v>
          </cell>
          <cell r="R1025" t="str">
            <v>N</v>
          </cell>
          <cell r="S1025" t="str">
            <v>Refer to SFC</v>
          </cell>
          <cell r="T1025" t="str">
            <v>No</v>
          </cell>
          <cell r="U1025" t="str">
            <v>No</v>
          </cell>
          <cell r="V1025" t="str">
            <v>No</v>
          </cell>
          <cell r="W1025" t="str">
            <v>以实际交易渠道为准</v>
          </cell>
          <cell r="X1025" t="str">
            <v>N</v>
          </cell>
        </row>
        <row r="1026">
          <cell r="G1026" t="str">
            <v>LU0532245395 ISIN</v>
          </cell>
          <cell r="H1026" t="str">
            <v>债券型</v>
          </cell>
          <cell r="I1026" t="str">
            <v>美元高收益债</v>
          </cell>
          <cell r="J1026">
            <v>4</v>
          </cell>
          <cell r="K1026">
            <v>45349</v>
          </cell>
          <cell r="L1026">
            <v>45322</v>
          </cell>
          <cell r="N1026">
            <v>0</v>
          </cell>
          <cell r="Q1026" t="str">
            <v>N</v>
          </cell>
          <cell r="R1026" t="str">
            <v>N</v>
          </cell>
          <cell r="S1026" t="str">
            <v>Yes</v>
          </cell>
          <cell r="T1026" t="str">
            <v>No</v>
          </cell>
          <cell r="U1026" t="str">
            <v>Yes</v>
          </cell>
          <cell r="V1026" t="str">
            <v>Yes</v>
          </cell>
          <cell r="W1026" t="str">
            <v>8000 (HKD)</v>
          </cell>
          <cell r="X1026" t="str">
            <v>N</v>
          </cell>
        </row>
        <row r="1027">
          <cell r="G1027" t="str">
            <v>LU0168057262 ISIN</v>
          </cell>
          <cell r="H1027" t="str">
            <v>债券型</v>
          </cell>
          <cell r="I1027" t="str">
            <v>美元高收益债</v>
          </cell>
          <cell r="J1027">
            <v>4</v>
          </cell>
          <cell r="K1027">
            <v>45349</v>
          </cell>
          <cell r="L1027">
            <v>45322</v>
          </cell>
          <cell r="N1027">
            <v>0</v>
          </cell>
          <cell r="Q1027" t="str">
            <v>N</v>
          </cell>
          <cell r="R1027" t="str">
            <v>N</v>
          </cell>
          <cell r="S1027" t="str">
            <v>Yes</v>
          </cell>
          <cell r="T1027" t="str">
            <v>Yes</v>
          </cell>
          <cell r="U1027" t="str">
            <v>Yes</v>
          </cell>
          <cell r="V1027" t="str">
            <v>Yes</v>
          </cell>
          <cell r="W1027" t="str">
            <v>1000 (USD)</v>
          </cell>
          <cell r="X1027" t="str">
            <v>N</v>
          </cell>
        </row>
        <row r="1028">
          <cell r="G1028" t="str">
            <v>LU0132282301 ISIN</v>
          </cell>
          <cell r="H1028" t="str">
            <v>债券型</v>
          </cell>
          <cell r="I1028" t="str">
            <v>美元高收益债</v>
          </cell>
          <cell r="J1028">
            <v>4</v>
          </cell>
          <cell r="K1028">
            <v>45349</v>
          </cell>
          <cell r="L1028">
            <v>45322</v>
          </cell>
          <cell r="N1028">
            <v>0</v>
          </cell>
          <cell r="Q1028" t="str">
            <v>N</v>
          </cell>
          <cell r="R1028" t="str">
            <v>N</v>
          </cell>
          <cell r="S1028" t="str">
            <v>Yes</v>
          </cell>
          <cell r="T1028" t="str">
            <v>Yes</v>
          </cell>
          <cell r="U1028" t="str">
            <v>Yes</v>
          </cell>
          <cell r="V1028" t="str">
            <v>Yes</v>
          </cell>
          <cell r="W1028" t="str">
            <v>1000 (USD)</v>
          </cell>
          <cell r="X1028" t="str">
            <v>N</v>
          </cell>
        </row>
        <row r="1029">
          <cell r="G1029" t="str">
            <v>LU0605520377 ISIN</v>
          </cell>
          <cell r="H1029" t="str">
            <v>债券型</v>
          </cell>
          <cell r="I1029" t="str">
            <v>美元高收益债</v>
          </cell>
          <cell r="J1029">
            <v>4</v>
          </cell>
          <cell r="K1029">
            <v>45349</v>
          </cell>
          <cell r="L1029">
            <v>45322</v>
          </cell>
          <cell r="Q1029" t="str">
            <v>N</v>
          </cell>
          <cell r="R1029" t="str">
            <v>N</v>
          </cell>
          <cell r="S1029" t="str">
            <v>Refer to SFC</v>
          </cell>
          <cell r="T1029" t="str">
            <v>No</v>
          </cell>
          <cell r="U1029" t="str">
            <v>No</v>
          </cell>
          <cell r="V1029" t="str">
            <v>No</v>
          </cell>
          <cell r="W1029" t="str">
            <v>以实际交易渠道为准</v>
          </cell>
          <cell r="X1029" t="str">
            <v>N</v>
          </cell>
        </row>
        <row r="1030">
          <cell r="G1030" t="str">
            <v>LU0937948932 ISIN</v>
          </cell>
          <cell r="H1030" t="str">
            <v>债券型</v>
          </cell>
          <cell r="I1030" t="str">
            <v>美元高收益债</v>
          </cell>
          <cell r="J1030">
            <v>4</v>
          </cell>
          <cell r="K1030">
            <v>45349</v>
          </cell>
          <cell r="L1030">
            <v>45322</v>
          </cell>
          <cell r="Q1030" t="str">
            <v>N</v>
          </cell>
          <cell r="R1030" t="str">
            <v>N</v>
          </cell>
          <cell r="S1030" t="str">
            <v>Refer to SFC</v>
          </cell>
          <cell r="T1030" t="str">
            <v>No</v>
          </cell>
          <cell r="U1030" t="str">
            <v>No</v>
          </cell>
          <cell r="V1030" t="str">
            <v>No</v>
          </cell>
          <cell r="W1030" t="str">
            <v>以实际交易渠道为准</v>
          </cell>
          <cell r="X1030" t="str">
            <v>N</v>
          </cell>
        </row>
        <row r="1031">
          <cell r="G1031" t="str">
            <v>LU0261953904 ISIN</v>
          </cell>
          <cell r="H1031" t="str">
            <v>债券型</v>
          </cell>
          <cell r="I1031" t="str">
            <v>美元高收益债</v>
          </cell>
          <cell r="J1031">
            <v>4</v>
          </cell>
          <cell r="K1031">
            <v>45349</v>
          </cell>
          <cell r="L1031">
            <v>45322</v>
          </cell>
          <cell r="Q1031" t="str">
            <v>N</v>
          </cell>
          <cell r="R1031" t="str">
            <v>N</v>
          </cell>
          <cell r="S1031" t="str">
            <v>Refer to SFC</v>
          </cell>
          <cell r="T1031" t="str">
            <v>No</v>
          </cell>
          <cell r="U1031" t="str">
            <v>No</v>
          </cell>
          <cell r="V1031" t="str">
            <v>No</v>
          </cell>
          <cell r="W1031" t="str">
            <v>以实际交易渠道为准</v>
          </cell>
          <cell r="X1031" t="str">
            <v>N</v>
          </cell>
        </row>
        <row r="1032">
          <cell r="G1032" t="str">
            <v>LU0532245122 ISIN</v>
          </cell>
          <cell r="H1032" t="str">
            <v>债券型</v>
          </cell>
          <cell r="I1032" t="str">
            <v>美元高收益债</v>
          </cell>
          <cell r="J1032">
            <v>4</v>
          </cell>
          <cell r="K1032">
            <v>45349</v>
          </cell>
          <cell r="L1032">
            <v>45322</v>
          </cell>
          <cell r="Q1032" t="str">
            <v>N</v>
          </cell>
          <cell r="R1032" t="str">
            <v>N</v>
          </cell>
          <cell r="S1032" t="str">
            <v>Refer to SFC</v>
          </cell>
          <cell r="T1032" t="str">
            <v>No</v>
          </cell>
          <cell r="U1032" t="str">
            <v>No</v>
          </cell>
          <cell r="V1032" t="str">
            <v>No</v>
          </cell>
          <cell r="W1032" t="str">
            <v>以实际交易渠道为准</v>
          </cell>
          <cell r="X1032" t="str">
            <v>N</v>
          </cell>
        </row>
        <row r="1033">
          <cell r="G1033" t="str">
            <v>LU0337581549 ISIN</v>
          </cell>
          <cell r="H1033" t="str">
            <v>债券型</v>
          </cell>
          <cell r="I1033" t="str">
            <v>美元高收益债</v>
          </cell>
          <cell r="J1033">
            <v>4</v>
          </cell>
          <cell r="K1033">
            <v>45349</v>
          </cell>
          <cell r="L1033">
            <v>45322</v>
          </cell>
          <cell r="Q1033" t="str">
            <v>N</v>
          </cell>
          <cell r="R1033" t="str">
            <v>N</v>
          </cell>
          <cell r="S1033" t="str">
            <v>Refer to SFC</v>
          </cell>
          <cell r="T1033" t="str">
            <v>No</v>
          </cell>
          <cell r="U1033" t="str">
            <v>No</v>
          </cell>
          <cell r="V1033" t="str">
            <v>No</v>
          </cell>
          <cell r="W1033" t="str">
            <v>以实际交易渠道为准</v>
          </cell>
          <cell r="X1033" t="str">
            <v>N</v>
          </cell>
        </row>
        <row r="1034">
          <cell r="G1034" t="str">
            <v>LU0963542310 ISIN</v>
          </cell>
          <cell r="H1034" t="str">
            <v>债券型</v>
          </cell>
          <cell r="I1034" t="str">
            <v>美元高收益债</v>
          </cell>
          <cell r="J1034">
            <v>4</v>
          </cell>
          <cell r="K1034">
            <v>45349</v>
          </cell>
          <cell r="L1034">
            <v>45322</v>
          </cell>
          <cell r="Q1034" t="str">
            <v>N</v>
          </cell>
          <cell r="R1034" t="str">
            <v>N</v>
          </cell>
          <cell r="S1034" t="str">
            <v>Refer to SFC</v>
          </cell>
          <cell r="T1034" t="str">
            <v>No</v>
          </cell>
          <cell r="U1034" t="str">
            <v>No</v>
          </cell>
          <cell r="V1034" t="str">
            <v>No</v>
          </cell>
          <cell r="W1034" t="str">
            <v>以实际交易渠道为准</v>
          </cell>
          <cell r="X1034" t="str">
            <v>N</v>
          </cell>
        </row>
        <row r="1035">
          <cell r="G1035" t="str">
            <v>LU1084165304 ISIN</v>
          </cell>
          <cell r="H1035" t="str">
            <v>股票型</v>
          </cell>
          <cell r="I1035" t="str">
            <v>环球股票</v>
          </cell>
          <cell r="J1035">
            <v>2</v>
          </cell>
          <cell r="K1035">
            <v>45349</v>
          </cell>
          <cell r="L1035">
            <v>45322</v>
          </cell>
          <cell r="N1035">
            <v>0</v>
          </cell>
          <cell r="Q1035" t="str">
            <v>N</v>
          </cell>
          <cell r="R1035" t="str">
            <v>N</v>
          </cell>
          <cell r="S1035" t="str">
            <v>Yes</v>
          </cell>
          <cell r="T1035" t="str">
            <v>No</v>
          </cell>
          <cell r="U1035" t="str">
            <v>Yes</v>
          </cell>
          <cell r="V1035" t="str">
            <v>Yes</v>
          </cell>
          <cell r="W1035" t="str">
            <v>1000 (USD)</v>
          </cell>
          <cell r="X1035" t="str">
            <v>N</v>
          </cell>
        </row>
        <row r="1036">
          <cell r="G1036" t="str">
            <v>LU0069449576 ISIN</v>
          </cell>
          <cell r="H1036" t="str">
            <v>股票型</v>
          </cell>
          <cell r="I1036" t="str">
            <v>环球股票</v>
          </cell>
          <cell r="J1036">
            <v>2</v>
          </cell>
          <cell r="K1036">
            <v>45349</v>
          </cell>
          <cell r="L1036">
            <v>45322</v>
          </cell>
          <cell r="N1036">
            <v>0</v>
          </cell>
          <cell r="Q1036" t="str">
            <v>N</v>
          </cell>
          <cell r="R1036" t="str">
            <v>N</v>
          </cell>
          <cell r="S1036" t="str">
            <v>Refer to SFC</v>
          </cell>
          <cell r="T1036" t="str">
            <v>No</v>
          </cell>
          <cell r="U1036" t="str">
            <v>No</v>
          </cell>
          <cell r="V1036" t="str">
            <v>No</v>
          </cell>
          <cell r="W1036" t="str">
            <v>以实际交易渠道为准</v>
          </cell>
          <cell r="X1036" t="str">
            <v>N</v>
          </cell>
        </row>
        <row r="1037">
          <cell r="G1037" t="str">
            <v>LU1119994496 ISIN</v>
          </cell>
          <cell r="H1037" t="str">
            <v>股票型</v>
          </cell>
          <cell r="I1037" t="str">
            <v>环球股票</v>
          </cell>
          <cell r="J1037">
            <v>2</v>
          </cell>
          <cell r="K1037">
            <v>45349</v>
          </cell>
          <cell r="L1037">
            <v>45322</v>
          </cell>
          <cell r="N1037">
            <v>0</v>
          </cell>
          <cell r="Q1037" t="str">
            <v>N</v>
          </cell>
          <cell r="R1037" t="str">
            <v>N</v>
          </cell>
          <cell r="S1037" t="str">
            <v>Refer to SFC</v>
          </cell>
          <cell r="T1037" t="str">
            <v>No</v>
          </cell>
          <cell r="U1037" t="str">
            <v>No</v>
          </cell>
          <cell r="V1037" t="str">
            <v>No</v>
          </cell>
          <cell r="W1037" t="str">
            <v>以实际交易渠道为准</v>
          </cell>
          <cell r="X1037" t="str">
            <v>N</v>
          </cell>
        </row>
        <row r="1038">
          <cell r="G1038" t="str">
            <v>LU0229950067 ISIN</v>
          </cell>
          <cell r="H1038" t="str">
            <v>债券型</v>
          </cell>
          <cell r="I1038" t="str">
            <v>亚洲债</v>
          </cell>
          <cell r="J1038">
            <v>4</v>
          </cell>
          <cell r="K1038">
            <v>45371</v>
          </cell>
          <cell r="L1038">
            <v>45322</v>
          </cell>
          <cell r="N1038">
            <v>0</v>
          </cell>
          <cell r="Q1038" t="str">
            <v>N</v>
          </cell>
          <cell r="R1038" t="str">
            <v>N</v>
          </cell>
          <cell r="S1038" t="str">
            <v>Yes</v>
          </cell>
          <cell r="T1038" t="str">
            <v>Yes</v>
          </cell>
          <cell r="U1038" t="str">
            <v>No</v>
          </cell>
          <cell r="V1038" t="str">
            <v>Yes</v>
          </cell>
          <cell r="W1038" t="str">
            <v>1000 (USD)</v>
          </cell>
          <cell r="X1038" t="str">
            <v>Y</v>
          </cell>
        </row>
        <row r="1039">
          <cell r="G1039" t="str">
            <v>LU0229949994 ISIN</v>
          </cell>
          <cell r="H1039" t="str">
            <v>债券型</v>
          </cell>
          <cell r="I1039" t="str">
            <v>亚洲债</v>
          </cell>
          <cell r="J1039">
            <v>4</v>
          </cell>
          <cell r="K1039">
            <v>45371</v>
          </cell>
          <cell r="L1039">
            <v>45322</v>
          </cell>
          <cell r="N1039">
            <v>0</v>
          </cell>
          <cell r="Q1039" t="str">
            <v>N</v>
          </cell>
          <cell r="R1039" t="str">
            <v>N</v>
          </cell>
          <cell r="S1039" t="str">
            <v>Yes</v>
          </cell>
          <cell r="T1039" t="str">
            <v>Yes</v>
          </cell>
          <cell r="U1039" t="str">
            <v>Yes</v>
          </cell>
          <cell r="V1039" t="str">
            <v>Yes</v>
          </cell>
          <cell r="W1039" t="str">
            <v>1000 (USD)</v>
          </cell>
          <cell r="X1039" t="str">
            <v>Y</v>
          </cell>
        </row>
        <row r="1040">
          <cell r="G1040" t="str">
            <v>LU0889565676 ISIN</v>
          </cell>
          <cell r="H1040" t="str">
            <v>债券型</v>
          </cell>
          <cell r="I1040" t="str">
            <v>亚洲债</v>
          </cell>
          <cell r="J1040">
            <v>4</v>
          </cell>
          <cell r="K1040">
            <v>45371</v>
          </cell>
          <cell r="L1040">
            <v>45322</v>
          </cell>
          <cell r="Q1040" t="str">
            <v>N</v>
          </cell>
          <cell r="R1040" t="str">
            <v>N</v>
          </cell>
          <cell r="S1040" t="str">
            <v>Refer to SFC</v>
          </cell>
          <cell r="T1040" t="str">
            <v>No</v>
          </cell>
          <cell r="U1040" t="str">
            <v>No</v>
          </cell>
          <cell r="V1040" t="str">
            <v>No</v>
          </cell>
          <cell r="W1040" t="str">
            <v>以实际交易渠道为准</v>
          </cell>
          <cell r="X1040" t="str">
            <v>Y</v>
          </cell>
        </row>
        <row r="1041">
          <cell r="G1041" t="str">
            <v>LU0260863377 ISIN</v>
          </cell>
          <cell r="H1041" t="str">
            <v>债券型</v>
          </cell>
          <cell r="I1041" t="str">
            <v>亚洲债</v>
          </cell>
          <cell r="J1041">
            <v>4</v>
          </cell>
          <cell r="K1041">
            <v>45371</v>
          </cell>
          <cell r="L1041">
            <v>45322</v>
          </cell>
          <cell r="Q1041" t="str">
            <v>N</v>
          </cell>
          <cell r="R1041" t="str">
            <v>N</v>
          </cell>
          <cell r="S1041" t="str">
            <v>Refer to SFC</v>
          </cell>
          <cell r="T1041" t="str">
            <v>No</v>
          </cell>
          <cell r="U1041" t="str">
            <v>No</v>
          </cell>
          <cell r="V1041" t="str">
            <v>No</v>
          </cell>
          <cell r="W1041" t="str">
            <v>以实际交易渠道为准</v>
          </cell>
          <cell r="X1041" t="str">
            <v>Y</v>
          </cell>
        </row>
        <row r="1042">
          <cell r="G1042" t="str">
            <v>LU0229940001 ISIN</v>
          </cell>
          <cell r="H1042" t="str">
            <v>股票型</v>
          </cell>
          <cell r="I1042" t="str">
            <v>亚洲股票</v>
          </cell>
          <cell r="J1042">
            <v>4</v>
          </cell>
          <cell r="K1042">
            <v>45371</v>
          </cell>
          <cell r="L1042">
            <v>45322</v>
          </cell>
          <cell r="N1042">
            <v>0</v>
          </cell>
          <cell r="Q1042" t="str">
            <v>N</v>
          </cell>
          <cell r="R1042" t="str">
            <v>N</v>
          </cell>
          <cell r="S1042" t="str">
            <v>Yes</v>
          </cell>
          <cell r="T1042" t="str">
            <v>No</v>
          </cell>
          <cell r="U1042" t="str">
            <v>Yes</v>
          </cell>
          <cell r="V1042" t="str">
            <v>Yes</v>
          </cell>
          <cell r="W1042" t="str">
            <v>800 (EUR)</v>
          </cell>
          <cell r="X1042" t="str">
            <v>Y</v>
          </cell>
        </row>
        <row r="1043">
          <cell r="G1043" t="str">
            <v>LU0128522157 ISIN</v>
          </cell>
          <cell r="H1043" t="str">
            <v>股票型</v>
          </cell>
          <cell r="I1043" t="str">
            <v>亚洲股票</v>
          </cell>
          <cell r="J1043">
            <v>4</v>
          </cell>
          <cell r="K1043">
            <v>45371</v>
          </cell>
          <cell r="L1043">
            <v>45322</v>
          </cell>
          <cell r="N1043">
            <v>0</v>
          </cell>
          <cell r="Q1043" t="str">
            <v>N</v>
          </cell>
          <cell r="R1043" t="str">
            <v>N</v>
          </cell>
          <cell r="S1043" t="str">
            <v>Yes</v>
          </cell>
          <cell r="T1043" t="str">
            <v>Yes</v>
          </cell>
          <cell r="U1043" t="str">
            <v>Yes</v>
          </cell>
          <cell r="V1043" t="str">
            <v>Yes</v>
          </cell>
          <cell r="W1043" t="str">
            <v>1000 (USD)</v>
          </cell>
          <cell r="X1043" t="str">
            <v>Y</v>
          </cell>
        </row>
        <row r="1044">
          <cell r="G1044" t="str">
            <v>LU0029875118 ISIN</v>
          </cell>
          <cell r="H1044" t="str">
            <v>股票型</v>
          </cell>
          <cell r="I1044" t="str">
            <v>亚洲股票</v>
          </cell>
          <cell r="J1044">
            <v>4</v>
          </cell>
          <cell r="K1044">
            <v>45371</v>
          </cell>
          <cell r="L1044">
            <v>45322</v>
          </cell>
          <cell r="Q1044" t="str">
            <v>N</v>
          </cell>
          <cell r="R1044" t="str">
            <v>N</v>
          </cell>
          <cell r="S1044" t="str">
            <v>Refer to SFC</v>
          </cell>
          <cell r="T1044" t="str">
            <v>No</v>
          </cell>
          <cell r="U1044" t="str">
            <v>No</v>
          </cell>
          <cell r="V1044" t="str">
            <v>No</v>
          </cell>
          <cell r="W1044" t="str">
            <v>以实际交易渠道为准</v>
          </cell>
          <cell r="X1044" t="str">
            <v>Y</v>
          </cell>
        </row>
        <row r="1045">
          <cell r="G1045" t="str">
            <v>LU0543330483 ISIN</v>
          </cell>
          <cell r="H1045" t="str">
            <v>股票型</v>
          </cell>
          <cell r="I1045" t="str">
            <v>亚洲股票</v>
          </cell>
          <cell r="J1045">
            <v>4</v>
          </cell>
          <cell r="K1045">
            <v>45371</v>
          </cell>
          <cell r="L1045">
            <v>45322</v>
          </cell>
          <cell r="Q1045" t="str">
            <v>N</v>
          </cell>
          <cell r="R1045" t="str">
            <v>N</v>
          </cell>
          <cell r="S1045" t="str">
            <v>Refer to SFC</v>
          </cell>
          <cell r="T1045" t="str">
            <v>No</v>
          </cell>
          <cell r="U1045" t="str">
            <v>No</v>
          </cell>
          <cell r="V1045" t="str">
            <v>No</v>
          </cell>
          <cell r="W1045" t="str">
            <v>以实际交易渠道为准</v>
          </cell>
          <cell r="X1045" t="str">
            <v>Y</v>
          </cell>
        </row>
        <row r="1046">
          <cell r="G1046" t="str">
            <v>LU0229946628 ISIN</v>
          </cell>
          <cell r="H1046" t="str">
            <v>股票型</v>
          </cell>
          <cell r="I1046" t="str">
            <v>金砖四国股票</v>
          </cell>
          <cell r="J1046">
            <v>4</v>
          </cell>
          <cell r="K1046">
            <v>45371</v>
          </cell>
          <cell r="L1046">
            <v>45322</v>
          </cell>
          <cell r="N1046">
            <v>0</v>
          </cell>
          <cell r="Q1046" t="str">
            <v>N</v>
          </cell>
          <cell r="R1046" t="str">
            <v>N</v>
          </cell>
          <cell r="S1046" t="str">
            <v>Yes</v>
          </cell>
          <cell r="T1046" t="str">
            <v>No</v>
          </cell>
          <cell r="U1046" t="str">
            <v>Yes</v>
          </cell>
          <cell r="V1046" t="str">
            <v>Yes</v>
          </cell>
          <cell r="W1046" t="str">
            <v>800 (EUR)</v>
          </cell>
          <cell r="X1046" t="str">
            <v>Y</v>
          </cell>
        </row>
        <row r="1047">
          <cell r="G1047" t="str">
            <v>LU0229945570 ISIN</v>
          </cell>
          <cell r="H1047" t="str">
            <v>股票型</v>
          </cell>
          <cell r="I1047" t="str">
            <v>金砖四国股票</v>
          </cell>
          <cell r="J1047">
            <v>4</v>
          </cell>
          <cell r="K1047">
            <v>45371</v>
          </cell>
          <cell r="L1047">
            <v>45322</v>
          </cell>
          <cell r="N1047">
            <v>0</v>
          </cell>
          <cell r="Q1047" t="str">
            <v>N</v>
          </cell>
          <cell r="R1047" t="str">
            <v>N</v>
          </cell>
          <cell r="S1047" t="str">
            <v>Yes</v>
          </cell>
          <cell r="T1047" t="str">
            <v>Yes</v>
          </cell>
          <cell r="U1047" t="str">
            <v>Yes</v>
          </cell>
          <cell r="V1047" t="str">
            <v>Yes</v>
          </cell>
          <cell r="W1047" t="str">
            <v>1000 (USD)</v>
          </cell>
          <cell r="X1047" t="str">
            <v>Y</v>
          </cell>
        </row>
        <row r="1048">
          <cell r="G1048" t="str">
            <v>LU0543330566 ISIN</v>
          </cell>
          <cell r="H1048" t="str">
            <v>股票型</v>
          </cell>
          <cell r="I1048" t="str">
            <v>金砖四国股票</v>
          </cell>
          <cell r="J1048">
            <v>4</v>
          </cell>
          <cell r="K1048">
            <v>45371</v>
          </cell>
          <cell r="L1048">
            <v>45322</v>
          </cell>
          <cell r="Q1048" t="str">
            <v>N</v>
          </cell>
          <cell r="R1048" t="str">
            <v>N</v>
          </cell>
          <cell r="S1048" t="str">
            <v>Refer to SFC</v>
          </cell>
          <cell r="T1048" t="str">
            <v>No</v>
          </cell>
          <cell r="U1048" t="str">
            <v>No</v>
          </cell>
          <cell r="V1048" t="str">
            <v>No</v>
          </cell>
          <cell r="W1048" t="str">
            <v>以实际交易渠道为准</v>
          </cell>
          <cell r="X1048" t="str">
            <v>Y</v>
          </cell>
        </row>
        <row r="1049">
          <cell r="G1049" t="str">
            <v>LU0052750758 ISIN</v>
          </cell>
          <cell r="H1049" t="str">
            <v>股票型</v>
          </cell>
          <cell r="I1049" t="str">
            <v>中国股票</v>
          </cell>
          <cell r="J1049">
            <v>4</v>
          </cell>
          <cell r="K1049">
            <v>45371</v>
          </cell>
          <cell r="L1049">
            <v>45323</v>
          </cell>
          <cell r="N1049">
            <v>0</v>
          </cell>
          <cell r="Q1049" t="str">
            <v>N</v>
          </cell>
          <cell r="R1049" t="str">
            <v>N</v>
          </cell>
          <cell r="S1049" t="str">
            <v>Yes</v>
          </cell>
          <cell r="T1049" t="str">
            <v>Yes</v>
          </cell>
          <cell r="U1049" t="str">
            <v>Yes</v>
          </cell>
          <cell r="V1049" t="str">
            <v>Yes</v>
          </cell>
          <cell r="W1049" t="str">
            <v>1000 (USD)</v>
          </cell>
          <cell r="X1049" t="str">
            <v>Y</v>
          </cell>
        </row>
        <row r="1050">
          <cell r="G1050" t="str">
            <v>LU0708995583 ISIN</v>
          </cell>
          <cell r="H1050" t="str">
            <v>股票型</v>
          </cell>
          <cell r="I1050" t="str">
            <v>中国股票</v>
          </cell>
          <cell r="J1050">
            <v>4</v>
          </cell>
          <cell r="K1050">
            <v>45371</v>
          </cell>
          <cell r="L1050">
            <v>45323</v>
          </cell>
          <cell r="Q1050" t="str">
            <v>N</v>
          </cell>
          <cell r="R1050" t="str">
            <v>N</v>
          </cell>
          <cell r="S1050" t="str">
            <v>Refer to SFC</v>
          </cell>
          <cell r="T1050" t="str">
            <v>No</v>
          </cell>
          <cell r="U1050" t="str">
            <v>No</v>
          </cell>
          <cell r="V1050" t="str">
            <v>No</v>
          </cell>
          <cell r="W1050" t="str">
            <v>以实际交易渠道为准</v>
          </cell>
          <cell r="X1050" t="str">
            <v>Y</v>
          </cell>
        </row>
        <row r="1051">
          <cell r="G1051" t="str">
            <v>LU0078277505 ISIN</v>
          </cell>
          <cell r="H1051" t="str">
            <v>股票型</v>
          </cell>
          <cell r="I1051" t="str">
            <v>东欧股票</v>
          </cell>
          <cell r="J1051">
            <v>4</v>
          </cell>
          <cell r="K1051">
            <v>45371</v>
          </cell>
          <cell r="L1051">
            <v>45322</v>
          </cell>
          <cell r="N1051">
            <v>0</v>
          </cell>
          <cell r="Q1051" t="str">
            <v>N</v>
          </cell>
          <cell r="R1051" t="str">
            <v>N</v>
          </cell>
          <cell r="S1051" t="str">
            <v>Yes</v>
          </cell>
          <cell r="T1051" t="str">
            <v>No</v>
          </cell>
          <cell r="U1051" t="str">
            <v>Yes</v>
          </cell>
          <cell r="V1051" t="str">
            <v>Yes</v>
          </cell>
          <cell r="W1051" t="str">
            <v>800 (EUR)</v>
          </cell>
          <cell r="X1051" t="str">
            <v>Y</v>
          </cell>
        </row>
        <row r="1052">
          <cell r="G1052" t="str">
            <v>LU0231793349 ISIN</v>
          </cell>
          <cell r="H1052" t="str">
            <v>股票型</v>
          </cell>
          <cell r="I1052" t="str">
            <v>东欧股票</v>
          </cell>
          <cell r="J1052">
            <v>4</v>
          </cell>
          <cell r="K1052">
            <v>45372</v>
          </cell>
          <cell r="L1052">
            <v>45322</v>
          </cell>
          <cell r="N1052">
            <v>0</v>
          </cell>
          <cell r="Q1052" t="str">
            <v>N</v>
          </cell>
          <cell r="R1052" t="str">
            <v>N</v>
          </cell>
          <cell r="S1052" t="str">
            <v>Yes</v>
          </cell>
          <cell r="T1052" t="str">
            <v>No</v>
          </cell>
          <cell r="U1052" t="str">
            <v>Yes</v>
          </cell>
          <cell r="V1052" t="str">
            <v>Yes</v>
          </cell>
          <cell r="W1052" t="str">
            <v>1000 (USD)</v>
          </cell>
          <cell r="X1052" t="str">
            <v>Y</v>
          </cell>
        </row>
        <row r="1053">
          <cell r="G1053" t="str">
            <v>LU0152984307 ISIN</v>
          </cell>
          <cell r="H1053" t="str">
            <v>债券型</v>
          </cell>
          <cell r="I1053" t="str">
            <v>新兴市场债</v>
          </cell>
          <cell r="J1053">
            <v>4</v>
          </cell>
          <cell r="K1053">
            <v>45372</v>
          </cell>
          <cell r="L1053">
            <v>45322</v>
          </cell>
          <cell r="N1053">
            <v>0</v>
          </cell>
          <cell r="Q1053" t="str">
            <v>N</v>
          </cell>
          <cell r="R1053" t="str">
            <v>N</v>
          </cell>
          <cell r="S1053" t="str">
            <v>Yes</v>
          </cell>
          <cell r="T1053" t="str">
            <v>Yes</v>
          </cell>
          <cell r="U1053" t="str">
            <v>Yes</v>
          </cell>
          <cell r="V1053" t="str">
            <v>Yes</v>
          </cell>
          <cell r="W1053" t="str">
            <v>800 (EUR)</v>
          </cell>
          <cell r="X1053" t="str">
            <v>N</v>
          </cell>
        </row>
        <row r="1054">
          <cell r="G1054" t="str">
            <v>LU0708994347 ISIN</v>
          </cell>
          <cell r="H1054" t="str">
            <v>债券型</v>
          </cell>
          <cell r="I1054" t="str">
            <v>新兴市场债</v>
          </cell>
          <cell r="J1054">
            <v>4</v>
          </cell>
          <cell r="K1054">
            <v>45372</v>
          </cell>
          <cell r="L1054">
            <v>45322</v>
          </cell>
          <cell r="N1054">
            <v>0</v>
          </cell>
          <cell r="Q1054" t="str">
            <v>N</v>
          </cell>
          <cell r="R1054" t="str">
            <v>N</v>
          </cell>
          <cell r="S1054" t="str">
            <v>Yes</v>
          </cell>
          <cell r="T1054" t="str">
            <v>No</v>
          </cell>
          <cell r="U1054" t="str">
            <v>Yes</v>
          </cell>
          <cell r="V1054" t="str">
            <v>Yes</v>
          </cell>
          <cell r="W1054" t="str">
            <v>8000 (HKD)</v>
          </cell>
          <cell r="X1054" t="str">
            <v>N</v>
          </cell>
        </row>
        <row r="1055">
          <cell r="G1055" t="str">
            <v>LU0029876355 ISIN</v>
          </cell>
          <cell r="H1055" t="str">
            <v>债券型</v>
          </cell>
          <cell r="I1055" t="str">
            <v>新兴市场债</v>
          </cell>
          <cell r="J1055">
            <v>4</v>
          </cell>
          <cell r="K1055">
            <v>45372</v>
          </cell>
          <cell r="L1055">
            <v>45322</v>
          </cell>
          <cell r="N1055">
            <v>0</v>
          </cell>
          <cell r="Q1055" t="str">
            <v>N</v>
          </cell>
          <cell r="R1055" t="str">
            <v>N</v>
          </cell>
          <cell r="S1055" t="str">
            <v>Yes</v>
          </cell>
          <cell r="T1055" t="str">
            <v>Yes</v>
          </cell>
          <cell r="U1055" t="str">
            <v>Yes</v>
          </cell>
          <cell r="V1055" t="str">
            <v>Yes</v>
          </cell>
          <cell r="W1055" t="str">
            <v>1000 (USD)</v>
          </cell>
          <cell r="X1055" t="str">
            <v>N</v>
          </cell>
        </row>
        <row r="1056">
          <cell r="G1056" t="str">
            <v>LU0478345209 ISIN</v>
          </cell>
          <cell r="H1056" t="str">
            <v>债券型</v>
          </cell>
          <cell r="I1056" t="str">
            <v>新兴市场债</v>
          </cell>
          <cell r="J1056">
            <v>4</v>
          </cell>
          <cell r="K1056">
            <v>45372</v>
          </cell>
          <cell r="L1056">
            <v>45322</v>
          </cell>
          <cell r="N1056">
            <v>0</v>
          </cell>
          <cell r="Q1056" t="str">
            <v>N</v>
          </cell>
          <cell r="R1056" t="str">
            <v>N</v>
          </cell>
          <cell r="S1056" t="str">
            <v>Yes</v>
          </cell>
          <cell r="T1056" t="str">
            <v>No</v>
          </cell>
          <cell r="U1056" t="str">
            <v>No</v>
          </cell>
          <cell r="V1056" t="str">
            <v>No</v>
          </cell>
          <cell r="W1056" t="str">
            <v>1000 (USD)</v>
          </cell>
          <cell r="X1056" t="str">
            <v>N</v>
          </cell>
        </row>
        <row r="1057">
          <cell r="G1057" t="str">
            <v>LU0441901922 ISIN</v>
          </cell>
          <cell r="H1057" t="str">
            <v>债券型</v>
          </cell>
          <cell r="I1057" t="str">
            <v>新兴市场债</v>
          </cell>
          <cell r="J1057">
            <v>4</v>
          </cell>
          <cell r="K1057">
            <v>45372</v>
          </cell>
          <cell r="L1057">
            <v>45322</v>
          </cell>
          <cell r="N1057">
            <v>0</v>
          </cell>
          <cell r="Q1057" t="str">
            <v>N</v>
          </cell>
          <cell r="R1057" t="str">
            <v>N</v>
          </cell>
          <cell r="S1057" t="str">
            <v>Yes</v>
          </cell>
          <cell r="T1057" t="str">
            <v>No</v>
          </cell>
          <cell r="U1057" t="str">
            <v>Yes</v>
          </cell>
          <cell r="V1057" t="str">
            <v>Yes</v>
          </cell>
          <cell r="W1057" t="str">
            <v>1000 (USD)</v>
          </cell>
          <cell r="X1057" t="str">
            <v>N</v>
          </cell>
        </row>
        <row r="1058">
          <cell r="G1058" t="str">
            <v>LU0889565320 ISIN</v>
          </cell>
          <cell r="H1058" t="str">
            <v>债券型</v>
          </cell>
          <cell r="I1058" t="str">
            <v>新兴市场债</v>
          </cell>
          <cell r="J1058">
            <v>4</v>
          </cell>
          <cell r="K1058">
            <v>45372</v>
          </cell>
          <cell r="L1058">
            <v>45322</v>
          </cell>
          <cell r="Q1058" t="str">
            <v>N</v>
          </cell>
          <cell r="R1058" t="str">
            <v>N</v>
          </cell>
          <cell r="S1058" t="str">
            <v>Refer to SFC</v>
          </cell>
          <cell r="T1058" t="str">
            <v>No</v>
          </cell>
          <cell r="U1058" t="str">
            <v>No</v>
          </cell>
          <cell r="V1058" t="str">
            <v>No</v>
          </cell>
          <cell r="W1058" t="str">
            <v>以实际交易渠道为准</v>
          </cell>
          <cell r="X1058" t="str">
            <v>N</v>
          </cell>
        </row>
        <row r="1059">
          <cell r="G1059" t="str">
            <v>LU1733274390 ISIN</v>
          </cell>
          <cell r="H1059" t="str">
            <v>混合型</v>
          </cell>
          <cell r="I1059" t="str">
            <v>新兴市场多元资产</v>
          </cell>
          <cell r="J1059">
            <v>4</v>
          </cell>
          <cell r="K1059">
            <v>45372</v>
          </cell>
          <cell r="L1059">
            <v>45322</v>
          </cell>
          <cell r="N1059">
            <v>0</v>
          </cell>
          <cell r="Q1059" t="str">
            <v>N</v>
          </cell>
          <cell r="R1059" t="str">
            <v>N</v>
          </cell>
          <cell r="S1059" t="str">
            <v>Yes</v>
          </cell>
          <cell r="T1059" t="str">
            <v>No</v>
          </cell>
          <cell r="U1059" t="str">
            <v>Yes</v>
          </cell>
          <cell r="V1059" t="str">
            <v>Yes</v>
          </cell>
          <cell r="W1059" t="str">
            <v>1000 (USD)</v>
          </cell>
          <cell r="X1059" t="str">
            <v>Y</v>
          </cell>
        </row>
        <row r="1060">
          <cell r="G1060" t="str">
            <v>LU0608807433 ISIN</v>
          </cell>
          <cell r="H1060" t="str">
            <v>混合型</v>
          </cell>
          <cell r="I1060" t="str">
            <v>新兴市场多元资产</v>
          </cell>
          <cell r="J1060">
            <v>4</v>
          </cell>
          <cell r="K1060">
            <v>45372</v>
          </cell>
          <cell r="L1060">
            <v>45322</v>
          </cell>
          <cell r="Q1060" t="str">
            <v>N</v>
          </cell>
          <cell r="R1060" t="str">
            <v>N</v>
          </cell>
          <cell r="S1060" t="str">
            <v>Refer to SFC</v>
          </cell>
          <cell r="T1060" t="str">
            <v>No</v>
          </cell>
          <cell r="U1060" t="str">
            <v>No</v>
          </cell>
          <cell r="V1060" t="str">
            <v>No</v>
          </cell>
          <cell r="W1060" t="str">
            <v>以实际交易渠道为准</v>
          </cell>
          <cell r="X1060" t="str">
            <v>Y</v>
          </cell>
        </row>
        <row r="1061">
          <cell r="G1061" t="str">
            <v>LU0608807946 ISIN</v>
          </cell>
          <cell r="H1061" t="str">
            <v>混合型</v>
          </cell>
          <cell r="I1061" t="str">
            <v>新兴市场多元资产</v>
          </cell>
          <cell r="J1061">
            <v>4</v>
          </cell>
          <cell r="K1061">
            <v>45372</v>
          </cell>
          <cell r="L1061">
            <v>45322</v>
          </cell>
          <cell r="Q1061" t="str">
            <v>N</v>
          </cell>
          <cell r="R1061" t="str">
            <v>N</v>
          </cell>
          <cell r="S1061" t="str">
            <v>Refer to SFC</v>
          </cell>
          <cell r="T1061" t="str">
            <v>No</v>
          </cell>
          <cell r="U1061" t="str">
            <v>No</v>
          </cell>
          <cell r="V1061" t="str">
            <v>No</v>
          </cell>
          <cell r="W1061" t="str">
            <v>以实际交易渠道为准</v>
          </cell>
          <cell r="X1061" t="str">
            <v>Y</v>
          </cell>
        </row>
        <row r="1062">
          <cell r="G1062" t="str">
            <v>LU1733274473 ISIN</v>
          </cell>
          <cell r="H1062" t="str">
            <v>混合型</v>
          </cell>
          <cell r="I1062" t="str">
            <v>新兴市场多元资产</v>
          </cell>
          <cell r="J1062">
            <v>4</v>
          </cell>
          <cell r="K1062">
            <v>45372</v>
          </cell>
          <cell r="L1062">
            <v>45322</v>
          </cell>
          <cell r="Q1062" t="str">
            <v>N</v>
          </cell>
          <cell r="R1062" t="str">
            <v>N</v>
          </cell>
          <cell r="S1062" t="str">
            <v>Refer to SFC</v>
          </cell>
          <cell r="T1062" t="str">
            <v>No</v>
          </cell>
          <cell r="U1062" t="str">
            <v>No</v>
          </cell>
          <cell r="V1062" t="str">
            <v>No</v>
          </cell>
          <cell r="W1062" t="str">
            <v>以实际交易渠道为准</v>
          </cell>
          <cell r="X1062" t="str">
            <v>Y</v>
          </cell>
        </row>
        <row r="1063">
          <cell r="G1063" t="str">
            <v>LU2251237488 ISIN</v>
          </cell>
          <cell r="H1063" t="str">
            <v>混合型</v>
          </cell>
          <cell r="I1063" t="str">
            <v>新兴市场多元资产</v>
          </cell>
          <cell r="J1063">
            <v>4</v>
          </cell>
          <cell r="K1063">
            <v>45372</v>
          </cell>
          <cell r="L1063">
            <v>45322</v>
          </cell>
          <cell r="Q1063" t="str">
            <v>N</v>
          </cell>
          <cell r="R1063" t="str">
            <v>N</v>
          </cell>
          <cell r="S1063" t="str">
            <v>Refer to SFC</v>
          </cell>
          <cell r="T1063" t="str">
            <v>No</v>
          </cell>
          <cell r="U1063" t="str">
            <v>No</v>
          </cell>
          <cell r="V1063" t="str">
            <v>No</v>
          </cell>
          <cell r="W1063" t="str">
            <v>以实际交易渠道为准</v>
          </cell>
          <cell r="X1063" t="str">
            <v>Y</v>
          </cell>
        </row>
        <row r="1064">
          <cell r="G1064" t="str">
            <v>LU2251237306 ISIN</v>
          </cell>
          <cell r="H1064" t="str">
            <v>混合型</v>
          </cell>
          <cell r="I1064" t="str">
            <v>新兴市场多元资产</v>
          </cell>
          <cell r="J1064">
            <v>4</v>
          </cell>
          <cell r="K1064">
            <v>45372</v>
          </cell>
          <cell r="L1064">
            <v>45322</v>
          </cell>
          <cell r="Q1064" t="str">
            <v>N</v>
          </cell>
          <cell r="R1064" t="str">
            <v>N</v>
          </cell>
          <cell r="S1064" t="str">
            <v>Refer to SFC</v>
          </cell>
          <cell r="T1064" t="str">
            <v>No</v>
          </cell>
          <cell r="U1064" t="str">
            <v>No</v>
          </cell>
          <cell r="V1064" t="str">
            <v>No</v>
          </cell>
          <cell r="W1064" t="str">
            <v>以实际交易渠道为准</v>
          </cell>
          <cell r="X1064" t="str">
            <v>Y</v>
          </cell>
        </row>
        <row r="1065">
          <cell r="G1065" t="str">
            <v>LU0128522744 ISIN</v>
          </cell>
          <cell r="H1065" t="str">
            <v>股票型</v>
          </cell>
          <cell r="I1065" t="str">
            <v>新兴市场股票</v>
          </cell>
          <cell r="J1065">
            <v>4</v>
          </cell>
          <cell r="K1065">
            <v>45372</v>
          </cell>
          <cell r="L1065">
            <v>45323</v>
          </cell>
          <cell r="N1065">
            <v>0</v>
          </cell>
          <cell r="Q1065" t="str">
            <v>N</v>
          </cell>
          <cell r="R1065" t="str">
            <v>N</v>
          </cell>
          <cell r="S1065" t="str">
            <v>Yes</v>
          </cell>
          <cell r="T1065" t="str">
            <v>Yes</v>
          </cell>
          <cell r="U1065" t="str">
            <v>Yes</v>
          </cell>
          <cell r="V1065" t="str">
            <v>Yes</v>
          </cell>
          <cell r="W1065" t="str">
            <v>1000 (USD)</v>
          </cell>
          <cell r="X1065" t="str">
            <v>Y</v>
          </cell>
        </row>
        <row r="1066">
          <cell r="G1066" t="str">
            <v>LU0708995153 ISIN</v>
          </cell>
          <cell r="H1066" t="str">
            <v>股票型</v>
          </cell>
          <cell r="I1066" t="str">
            <v>新兴市场股票</v>
          </cell>
          <cell r="J1066">
            <v>4</v>
          </cell>
          <cell r="K1066">
            <v>45372</v>
          </cell>
          <cell r="L1066">
            <v>45323</v>
          </cell>
          <cell r="Q1066" t="str">
            <v>N</v>
          </cell>
          <cell r="R1066" t="str">
            <v>N</v>
          </cell>
          <cell r="S1066" t="str">
            <v>Refer to SFC</v>
          </cell>
          <cell r="T1066" t="str">
            <v>No</v>
          </cell>
          <cell r="U1066" t="str">
            <v>No</v>
          </cell>
          <cell r="V1066" t="str">
            <v>No</v>
          </cell>
          <cell r="W1066" t="str">
            <v>以实际交易渠道为准</v>
          </cell>
          <cell r="X1066" t="str">
            <v>Y</v>
          </cell>
        </row>
        <row r="1067">
          <cell r="G1067" t="str">
            <v>LU0029874905 ISIN</v>
          </cell>
          <cell r="H1067" t="str">
            <v>股票型</v>
          </cell>
          <cell r="I1067" t="str">
            <v>新兴市场股票</v>
          </cell>
          <cell r="J1067">
            <v>4</v>
          </cell>
          <cell r="K1067">
            <v>45372</v>
          </cell>
          <cell r="L1067">
            <v>45323</v>
          </cell>
          <cell r="Q1067" t="str">
            <v>N</v>
          </cell>
          <cell r="R1067" t="str">
            <v>N</v>
          </cell>
          <cell r="S1067" t="str">
            <v>Refer to SFC</v>
          </cell>
          <cell r="T1067" t="str">
            <v>No</v>
          </cell>
          <cell r="U1067" t="str">
            <v>No</v>
          </cell>
          <cell r="V1067" t="str">
            <v>No</v>
          </cell>
          <cell r="W1067" t="str">
            <v>以实际交易渠道为准</v>
          </cell>
          <cell r="X1067" t="str">
            <v>Y</v>
          </cell>
        </row>
        <row r="1068">
          <cell r="G1068" t="str">
            <v>LU0300743431 ISIN</v>
          </cell>
          <cell r="H1068" t="str">
            <v>股票型</v>
          </cell>
          <cell r="I1068" t="str">
            <v>新兴市场小型股</v>
          </cell>
          <cell r="J1068">
            <v>3</v>
          </cell>
          <cell r="K1068">
            <v>45372</v>
          </cell>
          <cell r="L1068">
            <v>45323</v>
          </cell>
          <cell r="N1068">
            <v>0</v>
          </cell>
          <cell r="Q1068" t="str">
            <v>N</v>
          </cell>
          <cell r="R1068" t="str">
            <v>N</v>
          </cell>
          <cell r="S1068" t="str">
            <v>Yes</v>
          </cell>
          <cell r="T1068" t="str">
            <v>Yes</v>
          </cell>
          <cell r="U1068" t="str">
            <v>Yes</v>
          </cell>
          <cell r="V1068" t="str">
            <v>Yes</v>
          </cell>
          <cell r="W1068" t="str">
            <v>800 (EUR)</v>
          </cell>
          <cell r="X1068" t="str">
            <v>Y</v>
          </cell>
        </row>
        <row r="1069">
          <cell r="G1069" t="str">
            <v>LU0300738514 ISIN</v>
          </cell>
          <cell r="H1069" t="str">
            <v>股票型</v>
          </cell>
          <cell r="I1069" t="str">
            <v>新兴市场小型股</v>
          </cell>
          <cell r="J1069">
            <v>3</v>
          </cell>
          <cell r="K1069">
            <v>45372</v>
          </cell>
          <cell r="L1069">
            <v>45323</v>
          </cell>
          <cell r="N1069">
            <v>0</v>
          </cell>
          <cell r="Q1069" t="str">
            <v>N</v>
          </cell>
          <cell r="R1069" t="str">
            <v>N</v>
          </cell>
          <cell r="S1069" t="str">
            <v>Yes</v>
          </cell>
          <cell r="T1069" t="str">
            <v>Yes</v>
          </cell>
          <cell r="U1069" t="str">
            <v>Yes</v>
          </cell>
          <cell r="V1069" t="str">
            <v>Yes</v>
          </cell>
          <cell r="W1069" t="str">
            <v>1000 (USD)</v>
          </cell>
          <cell r="X1069" t="str">
            <v>Y</v>
          </cell>
        </row>
        <row r="1070">
          <cell r="G1070" t="str">
            <v>LU0093666013 ISIN</v>
          </cell>
          <cell r="H1070" t="str">
            <v>股票型</v>
          </cell>
          <cell r="I1070" t="str">
            <v>欧元区股票</v>
          </cell>
          <cell r="J1070">
            <v>2</v>
          </cell>
          <cell r="K1070">
            <v>45372</v>
          </cell>
          <cell r="L1070">
            <v>45323</v>
          </cell>
          <cell r="N1070">
            <v>0</v>
          </cell>
          <cell r="Q1070" t="str">
            <v>N</v>
          </cell>
          <cell r="R1070" t="str">
            <v>N</v>
          </cell>
          <cell r="S1070" t="str">
            <v>Yes</v>
          </cell>
          <cell r="T1070" t="str">
            <v>Yes</v>
          </cell>
          <cell r="U1070" t="str">
            <v>Yes</v>
          </cell>
          <cell r="V1070" t="str">
            <v>Yes</v>
          </cell>
          <cell r="W1070" t="str">
            <v>800 (EUR)</v>
          </cell>
          <cell r="X1070" t="str">
            <v>N</v>
          </cell>
        </row>
        <row r="1071">
          <cell r="G1071" t="str">
            <v>LU1863844665 ISIN</v>
          </cell>
          <cell r="H1071" t="str">
            <v>股票型</v>
          </cell>
          <cell r="I1071" t="str">
            <v>欧元区股票</v>
          </cell>
          <cell r="J1071">
            <v>2</v>
          </cell>
          <cell r="K1071">
            <v>45372</v>
          </cell>
          <cell r="L1071">
            <v>45323</v>
          </cell>
          <cell r="N1071">
            <v>0</v>
          </cell>
          <cell r="Q1071" t="str">
            <v>N</v>
          </cell>
          <cell r="R1071" t="str">
            <v>N</v>
          </cell>
          <cell r="S1071" t="str">
            <v>Yes</v>
          </cell>
          <cell r="T1071" t="str">
            <v>No</v>
          </cell>
          <cell r="U1071" t="str">
            <v>Yes</v>
          </cell>
          <cell r="V1071" t="str">
            <v>Yes</v>
          </cell>
          <cell r="W1071" t="str">
            <v>1000 (USD)</v>
          </cell>
          <cell r="X1071" t="str">
            <v>N</v>
          </cell>
        </row>
        <row r="1072">
          <cell r="G1072" t="str">
            <v>LU1863844749 ISIN</v>
          </cell>
          <cell r="H1072" t="str">
            <v>股票型</v>
          </cell>
          <cell r="I1072" t="str">
            <v>欧元区股票</v>
          </cell>
          <cell r="J1072">
            <v>2</v>
          </cell>
          <cell r="K1072">
            <v>45372</v>
          </cell>
          <cell r="L1072">
            <v>45323</v>
          </cell>
          <cell r="N1072">
            <v>0</v>
          </cell>
          <cell r="Q1072" t="str">
            <v>N</v>
          </cell>
          <cell r="R1072" t="str">
            <v>N</v>
          </cell>
          <cell r="S1072" t="str">
            <v>Yes</v>
          </cell>
          <cell r="T1072" t="str">
            <v>No</v>
          </cell>
          <cell r="U1072" t="str">
            <v>No</v>
          </cell>
          <cell r="V1072" t="str">
            <v>No</v>
          </cell>
          <cell r="W1072" t="str">
            <v>1000 (USD)</v>
          </cell>
          <cell r="X1072" t="str">
            <v>N</v>
          </cell>
        </row>
        <row r="1073">
          <cell r="G1073" t="str">
            <v>LU0138075311 ISIN</v>
          </cell>
          <cell r="H1073" t="str">
            <v>股票型</v>
          </cell>
          <cell r="I1073" t="str">
            <v>欧洲中小型股</v>
          </cell>
          <cell r="J1073">
            <v>3</v>
          </cell>
          <cell r="K1073">
            <v>45372</v>
          </cell>
          <cell r="L1073">
            <v>45323</v>
          </cell>
          <cell r="N1073">
            <v>0</v>
          </cell>
          <cell r="Q1073" t="str">
            <v>N</v>
          </cell>
          <cell r="R1073" t="str">
            <v>N</v>
          </cell>
          <cell r="S1073" t="str">
            <v>Yes</v>
          </cell>
          <cell r="T1073" t="str">
            <v>Yes</v>
          </cell>
          <cell r="U1073" t="str">
            <v>Yes</v>
          </cell>
          <cell r="V1073" t="str">
            <v>Yes</v>
          </cell>
          <cell r="W1073" t="str">
            <v>800 (EUR)</v>
          </cell>
          <cell r="X1073" t="str">
            <v>N</v>
          </cell>
        </row>
        <row r="1074">
          <cell r="G1074" t="str">
            <v>LU0260871552 ISIN</v>
          </cell>
          <cell r="H1074" t="str">
            <v>股票型</v>
          </cell>
          <cell r="I1074" t="str">
            <v>欧洲中小型股</v>
          </cell>
          <cell r="J1074">
            <v>3</v>
          </cell>
          <cell r="K1074">
            <v>45372</v>
          </cell>
          <cell r="L1074">
            <v>45323</v>
          </cell>
          <cell r="Q1074" t="str">
            <v>N</v>
          </cell>
          <cell r="R1074" t="str">
            <v>N</v>
          </cell>
          <cell r="S1074" t="str">
            <v>Refer to SFC</v>
          </cell>
          <cell r="T1074" t="str">
            <v>No</v>
          </cell>
          <cell r="U1074" t="str">
            <v>No</v>
          </cell>
          <cell r="V1074" t="str">
            <v>No</v>
          </cell>
          <cell r="W1074" t="str">
            <v>以实际交易渠道为准</v>
          </cell>
          <cell r="X1074" t="str">
            <v>N</v>
          </cell>
        </row>
        <row r="1075">
          <cell r="G1075" t="str">
            <v>LU0390136736 ISIN</v>
          </cell>
          <cell r="H1075" t="str">
            <v>股票型</v>
          </cell>
          <cell r="I1075" t="str">
            <v>前沿市场股票</v>
          </cell>
          <cell r="J1075">
            <v>3</v>
          </cell>
          <cell r="K1075">
            <v>45372</v>
          </cell>
          <cell r="L1075">
            <v>45323</v>
          </cell>
          <cell r="N1075">
            <v>0</v>
          </cell>
          <cell r="Q1075" t="str">
            <v>N</v>
          </cell>
          <cell r="R1075" t="str">
            <v>N</v>
          </cell>
          <cell r="S1075" t="str">
            <v>Yes</v>
          </cell>
          <cell r="T1075" t="str">
            <v>Yes</v>
          </cell>
          <cell r="U1075" t="str">
            <v>Yes</v>
          </cell>
          <cell r="V1075" t="str">
            <v>Yes</v>
          </cell>
          <cell r="W1075" t="str">
            <v>1000 (USD)</v>
          </cell>
          <cell r="X1075" t="str">
            <v>Y</v>
          </cell>
        </row>
        <row r="1076">
          <cell r="G1076" t="str">
            <v>LU0390137031 ISIN</v>
          </cell>
          <cell r="H1076" t="str">
            <v>股票型</v>
          </cell>
          <cell r="I1076" t="str">
            <v>前沿市场股票</v>
          </cell>
          <cell r="J1076">
            <v>3</v>
          </cell>
          <cell r="K1076">
            <v>45372</v>
          </cell>
          <cell r="L1076">
            <v>45323</v>
          </cell>
          <cell r="Q1076" t="str">
            <v>N</v>
          </cell>
          <cell r="R1076" t="str">
            <v>N</v>
          </cell>
          <cell r="S1076" t="str">
            <v>Refer to SFC</v>
          </cell>
          <cell r="T1076" t="str">
            <v>No</v>
          </cell>
          <cell r="U1076" t="str">
            <v>No</v>
          </cell>
          <cell r="V1076" t="str">
            <v>No</v>
          </cell>
          <cell r="W1076" t="str">
            <v>以实际交易渠道为准</v>
          </cell>
          <cell r="X1076" t="str">
            <v>Y</v>
          </cell>
        </row>
        <row r="1077">
          <cell r="G1077" t="str">
            <v>LU0128525689 ISIN</v>
          </cell>
          <cell r="H1077" t="str">
            <v>混合型</v>
          </cell>
          <cell r="I1077" t="str">
            <v>环球多元资产</v>
          </cell>
          <cell r="J1077">
            <v>2</v>
          </cell>
          <cell r="K1077">
            <v>45372</v>
          </cell>
          <cell r="L1077">
            <v>45323</v>
          </cell>
          <cell r="N1077">
            <v>0</v>
          </cell>
          <cell r="Q1077" t="str">
            <v>N</v>
          </cell>
          <cell r="R1077" t="str">
            <v>N</v>
          </cell>
          <cell r="S1077" t="str">
            <v>Yes</v>
          </cell>
          <cell r="T1077" t="str">
            <v>Yes</v>
          </cell>
          <cell r="U1077" t="str">
            <v>Yes</v>
          </cell>
          <cell r="V1077" t="str">
            <v>Yes</v>
          </cell>
          <cell r="W1077" t="str">
            <v>1000 (USD)</v>
          </cell>
          <cell r="X1077" t="str">
            <v>N</v>
          </cell>
        </row>
        <row r="1078">
          <cell r="G1078" t="str">
            <v>LU0052756011 ISIN</v>
          </cell>
          <cell r="H1078" t="str">
            <v>混合型</v>
          </cell>
          <cell r="I1078" t="str">
            <v>环球多元资产</v>
          </cell>
          <cell r="J1078">
            <v>2</v>
          </cell>
          <cell r="K1078">
            <v>45372</v>
          </cell>
          <cell r="L1078">
            <v>45323</v>
          </cell>
          <cell r="Q1078" t="str">
            <v>N</v>
          </cell>
          <cell r="R1078" t="str">
            <v>N</v>
          </cell>
          <cell r="S1078" t="str">
            <v>Refer to SFC</v>
          </cell>
          <cell r="T1078" t="str">
            <v>No</v>
          </cell>
          <cell r="U1078" t="str">
            <v>No</v>
          </cell>
          <cell r="V1078" t="str">
            <v>No</v>
          </cell>
          <cell r="W1078" t="str">
            <v>以实际交易渠道为准</v>
          </cell>
          <cell r="X1078" t="str">
            <v>N</v>
          </cell>
        </row>
        <row r="1079">
          <cell r="G1079" t="str">
            <v>LU0316492692 ISIN</v>
          </cell>
          <cell r="H1079" t="str">
            <v>债券型</v>
          </cell>
          <cell r="I1079" t="str">
            <v>环球债</v>
          </cell>
          <cell r="J1079">
            <v>3</v>
          </cell>
          <cell r="K1079">
            <v>45372</v>
          </cell>
          <cell r="L1079">
            <v>45323</v>
          </cell>
          <cell r="N1079">
            <v>0</v>
          </cell>
          <cell r="Q1079" t="str">
            <v>N</v>
          </cell>
          <cell r="R1079" t="str">
            <v>N</v>
          </cell>
          <cell r="S1079" t="str">
            <v>Yes</v>
          </cell>
          <cell r="T1079" t="str">
            <v>No</v>
          </cell>
          <cell r="U1079" t="str">
            <v>No</v>
          </cell>
          <cell r="V1079" t="str">
            <v>No</v>
          </cell>
          <cell r="W1079" t="str">
            <v>1000 (GBP)</v>
          </cell>
          <cell r="X1079" t="str">
            <v>N</v>
          </cell>
        </row>
        <row r="1080">
          <cell r="G1080" t="str">
            <v>LU0252652382 ISIN</v>
          </cell>
          <cell r="H1080" t="str">
            <v>债券型</v>
          </cell>
          <cell r="I1080" t="str">
            <v>环球债</v>
          </cell>
          <cell r="J1080">
            <v>3</v>
          </cell>
          <cell r="K1080">
            <v>45372</v>
          </cell>
          <cell r="L1080">
            <v>45323</v>
          </cell>
          <cell r="N1080">
            <v>0</v>
          </cell>
          <cell r="Q1080" t="str">
            <v>N</v>
          </cell>
          <cell r="R1080" t="str">
            <v>N</v>
          </cell>
          <cell r="S1080" t="str">
            <v>Yes</v>
          </cell>
          <cell r="T1080" t="str">
            <v>Yes</v>
          </cell>
          <cell r="U1080" t="str">
            <v>Yes</v>
          </cell>
          <cell r="V1080" t="str">
            <v>Yes</v>
          </cell>
          <cell r="W1080" t="str">
            <v>1000 (USD)</v>
          </cell>
          <cell r="X1080" t="str">
            <v>N</v>
          </cell>
        </row>
        <row r="1081">
          <cell r="G1081" t="str">
            <v>LU0029871042 ISIN</v>
          </cell>
          <cell r="H1081" t="str">
            <v>债券型</v>
          </cell>
          <cell r="I1081" t="str">
            <v>环球债</v>
          </cell>
          <cell r="J1081">
            <v>3</v>
          </cell>
          <cell r="K1081">
            <v>45372</v>
          </cell>
          <cell r="L1081">
            <v>45323</v>
          </cell>
          <cell r="N1081">
            <v>0</v>
          </cell>
          <cell r="Q1081" t="str">
            <v>N</v>
          </cell>
          <cell r="R1081" t="str">
            <v>N</v>
          </cell>
          <cell r="S1081" t="str">
            <v>Yes</v>
          </cell>
          <cell r="T1081" t="str">
            <v>Yes</v>
          </cell>
          <cell r="U1081" t="str">
            <v>Yes</v>
          </cell>
          <cell r="V1081" t="str">
            <v>Yes</v>
          </cell>
          <cell r="W1081" t="str">
            <v>1000 (USD)</v>
          </cell>
          <cell r="X1081" t="str">
            <v>N</v>
          </cell>
        </row>
        <row r="1082">
          <cell r="G1082" t="str">
            <v>LU0294219869 ISIN</v>
          </cell>
          <cell r="H1082" t="str">
            <v>债券型</v>
          </cell>
          <cell r="I1082" t="str">
            <v>环球债</v>
          </cell>
          <cell r="J1082">
            <v>3</v>
          </cell>
          <cell r="K1082">
            <v>45372</v>
          </cell>
          <cell r="L1082">
            <v>45323</v>
          </cell>
          <cell r="Q1082" t="str">
            <v>N</v>
          </cell>
          <cell r="R1082" t="str">
            <v>N</v>
          </cell>
          <cell r="S1082" t="str">
            <v>Refer to SFC</v>
          </cell>
          <cell r="T1082" t="str">
            <v>No</v>
          </cell>
          <cell r="U1082" t="str">
            <v>No</v>
          </cell>
          <cell r="V1082" t="str">
            <v>No</v>
          </cell>
          <cell r="W1082" t="str">
            <v>以实际交易渠道为准</v>
          </cell>
          <cell r="X1082" t="str">
            <v>N</v>
          </cell>
        </row>
        <row r="1083">
          <cell r="G1083" t="str">
            <v>LU0476943880 ISIN</v>
          </cell>
          <cell r="H1083" t="str">
            <v>债券型</v>
          </cell>
          <cell r="I1083" t="str">
            <v>环球债</v>
          </cell>
          <cell r="J1083">
            <v>3</v>
          </cell>
          <cell r="K1083">
            <v>45372</v>
          </cell>
          <cell r="L1083">
            <v>45323</v>
          </cell>
          <cell r="Q1083" t="str">
            <v>N</v>
          </cell>
          <cell r="R1083" t="str">
            <v>N</v>
          </cell>
          <cell r="S1083" t="str">
            <v>Refer to SFC</v>
          </cell>
          <cell r="T1083" t="str">
            <v>No</v>
          </cell>
          <cell r="U1083" t="str">
            <v>No</v>
          </cell>
          <cell r="V1083" t="str">
            <v>No</v>
          </cell>
          <cell r="W1083" t="str">
            <v>以实际交易渠道为准</v>
          </cell>
          <cell r="X1083" t="str">
            <v>N</v>
          </cell>
        </row>
        <row r="1084">
          <cell r="G1084" t="str">
            <v>LU0536402570 ISIN</v>
          </cell>
          <cell r="H1084" t="str">
            <v>债券型</v>
          </cell>
          <cell r="I1084" t="str">
            <v>环球债</v>
          </cell>
          <cell r="J1084">
            <v>3</v>
          </cell>
          <cell r="K1084">
            <v>45372</v>
          </cell>
          <cell r="L1084">
            <v>45323</v>
          </cell>
          <cell r="Q1084" t="str">
            <v>N</v>
          </cell>
          <cell r="R1084" t="str">
            <v>N</v>
          </cell>
          <cell r="S1084" t="str">
            <v>Refer to SFC</v>
          </cell>
          <cell r="T1084" t="str">
            <v>No</v>
          </cell>
          <cell r="U1084" t="str">
            <v>No</v>
          </cell>
          <cell r="V1084" t="str">
            <v>No</v>
          </cell>
          <cell r="W1084" t="str">
            <v>以实际交易渠道为准</v>
          </cell>
          <cell r="X1084" t="str">
            <v>N</v>
          </cell>
        </row>
        <row r="1085">
          <cell r="G1085" t="str">
            <v>LU0152981543 ISIN</v>
          </cell>
          <cell r="H1085" t="str">
            <v>债券型</v>
          </cell>
          <cell r="I1085" t="str">
            <v>环球债</v>
          </cell>
          <cell r="J1085">
            <v>3</v>
          </cell>
          <cell r="K1085">
            <v>45372</v>
          </cell>
          <cell r="L1085">
            <v>45323</v>
          </cell>
          <cell r="Q1085" t="str">
            <v>N</v>
          </cell>
          <cell r="R1085" t="str">
            <v>N</v>
          </cell>
          <cell r="S1085" t="str">
            <v>Refer to SFC</v>
          </cell>
          <cell r="T1085" t="str">
            <v>No</v>
          </cell>
          <cell r="U1085" t="str">
            <v>No</v>
          </cell>
          <cell r="V1085" t="str">
            <v>No</v>
          </cell>
          <cell r="W1085" t="str">
            <v>以实际交易渠道为准</v>
          </cell>
          <cell r="X1085" t="str">
            <v>N</v>
          </cell>
        </row>
        <row r="1086">
          <cell r="G1086" t="str">
            <v>LU0366770310 ISIN</v>
          </cell>
          <cell r="H1086" t="str">
            <v>债券型</v>
          </cell>
          <cell r="I1086" t="str">
            <v>环球债</v>
          </cell>
          <cell r="J1086">
            <v>3</v>
          </cell>
          <cell r="K1086">
            <v>45372</v>
          </cell>
          <cell r="L1086">
            <v>45323</v>
          </cell>
          <cell r="Q1086" t="str">
            <v>N</v>
          </cell>
          <cell r="R1086" t="str">
            <v>N</v>
          </cell>
          <cell r="S1086" t="str">
            <v>Refer to SFC</v>
          </cell>
          <cell r="T1086" t="str">
            <v>No</v>
          </cell>
          <cell r="U1086" t="str">
            <v>No</v>
          </cell>
          <cell r="V1086" t="str">
            <v>No</v>
          </cell>
          <cell r="W1086" t="str">
            <v>以实际交易渠道为准</v>
          </cell>
          <cell r="X1086" t="str">
            <v>N</v>
          </cell>
        </row>
        <row r="1087">
          <cell r="G1087" t="str">
            <v>LU0476943617 ISIN</v>
          </cell>
          <cell r="H1087" t="str">
            <v>债券型</v>
          </cell>
          <cell r="I1087" t="str">
            <v>环球债</v>
          </cell>
          <cell r="J1087">
            <v>3</v>
          </cell>
          <cell r="K1087">
            <v>45372</v>
          </cell>
          <cell r="L1087">
            <v>45323</v>
          </cell>
          <cell r="Q1087" t="str">
            <v>N</v>
          </cell>
          <cell r="R1087" t="str">
            <v>N</v>
          </cell>
          <cell r="S1087" t="str">
            <v>Refer to SFC</v>
          </cell>
          <cell r="T1087" t="str">
            <v>No</v>
          </cell>
          <cell r="U1087" t="str">
            <v>No</v>
          </cell>
          <cell r="V1087" t="str">
            <v>No</v>
          </cell>
          <cell r="W1087" t="str">
            <v>以实际交易渠道为准</v>
          </cell>
          <cell r="X1087" t="str">
            <v>N</v>
          </cell>
        </row>
        <row r="1088">
          <cell r="G1088" t="str">
            <v>LU0808757545 ISIN</v>
          </cell>
          <cell r="H1088" t="str">
            <v>债券型</v>
          </cell>
          <cell r="I1088" t="str">
            <v>环球债</v>
          </cell>
          <cell r="J1088">
            <v>3</v>
          </cell>
          <cell r="K1088">
            <v>45372</v>
          </cell>
          <cell r="L1088">
            <v>45323</v>
          </cell>
          <cell r="Q1088" t="str">
            <v>N</v>
          </cell>
          <cell r="R1088" t="str">
            <v>N</v>
          </cell>
          <cell r="S1088" t="str">
            <v>Refer to SFC</v>
          </cell>
          <cell r="T1088" t="str">
            <v>No</v>
          </cell>
          <cell r="U1088" t="str">
            <v>No</v>
          </cell>
          <cell r="V1088" t="str">
            <v>No</v>
          </cell>
          <cell r="W1088" t="str">
            <v>以实际交易渠道为准</v>
          </cell>
          <cell r="X1088" t="str">
            <v>N</v>
          </cell>
        </row>
        <row r="1089">
          <cell r="G1089" t="str">
            <v>LU0366777323 ISIN</v>
          </cell>
          <cell r="H1089" t="str">
            <v>债券型</v>
          </cell>
          <cell r="I1089" t="str">
            <v>环球债</v>
          </cell>
          <cell r="J1089">
            <v>3</v>
          </cell>
          <cell r="K1089">
            <v>45372</v>
          </cell>
          <cell r="L1089">
            <v>45323</v>
          </cell>
          <cell r="Q1089" t="str">
            <v>N</v>
          </cell>
          <cell r="R1089" t="str">
            <v>N</v>
          </cell>
          <cell r="S1089" t="str">
            <v>Refer to SFC</v>
          </cell>
          <cell r="T1089" t="str">
            <v>No</v>
          </cell>
          <cell r="U1089" t="str">
            <v>No</v>
          </cell>
          <cell r="V1089" t="str">
            <v>No</v>
          </cell>
          <cell r="W1089" t="str">
            <v>以实际交易渠道为准</v>
          </cell>
          <cell r="X1089" t="str">
            <v>N</v>
          </cell>
        </row>
        <row r="1090">
          <cell r="G1090" t="str">
            <v>LU0128533279 ISIN</v>
          </cell>
          <cell r="H1090" t="str">
            <v>债券型</v>
          </cell>
          <cell r="I1090" t="str">
            <v>环球债</v>
          </cell>
          <cell r="J1090">
            <v>3</v>
          </cell>
          <cell r="K1090">
            <v>45372</v>
          </cell>
          <cell r="L1090">
            <v>45323</v>
          </cell>
          <cell r="Q1090" t="str">
            <v>N</v>
          </cell>
          <cell r="R1090" t="str">
            <v>N</v>
          </cell>
          <cell r="S1090" t="str">
            <v>Refer to SFC</v>
          </cell>
          <cell r="T1090" t="str">
            <v>No</v>
          </cell>
          <cell r="U1090" t="str">
            <v>No</v>
          </cell>
          <cell r="V1090" t="str">
            <v>No</v>
          </cell>
          <cell r="W1090" t="str">
            <v>以实际交易渠道为准</v>
          </cell>
          <cell r="X1090" t="str">
            <v>N</v>
          </cell>
        </row>
        <row r="1091">
          <cell r="G1091" t="str">
            <v>LU0029873410 ISIN</v>
          </cell>
          <cell r="H1091" t="str">
            <v>股票型</v>
          </cell>
          <cell r="I1091" t="str">
            <v>气候变化</v>
          </cell>
          <cell r="J1091">
            <v>3</v>
          </cell>
          <cell r="K1091">
            <v>45372</v>
          </cell>
          <cell r="L1091">
            <v>45323</v>
          </cell>
          <cell r="N1091">
            <v>0</v>
          </cell>
          <cell r="Q1091" t="str">
            <v>N</v>
          </cell>
          <cell r="R1091" t="str">
            <v>N</v>
          </cell>
          <cell r="S1091" t="str">
            <v>Yes</v>
          </cell>
          <cell r="T1091" t="str">
            <v>Yes</v>
          </cell>
          <cell r="U1091" t="str">
            <v>Yes</v>
          </cell>
          <cell r="V1091" t="str">
            <v>Yes</v>
          </cell>
          <cell r="W1091" t="str">
            <v>800 (EUR)</v>
          </cell>
          <cell r="X1091" t="str">
            <v>N</v>
          </cell>
        </row>
        <row r="1092">
          <cell r="G1092" t="str">
            <v>LU1803068623 ISIN</v>
          </cell>
          <cell r="H1092" t="str">
            <v>股票型</v>
          </cell>
          <cell r="I1092" t="str">
            <v>气候变化</v>
          </cell>
          <cell r="J1092">
            <v>3</v>
          </cell>
          <cell r="K1092">
            <v>45372</v>
          </cell>
          <cell r="L1092">
            <v>45323</v>
          </cell>
          <cell r="Q1092" t="str">
            <v>N</v>
          </cell>
          <cell r="R1092" t="str">
            <v>N</v>
          </cell>
          <cell r="S1092" t="str">
            <v>Refer to SFC</v>
          </cell>
          <cell r="T1092" t="str">
            <v>No</v>
          </cell>
          <cell r="U1092" t="str">
            <v>No</v>
          </cell>
          <cell r="V1092" t="str">
            <v>No</v>
          </cell>
          <cell r="W1092" t="str">
            <v>以实际交易渠道为准</v>
          </cell>
          <cell r="X1092" t="str">
            <v>N</v>
          </cell>
        </row>
        <row r="1093">
          <cell r="G1093" t="str">
            <v>LU0211327993 ISIN</v>
          </cell>
          <cell r="H1093" t="str">
            <v>股票型</v>
          </cell>
          <cell r="I1093" t="str">
            <v>环球股息</v>
          </cell>
          <cell r="J1093">
            <v>3</v>
          </cell>
          <cell r="K1093">
            <v>45372</v>
          </cell>
          <cell r="L1093">
            <v>45323</v>
          </cell>
          <cell r="N1093">
            <v>0</v>
          </cell>
          <cell r="Q1093" t="str">
            <v>N</v>
          </cell>
          <cell r="R1093" t="str">
            <v>N</v>
          </cell>
          <cell r="S1093" t="str">
            <v>Yes</v>
          </cell>
          <cell r="T1093" t="str">
            <v>No</v>
          </cell>
          <cell r="U1093" t="str">
            <v>Yes</v>
          </cell>
          <cell r="V1093" t="str">
            <v>Yes</v>
          </cell>
          <cell r="W1093" t="str">
            <v>1000 (USD)</v>
          </cell>
          <cell r="X1093" t="str">
            <v>N</v>
          </cell>
        </row>
        <row r="1094">
          <cell r="G1094" t="str">
            <v>LU0211328371 ISIN</v>
          </cell>
          <cell r="H1094" t="str">
            <v>股票型</v>
          </cell>
          <cell r="I1094" t="str">
            <v>环球股息</v>
          </cell>
          <cell r="J1094">
            <v>3</v>
          </cell>
          <cell r="K1094">
            <v>45372</v>
          </cell>
          <cell r="L1094">
            <v>45323</v>
          </cell>
          <cell r="Q1094" t="str">
            <v>N</v>
          </cell>
          <cell r="R1094" t="str">
            <v>N</v>
          </cell>
          <cell r="S1094" t="str">
            <v>Refer to SFC</v>
          </cell>
          <cell r="T1094" t="str">
            <v>No</v>
          </cell>
          <cell r="U1094" t="str">
            <v>No</v>
          </cell>
          <cell r="V1094" t="str">
            <v>No</v>
          </cell>
          <cell r="W1094" t="str">
            <v>以实际交易渠道为准</v>
          </cell>
          <cell r="X1094" t="str">
            <v>N</v>
          </cell>
        </row>
        <row r="1095">
          <cell r="G1095" t="str">
            <v>LU0211332647 ISIN</v>
          </cell>
          <cell r="H1095" t="str">
            <v>股票型</v>
          </cell>
          <cell r="I1095" t="str">
            <v>环球股息</v>
          </cell>
          <cell r="J1095">
            <v>3</v>
          </cell>
          <cell r="K1095">
            <v>45372</v>
          </cell>
          <cell r="L1095">
            <v>45323</v>
          </cell>
          <cell r="Q1095" t="str">
            <v>N</v>
          </cell>
          <cell r="R1095" t="str">
            <v>N</v>
          </cell>
          <cell r="S1095" t="str">
            <v>Refer to SFC</v>
          </cell>
          <cell r="T1095" t="str">
            <v>No</v>
          </cell>
          <cell r="U1095" t="str">
            <v>No</v>
          </cell>
          <cell r="V1095" t="str">
            <v>No</v>
          </cell>
          <cell r="W1095" t="str">
            <v>以实际交易渠道为准</v>
          </cell>
          <cell r="X1095" t="str">
            <v>N</v>
          </cell>
        </row>
        <row r="1096">
          <cell r="G1096" t="str">
            <v>LU0211330435 ISIN</v>
          </cell>
          <cell r="H1096" t="str">
            <v>股票型</v>
          </cell>
          <cell r="I1096" t="str">
            <v>环球股息</v>
          </cell>
          <cell r="J1096">
            <v>3</v>
          </cell>
          <cell r="K1096">
            <v>45372</v>
          </cell>
          <cell r="L1096">
            <v>45323</v>
          </cell>
          <cell r="Q1096" t="str">
            <v>N</v>
          </cell>
          <cell r="R1096" t="str">
            <v>N</v>
          </cell>
          <cell r="S1096" t="str">
            <v>Refer to SFC</v>
          </cell>
          <cell r="T1096" t="str">
            <v>No</v>
          </cell>
          <cell r="U1096" t="str">
            <v>No</v>
          </cell>
          <cell r="V1096" t="str">
            <v>No</v>
          </cell>
          <cell r="W1096" t="str">
            <v>以实际交易渠道为准</v>
          </cell>
          <cell r="X1096" t="str">
            <v>N</v>
          </cell>
        </row>
        <row r="1097">
          <cell r="G1097" t="str">
            <v>LU0708994859 ISIN</v>
          </cell>
          <cell r="H1097" t="str">
            <v>股票型</v>
          </cell>
          <cell r="I1097" t="str">
            <v>环球股票</v>
          </cell>
          <cell r="J1097">
            <v>3</v>
          </cell>
          <cell r="K1097">
            <v>45372</v>
          </cell>
          <cell r="L1097">
            <v>45323</v>
          </cell>
          <cell r="N1097">
            <v>0</v>
          </cell>
          <cell r="Q1097" t="str">
            <v>N</v>
          </cell>
          <cell r="R1097" t="str">
            <v>N</v>
          </cell>
          <cell r="S1097" t="str">
            <v>Yes</v>
          </cell>
          <cell r="T1097" t="str">
            <v>No</v>
          </cell>
          <cell r="U1097" t="str">
            <v>No</v>
          </cell>
          <cell r="V1097" t="str">
            <v>No</v>
          </cell>
          <cell r="W1097" t="str">
            <v>8000 (HKD)</v>
          </cell>
          <cell r="X1097" t="str">
            <v>N</v>
          </cell>
        </row>
        <row r="1098">
          <cell r="G1098" t="str">
            <v>LU0128525929 ISIN</v>
          </cell>
          <cell r="H1098" t="str">
            <v>股票型</v>
          </cell>
          <cell r="I1098" t="str">
            <v>环球股票</v>
          </cell>
          <cell r="J1098">
            <v>3</v>
          </cell>
          <cell r="K1098">
            <v>45372</v>
          </cell>
          <cell r="L1098">
            <v>45323</v>
          </cell>
          <cell r="N1098">
            <v>0</v>
          </cell>
          <cell r="Q1098" t="str">
            <v>N</v>
          </cell>
          <cell r="R1098" t="str">
            <v>N</v>
          </cell>
          <cell r="S1098" t="str">
            <v>Yes</v>
          </cell>
          <cell r="T1098" t="str">
            <v>Yes</v>
          </cell>
          <cell r="U1098" t="str">
            <v>Yes</v>
          </cell>
          <cell r="V1098" t="str">
            <v>Yes</v>
          </cell>
          <cell r="W1098" t="str">
            <v>1000 (USD)</v>
          </cell>
          <cell r="X1098" t="str">
            <v>N</v>
          </cell>
        </row>
        <row r="1099">
          <cell r="G1099" t="str">
            <v>LU0029864427 ISIN</v>
          </cell>
          <cell r="H1099" t="str">
            <v>股票型</v>
          </cell>
          <cell r="I1099" t="str">
            <v>环球股票</v>
          </cell>
          <cell r="J1099">
            <v>3</v>
          </cell>
          <cell r="K1099">
            <v>45372</v>
          </cell>
          <cell r="L1099">
            <v>45323</v>
          </cell>
          <cell r="Q1099" t="str">
            <v>N</v>
          </cell>
          <cell r="R1099" t="str">
            <v>N</v>
          </cell>
          <cell r="S1099" t="str">
            <v>Refer to SFC</v>
          </cell>
          <cell r="T1099" t="str">
            <v>No</v>
          </cell>
          <cell r="U1099" t="str">
            <v>No</v>
          </cell>
          <cell r="V1099" t="str">
            <v>No</v>
          </cell>
          <cell r="W1099" t="str">
            <v>以实际交易渠道为准</v>
          </cell>
          <cell r="X1099" t="str">
            <v>N</v>
          </cell>
        </row>
        <row r="1100">
          <cell r="G1100" t="str">
            <v>LU0211326755 ISIN</v>
          </cell>
          <cell r="H1100" t="str">
            <v>混合型</v>
          </cell>
          <cell r="I1100" t="str">
            <v>环球多元资产</v>
          </cell>
          <cell r="J1100">
            <v>3</v>
          </cell>
          <cell r="K1100">
            <v>45372</v>
          </cell>
          <cell r="L1100">
            <v>45323</v>
          </cell>
          <cell r="N1100">
            <v>0</v>
          </cell>
          <cell r="Q1100" t="str">
            <v>N</v>
          </cell>
          <cell r="R1100" t="str">
            <v>N</v>
          </cell>
          <cell r="S1100" t="str">
            <v>Yes</v>
          </cell>
          <cell r="T1100" t="str">
            <v>Yes</v>
          </cell>
          <cell r="U1100" t="str">
            <v>Yes</v>
          </cell>
          <cell r="V1100" t="str">
            <v>Yes</v>
          </cell>
          <cell r="W1100" t="str">
            <v>1000 (USD)</v>
          </cell>
          <cell r="X1100" t="str">
            <v>N</v>
          </cell>
        </row>
        <row r="1101">
          <cell r="G1101" t="str">
            <v>LU0211326839 ISIN</v>
          </cell>
          <cell r="H1101" t="str">
            <v>混合型</v>
          </cell>
          <cell r="I1101" t="str">
            <v>环球多元资产</v>
          </cell>
          <cell r="J1101">
            <v>3</v>
          </cell>
          <cell r="K1101">
            <v>45372</v>
          </cell>
          <cell r="L1101">
            <v>45323</v>
          </cell>
          <cell r="Q1101" t="str">
            <v>N</v>
          </cell>
          <cell r="R1101" t="str">
            <v>N</v>
          </cell>
          <cell r="S1101" t="str">
            <v>Refer to SFC</v>
          </cell>
          <cell r="T1101" t="str">
            <v>Yes</v>
          </cell>
          <cell r="U1101" t="str">
            <v>No</v>
          </cell>
          <cell r="V1101" t="str">
            <v>Yes</v>
          </cell>
          <cell r="W1101" t="str">
            <v>以实际交易渠道为准</v>
          </cell>
          <cell r="X1101" t="str">
            <v>N</v>
          </cell>
        </row>
        <row r="1102">
          <cell r="G1102" t="str">
            <v>LU0211332563 ISIN</v>
          </cell>
          <cell r="H1102" t="str">
            <v>混合型</v>
          </cell>
          <cell r="I1102" t="str">
            <v>环球多元资产</v>
          </cell>
          <cell r="J1102">
            <v>3</v>
          </cell>
          <cell r="K1102">
            <v>45372</v>
          </cell>
          <cell r="L1102">
            <v>45323</v>
          </cell>
          <cell r="Q1102" t="str">
            <v>N</v>
          </cell>
          <cell r="R1102" t="str">
            <v>N</v>
          </cell>
          <cell r="S1102" t="str">
            <v>Refer to SFC</v>
          </cell>
          <cell r="T1102" t="str">
            <v>No</v>
          </cell>
          <cell r="U1102" t="str">
            <v>No</v>
          </cell>
          <cell r="V1102" t="str">
            <v>No</v>
          </cell>
          <cell r="W1102" t="str">
            <v>以实际交易渠道为准</v>
          </cell>
          <cell r="X1102" t="str">
            <v>N</v>
          </cell>
        </row>
        <row r="1103">
          <cell r="G1103" t="str">
            <v>LU0496365809 ISIN</v>
          </cell>
          <cell r="H1103" t="str">
            <v>混合型</v>
          </cell>
          <cell r="I1103" t="str">
            <v>环球多元资产</v>
          </cell>
          <cell r="J1103">
            <v>3</v>
          </cell>
          <cell r="K1103">
            <v>45372</v>
          </cell>
          <cell r="L1103">
            <v>45323</v>
          </cell>
          <cell r="Q1103" t="str">
            <v>N</v>
          </cell>
          <cell r="R1103" t="str">
            <v>N</v>
          </cell>
          <cell r="S1103" t="str">
            <v>Refer to SFC</v>
          </cell>
          <cell r="T1103" t="str">
            <v>No</v>
          </cell>
          <cell r="U1103" t="str">
            <v>No</v>
          </cell>
          <cell r="V1103" t="str">
            <v>No</v>
          </cell>
          <cell r="W1103" t="str">
            <v>以实际交易渠道为准</v>
          </cell>
          <cell r="X1103" t="str">
            <v>N</v>
          </cell>
        </row>
        <row r="1104">
          <cell r="G1104" t="str">
            <v>LU0128526141 ISIN</v>
          </cell>
          <cell r="H1104" t="str">
            <v>股票型</v>
          </cell>
          <cell r="I1104" t="str">
            <v>环球小型股</v>
          </cell>
          <cell r="J1104">
            <v>4</v>
          </cell>
          <cell r="K1104">
            <v>45372</v>
          </cell>
          <cell r="L1104">
            <v>45323</v>
          </cell>
          <cell r="N1104">
            <v>0</v>
          </cell>
          <cell r="Q1104" t="str">
            <v>N</v>
          </cell>
          <cell r="R1104" t="str">
            <v>N</v>
          </cell>
          <cell r="S1104" t="str">
            <v>Yes</v>
          </cell>
          <cell r="T1104" t="str">
            <v>Yes</v>
          </cell>
          <cell r="U1104" t="str">
            <v>Yes</v>
          </cell>
          <cell r="V1104" t="str">
            <v>Yes</v>
          </cell>
          <cell r="W1104" t="str">
            <v>1000 (USD)</v>
          </cell>
          <cell r="X1104" t="str">
            <v>N</v>
          </cell>
        </row>
        <row r="1105">
          <cell r="G1105" t="str">
            <v>LU0029874061 ISIN</v>
          </cell>
          <cell r="H1105" t="str">
            <v>股票型</v>
          </cell>
          <cell r="I1105" t="str">
            <v>环球小型股</v>
          </cell>
          <cell r="J1105">
            <v>4</v>
          </cell>
          <cell r="K1105">
            <v>45372</v>
          </cell>
          <cell r="L1105">
            <v>45323</v>
          </cell>
          <cell r="Q1105" t="str">
            <v>N</v>
          </cell>
          <cell r="R1105" t="str">
            <v>N</v>
          </cell>
          <cell r="S1105" t="str">
            <v>Refer to SFC</v>
          </cell>
          <cell r="T1105" t="str">
            <v>No</v>
          </cell>
          <cell r="U1105" t="str">
            <v>No</v>
          </cell>
          <cell r="V1105" t="str">
            <v>No</v>
          </cell>
          <cell r="W1105" t="str">
            <v>以实际交易渠道为准</v>
          </cell>
          <cell r="X1105" t="str">
            <v>N</v>
          </cell>
        </row>
        <row r="1106">
          <cell r="G1106" t="str">
            <v>LU0536402737 ISIN</v>
          </cell>
          <cell r="H1106" t="str">
            <v>债券型</v>
          </cell>
          <cell r="I1106" t="str">
            <v>环球债</v>
          </cell>
          <cell r="J1106">
            <v>4</v>
          </cell>
          <cell r="K1106">
            <v>45372</v>
          </cell>
          <cell r="L1106">
            <v>45323</v>
          </cell>
          <cell r="N1106">
            <v>0</v>
          </cell>
          <cell r="Q1106" t="str">
            <v>Y</v>
          </cell>
          <cell r="R1106" t="str">
            <v>Y</v>
          </cell>
          <cell r="S1106" t="str">
            <v>Yes</v>
          </cell>
          <cell r="T1106" t="str">
            <v>No</v>
          </cell>
          <cell r="U1106" t="str">
            <v>Yes</v>
          </cell>
          <cell r="V1106" t="str">
            <v>Yes</v>
          </cell>
          <cell r="W1106" t="str">
            <v>1000 (AUD)</v>
          </cell>
          <cell r="X1106" t="str">
            <v>N</v>
          </cell>
        </row>
        <row r="1107">
          <cell r="G1107" t="str">
            <v>LU0366773504 ISIN</v>
          </cell>
          <cell r="H1107" t="str">
            <v>债券型</v>
          </cell>
          <cell r="I1107" t="str">
            <v>环球债</v>
          </cell>
          <cell r="J1107">
            <v>4</v>
          </cell>
          <cell r="K1107">
            <v>45372</v>
          </cell>
          <cell r="L1107">
            <v>45323</v>
          </cell>
          <cell r="N1107">
            <v>0</v>
          </cell>
          <cell r="Q1107" t="str">
            <v>Y</v>
          </cell>
          <cell r="R1107" t="str">
            <v>Y</v>
          </cell>
          <cell r="S1107" t="str">
            <v>Yes</v>
          </cell>
          <cell r="T1107" t="str">
            <v>No</v>
          </cell>
          <cell r="U1107" t="str">
            <v>Yes</v>
          </cell>
          <cell r="V1107" t="str">
            <v>Yes</v>
          </cell>
          <cell r="W1107" t="str">
            <v>1000 (EUR)</v>
          </cell>
          <cell r="X1107" t="str">
            <v>N</v>
          </cell>
        </row>
        <row r="1108">
          <cell r="G1108" t="str">
            <v>LU0316493153 ISIN</v>
          </cell>
          <cell r="H1108" t="str">
            <v>债券型</v>
          </cell>
          <cell r="I1108" t="str">
            <v>环球债</v>
          </cell>
          <cell r="J1108">
            <v>4</v>
          </cell>
          <cell r="K1108">
            <v>45372</v>
          </cell>
          <cell r="L1108">
            <v>45323</v>
          </cell>
          <cell r="N1108">
            <v>0</v>
          </cell>
          <cell r="Q1108" t="str">
            <v>Y</v>
          </cell>
          <cell r="R1108" t="str">
            <v>Y</v>
          </cell>
          <cell r="S1108" t="str">
            <v>Yes</v>
          </cell>
          <cell r="T1108" t="str">
            <v>No</v>
          </cell>
          <cell r="U1108" t="str">
            <v>Yes</v>
          </cell>
          <cell r="V1108" t="str">
            <v>Yes</v>
          </cell>
          <cell r="W1108" t="str">
            <v>670 (GBP)</v>
          </cell>
          <cell r="X1108" t="str">
            <v>N</v>
          </cell>
        </row>
        <row r="1109">
          <cell r="G1109" t="str">
            <v>LU0476943708 ISIN</v>
          </cell>
          <cell r="H1109" t="str">
            <v>债券型</v>
          </cell>
          <cell r="I1109" t="str">
            <v>环球债</v>
          </cell>
          <cell r="J1109">
            <v>4</v>
          </cell>
          <cell r="K1109">
            <v>45372</v>
          </cell>
          <cell r="L1109">
            <v>45323</v>
          </cell>
          <cell r="N1109">
            <v>0</v>
          </cell>
          <cell r="Q1109" t="str">
            <v>Y</v>
          </cell>
          <cell r="R1109" t="str">
            <v>Y</v>
          </cell>
          <cell r="S1109" t="str">
            <v>Yes</v>
          </cell>
          <cell r="T1109" t="str">
            <v>Yes</v>
          </cell>
          <cell r="U1109" t="str">
            <v>Yes</v>
          </cell>
          <cell r="V1109" t="str">
            <v>Yes</v>
          </cell>
          <cell r="W1109" t="str">
            <v>8000 (HKD)</v>
          </cell>
          <cell r="X1109" t="str">
            <v>N</v>
          </cell>
        </row>
        <row r="1110">
          <cell r="G1110" t="str">
            <v>LU0476943963 ISIN</v>
          </cell>
          <cell r="H1110" t="str">
            <v>债券型</v>
          </cell>
          <cell r="I1110" t="str">
            <v>环球债</v>
          </cell>
          <cell r="J1110">
            <v>4</v>
          </cell>
          <cell r="K1110">
            <v>45372</v>
          </cell>
          <cell r="L1110">
            <v>45323</v>
          </cell>
          <cell r="N1110">
            <v>0</v>
          </cell>
          <cell r="Q1110" t="str">
            <v>Y</v>
          </cell>
          <cell r="R1110" t="str">
            <v>Y</v>
          </cell>
          <cell r="S1110" t="str">
            <v>Yes</v>
          </cell>
          <cell r="T1110" t="str">
            <v>Yes</v>
          </cell>
          <cell r="U1110" t="str">
            <v>Yes</v>
          </cell>
          <cell r="V1110" t="str">
            <v>Yes</v>
          </cell>
          <cell r="W1110" t="str">
            <v>8000 (HKD)</v>
          </cell>
          <cell r="X1110" t="str">
            <v>N</v>
          </cell>
        </row>
        <row r="1111">
          <cell r="G1111" t="str">
            <v>LU0170475312 ISIN</v>
          </cell>
          <cell r="H1111" t="str">
            <v>债券型</v>
          </cell>
          <cell r="I1111" t="str">
            <v>环球债</v>
          </cell>
          <cell r="J1111">
            <v>4</v>
          </cell>
          <cell r="K1111">
            <v>45372</v>
          </cell>
          <cell r="L1111">
            <v>45323</v>
          </cell>
          <cell r="N1111">
            <v>0</v>
          </cell>
          <cell r="Q1111" t="str">
            <v>Y</v>
          </cell>
          <cell r="R1111" t="str">
            <v>Y</v>
          </cell>
          <cell r="S1111" t="str">
            <v>Yes</v>
          </cell>
          <cell r="T1111" t="str">
            <v>Yes</v>
          </cell>
          <cell r="U1111" t="str">
            <v>Yes</v>
          </cell>
          <cell r="V1111" t="str">
            <v>Yes</v>
          </cell>
          <cell r="W1111" t="str">
            <v>1000 (USD)</v>
          </cell>
          <cell r="X1111" t="str">
            <v>N</v>
          </cell>
        </row>
        <row r="1112">
          <cell r="G1112" t="str">
            <v>LU0170475585 ISIN</v>
          </cell>
          <cell r="H1112" t="str">
            <v>债券型</v>
          </cell>
          <cell r="I1112" t="str">
            <v>环球债</v>
          </cell>
          <cell r="J1112">
            <v>4</v>
          </cell>
          <cell r="K1112">
            <v>45372</v>
          </cell>
          <cell r="L1112">
            <v>45323</v>
          </cell>
          <cell r="N1112">
            <v>0</v>
          </cell>
          <cell r="Q1112" t="str">
            <v>Y</v>
          </cell>
          <cell r="R1112" t="str">
            <v>Y</v>
          </cell>
          <cell r="S1112" t="str">
            <v>Yes</v>
          </cell>
          <cell r="T1112" t="str">
            <v>No</v>
          </cell>
          <cell r="U1112" t="str">
            <v>Yes</v>
          </cell>
          <cell r="V1112" t="str">
            <v>Yes</v>
          </cell>
          <cell r="W1112" t="str">
            <v>1000 (USD)</v>
          </cell>
          <cell r="X1112" t="str">
            <v>N</v>
          </cell>
        </row>
        <row r="1113">
          <cell r="G1113" t="str">
            <v>LU0260870661 ISIN</v>
          </cell>
          <cell r="H1113" t="str">
            <v>债券型</v>
          </cell>
          <cell r="I1113" t="str">
            <v>环球债</v>
          </cell>
          <cell r="J1113">
            <v>4</v>
          </cell>
          <cell r="K1113">
            <v>45372</v>
          </cell>
          <cell r="L1113">
            <v>45323</v>
          </cell>
          <cell r="Q1113" t="str">
            <v>Y</v>
          </cell>
          <cell r="R1113" t="str">
            <v>Y</v>
          </cell>
          <cell r="S1113" t="str">
            <v>Refer to SFC</v>
          </cell>
          <cell r="T1113" t="str">
            <v>No</v>
          </cell>
          <cell r="U1113" t="str">
            <v>No</v>
          </cell>
          <cell r="V1113" t="str">
            <v>No</v>
          </cell>
          <cell r="W1113" t="str">
            <v>以实际交易渠道为准</v>
          </cell>
          <cell r="X1113" t="str">
            <v>N</v>
          </cell>
        </row>
        <row r="1114">
          <cell r="G1114" t="str">
            <v>LU0294221097 ISIN</v>
          </cell>
          <cell r="H1114" t="str">
            <v>债券型</v>
          </cell>
          <cell r="I1114" t="str">
            <v>环球债</v>
          </cell>
          <cell r="J1114">
            <v>4</v>
          </cell>
          <cell r="K1114">
            <v>45372</v>
          </cell>
          <cell r="L1114">
            <v>45323</v>
          </cell>
          <cell r="Q1114" t="str">
            <v>Y</v>
          </cell>
          <cell r="R1114" t="str">
            <v>Y</v>
          </cell>
          <cell r="S1114" t="str">
            <v>Refer to SFC</v>
          </cell>
          <cell r="T1114" t="str">
            <v>No</v>
          </cell>
          <cell r="U1114" t="str">
            <v>No</v>
          </cell>
          <cell r="V1114" t="str">
            <v>No</v>
          </cell>
          <cell r="W1114" t="str">
            <v>以实际交易渠道为准</v>
          </cell>
          <cell r="X1114" t="str">
            <v>N</v>
          </cell>
        </row>
        <row r="1115">
          <cell r="G1115" t="str">
            <v>LU2657138314 ISIN</v>
          </cell>
          <cell r="H1115" t="str">
            <v>债券型</v>
          </cell>
          <cell r="I1115" t="str">
            <v>环球债</v>
          </cell>
          <cell r="J1115">
            <v>4</v>
          </cell>
          <cell r="K1115">
            <v>45372</v>
          </cell>
          <cell r="L1115">
            <v>45323</v>
          </cell>
          <cell r="Q1115" t="str">
            <v>Y</v>
          </cell>
          <cell r="R1115" t="str">
            <v>Y</v>
          </cell>
          <cell r="S1115" t="str">
            <v>Refer to SFC</v>
          </cell>
          <cell r="T1115" t="str">
            <v>No</v>
          </cell>
          <cell r="U1115" t="str">
            <v>No</v>
          </cell>
          <cell r="V1115" t="str">
            <v>No</v>
          </cell>
          <cell r="W1115" t="str">
            <v>以实际交易渠道为准</v>
          </cell>
          <cell r="X1115" t="str">
            <v>N</v>
          </cell>
        </row>
        <row r="1116">
          <cell r="G1116" t="str">
            <v>LU0234926953 ISIN</v>
          </cell>
          <cell r="H1116" t="str">
            <v>债券型</v>
          </cell>
          <cell r="I1116" t="str">
            <v>环球债</v>
          </cell>
          <cell r="J1116">
            <v>4</v>
          </cell>
          <cell r="K1116">
            <v>45372</v>
          </cell>
          <cell r="L1116">
            <v>45323</v>
          </cell>
          <cell r="Q1116" t="str">
            <v>Y</v>
          </cell>
          <cell r="R1116" t="str">
            <v>Y</v>
          </cell>
          <cell r="S1116" t="str">
            <v>Refer to SFC</v>
          </cell>
          <cell r="T1116" t="str">
            <v>No</v>
          </cell>
          <cell r="U1116" t="str">
            <v>No</v>
          </cell>
          <cell r="V1116" t="str">
            <v>No</v>
          </cell>
          <cell r="W1116" t="str">
            <v>以实际交易渠道为准</v>
          </cell>
          <cell r="X1116" t="str">
            <v>N</v>
          </cell>
        </row>
        <row r="1117">
          <cell r="G1117" t="str">
            <v>LU2657138231 ISIN</v>
          </cell>
          <cell r="H1117" t="str">
            <v>债券型</v>
          </cell>
          <cell r="I1117" t="str">
            <v>环球债</v>
          </cell>
          <cell r="J1117">
            <v>4</v>
          </cell>
          <cell r="K1117">
            <v>45372</v>
          </cell>
          <cell r="L1117">
            <v>45323</v>
          </cell>
          <cell r="Q1117" t="str">
            <v>Y</v>
          </cell>
          <cell r="R1117" t="str">
            <v>Y</v>
          </cell>
          <cell r="S1117" t="str">
            <v>Refer to SFC</v>
          </cell>
          <cell r="T1117" t="str">
            <v>No</v>
          </cell>
          <cell r="U1117" t="str">
            <v>No</v>
          </cell>
          <cell r="V1117" t="str">
            <v>No</v>
          </cell>
          <cell r="W1117" t="str">
            <v>以实际交易渠道为准</v>
          </cell>
          <cell r="X1117" t="str">
            <v>N</v>
          </cell>
        </row>
        <row r="1118">
          <cell r="G1118" t="str">
            <v>LU0450468698 ISIN</v>
          </cell>
          <cell r="H1118" t="str">
            <v>债券型</v>
          </cell>
          <cell r="I1118" t="str">
            <v>环球债</v>
          </cell>
          <cell r="J1118">
            <v>4</v>
          </cell>
          <cell r="K1118">
            <v>45372</v>
          </cell>
          <cell r="L1118">
            <v>45323</v>
          </cell>
          <cell r="Q1118" t="str">
            <v>Y</v>
          </cell>
          <cell r="R1118" t="str">
            <v>Y</v>
          </cell>
          <cell r="S1118" t="str">
            <v>Refer to SFC</v>
          </cell>
          <cell r="T1118" t="str">
            <v>No</v>
          </cell>
          <cell r="U1118" t="str">
            <v>No</v>
          </cell>
          <cell r="V1118" t="str">
            <v>No</v>
          </cell>
          <cell r="W1118" t="str">
            <v>以实际交易渠道为准</v>
          </cell>
          <cell r="X1118" t="str">
            <v>N</v>
          </cell>
        </row>
        <row r="1119">
          <cell r="G1119" t="str">
            <v>LU0170477284 ISIN</v>
          </cell>
          <cell r="H1119" t="str">
            <v>债券型</v>
          </cell>
          <cell r="I1119" t="str">
            <v>环球债</v>
          </cell>
          <cell r="J1119">
            <v>4</v>
          </cell>
          <cell r="K1119">
            <v>45372</v>
          </cell>
          <cell r="L1119">
            <v>45323</v>
          </cell>
          <cell r="Q1119" t="str">
            <v>Y</v>
          </cell>
          <cell r="R1119" t="str">
            <v>Y</v>
          </cell>
          <cell r="S1119" t="str">
            <v>Refer to SFC</v>
          </cell>
          <cell r="T1119" t="str">
            <v>No</v>
          </cell>
          <cell r="U1119" t="str">
            <v>No</v>
          </cell>
          <cell r="V1119" t="str">
            <v>No</v>
          </cell>
          <cell r="W1119" t="str">
            <v>以实际交易渠道为准</v>
          </cell>
          <cell r="X1119" t="str">
            <v>N</v>
          </cell>
        </row>
        <row r="1120">
          <cell r="G1120" t="str">
            <v>LU0029865408 ISIN</v>
          </cell>
          <cell r="H1120" t="str">
            <v>股票型</v>
          </cell>
          <cell r="I1120" t="str">
            <v>拉丁美洲股票</v>
          </cell>
          <cell r="J1120">
            <v>4</v>
          </cell>
          <cell r="K1120">
            <v>45372</v>
          </cell>
          <cell r="L1120">
            <v>45323</v>
          </cell>
          <cell r="N1120">
            <v>0</v>
          </cell>
          <cell r="Q1120" t="str">
            <v>N</v>
          </cell>
          <cell r="R1120" t="str">
            <v>N</v>
          </cell>
          <cell r="S1120" t="str">
            <v>Yes</v>
          </cell>
          <cell r="T1120" t="str">
            <v>Yes</v>
          </cell>
          <cell r="U1120" t="str">
            <v>Yes</v>
          </cell>
          <cell r="V1120" t="str">
            <v>Yes</v>
          </cell>
          <cell r="W1120" t="str">
            <v>1000 (USD)</v>
          </cell>
          <cell r="X1120" t="str">
            <v>N</v>
          </cell>
        </row>
        <row r="1121">
          <cell r="G1121" t="str">
            <v>LU0128526570 ISIN</v>
          </cell>
          <cell r="H1121" t="str">
            <v>股票型</v>
          </cell>
          <cell r="I1121" t="str">
            <v>拉丁美洲股票</v>
          </cell>
          <cell r="J1121">
            <v>4</v>
          </cell>
          <cell r="K1121">
            <v>45372</v>
          </cell>
          <cell r="L1121">
            <v>45323</v>
          </cell>
          <cell r="Q1121" t="str">
            <v>N</v>
          </cell>
          <cell r="R1121" t="str">
            <v>N</v>
          </cell>
          <cell r="S1121" t="str">
            <v>Refer to SFC</v>
          </cell>
          <cell r="T1121" t="str">
            <v>No</v>
          </cell>
          <cell r="U1121" t="str">
            <v>No</v>
          </cell>
          <cell r="V1121" t="str">
            <v>No</v>
          </cell>
          <cell r="W1121" t="str">
            <v>以实际交易渠道为准</v>
          </cell>
          <cell r="X1121" t="str">
            <v>N</v>
          </cell>
        </row>
        <row r="1122">
          <cell r="G1122" t="str">
            <v>LU0128526901 ISIN</v>
          </cell>
          <cell r="H1122" t="str">
            <v>货币型</v>
          </cell>
          <cell r="I1122" t="str">
            <v>美元</v>
          </cell>
          <cell r="J1122">
            <v>1</v>
          </cell>
          <cell r="K1122">
            <v>45372</v>
          </cell>
          <cell r="L1122">
            <v>45341</v>
          </cell>
          <cell r="Q1122" t="str">
            <v>N</v>
          </cell>
          <cell r="R1122" t="str">
            <v>N</v>
          </cell>
          <cell r="S1122" t="str">
            <v>Refer to SFC</v>
          </cell>
          <cell r="T1122" t="str">
            <v>No</v>
          </cell>
          <cell r="U1122" t="str">
            <v>No</v>
          </cell>
          <cell r="V1122" t="str">
            <v>No</v>
          </cell>
          <cell r="W1122" t="str">
            <v>以实际交易渠道为准</v>
          </cell>
          <cell r="X1122" t="str">
            <v>N</v>
          </cell>
        </row>
        <row r="1123">
          <cell r="G1123" t="str">
            <v>LU0052767562 ISIN</v>
          </cell>
          <cell r="H1123" t="str">
            <v>货币型</v>
          </cell>
          <cell r="I1123" t="str">
            <v>美元</v>
          </cell>
          <cell r="J1123">
            <v>1</v>
          </cell>
          <cell r="K1123">
            <v>45372</v>
          </cell>
          <cell r="L1123">
            <v>45341</v>
          </cell>
          <cell r="Q1123" t="str">
            <v>N</v>
          </cell>
          <cell r="R1123" t="str">
            <v>N</v>
          </cell>
          <cell r="S1123" t="str">
            <v>Yes</v>
          </cell>
          <cell r="T1123" t="str">
            <v>Yes</v>
          </cell>
          <cell r="U1123" t="str">
            <v>Yes</v>
          </cell>
          <cell r="V1123" t="str">
            <v>Yes</v>
          </cell>
          <cell r="W1123" t="str">
            <v>1000 (USD)</v>
          </cell>
          <cell r="X1123" t="str">
            <v>N</v>
          </cell>
        </row>
        <row r="1124">
          <cell r="G1124" t="str">
            <v>HK0000349503 ISIN</v>
          </cell>
          <cell r="H1124" t="str">
            <v>债券型</v>
          </cell>
          <cell r="I1124" t="str">
            <v>亚洲债</v>
          </cell>
          <cell r="J1124">
            <v>4</v>
          </cell>
          <cell r="K1124">
            <v>45372</v>
          </cell>
          <cell r="L1124">
            <v>45328</v>
          </cell>
          <cell r="N1124">
            <v>0</v>
          </cell>
          <cell r="Q1124" t="str">
            <v>N</v>
          </cell>
          <cell r="R1124" t="str">
            <v>N</v>
          </cell>
          <cell r="S1124" t="str">
            <v>Yes</v>
          </cell>
          <cell r="T1124" t="str">
            <v>No</v>
          </cell>
          <cell r="U1124" t="str">
            <v>Yes</v>
          </cell>
          <cell r="V1124" t="str">
            <v>Yes</v>
          </cell>
          <cell r="W1124" t="str">
            <v>1000 (USD)</v>
          </cell>
          <cell r="X1124" t="str">
            <v>Y</v>
          </cell>
        </row>
        <row r="1125">
          <cell r="G1125" t="str">
            <v>HK0000349529 ISIN</v>
          </cell>
          <cell r="H1125" t="str">
            <v>债券型</v>
          </cell>
          <cell r="I1125" t="str">
            <v>亚洲债</v>
          </cell>
          <cell r="J1125">
            <v>4</v>
          </cell>
          <cell r="K1125">
            <v>45372</v>
          </cell>
          <cell r="L1125">
            <v>45328</v>
          </cell>
          <cell r="N1125">
            <v>0</v>
          </cell>
          <cell r="Q1125" t="str">
            <v>N</v>
          </cell>
          <cell r="R1125" t="str">
            <v>N</v>
          </cell>
          <cell r="S1125" t="str">
            <v>Yes</v>
          </cell>
          <cell r="T1125" t="str">
            <v>No</v>
          </cell>
          <cell r="U1125" t="str">
            <v>Yes</v>
          </cell>
          <cell r="V1125" t="str">
            <v>Yes</v>
          </cell>
          <cell r="W1125" t="str">
            <v>1000 (USD)</v>
          </cell>
          <cell r="X1125" t="str">
            <v>Y</v>
          </cell>
        </row>
        <row r="1126">
          <cell r="G1126" t="str">
            <v>HK0000349495 ISIN</v>
          </cell>
          <cell r="H1126" t="str">
            <v>债券型</v>
          </cell>
          <cell r="I1126" t="str">
            <v>亚洲债</v>
          </cell>
          <cell r="J1126">
            <v>4</v>
          </cell>
          <cell r="K1126">
            <v>45372</v>
          </cell>
          <cell r="L1126">
            <v>45328</v>
          </cell>
          <cell r="Q1126" t="str">
            <v>N</v>
          </cell>
          <cell r="R1126" t="str">
            <v>N</v>
          </cell>
          <cell r="S1126" t="str">
            <v>Refer to SFC</v>
          </cell>
          <cell r="T1126" t="str">
            <v>No</v>
          </cell>
          <cell r="U1126" t="str">
            <v>No</v>
          </cell>
          <cell r="V1126" t="str">
            <v>No</v>
          </cell>
          <cell r="W1126" t="str">
            <v>以实际交易渠道为准</v>
          </cell>
          <cell r="X1126" t="str">
            <v>Y</v>
          </cell>
        </row>
        <row r="1127">
          <cell r="G1127" t="str">
            <v>HK0000349511 ISIN</v>
          </cell>
          <cell r="H1127" t="str">
            <v>债券型</v>
          </cell>
          <cell r="I1127" t="str">
            <v>亚洲债</v>
          </cell>
          <cell r="J1127">
            <v>4</v>
          </cell>
          <cell r="K1127">
            <v>45372</v>
          </cell>
          <cell r="L1127">
            <v>45328</v>
          </cell>
          <cell r="Q1127" t="str">
            <v>N</v>
          </cell>
          <cell r="R1127" t="str">
            <v>N</v>
          </cell>
          <cell r="S1127" t="str">
            <v>Refer to SFC</v>
          </cell>
          <cell r="T1127" t="str">
            <v>No</v>
          </cell>
          <cell r="U1127" t="str">
            <v>No</v>
          </cell>
          <cell r="V1127" t="str">
            <v>No</v>
          </cell>
          <cell r="W1127" t="str">
            <v>以实际交易渠道为准</v>
          </cell>
          <cell r="X1127" t="str">
            <v>Y</v>
          </cell>
        </row>
        <row r="1128">
          <cell r="G1128" t="str">
            <v>HK0000349537 ISIN</v>
          </cell>
          <cell r="H1128" t="str">
            <v>债券型</v>
          </cell>
          <cell r="I1128" t="str">
            <v>亚洲债</v>
          </cell>
          <cell r="J1128">
            <v>4</v>
          </cell>
          <cell r="K1128">
            <v>45372</v>
          </cell>
          <cell r="L1128">
            <v>45328</v>
          </cell>
          <cell r="Q1128" t="str">
            <v>N</v>
          </cell>
          <cell r="R1128" t="str">
            <v>N</v>
          </cell>
          <cell r="S1128" t="str">
            <v>Refer to SFC</v>
          </cell>
          <cell r="T1128" t="str">
            <v>No</v>
          </cell>
          <cell r="U1128" t="str">
            <v>No</v>
          </cell>
          <cell r="V1128" t="str">
            <v>No</v>
          </cell>
          <cell r="W1128" t="str">
            <v>以实际交易渠道为准</v>
          </cell>
          <cell r="X1128" t="str">
            <v>Y</v>
          </cell>
        </row>
        <row r="1129">
          <cell r="G1129" t="str">
            <v>HK0000349784 ISIN</v>
          </cell>
          <cell r="H1129" t="str">
            <v>债券型</v>
          </cell>
          <cell r="I1129" t="str">
            <v>亚洲债</v>
          </cell>
          <cell r="J1129">
            <v>4</v>
          </cell>
          <cell r="K1129">
            <v>45372</v>
          </cell>
          <cell r="L1129">
            <v>45328</v>
          </cell>
          <cell r="Q1129" t="str">
            <v>N</v>
          </cell>
          <cell r="R1129" t="str">
            <v>N</v>
          </cell>
          <cell r="S1129" t="str">
            <v>Refer to SFC</v>
          </cell>
          <cell r="T1129" t="str">
            <v>No</v>
          </cell>
          <cell r="U1129" t="str">
            <v>No</v>
          </cell>
          <cell r="V1129" t="str">
            <v>No</v>
          </cell>
          <cell r="W1129" t="str">
            <v>以实际交易渠道为准</v>
          </cell>
          <cell r="X1129" t="str">
            <v>Y</v>
          </cell>
        </row>
        <row r="1130">
          <cell r="G1130" t="str">
            <v>HK0000349461 ISIN</v>
          </cell>
          <cell r="H1130" t="str">
            <v>债券型</v>
          </cell>
          <cell r="I1130" t="str">
            <v>亚洲债</v>
          </cell>
          <cell r="J1130">
            <v>4</v>
          </cell>
          <cell r="K1130">
            <v>45372</v>
          </cell>
          <cell r="L1130">
            <v>45328</v>
          </cell>
          <cell r="Q1130" t="str">
            <v>N</v>
          </cell>
          <cell r="R1130" t="str">
            <v>N</v>
          </cell>
          <cell r="S1130" t="str">
            <v>Refer to SFC</v>
          </cell>
          <cell r="T1130" t="str">
            <v>No</v>
          </cell>
          <cell r="U1130" t="str">
            <v>No</v>
          </cell>
          <cell r="V1130" t="str">
            <v>No</v>
          </cell>
          <cell r="W1130" t="str">
            <v>以实际交易渠道为准</v>
          </cell>
          <cell r="X1130" t="str">
            <v>Y</v>
          </cell>
        </row>
        <row r="1131">
          <cell r="G1131" t="str">
            <v>HK0000349792 ISIN</v>
          </cell>
          <cell r="H1131" t="str">
            <v>债券型</v>
          </cell>
          <cell r="I1131" t="str">
            <v>亚洲债</v>
          </cell>
          <cell r="J1131">
            <v>4</v>
          </cell>
          <cell r="K1131">
            <v>45372</v>
          </cell>
          <cell r="L1131">
            <v>45328</v>
          </cell>
          <cell r="Q1131" t="str">
            <v>N</v>
          </cell>
          <cell r="R1131" t="str">
            <v>N</v>
          </cell>
          <cell r="S1131" t="str">
            <v>Refer to SFC</v>
          </cell>
          <cell r="T1131" t="str">
            <v>No</v>
          </cell>
          <cell r="U1131" t="str">
            <v>No</v>
          </cell>
          <cell r="V1131" t="str">
            <v>No</v>
          </cell>
          <cell r="W1131" t="str">
            <v>以实际交易渠道为准</v>
          </cell>
          <cell r="X1131" t="str">
            <v>Y</v>
          </cell>
        </row>
        <row r="1132">
          <cell r="G1132" t="str">
            <v>HK0000349776 ISIN</v>
          </cell>
          <cell r="H1132" t="str">
            <v>债券型</v>
          </cell>
          <cell r="I1132" t="str">
            <v>亚洲债</v>
          </cell>
          <cell r="J1132">
            <v>4</v>
          </cell>
          <cell r="K1132">
            <v>45372</v>
          </cell>
          <cell r="L1132">
            <v>45328</v>
          </cell>
          <cell r="Q1132" t="str">
            <v>N</v>
          </cell>
          <cell r="R1132" t="str">
            <v>N</v>
          </cell>
          <cell r="S1132" t="str">
            <v>Refer to SFC</v>
          </cell>
          <cell r="T1132" t="str">
            <v>No</v>
          </cell>
          <cell r="U1132" t="str">
            <v>No</v>
          </cell>
          <cell r="V1132" t="str">
            <v>No</v>
          </cell>
          <cell r="W1132" t="str">
            <v>以实际交易渠道为准</v>
          </cell>
          <cell r="X1132" t="str">
            <v>Y</v>
          </cell>
        </row>
        <row r="1133">
          <cell r="G1133" t="str">
            <v>HK0000349701 ISIN</v>
          </cell>
          <cell r="H1133" t="str">
            <v>股票型</v>
          </cell>
          <cell r="I1133" t="str">
            <v>中国股票</v>
          </cell>
          <cell r="J1133">
            <v>5</v>
          </cell>
          <cell r="K1133">
            <v>45372</v>
          </cell>
          <cell r="L1133">
            <v>45328</v>
          </cell>
          <cell r="N1133">
            <v>0</v>
          </cell>
          <cell r="Q1133" t="str">
            <v>N</v>
          </cell>
          <cell r="R1133" t="str">
            <v>N</v>
          </cell>
          <cell r="S1133" t="str">
            <v>Yes</v>
          </cell>
          <cell r="T1133" t="str">
            <v>No</v>
          </cell>
          <cell r="U1133" t="str">
            <v>Yes</v>
          </cell>
          <cell r="V1133" t="str">
            <v>Yes</v>
          </cell>
          <cell r="W1133" t="str">
            <v>1000 (USD)</v>
          </cell>
          <cell r="X1133" t="str">
            <v>Y</v>
          </cell>
        </row>
        <row r="1134">
          <cell r="G1134" t="str">
            <v>HK0000349693 ISIN</v>
          </cell>
          <cell r="H1134" t="str">
            <v>股票型</v>
          </cell>
          <cell r="I1134" t="str">
            <v>中国股票</v>
          </cell>
          <cell r="J1134">
            <v>5</v>
          </cell>
          <cell r="K1134">
            <v>45372</v>
          </cell>
          <cell r="L1134">
            <v>45328</v>
          </cell>
          <cell r="Q1134" t="str">
            <v>N</v>
          </cell>
          <cell r="R1134" t="str">
            <v>N</v>
          </cell>
          <cell r="S1134" t="str">
            <v>Refer to SFC</v>
          </cell>
          <cell r="T1134" t="str">
            <v>No</v>
          </cell>
          <cell r="U1134" t="str">
            <v>No</v>
          </cell>
          <cell r="V1134" t="str">
            <v>No</v>
          </cell>
          <cell r="W1134" t="str">
            <v>以实际交易渠道为准</v>
          </cell>
          <cell r="X1134" t="str">
            <v>Y</v>
          </cell>
        </row>
        <row r="1135">
          <cell r="G1135" t="str">
            <v>HK0000200342 ISIN</v>
          </cell>
          <cell r="H1135" t="str">
            <v>债券型</v>
          </cell>
          <cell r="I1135" t="str">
            <v>中国债</v>
          </cell>
          <cell r="J1135">
            <v>4</v>
          </cell>
          <cell r="K1135">
            <v>45372</v>
          </cell>
          <cell r="L1135">
            <v>45328</v>
          </cell>
          <cell r="N1135">
            <v>0</v>
          </cell>
          <cell r="Q1135" t="str">
            <v>N</v>
          </cell>
          <cell r="R1135" t="str">
            <v>N</v>
          </cell>
          <cell r="S1135" t="str">
            <v>Yes</v>
          </cell>
          <cell r="T1135" t="str">
            <v>No</v>
          </cell>
          <cell r="U1135" t="str">
            <v>No</v>
          </cell>
          <cell r="V1135" t="str">
            <v>No</v>
          </cell>
          <cell r="W1135" t="str">
            <v>8000 (HKD)</v>
          </cell>
          <cell r="X1135" t="str">
            <v>Y</v>
          </cell>
        </row>
        <row r="1136">
          <cell r="G1136" t="str">
            <v>HK0000200318 ISIN</v>
          </cell>
          <cell r="H1136" t="str">
            <v>债券型</v>
          </cell>
          <cell r="I1136" t="str">
            <v>中国债</v>
          </cell>
          <cell r="J1136">
            <v>4</v>
          </cell>
          <cell r="K1136">
            <v>45372</v>
          </cell>
          <cell r="L1136">
            <v>45328</v>
          </cell>
          <cell r="Q1136" t="str">
            <v>N</v>
          </cell>
          <cell r="R1136" t="str">
            <v>N</v>
          </cell>
          <cell r="S1136" t="str">
            <v>Refer to SFC</v>
          </cell>
          <cell r="T1136" t="str">
            <v>No</v>
          </cell>
          <cell r="U1136" t="str">
            <v>No</v>
          </cell>
          <cell r="V1136" t="str">
            <v>No</v>
          </cell>
          <cell r="W1136" t="str">
            <v>以实际交易渠道为准</v>
          </cell>
          <cell r="X1136" t="str">
            <v>Y</v>
          </cell>
        </row>
        <row r="1137">
          <cell r="G1137" t="str">
            <v>HK0000200292 ISIN</v>
          </cell>
          <cell r="H1137" t="str">
            <v>债券型</v>
          </cell>
          <cell r="I1137" t="str">
            <v>中国债</v>
          </cell>
          <cell r="J1137">
            <v>4</v>
          </cell>
          <cell r="K1137">
            <v>45372</v>
          </cell>
          <cell r="L1137">
            <v>45328</v>
          </cell>
          <cell r="Q1137" t="str">
            <v>N</v>
          </cell>
          <cell r="R1137" t="str">
            <v>N</v>
          </cell>
          <cell r="S1137" t="str">
            <v>Refer to SFC</v>
          </cell>
          <cell r="T1137" t="str">
            <v>No</v>
          </cell>
          <cell r="U1137" t="str">
            <v>No</v>
          </cell>
          <cell r="V1137" t="str">
            <v>No</v>
          </cell>
          <cell r="W1137" t="str">
            <v>以实际交易渠道为准</v>
          </cell>
          <cell r="X1137" t="str">
            <v>Y</v>
          </cell>
        </row>
        <row r="1138">
          <cell r="G1138" t="str">
            <v>HK0000200326 ISIN</v>
          </cell>
          <cell r="H1138" t="str">
            <v>债券型</v>
          </cell>
          <cell r="I1138" t="str">
            <v>中国债</v>
          </cell>
          <cell r="J1138">
            <v>4</v>
          </cell>
          <cell r="K1138">
            <v>45372</v>
          </cell>
          <cell r="L1138">
            <v>45328</v>
          </cell>
          <cell r="Q1138" t="str">
            <v>N</v>
          </cell>
          <cell r="R1138" t="str">
            <v>N</v>
          </cell>
          <cell r="S1138" t="str">
            <v>Refer to SFC</v>
          </cell>
          <cell r="T1138" t="str">
            <v>No</v>
          </cell>
          <cell r="U1138" t="str">
            <v>No</v>
          </cell>
          <cell r="V1138" t="str">
            <v>No</v>
          </cell>
          <cell r="W1138" t="str">
            <v>以实际交易渠道为准</v>
          </cell>
          <cell r="X1138" t="str">
            <v>Y</v>
          </cell>
        </row>
        <row r="1139">
          <cell r="G1139" t="str">
            <v>HK0000200300 ISIN</v>
          </cell>
          <cell r="H1139" t="str">
            <v>债券型</v>
          </cell>
          <cell r="I1139" t="str">
            <v>中国债</v>
          </cell>
          <cell r="J1139">
            <v>4</v>
          </cell>
          <cell r="K1139">
            <v>45372</v>
          </cell>
          <cell r="L1139">
            <v>45328</v>
          </cell>
          <cell r="Q1139" t="str">
            <v>N</v>
          </cell>
          <cell r="R1139" t="str">
            <v>N</v>
          </cell>
          <cell r="S1139" t="str">
            <v>Refer to SFC</v>
          </cell>
          <cell r="T1139" t="str">
            <v>No</v>
          </cell>
          <cell r="U1139" t="str">
            <v>No</v>
          </cell>
          <cell r="V1139" t="str">
            <v>No</v>
          </cell>
          <cell r="W1139" t="str">
            <v>以实际交易渠道为准</v>
          </cell>
          <cell r="X1139" t="str">
            <v>Y</v>
          </cell>
        </row>
        <row r="1140">
          <cell r="G1140" t="str">
            <v>HK0000216942 ISIN</v>
          </cell>
          <cell r="H1140" t="str">
            <v>混合型</v>
          </cell>
          <cell r="I1140" t="str">
            <v>中国多元资产</v>
          </cell>
          <cell r="J1140">
            <v>5</v>
          </cell>
          <cell r="K1140">
            <v>45372</v>
          </cell>
          <cell r="L1140">
            <v>45328</v>
          </cell>
          <cell r="N1140">
            <v>0</v>
          </cell>
          <cell r="Q1140" t="str">
            <v>N</v>
          </cell>
          <cell r="R1140" t="str">
            <v>N</v>
          </cell>
          <cell r="S1140" t="str">
            <v>Yes</v>
          </cell>
          <cell r="T1140" t="str">
            <v>No</v>
          </cell>
          <cell r="U1140" t="str">
            <v>No</v>
          </cell>
          <cell r="V1140" t="str">
            <v>No</v>
          </cell>
          <cell r="W1140" t="str">
            <v>8000 (HKD)</v>
          </cell>
          <cell r="X1140" t="str">
            <v>Y</v>
          </cell>
        </row>
        <row r="1141">
          <cell r="G1141" t="str">
            <v>HK0000216926 ISIN</v>
          </cell>
          <cell r="H1141" t="str">
            <v>混合型</v>
          </cell>
          <cell r="I1141" t="str">
            <v>中国多元资产</v>
          </cell>
          <cell r="J1141">
            <v>5</v>
          </cell>
          <cell r="K1141">
            <v>45372</v>
          </cell>
          <cell r="L1141">
            <v>45328</v>
          </cell>
          <cell r="N1141">
            <v>0</v>
          </cell>
          <cell r="Q1141" t="str">
            <v>N</v>
          </cell>
          <cell r="R1141" t="str">
            <v>N</v>
          </cell>
          <cell r="S1141" t="str">
            <v>Yes</v>
          </cell>
          <cell r="T1141" t="str">
            <v>No</v>
          </cell>
          <cell r="U1141" t="str">
            <v>Yes</v>
          </cell>
          <cell r="V1141" t="str">
            <v>Yes</v>
          </cell>
          <cell r="W1141" t="str">
            <v>1000 (USD)</v>
          </cell>
          <cell r="X1141" t="str">
            <v>Y</v>
          </cell>
        </row>
        <row r="1142">
          <cell r="G1142" t="str">
            <v>HK0000216934 ISIN</v>
          </cell>
          <cell r="H1142" t="str">
            <v>混合型</v>
          </cell>
          <cell r="I1142" t="str">
            <v>中国多元资产</v>
          </cell>
          <cell r="J1142">
            <v>5</v>
          </cell>
          <cell r="K1142">
            <v>45372</v>
          </cell>
          <cell r="L1142">
            <v>45328</v>
          </cell>
          <cell r="Q1142" t="str">
            <v>N</v>
          </cell>
          <cell r="R1142" t="str">
            <v>N</v>
          </cell>
          <cell r="S1142" t="str">
            <v>Refer to SFC</v>
          </cell>
          <cell r="T1142" t="str">
            <v>No</v>
          </cell>
          <cell r="U1142" t="str">
            <v>No</v>
          </cell>
          <cell r="V1142" t="str">
            <v>No</v>
          </cell>
          <cell r="W1142" t="str">
            <v>以实际交易渠道为准</v>
          </cell>
          <cell r="X1142" t="str">
            <v>Y</v>
          </cell>
        </row>
        <row r="1143">
          <cell r="G1143" t="str">
            <v>HK0000378304 ISIN</v>
          </cell>
          <cell r="H1143" t="str">
            <v>混合型</v>
          </cell>
          <cell r="I1143" t="str">
            <v>中国多元资产</v>
          </cell>
          <cell r="J1143">
            <v>5</v>
          </cell>
          <cell r="K1143">
            <v>45372</v>
          </cell>
          <cell r="L1143">
            <v>45328</v>
          </cell>
          <cell r="Q1143" t="str">
            <v>N</v>
          </cell>
          <cell r="R1143" t="str">
            <v>N</v>
          </cell>
          <cell r="S1143" t="str">
            <v>Refer to SFC</v>
          </cell>
          <cell r="T1143" t="str">
            <v>No</v>
          </cell>
          <cell r="U1143" t="str">
            <v>No</v>
          </cell>
          <cell r="V1143" t="str">
            <v>No</v>
          </cell>
          <cell r="W1143" t="str">
            <v>以实际交易渠道为准</v>
          </cell>
          <cell r="X1143" t="str">
            <v>Y</v>
          </cell>
        </row>
        <row r="1144">
          <cell r="G1144" t="str">
            <v>HK0000439668 ISIN</v>
          </cell>
          <cell r="H1144" t="str">
            <v>混合型</v>
          </cell>
          <cell r="I1144" t="str">
            <v>中国多元资产</v>
          </cell>
          <cell r="J1144">
            <v>5</v>
          </cell>
          <cell r="K1144">
            <v>45372</v>
          </cell>
          <cell r="L1144">
            <v>45328</v>
          </cell>
          <cell r="Q1144" t="str">
            <v>N</v>
          </cell>
          <cell r="R1144" t="str">
            <v>N</v>
          </cell>
          <cell r="S1144" t="str">
            <v>Refer to SFC</v>
          </cell>
          <cell r="T1144" t="str">
            <v>No</v>
          </cell>
          <cell r="U1144" t="str">
            <v>No</v>
          </cell>
          <cell r="V1144" t="str">
            <v>No</v>
          </cell>
          <cell r="W1144" t="str">
            <v>以实际交易渠道为准</v>
          </cell>
          <cell r="X1144" t="str">
            <v>Y</v>
          </cell>
        </row>
        <row r="1145">
          <cell r="G1145" t="str">
            <v>LU0630378429 ISIN</v>
          </cell>
          <cell r="H1145" t="str">
            <v>股票型</v>
          </cell>
          <cell r="I1145" t="str">
            <v>亚太股票</v>
          </cell>
          <cell r="J1145">
            <v>4</v>
          </cell>
          <cell r="K1145">
            <v>45372</v>
          </cell>
          <cell r="L1145">
            <v>45328</v>
          </cell>
          <cell r="N1145">
            <v>0</v>
          </cell>
          <cell r="Q1145" t="str">
            <v>N</v>
          </cell>
          <cell r="R1145" t="str">
            <v>N</v>
          </cell>
          <cell r="S1145" t="str">
            <v>Yes</v>
          </cell>
          <cell r="T1145" t="str">
            <v>No</v>
          </cell>
          <cell r="U1145" t="str">
            <v>Yes</v>
          </cell>
          <cell r="V1145" t="str">
            <v>Yes</v>
          </cell>
          <cell r="W1145" t="str">
            <v>1000 (USD)</v>
          </cell>
          <cell r="X1145" t="str">
            <v>N</v>
          </cell>
        </row>
        <row r="1146">
          <cell r="G1146" t="str">
            <v>LU0197773673 ISIN</v>
          </cell>
          <cell r="H1146" t="str">
            <v>股票型</v>
          </cell>
          <cell r="I1146" t="str">
            <v>亚太股票</v>
          </cell>
          <cell r="J1146">
            <v>4</v>
          </cell>
          <cell r="K1146">
            <v>45372</v>
          </cell>
          <cell r="L1146">
            <v>45328</v>
          </cell>
          <cell r="N1146">
            <v>0</v>
          </cell>
          <cell r="Q1146" t="str">
            <v>N</v>
          </cell>
          <cell r="R1146" t="str">
            <v>N</v>
          </cell>
          <cell r="S1146" t="str">
            <v>Yes</v>
          </cell>
          <cell r="T1146" t="str">
            <v>No</v>
          </cell>
          <cell r="U1146" t="str">
            <v>Yes</v>
          </cell>
          <cell r="V1146" t="str">
            <v>Yes</v>
          </cell>
          <cell r="W1146" t="str">
            <v>1000 (USD)</v>
          </cell>
          <cell r="X1146" t="str">
            <v>N</v>
          </cell>
        </row>
        <row r="1147">
          <cell r="G1147" t="str">
            <v>LU0197773160 ISIN</v>
          </cell>
          <cell r="H1147" t="str">
            <v>股票型</v>
          </cell>
          <cell r="I1147" t="str">
            <v>亚太股票</v>
          </cell>
          <cell r="J1147">
            <v>4</v>
          </cell>
          <cell r="K1147">
            <v>45372</v>
          </cell>
          <cell r="L1147">
            <v>45328</v>
          </cell>
          <cell r="Q1147" t="str">
            <v>N</v>
          </cell>
          <cell r="R1147" t="str">
            <v>N</v>
          </cell>
          <cell r="S1147" t="str">
            <v>Refer to SFC</v>
          </cell>
          <cell r="T1147" t="str">
            <v>No</v>
          </cell>
          <cell r="U1147" t="str">
            <v>No</v>
          </cell>
          <cell r="V1147" t="str">
            <v>No</v>
          </cell>
          <cell r="W1147" t="str">
            <v>以实际交易渠道为准</v>
          </cell>
          <cell r="X1147" t="str">
            <v>N</v>
          </cell>
        </row>
        <row r="1148">
          <cell r="G1148" t="str">
            <v>LU0630378692 ISIN</v>
          </cell>
          <cell r="H1148" t="str">
            <v>股票型</v>
          </cell>
          <cell r="I1148" t="str">
            <v>亚太股票</v>
          </cell>
          <cell r="J1148">
            <v>4</v>
          </cell>
          <cell r="K1148">
            <v>45372</v>
          </cell>
          <cell r="L1148">
            <v>45328</v>
          </cell>
          <cell r="Q1148" t="str">
            <v>N</v>
          </cell>
          <cell r="R1148" t="str">
            <v>N</v>
          </cell>
          <cell r="S1148" t="str">
            <v>Refer to SFC</v>
          </cell>
          <cell r="T1148" t="str">
            <v>No</v>
          </cell>
          <cell r="U1148" t="str">
            <v>No</v>
          </cell>
          <cell r="V1148" t="str">
            <v>No</v>
          </cell>
          <cell r="W1148" t="str">
            <v>以实际交易渠道为准</v>
          </cell>
          <cell r="X1148" t="str">
            <v>N</v>
          </cell>
        </row>
        <row r="1149">
          <cell r="G1149" t="str">
            <v>LU1791438879 ISIN</v>
          </cell>
          <cell r="H1149" t="str">
            <v>股票型</v>
          </cell>
          <cell r="I1149" t="str">
            <v>亚太股票</v>
          </cell>
          <cell r="J1149">
            <v>4</v>
          </cell>
          <cell r="K1149">
            <v>45372</v>
          </cell>
          <cell r="L1149">
            <v>45328</v>
          </cell>
          <cell r="Q1149" t="str">
            <v>N</v>
          </cell>
          <cell r="R1149" t="str">
            <v>N</v>
          </cell>
          <cell r="S1149" t="str">
            <v>Refer to SFC</v>
          </cell>
          <cell r="T1149" t="str">
            <v>No</v>
          </cell>
          <cell r="U1149" t="str">
            <v>No</v>
          </cell>
          <cell r="V1149" t="str">
            <v>No</v>
          </cell>
          <cell r="W1149" t="str">
            <v>以实际交易渠道为准</v>
          </cell>
          <cell r="X1149" t="str">
            <v>N</v>
          </cell>
        </row>
        <row r="1150">
          <cell r="G1150" t="str">
            <v>LU0800731944 ISIN</v>
          </cell>
          <cell r="H1150" t="str">
            <v>混合型</v>
          </cell>
          <cell r="I1150" t="str">
            <v>亚太多元资产</v>
          </cell>
          <cell r="J1150">
            <v>3</v>
          </cell>
          <cell r="K1150">
            <v>45372</v>
          </cell>
          <cell r="L1150">
            <v>45328</v>
          </cell>
          <cell r="N1150">
            <v>0</v>
          </cell>
          <cell r="Q1150" t="str">
            <v>N</v>
          </cell>
          <cell r="R1150" t="str">
            <v>N</v>
          </cell>
          <cell r="S1150" t="str">
            <v>Yes</v>
          </cell>
          <cell r="T1150" t="str">
            <v>No</v>
          </cell>
          <cell r="U1150" t="str">
            <v>No</v>
          </cell>
          <cell r="V1150" t="str">
            <v>No</v>
          </cell>
          <cell r="W1150" t="str">
            <v>1500 (AUD)</v>
          </cell>
          <cell r="X1150" t="str">
            <v>N</v>
          </cell>
        </row>
        <row r="1151">
          <cell r="G1151" t="str">
            <v>LU0762541174 ISIN</v>
          </cell>
          <cell r="H1151" t="str">
            <v>混合型</v>
          </cell>
          <cell r="I1151" t="str">
            <v>亚太多元资产</v>
          </cell>
          <cell r="J1151">
            <v>3</v>
          </cell>
          <cell r="K1151">
            <v>45372</v>
          </cell>
          <cell r="L1151">
            <v>45328</v>
          </cell>
          <cell r="N1151">
            <v>0</v>
          </cell>
          <cell r="Q1151" t="str">
            <v>N</v>
          </cell>
          <cell r="R1151" t="str">
            <v>N</v>
          </cell>
          <cell r="S1151" t="str">
            <v>Yes</v>
          </cell>
          <cell r="T1151" t="str">
            <v>No</v>
          </cell>
          <cell r="U1151" t="str">
            <v>Yes</v>
          </cell>
          <cell r="V1151" t="str">
            <v>Yes</v>
          </cell>
          <cell r="W1151" t="str">
            <v>1000 (USD)</v>
          </cell>
          <cell r="X1151" t="str">
            <v>N</v>
          </cell>
        </row>
        <row r="1152">
          <cell r="G1152" t="str">
            <v>LU0762542818 ISIN</v>
          </cell>
          <cell r="H1152" t="str">
            <v>混合型</v>
          </cell>
          <cell r="I1152" t="str">
            <v>亚太多元资产</v>
          </cell>
          <cell r="J1152">
            <v>3</v>
          </cell>
          <cell r="K1152">
            <v>45372</v>
          </cell>
          <cell r="L1152">
            <v>45328</v>
          </cell>
          <cell r="Q1152" t="str">
            <v>N</v>
          </cell>
          <cell r="R1152" t="str">
            <v>N</v>
          </cell>
          <cell r="S1152" t="str">
            <v>Refer to SFC</v>
          </cell>
          <cell r="T1152" t="str">
            <v>No</v>
          </cell>
          <cell r="U1152" t="str">
            <v>No</v>
          </cell>
          <cell r="V1152" t="str">
            <v>No</v>
          </cell>
          <cell r="W1152" t="str">
            <v>以实际交易渠道为准</v>
          </cell>
          <cell r="X1152" t="str">
            <v>N</v>
          </cell>
        </row>
        <row r="1153">
          <cell r="G1153" t="str">
            <v>LU0800732082 ISIN</v>
          </cell>
          <cell r="H1153" t="str">
            <v>混合型</v>
          </cell>
          <cell r="I1153" t="str">
            <v>亚太多元资产</v>
          </cell>
          <cell r="J1153">
            <v>3</v>
          </cell>
          <cell r="K1153">
            <v>45372</v>
          </cell>
          <cell r="L1153">
            <v>45328</v>
          </cell>
          <cell r="Q1153" t="str">
            <v>N</v>
          </cell>
          <cell r="R1153" t="str">
            <v>N</v>
          </cell>
          <cell r="S1153" t="str">
            <v>Refer to SFC</v>
          </cell>
          <cell r="T1153" t="str">
            <v>No</v>
          </cell>
          <cell r="U1153" t="str">
            <v>No</v>
          </cell>
          <cell r="V1153" t="str">
            <v>No</v>
          </cell>
          <cell r="W1153" t="str">
            <v>以实际交易渠道为准</v>
          </cell>
          <cell r="X1153" t="str">
            <v>N</v>
          </cell>
        </row>
        <row r="1154">
          <cell r="G1154" t="str">
            <v>LU1802242112 ISIN</v>
          </cell>
          <cell r="H1154" t="str">
            <v>混合型</v>
          </cell>
          <cell r="I1154" t="str">
            <v>亚太多元资产</v>
          </cell>
          <cell r="J1154">
            <v>3</v>
          </cell>
          <cell r="K1154">
            <v>45372</v>
          </cell>
          <cell r="L1154">
            <v>45328</v>
          </cell>
          <cell r="Q1154" t="str">
            <v>N</v>
          </cell>
          <cell r="R1154" t="str">
            <v>N</v>
          </cell>
          <cell r="S1154" t="str">
            <v>Refer to SFC</v>
          </cell>
          <cell r="T1154" t="str">
            <v>No</v>
          </cell>
          <cell r="U1154" t="str">
            <v>No</v>
          </cell>
          <cell r="V1154" t="str">
            <v>No</v>
          </cell>
          <cell r="W1154" t="str">
            <v>以实际交易渠道为准</v>
          </cell>
          <cell r="X1154" t="str">
            <v>N</v>
          </cell>
        </row>
        <row r="1155">
          <cell r="G1155" t="str">
            <v>LU2334459596 ISIN</v>
          </cell>
          <cell r="H1155" t="str">
            <v>债券型</v>
          </cell>
          <cell r="I1155" t="str">
            <v>环球短债</v>
          </cell>
          <cell r="J1155">
            <v>2</v>
          </cell>
          <cell r="K1155">
            <v>45372</v>
          </cell>
          <cell r="L1155">
            <v>45328</v>
          </cell>
          <cell r="N1155">
            <v>0</v>
          </cell>
          <cell r="Q1155" t="str">
            <v>N</v>
          </cell>
          <cell r="R1155" t="str">
            <v>N</v>
          </cell>
          <cell r="S1155" t="str">
            <v>Yes</v>
          </cell>
          <cell r="T1155" t="str">
            <v>No</v>
          </cell>
          <cell r="U1155" t="str">
            <v>No</v>
          </cell>
          <cell r="V1155" t="str">
            <v>No</v>
          </cell>
          <cell r="W1155" t="str">
            <v>1500 (AUD)</v>
          </cell>
          <cell r="X1155" t="str">
            <v>N</v>
          </cell>
        </row>
        <row r="1156">
          <cell r="G1156" t="str">
            <v>LU2334458861 ISIN</v>
          </cell>
          <cell r="H1156" t="str">
            <v>债券型</v>
          </cell>
          <cell r="I1156" t="str">
            <v>环球短债</v>
          </cell>
          <cell r="J1156">
            <v>2</v>
          </cell>
          <cell r="K1156">
            <v>45372</v>
          </cell>
          <cell r="L1156">
            <v>45328</v>
          </cell>
          <cell r="N1156">
            <v>0</v>
          </cell>
          <cell r="Q1156" t="str">
            <v>N</v>
          </cell>
          <cell r="R1156" t="str">
            <v>N</v>
          </cell>
          <cell r="S1156" t="str">
            <v>Yes</v>
          </cell>
          <cell r="T1156" t="str">
            <v>No</v>
          </cell>
          <cell r="U1156" t="str">
            <v>No</v>
          </cell>
          <cell r="V1156" t="str">
            <v>No</v>
          </cell>
          <cell r="W1156" t="str">
            <v>8000 (HKD)</v>
          </cell>
          <cell r="X1156" t="str">
            <v>N</v>
          </cell>
        </row>
        <row r="1157">
          <cell r="G1157" t="str">
            <v>LU2334455255 ISIN</v>
          </cell>
          <cell r="H1157" t="str">
            <v>债券型</v>
          </cell>
          <cell r="I1157" t="str">
            <v>环球短债</v>
          </cell>
          <cell r="J1157">
            <v>2</v>
          </cell>
          <cell r="K1157">
            <v>45372</v>
          </cell>
          <cell r="L1157">
            <v>45328</v>
          </cell>
          <cell r="N1157">
            <v>0</v>
          </cell>
          <cell r="Q1157" t="str">
            <v>N</v>
          </cell>
          <cell r="R1157" t="str">
            <v>N</v>
          </cell>
          <cell r="S1157" t="str">
            <v>Yes</v>
          </cell>
          <cell r="T1157" t="str">
            <v>No</v>
          </cell>
          <cell r="U1157" t="str">
            <v>Yes</v>
          </cell>
          <cell r="V1157" t="str">
            <v>Yes</v>
          </cell>
          <cell r="W1157" t="str">
            <v>1000 (USD)</v>
          </cell>
          <cell r="X1157" t="str">
            <v>N</v>
          </cell>
        </row>
        <row r="1158">
          <cell r="G1158" t="str">
            <v>LU2334455339 ISIN</v>
          </cell>
          <cell r="H1158" t="str">
            <v>债券型</v>
          </cell>
          <cell r="I1158" t="str">
            <v>环球短债</v>
          </cell>
          <cell r="J1158">
            <v>2</v>
          </cell>
          <cell r="K1158">
            <v>45372</v>
          </cell>
          <cell r="L1158">
            <v>45328</v>
          </cell>
          <cell r="N1158">
            <v>0</v>
          </cell>
          <cell r="Q1158" t="str">
            <v>N</v>
          </cell>
          <cell r="R1158" t="str">
            <v>N</v>
          </cell>
          <cell r="S1158" t="str">
            <v>Yes</v>
          </cell>
          <cell r="T1158" t="str">
            <v>No</v>
          </cell>
          <cell r="U1158" t="str">
            <v>Yes</v>
          </cell>
          <cell r="V1158" t="str">
            <v>Yes</v>
          </cell>
          <cell r="W1158" t="str">
            <v>1000 (USD)</v>
          </cell>
          <cell r="X1158" t="str">
            <v>N</v>
          </cell>
        </row>
        <row r="1159">
          <cell r="G1159" t="str">
            <v>LU2334454522 ISIN</v>
          </cell>
          <cell r="H1159" t="str">
            <v>债券型</v>
          </cell>
          <cell r="I1159" t="str">
            <v>环球短债</v>
          </cell>
          <cell r="J1159">
            <v>2</v>
          </cell>
          <cell r="K1159">
            <v>45372</v>
          </cell>
          <cell r="L1159">
            <v>45328</v>
          </cell>
          <cell r="Q1159" t="str">
            <v>N</v>
          </cell>
          <cell r="R1159" t="str">
            <v>N</v>
          </cell>
          <cell r="S1159" t="str">
            <v>Refer to SFC</v>
          </cell>
          <cell r="T1159" t="str">
            <v>No</v>
          </cell>
          <cell r="U1159" t="str">
            <v>No</v>
          </cell>
          <cell r="V1159" t="str">
            <v>No</v>
          </cell>
          <cell r="W1159" t="str">
            <v>以实际交易渠道为准</v>
          </cell>
          <cell r="X1159" t="str">
            <v>N</v>
          </cell>
        </row>
        <row r="1160">
          <cell r="G1160" t="str">
            <v>LU2334457541 ISIN</v>
          </cell>
          <cell r="H1160" t="str">
            <v>债券型</v>
          </cell>
          <cell r="I1160" t="str">
            <v>环球短债</v>
          </cell>
          <cell r="J1160">
            <v>2</v>
          </cell>
          <cell r="K1160">
            <v>45372</v>
          </cell>
          <cell r="L1160">
            <v>45328</v>
          </cell>
          <cell r="Q1160" t="str">
            <v>N</v>
          </cell>
          <cell r="R1160" t="str">
            <v>N</v>
          </cell>
          <cell r="S1160" t="str">
            <v>Refer to SFC</v>
          </cell>
          <cell r="T1160" t="str">
            <v>No</v>
          </cell>
          <cell r="U1160" t="str">
            <v>No</v>
          </cell>
          <cell r="V1160" t="str">
            <v>No</v>
          </cell>
          <cell r="W1160" t="str">
            <v>以实际交易渠道为准</v>
          </cell>
          <cell r="X1160" t="str">
            <v>N</v>
          </cell>
        </row>
        <row r="1161">
          <cell r="G1161" t="str">
            <v>LU2334457038 ISIN</v>
          </cell>
          <cell r="H1161" t="str">
            <v>债券型</v>
          </cell>
          <cell r="I1161" t="str">
            <v>环球短债</v>
          </cell>
          <cell r="J1161">
            <v>2</v>
          </cell>
          <cell r="K1161">
            <v>45372</v>
          </cell>
          <cell r="L1161">
            <v>45328</v>
          </cell>
          <cell r="Q1161" t="str">
            <v>N</v>
          </cell>
          <cell r="R1161" t="str">
            <v>N</v>
          </cell>
          <cell r="S1161" t="str">
            <v>Refer to SFC</v>
          </cell>
          <cell r="T1161" t="str">
            <v>No</v>
          </cell>
          <cell r="U1161" t="str">
            <v>No</v>
          </cell>
          <cell r="V1161" t="str">
            <v>No</v>
          </cell>
          <cell r="W1161" t="str">
            <v>以实际交易渠道为准</v>
          </cell>
          <cell r="X1161" t="str">
            <v>N</v>
          </cell>
        </row>
        <row r="1162">
          <cell r="G1162" t="str">
            <v>LU2334460172 ISIN</v>
          </cell>
          <cell r="H1162" t="str">
            <v>债券型</v>
          </cell>
          <cell r="I1162" t="str">
            <v>环球短债</v>
          </cell>
          <cell r="J1162">
            <v>2</v>
          </cell>
          <cell r="K1162">
            <v>45372</v>
          </cell>
          <cell r="L1162">
            <v>45328</v>
          </cell>
          <cell r="Q1162" t="str">
            <v>N</v>
          </cell>
          <cell r="R1162" t="str">
            <v>N</v>
          </cell>
          <cell r="S1162" t="str">
            <v>Refer to SFC</v>
          </cell>
          <cell r="T1162" t="str">
            <v>No</v>
          </cell>
          <cell r="U1162" t="str">
            <v>No</v>
          </cell>
          <cell r="V1162" t="str">
            <v>No</v>
          </cell>
          <cell r="W1162" t="str">
            <v>以实际交易渠道为准</v>
          </cell>
          <cell r="X1162" t="str">
            <v>N</v>
          </cell>
        </row>
        <row r="1163">
          <cell r="G1163" t="str">
            <v>LU2334458945 ISIN</v>
          </cell>
          <cell r="H1163" t="str">
            <v>债券型</v>
          </cell>
          <cell r="I1163" t="str">
            <v>环球短债</v>
          </cell>
          <cell r="J1163">
            <v>2</v>
          </cell>
          <cell r="K1163">
            <v>45372</v>
          </cell>
          <cell r="L1163">
            <v>45328</v>
          </cell>
          <cell r="Q1163" t="str">
            <v>N</v>
          </cell>
          <cell r="R1163" t="str">
            <v>N</v>
          </cell>
          <cell r="S1163" t="str">
            <v>Refer to SFC</v>
          </cell>
          <cell r="T1163" t="str">
            <v>No</v>
          </cell>
          <cell r="U1163" t="str">
            <v>No</v>
          </cell>
          <cell r="V1163" t="str">
            <v>No</v>
          </cell>
          <cell r="W1163" t="str">
            <v>以实际交易渠道为准</v>
          </cell>
          <cell r="X1163" t="str">
            <v>N</v>
          </cell>
        </row>
        <row r="1164">
          <cell r="G1164" t="str">
            <v>LU2334459679 ISIN</v>
          </cell>
          <cell r="H1164" t="str">
            <v>债券型</v>
          </cell>
          <cell r="I1164" t="str">
            <v>环球短债</v>
          </cell>
          <cell r="J1164">
            <v>2</v>
          </cell>
          <cell r="K1164">
            <v>45372</v>
          </cell>
          <cell r="L1164">
            <v>45328</v>
          </cell>
          <cell r="Q1164" t="str">
            <v>N</v>
          </cell>
          <cell r="R1164" t="str">
            <v>N</v>
          </cell>
          <cell r="S1164" t="str">
            <v>Refer to SFC</v>
          </cell>
          <cell r="T1164" t="str">
            <v>No</v>
          </cell>
          <cell r="U1164" t="str">
            <v>No</v>
          </cell>
          <cell r="V1164" t="str">
            <v>No</v>
          </cell>
          <cell r="W1164" t="str">
            <v>以实际交易渠道为准</v>
          </cell>
          <cell r="X1164" t="str">
            <v>N</v>
          </cell>
        </row>
        <row r="1165">
          <cell r="G1165" t="str">
            <v>LU2334456220 ISIN</v>
          </cell>
          <cell r="H1165" t="str">
            <v>债券型</v>
          </cell>
          <cell r="I1165" t="str">
            <v>环球短债</v>
          </cell>
          <cell r="J1165">
            <v>2</v>
          </cell>
          <cell r="K1165">
            <v>45372</v>
          </cell>
          <cell r="L1165">
            <v>45328</v>
          </cell>
          <cell r="Q1165" t="str">
            <v>N</v>
          </cell>
          <cell r="R1165" t="str">
            <v>N</v>
          </cell>
          <cell r="S1165" t="str">
            <v>Refer to SFC</v>
          </cell>
          <cell r="T1165" t="str">
            <v>No</v>
          </cell>
          <cell r="U1165" t="str">
            <v>No</v>
          </cell>
          <cell r="V1165" t="str">
            <v>No</v>
          </cell>
          <cell r="W1165" t="str">
            <v>以实际交易渠道为准</v>
          </cell>
          <cell r="X1165" t="str">
            <v>N</v>
          </cell>
        </row>
        <row r="1166">
          <cell r="G1166" t="str">
            <v>LU2334457111 ISIN</v>
          </cell>
          <cell r="H1166" t="str">
            <v>债券型</v>
          </cell>
          <cell r="I1166" t="str">
            <v>环球短债</v>
          </cell>
          <cell r="J1166">
            <v>2</v>
          </cell>
          <cell r="K1166">
            <v>45372</v>
          </cell>
          <cell r="L1166">
            <v>45328</v>
          </cell>
          <cell r="Q1166" t="str">
            <v>N</v>
          </cell>
          <cell r="R1166" t="str">
            <v>N</v>
          </cell>
          <cell r="S1166" t="str">
            <v>Refer to SFC</v>
          </cell>
          <cell r="T1166" t="str">
            <v>No</v>
          </cell>
          <cell r="U1166" t="str">
            <v>No</v>
          </cell>
          <cell r="V1166" t="str">
            <v>No</v>
          </cell>
          <cell r="W1166" t="str">
            <v>以实际交易渠道为准</v>
          </cell>
          <cell r="X1166" t="str">
            <v>N</v>
          </cell>
        </row>
        <row r="1167">
          <cell r="G1167" t="str">
            <v>LU2334460339 ISIN</v>
          </cell>
          <cell r="H1167" t="str">
            <v>债券型</v>
          </cell>
          <cell r="I1167" t="str">
            <v>环球短债</v>
          </cell>
          <cell r="J1167">
            <v>2</v>
          </cell>
          <cell r="K1167">
            <v>45372</v>
          </cell>
          <cell r="L1167">
            <v>45328</v>
          </cell>
          <cell r="Q1167" t="str">
            <v>N</v>
          </cell>
          <cell r="R1167" t="str">
            <v>N</v>
          </cell>
          <cell r="S1167" t="str">
            <v>Refer to SFC</v>
          </cell>
          <cell r="T1167" t="str">
            <v>No</v>
          </cell>
          <cell r="U1167" t="str">
            <v>No</v>
          </cell>
          <cell r="V1167" t="str">
            <v>No</v>
          </cell>
          <cell r="W1167" t="str">
            <v>以实际交易渠道为准</v>
          </cell>
          <cell r="X1167" t="str">
            <v>N</v>
          </cell>
        </row>
        <row r="1168">
          <cell r="G1168" t="str">
            <v>LU2334458192 ISIN</v>
          </cell>
          <cell r="H1168" t="str">
            <v>债券型</v>
          </cell>
          <cell r="I1168" t="str">
            <v>环球短债</v>
          </cell>
          <cell r="J1168">
            <v>2</v>
          </cell>
          <cell r="K1168">
            <v>45372</v>
          </cell>
          <cell r="L1168">
            <v>45328</v>
          </cell>
          <cell r="Q1168" t="str">
            <v>N</v>
          </cell>
          <cell r="R1168" t="str">
            <v>N</v>
          </cell>
          <cell r="S1168" t="str">
            <v>Refer to SFC</v>
          </cell>
          <cell r="T1168" t="str">
            <v>No</v>
          </cell>
          <cell r="U1168" t="str">
            <v>No</v>
          </cell>
          <cell r="V1168" t="str">
            <v>No</v>
          </cell>
          <cell r="W1168" t="str">
            <v>以实际交易渠道为准</v>
          </cell>
          <cell r="X1168" t="str">
            <v>N</v>
          </cell>
        </row>
        <row r="1169">
          <cell r="G1169" t="str">
            <v>HK0000465895 ISIN</v>
          </cell>
          <cell r="H1169" t="str">
            <v>货币型</v>
          </cell>
          <cell r="I1169" t="str">
            <v>港元</v>
          </cell>
          <cell r="J1169">
            <v>1</v>
          </cell>
          <cell r="K1169">
            <v>45372</v>
          </cell>
          <cell r="L1169">
            <v>45328</v>
          </cell>
          <cell r="N1169">
            <v>0</v>
          </cell>
          <cell r="Q1169" t="str">
            <v>N</v>
          </cell>
          <cell r="R1169" t="str">
            <v>N</v>
          </cell>
          <cell r="S1169" t="str">
            <v>Yes</v>
          </cell>
          <cell r="T1169" t="str">
            <v>No</v>
          </cell>
          <cell r="U1169" t="str">
            <v>Yes</v>
          </cell>
          <cell r="V1169" t="str">
            <v>Yes</v>
          </cell>
          <cell r="W1169" t="str">
            <v>8000 (HKD)</v>
          </cell>
          <cell r="X1169" t="str">
            <v>Y</v>
          </cell>
        </row>
        <row r="1170">
          <cell r="G1170" t="str">
            <v>HK0000434412 ISIN</v>
          </cell>
          <cell r="H1170" t="str">
            <v>货币型</v>
          </cell>
          <cell r="I1170" t="str">
            <v>港元</v>
          </cell>
          <cell r="J1170">
            <v>1</v>
          </cell>
          <cell r="K1170">
            <v>45372</v>
          </cell>
          <cell r="L1170">
            <v>45328</v>
          </cell>
          <cell r="Q1170" t="str">
            <v>N</v>
          </cell>
          <cell r="R1170" t="str">
            <v>N</v>
          </cell>
          <cell r="S1170" t="str">
            <v>Refer to SFC</v>
          </cell>
          <cell r="T1170" t="str">
            <v>No</v>
          </cell>
          <cell r="U1170" t="str">
            <v>No</v>
          </cell>
          <cell r="V1170" t="str">
            <v>No</v>
          </cell>
          <cell r="W1170" t="str">
            <v>以实际交易渠道为准</v>
          </cell>
          <cell r="X1170" t="str">
            <v>Y</v>
          </cell>
        </row>
        <row r="1171">
          <cell r="G1171" t="str">
            <v>HK0000465887 ISIN</v>
          </cell>
          <cell r="H1171" t="str">
            <v>货币型</v>
          </cell>
          <cell r="I1171" t="str">
            <v>港元</v>
          </cell>
          <cell r="J1171">
            <v>1</v>
          </cell>
          <cell r="K1171">
            <v>45372</v>
          </cell>
          <cell r="L1171">
            <v>45328</v>
          </cell>
          <cell r="Q1171" t="str">
            <v>N</v>
          </cell>
          <cell r="R1171" t="str">
            <v>N</v>
          </cell>
          <cell r="S1171" t="str">
            <v>Refer to SFC</v>
          </cell>
          <cell r="T1171" t="str">
            <v>No</v>
          </cell>
          <cell r="U1171" t="str">
            <v>No</v>
          </cell>
          <cell r="V1171" t="str">
            <v>No</v>
          </cell>
          <cell r="W1171" t="str">
            <v>以实际交易渠道为准</v>
          </cell>
          <cell r="X1171" t="str">
            <v>Y</v>
          </cell>
        </row>
        <row r="1172">
          <cell r="G1172" t="str">
            <v>HK0000465903 ISIN</v>
          </cell>
          <cell r="H1172" t="str">
            <v>货币型</v>
          </cell>
          <cell r="I1172" t="str">
            <v>港元</v>
          </cell>
          <cell r="J1172">
            <v>1</v>
          </cell>
          <cell r="K1172">
            <v>45372</v>
          </cell>
          <cell r="L1172">
            <v>45328</v>
          </cell>
          <cell r="Q1172" t="str">
            <v>N</v>
          </cell>
          <cell r="R1172" t="str">
            <v>N</v>
          </cell>
          <cell r="S1172" t="str">
            <v>Refer to SFC</v>
          </cell>
          <cell r="T1172" t="str">
            <v>No</v>
          </cell>
          <cell r="U1172" t="str">
            <v>No</v>
          </cell>
          <cell r="V1172" t="str">
            <v>No</v>
          </cell>
          <cell r="W1172" t="str">
            <v>以实际交易渠道为准</v>
          </cell>
          <cell r="X1172" t="str">
            <v>Y</v>
          </cell>
        </row>
        <row r="1173">
          <cell r="G1173" t="str">
            <v>HK0000465952 ISIN</v>
          </cell>
          <cell r="H1173" t="str">
            <v>货币型</v>
          </cell>
          <cell r="I1173" t="str">
            <v>美元</v>
          </cell>
          <cell r="J1173">
            <v>1</v>
          </cell>
          <cell r="K1173">
            <v>45372</v>
          </cell>
          <cell r="L1173">
            <v>45328</v>
          </cell>
          <cell r="N1173">
            <v>0</v>
          </cell>
          <cell r="Q1173" t="str">
            <v>N</v>
          </cell>
          <cell r="R1173" t="str">
            <v>N</v>
          </cell>
          <cell r="S1173" t="str">
            <v>Yes</v>
          </cell>
          <cell r="T1173" t="str">
            <v>No</v>
          </cell>
          <cell r="U1173" t="str">
            <v>No</v>
          </cell>
          <cell r="V1173" t="str">
            <v>No</v>
          </cell>
          <cell r="W1173" t="str">
            <v>1000 (USD)</v>
          </cell>
          <cell r="X1173" t="str">
            <v>Y</v>
          </cell>
        </row>
        <row r="1174">
          <cell r="G1174" t="str">
            <v>HK0000434438 ISIN</v>
          </cell>
          <cell r="H1174" t="str">
            <v>货币型</v>
          </cell>
          <cell r="I1174" t="str">
            <v>美元</v>
          </cell>
          <cell r="J1174">
            <v>1</v>
          </cell>
          <cell r="K1174">
            <v>45372</v>
          </cell>
          <cell r="L1174">
            <v>45328</v>
          </cell>
          <cell r="Q1174" t="str">
            <v>N</v>
          </cell>
          <cell r="R1174" t="str">
            <v>N</v>
          </cell>
          <cell r="S1174" t="str">
            <v>Refer to SFC</v>
          </cell>
          <cell r="T1174" t="str">
            <v>No</v>
          </cell>
          <cell r="U1174" t="str">
            <v>No</v>
          </cell>
          <cell r="V1174" t="str">
            <v>No</v>
          </cell>
          <cell r="W1174" t="str">
            <v>以实际交易渠道为准</v>
          </cell>
          <cell r="X1174" t="str">
            <v>Y</v>
          </cell>
        </row>
        <row r="1175">
          <cell r="G1175" t="str">
            <v>HK0000542057 ISIN</v>
          </cell>
          <cell r="H1175" t="str">
            <v>货币型</v>
          </cell>
          <cell r="I1175" t="str">
            <v>美元</v>
          </cell>
          <cell r="J1175">
            <v>1</v>
          </cell>
          <cell r="K1175">
            <v>45372</v>
          </cell>
          <cell r="L1175">
            <v>45328</v>
          </cell>
          <cell r="Q1175" t="str">
            <v>N</v>
          </cell>
          <cell r="R1175" t="str">
            <v>N</v>
          </cell>
          <cell r="S1175" t="str">
            <v>Refer to SFC</v>
          </cell>
          <cell r="T1175" t="str">
            <v>No</v>
          </cell>
          <cell r="U1175" t="str">
            <v>No</v>
          </cell>
          <cell r="V1175" t="str">
            <v>No</v>
          </cell>
          <cell r="W1175" t="str">
            <v>以实际交易渠道为准</v>
          </cell>
          <cell r="X1175" t="str">
            <v>Y</v>
          </cell>
        </row>
        <row r="1176">
          <cell r="G1176" t="str">
            <v>HK0000349586 ISIN</v>
          </cell>
          <cell r="H1176" t="str">
            <v>债券型</v>
          </cell>
          <cell r="I1176" t="str">
            <v>亚洲高收益债</v>
          </cell>
          <cell r="J1176">
            <v>5</v>
          </cell>
          <cell r="K1176">
            <v>45372</v>
          </cell>
          <cell r="L1176">
            <v>45328</v>
          </cell>
          <cell r="N1176">
            <v>0</v>
          </cell>
          <cell r="Q1176" t="str">
            <v>N</v>
          </cell>
          <cell r="R1176" t="str">
            <v>N</v>
          </cell>
          <cell r="S1176" t="str">
            <v>Yes</v>
          </cell>
          <cell r="T1176" t="str">
            <v>No</v>
          </cell>
          <cell r="U1176" t="str">
            <v>Yes</v>
          </cell>
          <cell r="V1176" t="str">
            <v>Yes</v>
          </cell>
          <cell r="W1176" t="str">
            <v>1500 (AUD)</v>
          </cell>
          <cell r="X1176" t="str">
            <v>Y</v>
          </cell>
        </row>
        <row r="1177">
          <cell r="G1177" t="str">
            <v>HK0000349560 ISIN</v>
          </cell>
          <cell r="H1177" t="str">
            <v>债券型</v>
          </cell>
          <cell r="I1177" t="str">
            <v>亚洲高收益债</v>
          </cell>
          <cell r="J1177">
            <v>5</v>
          </cell>
          <cell r="K1177">
            <v>45372</v>
          </cell>
          <cell r="L1177">
            <v>45328</v>
          </cell>
          <cell r="N1177">
            <v>0</v>
          </cell>
          <cell r="Q1177" t="str">
            <v>N</v>
          </cell>
          <cell r="R1177" t="str">
            <v>N</v>
          </cell>
          <cell r="S1177" t="str">
            <v>Yes</v>
          </cell>
          <cell r="T1177" t="str">
            <v>No</v>
          </cell>
          <cell r="U1177" t="str">
            <v>Yes</v>
          </cell>
          <cell r="V1177" t="str">
            <v>Yes</v>
          </cell>
          <cell r="W1177" t="str">
            <v>8000 (HKD)</v>
          </cell>
          <cell r="X1177" t="str">
            <v>Y</v>
          </cell>
        </row>
        <row r="1178">
          <cell r="G1178" t="str">
            <v>HK0000349875 ISIN</v>
          </cell>
          <cell r="H1178" t="str">
            <v>债券型</v>
          </cell>
          <cell r="I1178" t="str">
            <v>亚洲高收益债</v>
          </cell>
          <cell r="J1178">
            <v>5</v>
          </cell>
          <cell r="K1178">
            <v>45372</v>
          </cell>
          <cell r="L1178">
            <v>45328</v>
          </cell>
          <cell r="N1178">
            <v>0</v>
          </cell>
          <cell r="Q1178" t="str">
            <v>N</v>
          </cell>
          <cell r="R1178" t="str">
            <v>N</v>
          </cell>
          <cell r="S1178" t="str">
            <v>Yes</v>
          </cell>
          <cell r="T1178" t="str">
            <v>No</v>
          </cell>
          <cell r="U1178" t="str">
            <v>Yes</v>
          </cell>
          <cell r="V1178" t="str">
            <v>Yes</v>
          </cell>
          <cell r="W1178" t="str">
            <v>8000 (CNY)</v>
          </cell>
          <cell r="X1178" t="str">
            <v>Y</v>
          </cell>
        </row>
        <row r="1179">
          <cell r="G1179" t="str">
            <v>HK0000349578 ISIN</v>
          </cell>
          <cell r="H1179" t="str">
            <v>债券型</v>
          </cell>
          <cell r="I1179" t="str">
            <v>亚洲高收益债</v>
          </cell>
          <cell r="J1179">
            <v>5</v>
          </cell>
          <cell r="K1179">
            <v>45372</v>
          </cell>
          <cell r="L1179">
            <v>45328</v>
          </cell>
          <cell r="N1179">
            <v>0</v>
          </cell>
          <cell r="Q1179" t="str">
            <v>N</v>
          </cell>
          <cell r="R1179" t="str">
            <v>N</v>
          </cell>
          <cell r="S1179" t="str">
            <v>Yes</v>
          </cell>
          <cell r="T1179" t="str">
            <v>No</v>
          </cell>
          <cell r="U1179" t="str">
            <v>Yes</v>
          </cell>
          <cell r="V1179" t="str">
            <v>Yes</v>
          </cell>
          <cell r="W1179" t="str">
            <v>1000 (USD)</v>
          </cell>
          <cell r="X1179" t="str">
            <v>Y</v>
          </cell>
        </row>
        <row r="1180">
          <cell r="G1180" t="str">
            <v>HK0000349552 ISIN</v>
          </cell>
          <cell r="H1180" t="str">
            <v>债券型</v>
          </cell>
          <cell r="I1180" t="str">
            <v>亚洲高收益债</v>
          </cell>
          <cell r="J1180">
            <v>5</v>
          </cell>
          <cell r="K1180">
            <v>45372</v>
          </cell>
          <cell r="L1180">
            <v>45328</v>
          </cell>
          <cell r="N1180">
            <v>0</v>
          </cell>
          <cell r="Q1180" t="str">
            <v>N</v>
          </cell>
          <cell r="R1180" t="str">
            <v>N</v>
          </cell>
          <cell r="S1180" t="str">
            <v>Yes</v>
          </cell>
          <cell r="T1180" t="str">
            <v>No</v>
          </cell>
          <cell r="U1180" t="str">
            <v>Yes</v>
          </cell>
          <cell r="V1180" t="str">
            <v>Yes</v>
          </cell>
          <cell r="W1180" t="str">
            <v>1000 (USD)</v>
          </cell>
          <cell r="X1180" t="str">
            <v>Y</v>
          </cell>
        </row>
        <row r="1181">
          <cell r="G1181" t="str">
            <v>HK0000349545 ISIN</v>
          </cell>
          <cell r="H1181" t="str">
            <v>债券型</v>
          </cell>
          <cell r="I1181" t="str">
            <v>亚洲高收益债</v>
          </cell>
          <cell r="J1181">
            <v>5</v>
          </cell>
          <cell r="K1181">
            <v>45372</v>
          </cell>
          <cell r="L1181">
            <v>45328</v>
          </cell>
          <cell r="Q1181" t="str">
            <v>N</v>
          </cell>
          <cell r="R1181" t="str">
            <v>N</v>
          </cell>
          <cell r="S1181" t="str">
            <v>Refer to SFC</v>
          </cell>
          <cell r="T1181" t="str">
            <v>No</v>
          </cell>
          <cell r="U1181" t="str">
            <v>No</v>
          </cell>
          <cell r="V1181" t="str">
            <v>No</v>
          </cell>
          <cell r="W1181" t="str">
            <v>以实际交易渠道为准</v>
          </cell>
          <cell r="X1181" t="str">
            <v>Y</v>
          </cell>
        </row>
        <row r="1182">
          <cell r="G1182" t="str">
            <v>HK0000349685 ISIN</v>
          </cell>
          <cell r="H1182" t="str">
            <v>债券型</v>
          </cell>
          <cell r="I1182" t="str">
            <v>亚洲高收益债</v>
          </cell>
          <cell r="J1182">
            <v>5</v>
          </cell>
          <cell r="K1182">
            <v>45372</v>
          </cell>
          <cell r="L1182">
            <v>45328</v>
          </cell>
          <cell r="Q1182" t="str">
            <v>N</v>
          </cell>
          <cell r="R1182" t="str">
            <v>N</v>
          </cell>
          <cell r="S1182" t="str">
            <v>Refer to SFC</v>
          </cell>
          <cell r="T1182" t="str">
            <v>No</v>
          </cell>
          <cell r="U1182" t="str">
            <v>No</v>
          </cell>
          <cell r="V1182" t="str">
            <v>No</v>
          </cell>
          <cell r="W1182" t="str">
            <v>以实际交易渠道为准</v>
          </cell>
          <cell r="X1182" t="str">
            <v>Y</v>
          </cell>
        </row>
        <row r="1183">
          <cell r="G1183" t="str">
            <v>HK0000349842 ISIN</v>
          </cell>
          <cell r="H1183" t="str">
            <v>债券型</v>
          </cell>
          <cell r="I1183" t="str">
            <v>亚洲高收益债</v>
          </cell>
          <cell r="J1183">
            <v>5</v>
          </cell>
          <cell r="K1183">
            <v>45372</v>
          </cell>
          <cell r="L1183">
            <v>45328</v>
          </cell>
          <cell r="Q1183" t="str">
            <v>N</v>
          </cell>
          <cell r="R1183" t="str">
            <v>N</v>
          </cell>
          <cell r="S1183" t="str">
            <v>Refer to SFC</v>
          </cell>
          <cell r="T1183" t="str">
            <v>No</v>
          </cell>
          <cell r="U1183" t="str">
            <v>No</v>
          </cell>
          <cell r="V1183" t="str">
            <v>No</v>
          </cell>
          <cell r="W1183" t="str">
            <v>以实际交易渠道为准</v>
          </cell>
          <cell r="X1183" t="str">
            <v>Y</v>
          </cell>
        </row>
        <row r="1184">
          <cell r="G1184" t="str">
            <v>HK0000349594 ISIN</v>
          </cell>
          <cell r="H1184" t="str">
            <v>债券型</v>
          </cell>
          <cell r="I1184" t="str">
            <v>亚洲高收益债</v>
          </cell>
          <cell r="J1184">
            <v>5</v>
          </cell>
          <cell r="K1184">
            <v>45372</v>
          </cell>
          <cell r="L1184">
            <v>45328</v>
          </cell>
          <cell r="Q1184" t="str">
            <v>N</v>
          </cell>
          <cell r="R1184" t="str">
            <v>N</v>
          </cell>
          <cell r="S1184" t="str">
            <v>Refer to SFC</v>
          </cell>
          <cell r="T1184" t="str">
            <v>No</v>
          </cell>
          <cell r="U1184" t="str">
            <v>No</v>
          </cell>
          <cell r="V1184" t="str">
            <v>No</v>
          </cell>
          <cell r="W1184" t="str">
            <v>以实际交易渠道为准</v>
          </cell>
          <cell r="X1184" t="str">
            <v>Y</v>
          </cell>
        </row>
        <row r="1185">
          <cell r="G1185" t="str">
            <v>HK0000600269 ISIN</v>
          </cell>
          <cell r="H1185" t="str">
            <v>债券型</v>
          </cell>
          <cell r="I1185" t="str">
            <v>亚洲高收益债</v>
          </cell>
          <cell r="J1185">
            <v>5</v>
          </cell>
          <cell r="K1185">
            <v>45372</v>
          </cell>
          <cell r="L1185">
            <v>45328</v>
          </cell>
          <cell r="Q1185" t="str">
            <v>N</v>
          </cell>
          <cell r="R1185" t="str">
            <v>N</v>
          </cell>
          <cell r="S1185" t="str">
            <v>Refer to SFC</v>
          </cell>
          <cell r="T1185" t="str">
            <v>No</v>
          </cell>
          <cell r="U1185" t="str">
            <v>No</v>
          </cell>
          <cell r="V1185" t="str">
            <v>No</v>
          </cell>
          <cell r="W1185" t="str">
            <v>以实际交易渠道为准</v>
          </cell>
          <cell r="X1185" t="str">
            <v>Y</v>
          </cell>
        </row>
        <row r="1186">
          <cell r="G1186" t="str">
            <v>HK0000862265^ ISIN</v>
          </cell>
          <cell r="H1186" t="str">
            <v>货币型</v>
          </cell>
          <cell r="I1186" t="str">
            <v>美元</v>
          </cell>
          <cell r="J1186">
            <v>1</v>
          </cell>
          <cell r="L1186">
            <v>45328</v>
          </cell>
          <cell r="Q1186" t="str">
            <v>N</v>
          </cell>
          <cell r="R1186" t="str">
            <v>N</v>
          </cell>
          <cell r="S1186" t="str">
            <v>Refer to SFC</v>
          </cell>
          <cell r="T1186" t="str">
            <v>No</v>
          </cell>
          <cell r="U1186" t="str">
            <v>No</v>
          </cell>
          <cell r="V1186" t="str">
            <v>No</v>
          </cell>
          <cell r="W1186" t="str">
            <v>以实际交易渠道为准</v>
          </cell>
          <cell r="X1186" t="str">
            <v>N</v>
          </cell>
        </row>
        <row r="1187">
          <cell r="G1187" t="str">
            <v>HK0000862273^ ISIN</v>
          </cell>
          <cell r="H1187" t="str">
            <v>货币型</v>
          </cell>
          <cell r="I1187" t="str">
            <v>美元</v>
          </cell>
          <cell r="J1187">
            <v>1</v>
          </cell>
          <cell r="L1187">
            <v>45328</v>
          </cell>
          <cell r="Q1187" t="str">
            <v>N</v>
          </cell>
          <cell r="R1187" t="str">
            <v>N</v>
          </cell>
          <cell r="S1187" t="str">
            <v>Refer to SFC</v>
          </cell>
          <cell r="T1187" t="str">
            <v>No</v>
          </cell>
          <cell r="U1187" t="str">
            <v>No</v>
          </cell>
          <cell r="V1187" t="str">
            <v>No</v>
          </cell>
          <cell r="W1187" t="str">
            <v>以实际交易渠道为准</v>
          </cell>
          <cell r="X1187" t="str">
            <v>N</v>
          </cell>
        </row>
        <row r="1188">
          <cell r="G1188" t="str">
            <v>HK0000938420^ ISIN</v>
          </cell>
          <cell r="H1188" t="str">
            <v>货币型</v>
          </cell>
          <cell r="I1188" t="str">
            <v>美元</v>
          </cell>
          <cell r="J1188">
            <v>1</v>
          </cell>
          <cell r="L1188">
            <v>45328</v>
          </cell>
          <cell r="Q1188" t="str">
            <v>N</v>
          </cell>
          <cell r="R1188" t="str">
            <v>N</v>
          </cell>
          <cell r="S1188" t="str">
            <v>Refer to SFC</v>
          </cell>
          <cell r="T1188" t="str">
            <v>No</v>
          </cell>
          <cell r="U1188" t="str">
            <v>No</v>
          </cell>
          <cell r="V1188" t="str">
            <v>No</v>
          </cell>
          <cell r="W1188" t="str">
            <v>以实际交易渠道为准</v>
          </cell>
          <cell r="X1188" t="str">
            <v>N</v>
          </cell>
        </row>
        <row r="1189">
          <cell r="G1189" t="str">
            <v>HK0000862281^ ISIN</v>
          </cell>
          <cell r="H1189" t="str">
            <v>货币型</v>
          </cell>
          <cell r="I1189" t="str">
            <v>美元</v>
          </cell>
          <cell r="J1189">
            <v>1</v>
          </cell>
          <cell r="L1189">
            <v>45328</v>
          </cell>
          <cell r="Q1189" t="str">
            <v>N</v>
          </cell>
          <cell r="R1189" t="str">
            <v>N</v>
          </cell>
          <cell r="S1189" t="str">
            <v>Refer to SFC</v>
          </cell>
          <cell r="T1189" t="str">
            <v>No</v>
          </cell>
          <cell r="U1189" t="str">
            <v>No</v>
          </cell>
          <cell r="V1189" t="str">
            <v>No</v>
          </cell>
          <cell r="W1189" t="str">
            <v>以实际交易渠道为准</v>
          </cell>
          <cell r="X1189" t="str">
            <v>N</v>
          </cell>
        </row>
        <row r="1190">
          <cell r="G1190" t="str">
            <v>HK0000862299^ ISIN</v>
          </cell>
          <cell r="H1190" t="str">
            <v>货币型</v>
          </cell>
          <cell r="I1190" t="str">
            <v>美元</v>
          </cell>
          <cell r="J1190">
            <v>1</v>
          </cell>
          <cell r="L1190">
            <v>45328</v>
          </cell>
          <cell r="Q1190" t="str">
            <v>N</v>
          </cell>
          <cell r="R1190" t="str">
            <v>N</v>
          </cell>
          <cell r="S1190" t="str">
            <v>Refer to SFC</v>
          </cell>
          <cell r="T1190" t="str">
            <v>No</v>
          </cell>
          <cell r="U1190" t="str">
            <v>No</v>
          </cell>
          <cell r="V1190" t="str">
            <v>No</v>
          </cell>
          <cell r="W1190" t="str">
            <v>以实际交易渠道为准</v>
          </cell>
          <cell r="X1190" t="str">
            <v>N</v>
          </cell>
        </row>
        <row r="1191">
          <cell r="G1191" t="str">
            <v>LU1775947333 ISIN</v>
          </cell>
          <cell r="H1191" t="str">
            <v>股票型</v>
          </cell>
          <cell r="I1191" t="str">
            <v>东南亚股票</v>
          </cell>
          <cell r="J1191">
            <v>3</v>
          </cell>
          <cell r="L1191">
            <v>45329</v>
          </cell>
          <cell r="N1191">
            <v>0</v>
          </cell>
          <cell r="Q1191" t="str">
            <v>N</v>
          </cell>
          <cell r="R1191" t="str">
            <v>N</v>
          </cell>
          <cell r="S1191" t="str">
            <v>Refer to SFC</v>
          </cell>
          <cell r="T1191" t="str">
            <v>Yes</v>
          </cell>
          <cell r="U1191" t="str">
            <v>No</v>
          </cell>
          <cell r="V1191" t="str">
            <v>Yes</v>
          </cell>
          <cell r="W1191" t="str">
            <v>以实际交易渠道为准</v>
          </cell>
          <cell r="X1191" t="str">
            <v>Y</v>
          </cell>
        </row>
        <row r="1192">
          <cell r="G1192" t="str">
            <v>LU1775947259 ISIN</v>
          </cell>
          <cell r="H1192" t="str">
            <v>股票型</v>
          </cell>
          <cell r="I1192" t="str">
            <v>东南亚股票</v>
          </cell>
          <cell r="J1192">
            <v>3</v>
          </cell>
          <cell r="L1192">
            <v>45329</v>
          </cell>
          <cell r="Q1192" t="str">
            <v>N</v>
          </cell>
          <cell r="R1192" t="str">
            <v>N</v>
          </cell>
          <cell r="S1192" t="str">
            <v>Refer to SFC</v>
          </cell>
          <cell r="T1192" t="str">
            <v>No</v>
          </cell>
          <cell r="U1192" t="str">
            <v>No</v>
          </cell>
          <cell r="V1192" t="str">
            <v>No</v>
          </cell>
          <cell r="W1192" t="str">
            <v>以实际交易渠道为准</v>
          </cell>
          <cell r="X1192" t="str">
            <v>Y</v>
          </cell>
        </row>
        <row r="1193">
          <cell r="G1193" t="str">
            <v>LU1775947416 ISIN</v>
          </cell>
          <cell r="H1193" t="str">
            <v>股票型</v>
          </cell>
          <cell r="I1193" t="str">
            <v>东南亚股票</v>
          </cell>
          <cell r="J1193">
            <v>3</v>
          </cell>
          <cell r="L1193">
            <v>45329</v>
          </cell>
          <cell r="Q1193" t="str">
            <v>N</v>
          </cell>
          <cell r="R1193" t="str">
            <v>N</v>
          </cell>
          <cell r="S1193" t="str">
            <v>Refer to SFC</v>
          </cell>
          <cell r="T1193" t="str">
            <v>No</v>
          </cell>
          <cell r="U1193" t="str">
            <v>No</v>
          </cell>
          <cell r="V1193" t="str">
            <v>No</v>
          </cell>
          <cell r="W1193" t="str">
            <v>以实际交易渠道为准</v>
          </cell>
          <cell r="X1193" t="str">
            <v>Y</v>
          </cell>
        </row>
        <row r="1194">
          <cell r="G1194" t="str">
            <v>LU0334857355 ISIN</v>
          </cell>
          <cell r="H1194" t="str">
            <v>股票型</v>
          </cell>
          <cell r="I1194" t="str">
            <v>消费</v>
          </cell>
          <cell r="J1194">
            <v>5</v>
          </cell>
          <cell r="L1194">
            <v>45329</v>
          </cell>
          <cell r="N1194">
            <v>0</v>
          </cell>
          <cell r="Q1194" t="str">
            <v>N</v>
          </cell>
          <cell r="R1194" t="str">
            <v>N</v>
          </cell>
          <cell r="S1194" t="str">
            <v>Refer to SFC</v>
          </cell>
          <cell r="T1194" t="str">
            <v>Yes</v>
          </cell>
          <cell r="U1194" t="str">
            <v>No</v>
          </cell>
          <cell r="V1194" t="str">
            <v>Yes</v>
          </cell>
          <cell r="W1194" t="str">
            <v>以实际交易渠道为准</v>
          </cell>
          <cell r="X1194" t="str">
            <v>Y</v>
          </cell>
        </row>
        <row r="1195">
          <cell r="G1195" t="str">
            <v>LU0334857199 ISIN</v>
          </cell>
          <cell r="H1195" t="str">
            <v>股票型</v>
          </cell>
          <cell r="I1195" t="str">
            <v>消费</v>
          </cell>
          <cell r="J1195">
            <v>5</v>
          </cell>
          <cell r="L1195">
            <v>45329</v>
          </cell>
          <cell r="Q1195" t="str">
            <v>N</v>
          </cell>
          <cell r="R1195" t="str">
            <v>N</v>
          </cell>
          <cell r="S1195" t="str">
            <v>Refer to SFC</v>
          </cell>
          <cell r="T1195" t="str">
            <v>No</v>
          </cell>
          <cell r="U1195" t="str">
            <v>No</v>
          </cell>
          <cell r="V1195" t="str">
            <v>No</v>
          </cell>
          <cell r="W1195" t="str">
            <v>以实际交易渠道为准</v>
          </cell>
          <cell r="X1195" t="str">
            <v>Y</v>
          </cell>
        </row>
        <row r="1196">
          <cell r="G1196" t="str">
            <v>LU2305832425 ISIN</v>
          </cell>
          <cell r="H1196" t="str">
            <v>股票型</v>
          </cell>
          <cell r="I1196" t="str">
            <v>消费</v>
          </cell>
          <cell r="J1196">
            <v>5</v>
          </cell>
          <cell r="L1196">
            <v>45329</v>
          </cell>
          <cell r="Q1196" t="str">
            <v>N</v>
          </cell>
          <cell r="R1196" t="str">
            <v>N</v>
          </cell>
          <cell r="S1196" t="str">
            <v>Refer to SFC</v>
          </cell>
          <cell r="T1196" t="str">
            <v>No</v>
          </cell>
          <cell r="U1196" t="str">
            <v>No</v>
          </cell>
          <cell r="V1196" t="str">
            <v>No</v>
          </cell>
          <cell r="W1196" t="str">
            <v>以实际交易渠道为准</v>
          </cell>
          <cell r="X1196" t="str">
            <v>Y</v>
          </cell>
        </row>
        <row r="1197">
          <cell r="G1197" t="str">
            <v>LU0482497442 ISIN</v>
          </cell>
          <cell r="H1197" t="str">
            <v>股票型</v>
          </cell>
          <cell r="I1197" t="str">
            <v>消费</v>
          </cell>
          <cell r="J1197">
            <v>5</v>
          </cell>
          <cell r="L1197">
            <v>45329</v>
          </cell>
          <cell r="Q1197" t="str">
            <v>N</v>
          </cell>
          <cell r="R1197" t="str">
            <v>N</v>
          </cell>
          <cell r="S1197" t="str">
            <v>Refer to SFC</v>
          </cell>
          <cell r="T1197" t="str">
            <v>No</v>
          </cell>
          <cell r="U1197" t="str">
            <v>No</v>
          </cell>
          <cell r="V1197" t="str">
            <v>No</v>
          </cell>
          <cell r="W1197" t="str">
            <v>以实际交易渠道为准</v>
          </cell>
          <cell r="X1197" t="str">
            <v>Y</v>
          </cell>
        </row>
        <row r="1198">
          <cell r="G1198" t="str">
            <v>LU0334857512 ISIN</v>
          </cell>
          <cell r="H1198" t="str">
            <v>股票型</v>
          </cell>
          <cell r="I1198" t="str">
            <v>消费</v>
          </cell>
          <cell r="J1198">
            <v>5</v>
          </cell>
          <cell r="L1198">
            <v>45329</v>
          </cell>
          <cell r="Q1198" t="str">
            <v>N</v>
          </cell>
          <cell r="R1198" t="str">
            <v>N</v>
          </cell>
          <cell r="S1198" t="str">
            <v>Refer to SFC</v>
          </cell>
          <cell r="T1198" t="str">
            <v>No</v>
          </cell>
          <cell r="U1198" t="str">
            <v>No</v>
          </cell>
          <cell r="V1198" t="str">
            <v>No</v>
          </cell>
          <cell r="W1198" t="str">
            <v>以实际交易渠道为准</v>
          </cell>
          <cell r="X1198" t="str">
            <v>Y</v>
          </cell>
        </row>
        <row r="1199">
          <cell r="G1199" t="str">
            <v>LU0482497525 ISIN</v>
          </cell>
          <cell r="H1199" t="str">
            <v>股票型</v>
          </cell>
          <cell r="I1199" t="str">
            <v>消费</v>
          </cell>
          <cell r="J1199">
            <v>5</v>
          </cell>
          <cell r="L1199">
            <v>45329</v>
          </cell>
          <cell r="Q1199" t="str">
            <v>N</v>
          </cell>
          <cell r="R1199" t="str">
            <v>N</v>
          </cell>
          <cell r="S1199" t="str">
            <v>Refer to SFC</v>
          </cell>
          <cell r="T1199" t="str">
            <v>No</v>
          </cell>
          <cell r="U1199" t="str">
            <v>No</v>
          </cell>
          <cell r="V1199" t="str">
            <v>No</v>
          </cell>
          <cell r="W1199" t="str">
            <v>以实际交易渠道为准</v>
          </cell>
          <cell r="X1199" t="str">
            <v>Y</v>
          </cell>
        </row>
        <row r="1200">
          <cell r="G1200" t="str">
            <v>LU0075112721 ISIN</v>
          </cell>
          <cell r="H1200" t="str">
            <v>股票型</v>
          </cell>
          <cell r="I1200" t="str">
            <v>亚洲股票</v>
          </cell>
          <cell r="J1200">
            <v>5</v>
          </cell>
          <cell r="L1200">
            <v>45329</v>
          </cell>
          <cell r="N1200">
            <v>0</v>
          </cell>
          <cell r="Q1200" t="str">
            <v>N</v>
          </cell>
          <cell r="R1200" t="str">
            <v>N</v>
          </cell>
          <cell r="S1200" t="str">
            <v>Refer to SFC</v>
          </cell>
          <cell r="T1200" t="str">
            <v>Yes</v>
          </cell>
          <cell r="U1200" t="str">
            <v>No</v>
          </cell>
          <cell r="V1200" t="str">
            <v>Yes</v>
          </cell>
          <cell r="W1200" t="str">
            <v>以实际交易渠道为准</v>
          </cell>
          <cell r="X1200" t="str">
            <v>Y</v>
          </cell>
        </row>
        <row r="1201">
          <cell r="G1201" t="str">
            <v>LU1762219688 ISIN</v>
          </cell>
          <cell r="H1201" t="str">
            <v>股票型</v>
          </cell>
          <cell r="I1201" t="str">
            <v>亚洲股票</v>
          </cell>
          <cell r="J1201">
            <v>5</v>
          </cell>
          <cell r="L1201">
            <v>45329</v>
          </cell>
          <cell r="Q1201" t="str">
            <v>N</v>
          </cell>
          <cell r="R1201" t="str">
            <v>N</v>
          </cell>
          <cell r="S1201" t="str">
            <v>Refer to SFC</v>
          </cell>
          <cell r="T1201" t="str">
            <v>No</v>
          </cell>
          <cell r="U1201" t="str">
            <v>No</v>
          </cell>
          <cell r="V1201" t="str">
            <v>No</v>
          </cell>
          <cell r="W1201" t="str">
            <v>以实际交易渠道为准</v>
          </cell>
          <cell r="X1201" t="str">
            <v>Y</v>
          </cell>
        </row>
        <row r="1202">
          <cell r="G1202" t="str">
            <v>LU1762219332 ISIN</v>
          </cell>
          <cell r="H1202" t="str">
            <v>股票型</v>
          </cell>
          <cell r="I1202" t="str">
            <v>亚洲股票</v>
          </cell>
          <cell r="J1202">
            <v>5</v>
          </cell>
          <cell r="L1202">
            <v>45329</v>
          </cell>
          <cell r="Q1202" t="str">
            <v>N</v>
          </cell>
          <cell r="R1202" t="str">
            <v>N</v>
          </cell>
          <cell r="S1202" t="str">
            <v>Refer to SFC</v>
          </cell>
          <cell r="T1202" t="str">
            <v>No</v>
          </cell>
          <cell r="U1202" t="str">
            <v>No</v>
          </cell>
          <cell r="V1202" t="str">
            <v>No</v>
          </cell>
          <cell r="W1202" t="str">
            <v>以实际交易渠道为准</v>
          </cell>
          <cell r="X1202" t="str">
            <v>Y</v>
          </cell>
        </row>
        <row r="1203">
          <cell r="G1203" t="str">
            <v>LU1762219415 ISIN</v>
          </cell>
          <cell r="H1203" t="str">
            <v>股票型</v>
          </cell>
          <cell r="I1203" t="str">
            <v>亚洲股票</v>
          </cell>
          <cell r="J1203">
            <v>5</v>
          </cell>
          <cell r="L1203">
            <v>45329</v>
          </cell>
          <cell r="Q1203" t="str">
            <v>N</v>
          </cell>
          <cell r="R1203" t="str">
            <v>N</v>
          </cell>
          <cell r="S1203" t="str">
            <v>Refer to SFC</v>
          </cell>
          <cell r="T1203" t="str">
            <v>No</v>
          </cell>
          <cell r="U1203" t="str">
            <v>No</v>
          </cell>
          <cell r="V1203" t="str">
            <v>No</v>
          </cell>
          <cell r="W1203" t="str">
            <v>以实际交易渠道为准</v>
          </cell>
          <cell r="X1203" t="str">
            <v>Y</v>
          </cell>
        </row>
        <row r="1204">
          <cell r="G1204" t="str">
            <v>LU1762219506 ISIN</v>
          </cell>
          <cell r="H1204" t="str">
            <v>股票型</v>
          </cell>
          <cell r="I1204" t="str">
            <v>亚洲股票</v>
          </cell>
          <cell r="J1204">
            <v>5</v>
          </cell>
          <cell r="L1204">
            <v>45329</v>
          </cell>
          <cell r="Q1204" t="str">
            <v>N</v>
          </cell>
          <cell r="R1204" t="str">
            <v>N</v>
          </cell>
          <cell r="S1204" t="str">
            <v>Refer to SFC</v>
          </cell>
          <cell r="T1204" t="str">
            <v>No</v>
          </cell>
          <cell r="U1204" t="str">
            <v>No</v>
          </cell>
          <cell r="V1204" t="str">
            <v>No</v>
          </cell>
          <cell r="W1204" t="str">
            <v>以实际交易渠道为准</v>
          </cell>
          <cell r="X1204" t="str">
            <v>Y</v>
          </cell>
        </row>
        <row r="1205">
          <cell r="G1205" t="str">
            <v>LU0130705550 ISIN</v>
          </cell>
          <cell r="H1205" t="str">
            <v>股票型</v>
          </cell>
          <cell r="I1205" t="str">
            <v>亚洲股票</v>
          </cell>
          <cell r="J1205">
            <v>5</v>
          </cell>
          <cell r="L1205">
            <v>45329</v>
          </cell>
          <cell r="Q1205" t="str">
            <v>N</v>
          </cell>
          <cell r="R1205" t="str">
            <v>N</v>
          </cell>
          <cell r="S1205" t="str">
            <v>Refer to SFC</v>
          </cell>
          <cell r="T1205" t="str">
            <v>No</v>
          </cell>
          <cell r="U1205" t="str">
            <v>No</v>
          </cell>
          <cell r="V1205" t="str">
            <v>No</v>
          </cell>
          <cell r="W1205" t="str">
            <v>以实际交易渠道为准</v>
          </cell>
          <cell r="X1205" t="str">
            <v>Y</v>
          </cell>
        </row>
        <row r="1206">
          <cell r="G1206" t="str">
            <v>LU0100597474 ISIN</v>
          </cell>
          <cell r="H1206" t="str">
            <v>股票型</v>
          </cell>
          <cell r="I1206" t="str">
            <v>亚洲股票</v>
          </cell>
          <cell r="J1206">
            <v>5</v>
          </cell>
          <cell r="L1206">
            <v>45329</v>
          </cell>
          <cell r="Q1206" t="str">
            <v>N</v>
          </cell>
          <cell r="R1206" t="str">
            <v>N</v>
          </cell>
          <cell r="S1206" t="str">
            <v>Refer to SFC</v>
          </cell>
          <cell r="T1206" t="str">
            <v>No</v>
          </cell>
          <cell r="U1206" t="str">
            <v>No</v>
          </cell>
          <cell r="V1206" t="str">
            <v>No</v>
          </cell>
          <cell r="W1206" t="str">
            <v>以实际交易渠道为准</v>
          </cell>
          <cell r="X1206" t="str">
            <v>Y</v>
          </cell>
        </row>
        <row r="1207">
          <cell r="G1207" t="str">
            <v>LU1762219761 ISIN</v>
          </cell>
          <cell r="H1207" t="str">
            <v>股票型</v>
          </cell>
          <cell r="I1207" t="str">
            <v>亚洲股票</v>
          </cell>
          <cell r="J1207">
            <v>5</v>
          </cell>
          <cell r="L1207">
            <v>45329</v>
          </cell>
          <cell r="Q1207" t="str">
            <v>N</v>
          </cell>
          <cell r="R1207" t="str">
            <v>N</v>
          </cell>
          <cell r="S1207" t="str">
            <v>Refer to SFC</v>
          </cell>
          <cell r="T1207" t="str">
            <v>No</v>
          </cell>
          <cell r="U1207" t="str">
            <v>No</v>
          </cell>
          <cell r="V1207" t="str">
            <v>No</v>
          </cell>
          <cell r="W1207" t="str">
            <v>以实际交易渠道为准</v>
          </cell>
          <cell r="X1207" t="str">
            <v>Y</v>
          </cell>
        </row>
        <row r="1208">
          <cell r="G1208" t="str">
            <v>LU1775951525 ISIN</v>
          </cell>
          <cell r="H1208" t="str">
            <v>股票型</v>
          </cell>
          <cell r="I1208" t="str">
            <v>亚洲股票</v>
          </cell>
          <cell r="J1208">
            <v>5</v>
          </cell>
          <cell r="L1208">
            <v>45329</v>
          </cell>
          <cell r="N1208">
            <v>0</v>
          </cell>
          <cell r="Q1208" t="str">
            <v>N</v>
          </cell>
          <cell r="R1208" t="str">
            <v>N</v>
          </cell>
          <cell r="S1208" t="str">
            <v>Refer to SFC</v>
          </cell>
          <cell r="T1208" t="str">
            <v>Yes</v>
          </cell>
          <cell r="U1208" t="str">
            <v>No</v>
          </cell>
          <cell r="V1208" t="str">
            <v>Yes</v>
          </cell>
          <cell r="W1208" t="str">
            <v>以实际交易渠道为准</v>
          </cell>
          <cell r="X1208" t="str">
            <v>N</v>
          </cell>
        </row>
        <row r="1209">
          <cell r="G1209" t="str">
            <v>LU1775949628 ISIN</v>
          </cell>
          <cell r="H1209" t="str">
            <v>股票型</v>
          </cell>
          <cell r="I1209" t="str">
            <v>亚洲股票</v>
          </cell>
          <cell r="J1209">
            <v>5</v>
          </cell>
          <cell r="L1209">
            <v>45329</v>
          </cell>
          <cell r="Q1209" t="str">
            <v>N</v>
          </cell>
          <cell r="R1209" t="str">
            <v>N</v>
          </cell>
          <cell r="S1209" t="str">
            <v>Refer to SFC</v>
          </cell>
          <cell r="T1209" t="str">
            <v>No</v>
          </cell>
          <cell r="U1209" t="str">
            <v>No</v>
          </cell>
          <cell r="V1209" t="str">
            <v>No</v>
          </cell>
          <cell r="W1209" t="str">
            <v>以实际交易渠道为准</v>
          </cell>
          <cell r="X1209" t="str">
            <v>N</v>
          </cell>
        </row>
        <row r="1210">
          <cell r="G1210" t="str">
            <v>LU1775949545 ISIN</v>
          </cell>
          <cell r="H1210" t="str">
            <v>股票型</v>
          </cell>
          <cell r="I1210" t="str">
            <v>亚洲股票</v>
          </cell>
          <cell r="J1210">
            <v>5</v>
          </cell>
          <cell r="L1210">
            <v>45329</v>
          </cell>
          <cell r="Q1210" t="str">
            <v>N</v>
          </cell>
          <cell r="R1210" t="str">
            <v>N</v>
          </cell>
          <cell r="S1210" t="str">
            <v>Refer to SFC</v>
          </cell>
          <cell r="T1210" t="str">
            <v>No</v>
          </cell>
          <cell r="U1210" t="str">
            <v>No</v>
          </cell>
          <cell r="V1210" t="str">
            <v>No</v>
          </cell>
          <cell r="W1210" t="str">
            <v>以实际交易渠道为准</v>
          </cell>
          <cell r="X1210" t="str">
            <v>N</v>
          </cell>
        </row>
        <row r="1211">
          <cell r="G1211" t="str">
            <v>LU2625059790 ISIN</v>
          </cell>
          <cell r="H1211" t="str">
            <v>股票型</v>
          </cell>
          <cell r="I1211" t="str">
            <v>亚洲股票</v>
          </cell>
          <cell r="J1211">
            <v>5</v>
          </cell>
          <cell r="L1211">
            <v>45329</v>
          </cell>
          <cell r="Q1211" t="str">
            <v>N</v>
          </cell>
          <cell r="R1211" t="str">
            <v>N</v>
          </cell>
          <cell r="S1211" t="str">
            <v>Refer to SFC</v>
          </cell>
          <cell r="T1211" t="str">
            <v>No</v>
          </cell>
          <cell r="U1211" t="str">
            <v>No</v>
          </cell>
          <cell r="V1211" t="str">
            <v>No</v>
          </cell>
          <cell r="W1211" t="str">
            <v>以实际交易渠道为准</v>
          </cell>
          <cell r="X1211" t="str">
            <v>N</v>
          </cell>
        </row>
        <row r="1212">
          <cell r="G1212" t="str">
            <v>LU2625057828 ISIN</v>
          </cell>
          <cell r="H1212" t="str">
            <v>股票型</v>
          </cell>
          <cell r="I1212" t="str">
            <v>亚洲股票</v>
          </cell>
          <cell r="J1212">
            <v>5</v>
          </cell>
          <cell r="L1212">
            <v>45329</v>
          </cell>
          <cell r="Q1212" t="str">
            <v>N</v>
          </cell>
          <cell r="R1212" t="str">
            <v>N</v>
          </cell>
          <cell r="S1212" t="str">
            <v>Refer to SFC</v>
          </cell>
          <cell r="T1212" t="str">
            <v>No</v>
          </cell>
          <cell r="U1212" t="str">
            <v>No</v>
          </cell>
          <cell r="V1212" t="str">
            <v>No</v>
          </cell>
          <cell r="W1212" t="str">
            <v>以实际交易渠道为准</v>
          </cell>
          <cell r="X1212" t="str">
            <v>N</v>
          </cell>
        </row>
        <row r="1213">
          <cell r="G1213" t="str">
            <v>LU2658256487 ISIN</v>
          </cell>
          <cell r="H1213" t="str">
            <v>股票型</v>
          </cell>
          <cell r="I1213" t="str">
            <v>亚洲股票</v>
          </cell>
          <cell r="J1213">
            <v>5</v>
          </cell>
          <cell r="L1213">
            <v>45329</v>
          </cell>
          <cell r="Q1213" t="str">
            <v>N</v>
          </cell>
          <cell r="R1213" t="str">
            <v>N</v>
          </cell>
          <cell r="S1213" t="str">
            <v>Refer to SFC</v>
          </cell>
          <cell r="T1213" t="str">
            <v>No</v>
          </cell>
          <cell r="U1213" t="str">
            <v>No</v>
          </cell>
          <cell r="V1213" t="str">
            <v>No</v>
          </cell>
          <cell r="W1213" t="str">
            <v>以实际交易渠道为准</v>
          </cell>
          <cell r="X1213" t="str">
            <v>N</v>
          </cell>
        </row>
        <row r="1214">
          <cell r="G1214" t="str">
            <v>LU1775950048 ISIN</v>
          </cell>
          <cell r="H1214" t="str">
            <v>股票型</v>
          </cell>
          <cell r="I1214" t="str">
            <v>亚洲股票</v>
          </cell>
          <cell r="J1214">
            <v>5</v>
          </cell>
          <cell r="L1214">
            <v>45329</v>
          </cell>
          <cell r="Q1214" t="str">
            <v>N</v>
          </cell>
          <cell r="R1214" t="str">
            <v>N</v>
          </cell>
          <cell r="S1214" t="str">
            <v>Refer to SFC</v>
          </cell>
          <cell r="T1214" t="str">
            <v>No</v>
          </cell>
          <cell r="U1214" t="str">
            <v>No</v>
          </cell>
          <cell r="V1214" t="str">
            <v>No</v>
          </cell>
          <cell r="W1214" t="str">
            <v>以实际交易渠道为准</v>
          </cell>
          <cell r="X1214" t="str">
            <v>N</v>
          </cell>
        </row>
        <row r="1215">
          <cell r="G1215" t="str">
            <v>LU1775950394 ISIN</v>
          </cell>
          <cell r="H1215" t="str">
            <v>股票型</v>
          </cell>
          <cell r="I1215" t="str">
            <v>亚洲股票</v>
          </cell>
          <cell r="J1215">
            <v>5</v>
          </cell>
          <cell r="L1215">
            <v>45329</v>
          </cell>
          <cell r="Q1215" t="str">
            <v>N</v>
          </cell>
          <cell r="R1215" t="str">
            <v>N</v>
          </cell>
          <cell r="S1215" t="str">
            <v>Refer to SFC</v>
          </cell>
          <cell r="T1215" t="str">
            <v>No</v>
          </cell>
          <cell r="U1215" t="str">
            <v>No</v>
          </cell>
          <cell r="V1215" t="str">
            <v>No</v>
          </cell>
          <cell r="W1215" t="str">
            <v>以实际交易渠道为准</v>
          </cell>
          <cell r="X1215" t="str">
            <v>N</v>
          </cell>
        </row>
        <row r="1216">
          <cell r="G1216" t="str">
            <v>LU1775961243 ISIN</v>
          </cell>
          <cell r="H1216" t="str">
            <v>股票型</v>
          </cell>
          <cell r="I1216" t="str">
            <v>欧洲小型股</v>
          </cell>
          <cell r="J1216">
            <v>5</v>
          </cell>
          <cell r="L1216">
            <v>45329</v>
          </cell>
          <cell r="N1216">
            <v>0</v>
          </cell>
          <cell r="Q1216" t="str">
            <v>N</v>
          </cell>
          <cell r="R1216" t="str">
            <v>N</v>
          </cell>
          <cell r="S1216" t="str">
            <v>Refer to SFC</v>
          </cell>
          <cell r="T1216" t="str">
            <v>Yes</v>
          </cell>
          <cell r="U1216" t="str">
            <v>No</v>
          </cell>
          <cell r="V1216" t="str">
            <v>Yes</v>
          </cell>
          <cell r="W1216" t="str">
            <v>以实际交易渠道为准</v>
          </cell>
          <cell r="X1216" t="str">
            <v>N</v>
          </cell>
        </row>
        <row r="1217">
          <cell r="G1217" t="str">
            <v>LU1775958702 ISIN</v>
          </cell>
          <cell r="H1217" t="str">
            <v>股票型</v>
          </cell>
          <cell r="I1217" t="str">
            <v>欧洲小型股</v>
          </cell>
          <cell r="J1217">
            <v>5</v>
          </cell>
          <cell r="L1217">
            <v>45329</v>
          </cell>
          <cell r="Q1217" t="str">
            <v>N</v>
          </cell>
          <cell r="R1217" t="str">
            <v>N</v>
          </cell>
          <cell r="S1217" t="str">
            <v>Refer to SFC</v>
          </cell>
          <cell r="T1217" t="str">
            <v>No</v>
          </cell>
          <cell r="U1217" t="str">
            <v>No</v>
          </cell>
          <cell r="V1217" t="str">
            <v>No</v>
          </cell>
          <cell r="W1217" t="str">
            <v>以实际交易渠道为准</v>
          </cell>
          <cell r="X1217" t="str">
            <v>N</v>
          </cell>
        </row>
        <row r="1218">
          <cell r="G1218" t="str">
            <v>LU1775962217 ISIN</v>
          </cell>
          <cell r="H1218" t="str">
            <v>股票型</v>
          </cell>
          <cell r="I1218" t="str">
            <v>欧洲小型股</v>
          </cell>
          <cell r="J1218">
            <v>5</v>
          </cell>
          <cell r="L1218">
            <v>45329</v>
          </cell>
          <cell r="Q1218" t="str">
            <v>N</v>
          </cell>
          <cell r="R1218" t="str">
            <v>N</v>
          </cell>
          <cell r="S1218" t="str">
            <v>Refer to SFC</v>
          </cell>
          <cell r="T1218" t="str">
            <v>No</v>
          </cell>
          <cell r="U1218" t="str">
            <v>No</v>
          </cell>
          <cell r="V1218" t="str">
            <v>No</v>
          </cell>
          <cell r="W1218" t="str">
            <v>以实际交易渠道为准</v>
          </cell>
          <cell r="X1218" t="str">
            <v>N</v>
          </cell>
        </row>
        <row r="1219">
          <cell r="G1219" t="str">
            <v>LU1775961839 ISIN</v>
          </cell>
          <cell r="H1219" t="str">
            <v>股票型</v>
          </cell>
          <cell r="I1219" t="str">
            <v>欧洲小型股</v>
          </cell>
          <cell r="J1219">
            <v>5</v>
          </cell>
          <cell r="L1219">
            <v>45329</v>
          </cell>
          <cell r="Q1219" t="str">
            <v>N</v>
          </cell>
          <cell r="R1219" t="str">
            <v>N</v>
          </cell>
          <cell r="S1219" t="str">
            <v>Refer to SFC</v>
          </cell>
          <cell r="T1219" t="str">
            <v>No</v>
          </cell>
          <cell r="U1219" t="str">
            <v>No</v>
          </cell>
          <cell r="V1219" t="str">
            <v>No</v>
          </cell>
          <cell r="W1219" t="str">
            <v>以实际交易渠道为准</v>
          </cell>
          <cell r="X1219" t="str">
            <v>N</v>
          </cell>
        </row>
        <row r="1220">
          <cell r="G1220" t="str">
            <v>LU1775955864 ISIN</v>
          </cell>
          <cell r="H1220" t="str">
            <v>债券型</v>
          </cell>
          <cell r="I1220" t="str">
            <v>新兴市场债</v>
          </cell>
          <cell r="J1220">
            <v>4</v>
          </cell>
          <cell r="L1220">
            <v>45329</v>
          </cell>
          <cell r="N1220">
            <v>0</v>
          </cell>
          <cell r="Q1220" t="str">
            <v>N</v>
          </cell>
          <cell r="R1220" t="str">
            <v>N</v>
          </cell>
          <cell r="S1220" t="str">
            <v>Refer to SFC</v>
          </cell>
          <cell r="T1220" t="str">
            <v>Yes</v>
          </cell>
          <cell r="U1220" t="str">
            <v>No</v>
          </cell>
          <cell r="V1220" t="str">
            <v>Yes</v>
          </cell>
          <cell r="W1220" t="str">
            <v>以实际交易渠道为准</v>
          </cell>
          <cell r="X1220" t="str">
            <v>N</v>
          </cell>
        </row>
        <row r="1221">
          <cell r="G1221" t="str">
            <v>LU1775955278 ISIN</v>
          </cell>
          <cell r="H1221" t="str">
            <v>债券型</v>
          </cell>
          <cell r="I1221" t="str">
            <v>新兴市场债</v>
          </cell>
          <cell r="J1221">
            <v>4</v>
          </cell>
          <cell r="L1221">
            <v>45329</v>
          </cell>
          <cell r="N1221">
            <v>0</v>
          </cell>
          <cell r="Q1221" t="str">
            <v>N</v>
          </cell>
          <cell r="R1221" t="str">
            <v>N</v>
          </cell>
          <cell r="S1221" t="str">
            <v>Refer to SFC</v>
          </cell>
          <cell r="T1221" t="str">
            <v>Yes</v>
          </cell>
          <cell r="U1221" t="str">
            <v>No</v>
          </cell>
          <cell r="V1221" t="str">
            <v>Yes</v>
          </cell>
          <cell r="W1221" t="str">
            <v>以实际交易渠道为准</v>
          </cell>
          <cell r="X1221" t="str">
            <v>N</v>
          </cell>
        </row>
        <row r="1222">
          <cell r="G1222" t="str">
            <v>LU1775953653 ISIN</v>
          </cell>
          <cell r="H1222" t="str">
            <v>债券型</v>
          </cell>
          <cell r="I1222" t="str">
            <v>新兴市场债</v>
          </cell>
          <cell r="J1222">
            <v>4</v>
          </cell>
          <cell r="L1222">
            <v>45329</v>
          </cell>
          <cell r="Q1222" t="str">
            <v>N</v>
          </cell>
          <cell r="R1222" t="str">
            <v>N</v>
          </cell>
          <cell r="S1222" t="str">
            <v>Refer to SFC</v>
          </cell>
          <cell r="T1222" t="str">
            <v>No</v>
          </cell>
          <cell r="U1222" t="str">
            <v>No</v>
          </cell>
          <cell r="V1222" t="str">
            <v>No</v>
          </cell>
          <cell r="W1222" t="str">
            <v>以实际交易渠道为准</v>
          </cell>
          <cell r="X1222" t="str">
            <v>N</v>
          </cell>
        </row>
        <row r="1223">
          <cell r="G1223" t="str">
            <v>LU1775953810 ISIN</v>
          </cell>
          <cell r="H1223" t="str">
            <v>债券型</v>
          </cell>
          <cell r="I1223" t="str">
            <v>新兴市场债</v>
          </cell>
          <cell r="J1223">
            <v>4</v>
          </cell>
          <cell r="L1223">
            <v>45329</v>
          </cell>
          <cell r="Q1223" t="str">
            <v>N</v>
          </cell>
          <cell r="R1223" t="str">
            <v>N</v>
          </cell>
          <cell r="S1223" t="str">
            <v>Refer to SFC</v>
          </cell>
          <cell r="T1223" t="str">
            <v>No</v>
          </cell>
          <cell r="U1223" t="str">
            <v>No</v>
          </cell>
          <cell r="V1223" t="str">
            <v>No</v>
          </cell>
          <cell r="W1223" t="str">
            <v>以实际交易渠道为准</v>
          </cell>
          <cell r="X1223" t="str">
            <v>N</v>
          </cell>
        </row>
        <row r="1224">
          <cell r="G1224" t="str">
            <v>LU1775954206 ISIN</v>
          </cell>
          <cell r="H1224" t="str">
            <v>债券型</v>
          </cell>
          <cell r="I1224" t="str">
            <v>新兴市场债</v>
          </cell>
          <cell r="J1224">
            <v>4</v>
          </cell>
          <cell r="L1224">
            <v>45329</v>
          </cell>
          <cell r="Q1224" t="str">
            <v>N</v>
          </cell>
          <cell r="R1224" t="str">
            <v>N</v>
          </cell>
          <cell r="S1224" t="str">
            <v>Refer to SFC</v>
          </cell>
          <cell r="T1224" t="str">
            <v>No</v>
          </cell>
          <cell r="U1224" t="str">
            <v>No</v>
          </cell>
          <cell r="V1224" t="str">
            <v>No</v>
          </cell>
          <cell r="W1224" t="str">
            <v>以实际交易渠道为准</v>
          </cell>
          <cell r="X1224" t="str">
            <v>N</v>
          </cell>
        </row>
        <row r="1225">
          <cell r="G1225" t="str">
            <v>LU1775954461 ISIN</v>
          </cell>
          <cell r="H1225" t="str">
            <v>债券型</v>
          </cell>
          <cell r="I1225" t="str">
            <v>新兴市场债</v>
          </cell>
          <cell r="J1225">
            <v>4</v>
          </cell>
          <cell r="L1225">
            <v>45329</v>
          </cell>
          <cell r="Q1225" t="str">
            <v>N</v>
          </cell>
          <cell r="R1225" t="str">
            <v>N</v>
          </cell>
          <cell r="S1225" t="str">
            <v>Refer to SFC</v>
          </cell>
          <cell r="T1225" t="str">
            <v>No</v>
          </cell>
          <cell r="U1225" t="str">
            <v>No</v>
          </cell>
          <cell r="V1225" t="str">
            <v>No</v>
          </cell>
          <cell r="W1225" t="str">
            <v>以实际交易渠道为准</v>
          </cell>
          <cell r="X1225" t="str">
            <v>N</v>
          </cell>
        </row>
        <row r="1226">
          <cell r="G1226" t="str">
            <v>LU1775954628 ISIN</v>
          </cell>
          <cell r="H1226" t="str">
            <v>债券型</v>
          </cell>
          <cell r="I1226" t="str">
            <v>新兴市场债</v>
          </cell>
          <cell r="J1226">
            <v>4</v>
          </cell>
          <cell r="L1226">
            <v>45329</v>
          </cell>
          <cell r="Q1226" t="str">
            <v>N</v>
          </cell>
          <cell r="R1226" t="str">
            <v>N</v>
          </cell>
          <cell r="S1226" t="str">
            <v>Refer to SFC</v>
          </cell>
          <cell r="T1226" t="str">
            <v>No</v>
          </cell>
          <cell r="U1226" t="str">
            <v>No</v>
          </cell>
          <cell r="V1226" t="str">
            <v>No</v>
          </cell>
          <cell r="W1226" t="str">
            <v>以实际交易渠道为准</v>
          </cell>
          <cell r="X1226" t="str">
            <v>N</v>
          </cell>
        </row>
        <row r="1227">
          <cell r="G1227" t="str">
            <v>LU1775955435 ISIN</v>
          </cell>
          <cell r="H1227" t="str">
            <v>债券型</v>
          </cell>
          <cell r="I1227" t="str">
            <v>新兴市场债</v>
          </cell>
          <cell r="J1227">
            <v>4</v>
          </cell>
          <cell r="L1227">
            <v>45329</v>
          </cell>
          <cell r="Q1227" t="str">
            <v>N</v>
          </cell>
          <cell r="R1227" t="str">
            <v>N</v>
          </cell>
          <cell r="S1227" t="str">
            <v>Refer to SFC</v>
          </cell>
          <cell r="T1227" t="str">
            <v>No</v>
          </cell>
          <cell r="U1227" t="str">
            <v>No</v>
          </cell>
          <cell r="V1227" t="str">
            <v>No</v>
          </cell>
          <cell r="W1227" t="str">
            <v>以实际交易渠道为准</v>
          </cell>
          <cell r="X1227" t="str">
            <v>N</v>
          </cell>
        </row>
        <row r="1228">
          <cell r="G1228" t="str">
            <v>LU1775957134 ISIN</v>
          </cell>
          <cell r="H1228" t="str">
            <v>债券型</v>
          </cell>
          <cell r="I1228" t="str">
            <v>新兴市场债</v>
          </cell>
          <cell r="J1228">
            <v>4</v>
          </cell>
          <cell r="L1228">
            <v>45329</v>
          </cell>
          <cell r="Q1228" t="str">
            <v>N</v>
          </cell>
          <cell r="R1228" t="str">
            <v>N</v>
          </cell>
          <cell r="S1228" t="str">
            <v>Refer to SFC</v>
          </cell>
          <cell r="T1228" t="str">
            <v>No</v>
          </cell>
          <cell r="U1228" t="str">
            <v>No</v>
          </cell>
          <cell r="V1228" t="str">
            <v>No</v>
          </cell>
          <cell r="W1228" t="str">
            <v>以实际交易渠道为准</v>
          </cell>
          <cell r="X1228" t="str">
            <v>N</v>
          </cell>
        </row>
        <row r="1229">
          <cell r="G1229" t="str">
            <v>LU1775956243 ISIN</v>
          </cell>
          <cell r="H1229" t="str">
            <v>债券型</v>
          </cell>
          <cell r="I1229" t="str">
            <v>新兴市场债</v>
          </cell>
          <cell r="J1229">
            <v>4</v>
          </cell>
          <cell r="L1229">
            <v>45329</v>
          </cell>
          <cell r="Q1229" t="str">
            <v>N</v>
          </cell>
          <cell r="R1229" t="str">
            <v>N</v>
          </cell>
          <cell r="S1229" t="str">
            <v>Refer to SFC</v>
          </cell>
          <cell r="T1229" t="str">
            <v>No</v>
          </cell>
          <cell r="U1229" t="str">
            <v>No</v>
          </cell>
          <cell r="V1229" t="str">
            <v>No</v>
          </cell>
          <cell r="W1229" t="str">
            <v>以实际交易渠道为准</v>
          </cell>
          <cell r="X1229" t="str">
            <v>N</v>
          </cell>
        </row>
        <row r="1230">
          <cell r="G1230" t="str">
            <v>LU1775952507 ISIN</v>
          </cell>
          <cell r="H1230" t="str">
            <v>股票型</v>
          </cell>
          <cell r="I1230" t="str">
            <v>新兴市场股票</v>
          </cell>
          <cell r="J1230">
            <v>4</v>
          </cell>
          <cell r="L1230">
            <v>45329</v>
          </cell>
          <cell r="N1230">
            <v>0</v>
          </cell>
          <cell r="Q1230" t="str">
            <v>N</v>
          </cell>
          <cell r="R1230" t="str">
            <v>N</v>
          </cell>
          <cell r="S1230" t="str">
            <v>Refer to SFC</v>
          </cell>
          <cell r="T1230" t="str">
            <v>Yes</v>
          </cell>
          <cell r="U1230" t="str">
            <v>No</v>
          </cell>
          <cell r="V1230" t="str">
            <v>Yes</v>
          </cell>
          <cell r="W1230" t="str">
            <v>以实际交易渠道为准</v>
          </cell>
          <cell r="X1230" t="str">
            <v>N</v>
          </cell>
        </row>
        <row r="1231">
          <cell r="G1231" t="str">
            <v>LU1775953141 ISIN</v>
          </cell>
          <cell r="H1231" t="str">
            <v>股票型</v>
          </cell>
          <cell r="I1231" t="str">
            <v>新兴市场股票</v>
          </cell>
          <cell r="J1231">
            <v>4</v>
          </cell>
          <cell r="L1231">
            <v>45329</v>
          </cell>
          <cell r="Q1231" t="str">
            <v>N</v>
          </cell>
          <cell r="R1231" t="str">
            <v>N</v>
          </cell>
          <cell r="S1231" t="str">
            <v>Refer to SFC</v>
          </cell>
          <cell r="T1231" t="str">
            <v>No</v>
          </cell>
          <cell r="U1231" t="str">
            <v>No</v>
          </cell>
          <cell r="V1231" t="str">
            <v>No</v>
          </cell>
          <cell r="W1231" t="str">
            <v>以实际交易渠道为准</v>
          </cell>
          <cell r="X1231" t="str">
            <v>N</v>
          </cell>
        </row>
        <row r="1232">
          <cell r="G1232" t="str">
            <v>LU0123357419 ISIN</v>
          </cell>
          <cell r="H1232" t="str">
            <v>股票型</v>
          </cell>
          <cell r="I1232" t="str">
            <v>能源转型</v>
          </cell>
          <cell r="J1232">
            <v>5</v>
          </cell>
          <cell r="L1232">
            <v>45329</v>
          </cell>
          <cell r="N1232">
            <v>0</v>
          </cell>
          <cell r="Q1232" t="str">
            <v>N</v>
          </cell>
          <cell r="R1232" t="str">
            <v>N</v>
          </cell>
          <cell r="S1232" t="str">
            <v>Refer to SFC</v>
          </cell>
          <cell r="T1232" t="str">
            <v>Yes</v>
          </cell>
          <cell r="U1232" t="str">
            <v>No</v>
          </cell>
          <cell r="V1232" t="str">
            <v>Yes</v>
          </cell>
          <cell r="W1232" t="str">
            <v>以实际交易渠道为准</v>
          </cell>
          <cell r="X1232" t="str">
            <v>N</v>
          </cell>
        </row>
        <row r="1233">
          <cell r="G1233" t="str">
            <v>LU0482499067 ISIN</v>
          </cell>
          <cell r="H1233" t="str">
            <v>股票型</v>
          </cell>
          <cell r="I1233" t="str">
            <v>能源转型</v>
          </cell>
          <cell r="J1233">
            <v>5</v>
          </cell>
          <cell r="L1233">
            <v>45329</v>
          </cell>
          <cell r="Q1233" t="str">
            <v>N</v>
          </cell>
          <cell r="R1233" t="str">
            <v>N</v>
          </cell>
          <cell r="S1233" t="str">
            <v>Refer to SFC</v>
          </cell>
          <cell r="T1233" t="str">
            <v>No</v>
          </cell>
          <cell r="U1233" t="str">
            <v>No</v>
          </cell>
          <cell r="V1233" t="str">
            <v>No</v>
          </cell>
          <cell r="W1233" t="str">
            <v>以实际交易渠道为准</v>
          </cell>
          <cell r="X1233" t="str">
            <v>N</v>
          </cell>
        </row>
        <row r="1234">
          <cell r="G1234" t="str">
            <v>LU0607522900 ISIN</v>
          </cell>
          <cell r="H1234" t="str">
            <v>股票型</v>
          </cell>
          <cell r="I1234" t="str">
            <v>能源转型</v>
          </cell>
          <cell r="J1234">
            <v>5</v>
          </cell>
          <cell r="L1234">
            <v>45329</v>
          </cell>
          <cell r="Q1234" t="str">
            <v>N</v>
          </cell>
          <cell r="R1234" t="str">
            <v>N</v>
          </cell>
          <cell r="S1234" t="str">
            <v>Refer to SFC</v>
          </cell>
          <cell r="T1234" t="str">
            <v>No</v>
          </cell>
          <cell r="U1234" t="str">
            <v>No</v>
          </cell>
          <cell r="V1234" t="str">
            <v>No</v>
          </cell>
          <cell r="W1234" t="str">
            <v>以实际交易渠道为准</v>
          </cell>
          <cell r="X1234" t="str">
            <v>N</v>
          </cell>
        </row>
        <row r="1235">
          <cell r="G1235" t="str">
            <v>LU0367024519 ISIN</v>
          </cell>
          <cell r="H1235" t="str">
            <v>股票型</v>
          </cell>
          <cell r="I1235" t="str">
            <v>能源转型</v>
          </cell>
          <cell r="J1235">
            <v>5</v>
          </cell>
          <cell r="L1235">
            <v>45329</v>
          </cell>
          <cell r="Q1235" t="str">
            <v>N</v>
          </cell>
          <cell r="R1235" t="str">
            <v>N</v>
          </cell>
          <cell r="S1235" t="str">
            <v>Refer to SFC</v>
          </cell>
          <cell r="T1235" t="str">
            <v>No</v>
          </cell>
          <cell r="U1235" t="str">
            <v>No</v>
          </cell>
          <cell r="V1235" t="str">
            <v>No</v>
          </cell>
          <cell r="W1235" t="str">
            <v>以实际交易渠道为准</v>
          </cell>
          <cell r="X1235" t="str">
            <v>N</v>
          </cell>
        </row>
        <row r="1236">
          <cell r="G1236" t="str">
            <v>LU0123357849 ISIN</v>
          </cell>
          <cell r="H1236" t="str">
            <v>股票型</v>
          </cell>
          <cell r="I1236" t="str">
            <v>能源转型</v>
          </cell>
          <cell r="J1236">
            <v>5</v>
          </cell>
          <cell r="L1236">
            <v>45329</v>
          </cell>
          <cell r="Q1236" t="str">
            <v>N</v>
          </cell>
          <cell r="R1236" t="str">
            <v>N</v>
          </cell>
          <cell r="S1236" t="str">
            <v>Refer to SFC</v>
          </cell>
          <cell r="T1236" t="str">
            <v>No</v>
          </cell>
          <cell r="U1236" t="str">
            <v>No</v>
          </cell>
          <cell r="V1236" t="str">
            <v>No</v>
          </cell>
          <cell r="W1236" t="str">
            <v>以实际交易渠道为准</v>
          </cell>
          <cell r="X1236" t="str">
            <v>N</v>
          </cell>
        </row>
        <row r="1237">
          <cell r="G1237" t="str">
            <v>LU0123358144 ISIN</v>
          </cell>
          <cell r="H1237" t="str">
            <v>股票型</v>
          </cell>
          <cell r="I1237" t="str">
            <v>能源转型</v>
          </cell>
          <cell r="J1237">
            <v>5</v>
          </cell>
          <cell r="L1237">
            <v>45329</v>
          </cell>
          <cell r="Q1237" t="str">
            <v>N</v>
          </cell>
          <cell r="R1237" t="str">
            <v>N</v>
          </cell>
          <cell r="S1237" t="str">
            <v>Refer to SFC</v>
          </cell>
          <cell r="T1237" t="str">
            <v>No</v>
          </cell>
          <cell r="U1237" t="str">
            <v>No</v>
          </cell>
          <cell r="V1237" t="str">
            <v>No</v>
          </cell>
          <cell r="W1237" t="str">
            <v>以实际交易渠道为准</v>
          </cell>
          <cell r="X1237" t="str">
            <v>N</v>
          </cell>
        </row>
        <row r="1238">
          <cell r="G1238" t="str">
            <v>LU0367024782 ISIN</v>
          </cell>
          <cell r="H1238" t="str">
            <v>股票型</v>
          </cell>
          <cell r="I1238" t="str">
            <v>能源转型</v>
          </cell>
          <cell r="J1238">
            <v>5</v>
          </cell>
          <cell r="L1238">
            <v>45329</v>
          </cell>
          <cell r="Q1238" t="str">
            <v>N</v>
          </cell>
          <cell r="R1238" t="str">
            <v>N</v>
          </cell>
          <cell r="S1238" t="str">
            <v>Refer to SFC</v>
          </cell>
          <cell r="T1238" t="str">
            <v>No</v>
          </cell>
          <cell r="U1238" t="str">
            <v>No</v>
          </cell>
          <cell r="V1238" t="str">
            <v>No</v>
          </cell>
          <cell r="W1238" t="str">
            <v>以实际交易渠道为准</v>
          </cell>
          <cell r="X1238" t="str">
            <v>N</v>
          </cell>
        </row>
        <row r="1239">
          <cell r="G1239" t="str">
            <v>LU0102737730 ISIN</v>
          </cell>
          <cell r="H1239" t="str">
            <v>债券型</v>
          </cell>
          <cell r="I1239" t="str">
            <v>欧元短债</v>
          </cell>
          <cell r="J1239">
            <v>2</v>
          </cell>
          <cell r="L1239">
            <v>45329</v>
          </cell>
          <cell r="N1239">
            <v>0</v>
          </cell>
          <cell r="Q1239" t="str">
            <v>N</v>
          </cell>
          <cell r="R1239" t="str">
            <v>N</v>
          </cell>
          <cell r="S1239" t="str">
            <v>Refer to SFC</v>
          </cell>
          <cell r="T1239" t="str">
            <v>Yes</v>
          </cell>
          <cell r="U1239" t="str">
            <v>No</v>
          </cell>
          <cell r="V1239" t="str">
            <v>Yes</v>
          </cell>
          <cell r="W1239" t="str">
            <v>以实际交易渠道为准</v>
          </cell>
          <cell r="X1239" t="str">
            <v>N</v>
          </cell>
        </row>
        <row r="1240">
          <cell r="G1240" t="str">
            <v>LU0482498929 ISIN</v>
          </cell>
          <cell r="H1240" t="str">
            <v>债券型</v>
          </cell>
          <cell r="I1240" t="str">
            <v>欧元短债</v>
          </cell>
          <cell r="J1240">
            <v>2</v>
          </cell>
          <cell r="L1240">
            <v>45329</v>
          </cell>
          <cell r="Q1240" t="str">
            <v>N</v>
          </cell>
          <cell r="R1240" t="str">
            <v>N</v>
          </cell>
          <cell r="S1240" t="str">
            <v>Refer to SFC</v>
          </cell>
          <cell r="T1240" t="str">
            <v>No</v>
          </cell>
          <cell r="U1240" t="str">
            <v>No</v>
          </cell>
          <cell r="V1240" t="str">
            <v>No</v>
          </cell>
          <cell r="W1240" t="str">
            <v>以实际交易渠道为准</v>
          </cell>
          <cell r="X1240" t="str">
            <v>N</v>
          </cell>
        </row>
        <row r="1241">
          <cell r="G1241" t="str">
            <v>LU1887442140 ISIN</v>
          </cell>
          <cell r="H1241" t="str">
            <v>股票型</v>
          </cell>
          <cell r="I1241" t="str">
            <v>消费</v>
          </cell>
          <cell r="J1241">
            <v>5</v>
          </cell>
          <cell r="L1241">
            <v>45329</v>
          </cell>
          <cell r="N1241">
            <v>0</v>
          </cell>
          <cell r="Q1241" t="str">
            <v>N</v>
          </cell>
          <cell r="R1241" t="str">
            <v>N</v>
          </cell>
          <cell r="S1241" t="str">
            <v>Refer to SFC</v>
          </cell>
          <cell r="T1241" t="str">
            <v>Yes</v>
          </cell>
          <cell r="U1241" t="str">
            <v>No</v>
          </cell>
          <cell r="V1241" t="str">
            <v>Yes</v>
          </cell>
          <cell r="W1241" t="str">
            <v>以实际交易渠道为准</v>
          </cell>
          <cell r="X1241" t="str">
            <v>N</v>
          </cell>
        </row>
        <row r="1242">
          <cell r="G1242" t="str">
            <v>LU0052864419 ISIN</v>
          </cell>
          <cell r="H1242" t="str">
            <v>股票型</v>
          </cell>
          <cell r="I1242" t="str">
            <v>消费</v>
          </cell>
          <cell r="J1242">
            <v>5</v>
          </cell>
          <cell r="L1242">
            <v>45329</v>
          </cell>
          <cell r="N1242">
            <v>0</v>
          </cell>
          <cell r="Q1242" t="str">
            <v>N</v>
          </cell>
          <cell r="R1242" t="str">
            <v>N</v>
          </cell>
          <cell r="S1242" t="str">
            <v>Refer to SFC</v>
          </cell>
          <cell r="T1242" t="str">
            <v>Yes</v>
          </cell>
          <cell r="U1242" t="str">
            <v>No</v>
          </cell>
          <cell r="V1242" t="str">
            <v>Yes</v>
          </cell>
          <cell r="W1242" t="str">
            <v>以实际交易渠道为准</v>
          </cell>
          <cell r="X1242" t="str">
            <v>N</v>
          </cell>
        </row>
        <row r="1243">
          <cell r="G1243" t="str">
            <v>LU0130709461 ISIN</v>
          </cell>
          <cell r="H1243" t="str">
            <v>股票型</v>
          </cell>
          <cell r="I1243" t="str">
            <v>消费</v>
          </cell>
          <cell r="J1243">
            <v>5</v>
          </cell>
          <cell r="L1243">
            <v>45329</v>
          </cell>
          <cell r="Q1243" t="str">
            <v>N</v>
          </cell>
          <cell r="R1243" t="str">
            <v>N</v>
          </cell>
          <cell r="S1243" t="str">
            <v>Refer to SFC</v>
          </cell>
          <cell r="T1243" t="str">
            <v>No</v>
          </cell>
          <cell r="U1243" t="str">
            <v>No</v>
          </cell>
          <cell r="V1243" t="str">
            <v>No</v>
          </cell>
          <cell r="W1243" t="str">
            <v>以实际交易渠道为准</v>
          </cell>
          <cell r="X1243" t="str">
            <v>N</v>
          </cell>
        </row>
        <row r="1244">
          <cell r="G1244" t="str">
            <v>LU0100598878 ISIN</v>
          </cell>
          <cell r="H1244" t="str">
            <v>股票型</v>
          </cell>
          <cell r="I1244" t="str">
            <v>消费</v>
          </cell>
          <cell r="J1244">
            <v>5</v>
          </cell>
          <cell r="L1244">
            <v>45329</v>
          </cell>
          <cell r="Q1244" t="str">
            <v>N</v>
          </cell>
          <cell r="R1244" t="str">
            <v>N</v>
          </cell>
          <cell r="S1244" t="str">
            <v>Refer to SFC</v>
          </cell>
          <cell r="T1244" t="str">
            <v>No</v>
          </cell>
          <cell r="U1244" t="str">
            <v>No</v>
          </cell>
          <cell r="V1244" t="str">
            <v>No</v>
          </cell>
          <cell r="W1244" t="str">
            <v>以实际交易渠道为准</v>
          </cell>
          <cell r="X1244" t="str">
            <v>N</v>
          </cell>
        </row>
        <row r="1245">
          <cell r="G1245" t="str">
            <v>LU1775982595 ISIN</v>
          </cell>
          <cell r="H1245" t="str">
            <v>股票型</v>
          </cell>
          <cell r="I1245" t="str">
            <v>健康及生物科技</v>
          </cell>
          <cell r="J1245">
            <v>4</v>
          </cell>
          <cell r="L1245">
            <v>45329</v>
          </cell>
          <cell r="N1245">
            <v>0</v>
          </cell>
          <cell r="Q1245" t="str">
            <v>N</v>
          </cell>
          <cell r="R1245" t="str">
            <v>N</v>
          </cell>
          <cell r="S1245" t="str">
            <v>Refer to SFC</v>
          </cell>
          <cell r="T1245" t="str">
            <v>Yes</v>
          </cell>
          <cell r="U1245" t="str">
            <v>No</v>
          </cell>
          <cell r="V1245" t="str">
            <v>Yes</v>
          </cell>
          <cell r="W1245" t="str">
            <v>以实际交易渠道为准</v>
          </cell>
          <cell r="X1245" t="str">
            <v>N</v>
          </cell>
        </row>
        <row r="1246">
          <cell r="G1246" t="str">
            <v>LU1775952176 ISIN</v>
          </cell>
          <cell r="H1246" t="str">
            <v>股票型</v>
          </cell>
          <cell r="I1246" t="str">
            <v>健康及生物科技</v>
          </cell>
          <cell r="J1246">
            <v>4</v>
          </cell>
          <cell r="L1246">
            <v>45329</v>
          </cell>
          <cell r="Q1246" t="str">
            <v>N</v>
          </cell>
          <cell r="R1246" t="str">
            <v>N</v>
          </cell>
          <cell r="S1246" t="str">
            <v>Refer to SFC</v>
          </cell>
          <cell r="T1246" t="str">
            <v>No</v>
          </cell>
          <cell r="U1246" t="str">
            <v>No</v>
          </cell>
          <cell r="V1246" t="str">
            <v>No</v>
          </cell>
          <cell r="W1246" t="str">
            <v>以实际交易渠道为准</v>
          </cell>
          <cell r="X1246" t="str">
            <v>N</v>
          </cell>
        </row>
        <row r="1247">
          <cell r="G1247" t="str">
            <v>LU0367025755 ISIN</v>
          </cell>
          <cell r="H1247" t="str">
            <v>混合型</v>
          </cell>
          <cell r="I1247" t="str">
            <v>房地产多元资产</v>
          </cell>
          <cell r="J1247">
            <v>4</v>
          </cell>
          <cell r="L1247">
            <v>45330</v>
          </cell>
          <cell r="N1247">
            <v>0</v>
          </cell>
          <cell r="Q1247" t="str">
            <v>N</v>
          </cell>
          <cell r="R1247" t="str">
            <v>N</v>
          </cell>
          <cell r="S1247" t="str">
            <v>Refer to SFC</v>
          </cell>
          <cell r="T1247" t="str">
            <v>Yes</v>
          </cell>
          <cell r="U1247" t="str">
            <v>No</v>
          </cell>
          <cell r="V1247" t="str">
            <v>Yes</v>
          </cell>
          <cell r="W1247" t="str">
            <v>以实际交易渠道为准</v>
          </cell>
          <cell r="X1247" t="str">
            <v>N</v>
          </cell>
        </row>
        <row r="1248">
          <cell r="G1248" t="str">
            <v>LU0367025839 ISIN</v>
          </cell>
          <cell r="H1248" t="str">
            <v>混合型</v>
          </cell>
          <cell r="I1248" t="str">
            <v>房地产多元资产</v>
          </cell>
          <cell r="J1248">
            <v>4</v>
          </cell>
          <cell r="L1248">
            <v>45330</v>
          </cell>
          <cell r="Q1248" t="str">
            <v>N</v>
          </cell>
          <cell r="R1248" t="str">
            <v>N</v>
          </cell>
          <cell r="S1248" t="str">
            <v>Refer to SFC</v>
          </cell>
          <cell r="T1248" t="str">
            <v>No</v>
          </cell>
          <cell r="U1248" t="str">
            <v>No</v>
          </cell>
          <cell r="V1248" t="str">
            <v>No</v>
          </cell>
          <cell r="W1248" t="str">
            <v>以实际交易渠道为准</v>
          </cell>
          <cell r="X1248" t="str">
            <v>N</v>
          </cell>
        </row>
        <row r="1249">
          <cell r="G1249" t="str">
            <v>LU2139469600 ISIN</v>
          </cell>
          <cell r="H1249" t="str">
            <v>混合型</v>
          </cell>
          <cell r="I1249" t="str">
            <v>房地产多元资产</v>
          </cell>
          <cell r="J1249">
            <v>4</v>
          </cell>
          <cell r="L1249">
            <v>45330</v>
          </cell>
          <cell r="Q1249" t="str">
            <v>N</v>
          </cell>
          <cell r="R1249" t="str">
            <v>N</v>
          </cell>
          <cell r="S1249" t="str">
            <v>Refer to SFC</v>
          </cell>
          <cell r="T1249" t="str">
            <v>No</v>
          </cell>
          <cell r="U1249" t="str">
            <v>No</v>
          </cell>
          <cell r="V1249" t="str">
            <v>No</v>
          </cell>
          <cell r="W1249" t="str">
            <v>以实际交易渠道为准</v>
          </cell>
          <cell r="X1249" t="str">
            <v>N</v>
          </cell>
        </row>
        <row r="1250">
          <cell r="G1250" t="str">
            <v>LU2401542340 ISIN</v>
          </cell>
          <cell r="H1250" t="str">
            <v>混合型</v>
          </cell>
          <cell r="I1250" t="str">
            <v>房地产多元资产</v>
          </cell>
          <cell r="J1250">
            <v>4</v>
          </cell>
          <cell r="L1250">
            <v>45330</v>
          </cell>
          <cell r="Q1250" t="str">
            <v>N</v>
          </cell>
          <cell r="R1250" t="str">
            <v>N</v>
          </cell>
          <cell r="S1250" t="str">
            <v>Refer to SFC</v>
          </cell>
          <cell r="T1250" t="str">
            <v>No</v>
          </cell>
          <cell r="U1250" t="str">
            <v>No</v>
          </cell>
          <cell r="V1250" t="str">
            <v>No</v>
          </cell>
          <cell r="W1250" t="str">
            <v>以实际交易渠道为准</v>
          </cell>
          <cell r="X1250" t="str">
            <v>N</v>
          </cell>
        </row>
        <row r="1251">
          <cell r="G1251" t="str">
            <v>LU0367025912 ISIN</v>
          </cell>
          <cell r="H1251" t="str">
            <v>混合型</v>
          </cell>
          <cell r="I1251" t="str">
            <v>房地产多元资产</v>
          </cell>
          <cell r="J1251">
            <v>4</v>
          </cell>
          <cell r="L1251">
            <v>45330</v>
          </cell>
          <cell r="Q1251" t="str">
            <v>N</v>
          </cell>
          <cell r="R1251" t="str">
            <v>N</v>
          </cell>
          <cell r="S1251" t="str">
            <v>Refer to SFC</v>
          </cell>
          <cell r="T1251" t="str">
            <v>No</v>
          </cell>
          <cell r="U1251" t="str">
            <v>No</v>
          </cell>
          <cell r="V1251" t="str">
            <v>No</v>
          </cell>
          <cell r="W1251" t="str">
            <v>以实际交易渠道为准</v>
          </cell>
          <cell r="X1251" t="str">
            <v>N</v>
          </cell>
        </row>
        <row r="1252">
          <cell r="G1252" t="str">
            <v>LU0505655562 ISIN</v>
          </cell>
          <cell r="H1252" t="str">
            <v>股票型</v>
          </cell>
          <cell r="I1252" t="str">
            <v>贵金属及矿业</v>
          </cell>
          <cell r="J1252">
            <v>5</v>
          </cell>
          <cell r="L1252">
            <v>45330</v>
          </cell>
          <cell r="N1252">
            <v>0</v>
          </cell>
          <cell r="Q1252" t="str">
            <v>N</v>
          </cell>
          <cell r="R1252" t="str">
            <v>N</v>
          </cell>
          <cell r="S1252" t="str">
            <v>Refer to SFC</v>
          </cell>
          <cell r="T1252" t="str">
            <v>Yes</v>
          </cell>
          <cell r="U1252" t="str">
            <v>No</v>
          </cell>
          <cell r="V1252" t="str">
            <v>Yes</v>
          </cell>
          <cell r="W1252" t="str">
            <v>以实际交易渠道为准</v>
          </cell>
          <cell r="X1252" t="str">
            <v>N</v>
          </cell>
        </row>
        <row r="1253">
          <cell r="G1253" t="str">
            <v>LU0503254152 ISIN</v>
          </cell>
          <cell r="H1253" t="str">
            <v>股票型</v>
          </cell>
          <cell r="I1253" t="str">
            <v>贵金属及矿业</v>
          </cell>
          <cell r="J1253">
            <v>5</v>
          </cell>
          <cell r="L1253">
            <v>45330</v>
          </cell>
          <cell r="Q1253" t="str">
            <v>N</v>
          </cell>
          <cell r="R1253" t="str">
            <v>N</v>
          </cell>
          <cell r="S1253" t="str">
            <v>Refer to SFC</v>
          </cell>
          <cell r="T1253" t="str">
            <v>No</v>
          </cell>
          <cell r="U1253" t="str">
            <v>No</v>
          </cell>
          <cell r="V1253" t="str">
            <v>No</v>
          </cell>
          <cell r="W1253" t="str">
            <v>以实际交易渠道为准</v>
          </cell>
          <cell r="X1253" t="str">
            <v>N</v>
          </cell>
        </row>
        <row r="1254">
          <cell r="G1254" t="str">
            <v>LU0607523031 ISIN</v>
          </cell>
          <cell r="H1254" t="str">
            <v>股票型</v>
          </cell>
          <cell r="I1254" t="str">
            <v>贵金属及矿业</v>
          </cell>
          <cell r="J1254">
            <v>5</v>
          </cell>
          <cell r="L1254">
            <v>45330</v>
          </cell>
          <cell r="Q1254" t="str">
            <v>N</v>
          </cell>
          <cell r="R1254" t="str">
            <v>N</v>
          </cell>
          <cell r="S1254" t="str">
            <v>Refer to SFC</v>
          </cell>
          <cell r="T1254" t="str">
            <v>No</v>
          </cell>
          <cell r="U1254" t="str">
            <v>No</v>
          </cell>
          <cell r="V1254" t="str">
            <v>No</v>
          </cell>
          <cell r="W1254" t="str">
            <v>以实际交易渠道为准</v>
          </cell>
          <cell r="X1254" t="str">
            <v>N</v>
          </cell>
        </row>
        <row r="1255">
          <cell r="G1255" t="str">
            <v>LU0505655646 ISIN</v>
          </cell>
          <cell r="H1255" t="str">
            <v>股票型</v>
          </cell>
          <cell r="I1255" t="str">
            <v>贵金属及矿业</v>
          </cell>
          <cell r="J1255">
            <v>5</v>
          </cell>
          <cell r="L1255">
            <v>45330</v>
          </cell>
          <cell r="Q1255" t="str">
            <v>N</v>
          </cell>
          <cell r="R1255" t="str">
            <v>N</v>
          </cell>
          <cell r="S1255" t="str">
            <v>Refer to SFC</v>
          </cell>
          <cell r="T1255" t="str">
            <v>No</v>
          </cell>
          <cell r="U1255" t="str">
            <v>No</v>
          </cell>
          <cell r="V1255" t="str">
            <v>No</v>
          </cell>
          <cell r="W1255" t="str">
            <v>以实际交易渠道为准</v>
          </cell>
          <cell r="X1255" t="str">
            <v>N</v>
          </cell>
        </row>
        <row r="1256">
          <cell r="G1256" t="str">
            <v>LU0503254319 ISIN</v>
          </cell>
          <cell r="H1256" t="str">
            <v>股票型</v>
          </cell>
          <cell r="I1256" t="str">
            <v>贵金属及矿业</v>
          </cell>
          <cell r="J1256">
            <v>5</v>
          </cell>
          <cell r="L1256">
            <v>45330</v>
          </cell>
          <cell r="Q1256" t="str">
            <v>N</v>
          </cell>
          <cell r="R1256" t="str">
            <v>N</v>
          </cell>
          <cell r="S1256" t="str">
            <v>Refer to SFC</v>
          </cell>
          <cell r="T1256" t="str">
            <v>No</v>
          </cell>
          <cell r="U1256" t="str">
            <v>No</v>
          </cell>
          <cell r="V1256" t="str">
            <v>No</v>
          </cell>
          <cell r="W1256" t="str">
            <v>以实际交易渠道为准</v>
          </cell>
          <cell r="X1256" t="str">
            <v>N</v>
          </cell>
        </row>
        <row r="1257">
          <cell r="G1257" t="str">
            <v>LU0048816135 ISIN</v>
          </cell>
          <cell r="H1257" t="str">
            <v>股票型</v>
          </cell>
          <cell r="I1257" t="str">
            <v>大中华股票</v>
          </cell>
          <cell r="J1257">
            <v>5</v>
          </cell>
          <cell r="L1257">
            <v>45330</v>
          </cell>
          <cell r="N1257">
            <v>0</v>
          </cell>
          <cell r="Q1257" t="str">
            <v>N</v>
          </cell>
          <cell r="R1257" t="str">
            <v>N</v>
          </cell>
          <cell r="S1257" t="str">
            <v>Refer to SFC</v>
          </cell>
          <cell r="T1257" t="str">
            <v>Yes</v>
          </cell>
          <cell r="U1257" t="str">
            <v>No</v>
          </cell>
          <cell r="V1257" t="str">
            <v>Yes</v>
          </cell>
          <cell r="W1257" t="str">
            <v>以实际交易渠道为准</v>
          </cell>
          <cell r="X1257" t="str">
            <v>Y</v>
          </cell>
        </row>
        <row r="1258">
          <cell r="G1258" t="str">
            <v>LU0482497798 ISIN</v>
          </cell>
          <cell r="H1258" t="str">
            <v>股票型</v>
          </cell>
          <cell r="I1258" t="str">
            <v>大中华股票</v>
          </cell>
          <cell r="J1258">
            <v>5</v>
          </cell>
          <cell r="L1258">
            <v>45330</v>
          </cell>
          <cell r="Q1258" t="str">
            <v>N</v>
          </cell>
          <cell r="R1258" t="str">
            <v>N</v>
          </cell>
          <cell r="S1258" t="str">
            <v>Refer to SFC</v>
          </cell>
          <cell r="T1258" t="str">
            <v>No</v>
          </cell>
          <cell r="U1258" t="str">
            <v>No</v>
          </cell>
          <cell r="V1258" t="str">
            <v>No</v>
          </cell>
          <cell r="W1258" t="str">
            <v>以实际交易渠道为准</v>
          </cell>
          <cell r="X1258" t="str">
            <v>Y</v>
          </cell>
        </row>
        <row r="1259">
          <cell r="G1259" t="str">
            <v>LU0955869705 ISIN</v>
          </cell>
          <cell r="H1259" t="str">
            <v>股票型</v>
          </cell>
          <cell r="I1259" t="str">
            <v>大中华股票</v>
          </cell>
          <cell r="J1259">
            <v>5</v>
          </cell>
          <cell r="L1259">
            <v>45330</v>
          </cell>
          <cell r="Q1259" t="str">
            <v>N</v>
          </cell>
          <cell r="R1259" t="str">
            <v>N</v>
          </cell>
          <cell r="S1259" t="str">
            <v>Refer to SFC</v>
          </cell>
          <cell r="T1259" t="str">
            <v>No</v>
          </cell>
          <cell r="U1259" t="str">
            <v>No</v>
          </cell>
          <cell r="V1259" t="str">
            <v>No</v>
          </cell>
          <cell r="W1259" t="str">
            <v>以实际交易渠道为准</v>
          </cell>
          <cell r="X1259" t="str">
            <v>Y</v>
          </cell>
        </row>
        <row r="1260">
          <cell r="G1260" t="str">
            <v>LU0130708901 ISIN</v>
          </cell>
          <cell r="H1260" t="str">
            <v>股票型</v>
          </cell>
          <cell r="I1260" t="str">
            <v>大中华股票</v>
          </cell>
          <cell r="J1260">
            <v>5</v>
          </cell>
          <cell r="L1260">
            <v>45330</v>
          </cell>
          <cell r="Q1260" t="str">
            <v>N</v>
          </cell>
          <cell r="R1260" t="str">
            <v>N</v>
          </cell>
          <cell r="S1260" t="str">
            <v>Refer to SFC</v>
          </cell>
          <cell r="T1260" t="str">
            <v>No</v>
          </cell>
          <cell r="U1260" t="str">
            <v>No</v>
          </cell>
          <cell r="V1260" t="str">
            <v>No</v>
          </cell>
          <cell r="W1260" t="str">
            <v>以实际交易渠道为准</v>
          </cell>
          <cell r="X1260" t="str">
            <v>Y</v>
          </cell>
        </row>
        <row r="1261">
          <cell r="G1261" t="str">
            <v>LU0100600369 ISIN</v>
          </cell>
          <cell r="H1261" t="str">
            <v>股票型</v>
          </cell>
          <cell r="I1261" t="str">
            <v>大中华股票</v>
          </cell>
          <cell r="J1261">
            <v>5</v>
          </cell>
          <cell r="L1261">
            <v>45330</v>
          </cell>
          <cell r="Q1261" t="str">
            <v>N</v>
          </cell>
          <cell r="R1261" t="str">
            <v>N</v>
          </cell>
          <cell r="S1261" t="str">
            <v>Refer to SFC</v>
          </cell>
          <cell r="T1261" t="str">
            <v>No</v>
          </cell>
          <cell r="U1261" t="str">
            <v>No</v>
          </cell>
          <cell r="V1261" t="str">
            <v>No</v>
          </cell>
          <cell r="W1261" t="str">
            <v>以实际交易渠道为准</v>
          </cell>
          <cell r="X1261" t="str">
            <v>Y</v>
          </cell>
        </row>
        <row r="1262">
          <cell r="G1262" t="str">
            <v>LU0482497871 ISIN</v>
          </cell>
          <cell r="H1262" t="str">
            <v>股票型</v>
          </cell>
          <cell r="I1262" t="str">
            <v>大中华股票</v>
          </cell>
          <cell r="J1262">
            <v>5</v>
          </cell>
          <cell r="L1262">
            <v>45330</v>
          </cell>
          <cell r="Q1262" t="str">
            <v>N</v>
          </cell>
          <cell r="R1262" t="str">
            <v>N</v>
          </cell>
          <cell r="S1262" t="str">
            <v>Refer to SFC</v>
          </cell>
          <cell r="T1262" t="str">
            <v>No</v>
          </cell>
          <cell r="U1262" t="str">
            <v>No</v>
          </cell>
          <cell r="V1262" t="str">
            <v>No</v>
          </cell>
          <cell r="W1262" t="str">
            <v>以实际交易渠道为准</v>
          </cell>
          <cell r="X1262" t="str">
            <v>Y</v>
          </cell>
        </row>
        <row r="1263">
          <cell r="G1263" t="str">
            <v>LU0367026217 ISIN</v>
          </cell>
          <cell r="H1263" t="str">
            <v>混合型</v>
          </cell>
          <cell r="I1263" t="str">
            <v>亚太多元资产</v>
          </cell>
          <cell r="J1263">
            <v>4</v>
          </cell>
          <cell r="L1263">
            <v>45330</v>
          </cell>
          <cell r="N1263">
            <v>0</v>
          </cell>
          <cell r="Q1263" t="str">
            <v>N</v>
          </cell>
          <cell r="R1263" t="str">
            <v>N</v>
          </cell>
          <cell r="S1263" t="str">
            <v>Refer to SFC</v>
          </cell>
          <cell r="T1263" t="str">
            <v>Yes</v>
          </cell>
          <cell r="U1263" t="str">
            <v>No</v>
          </cell>
          <cell r="V1263" t="str">
            <v>Yes</v>
          </cell>
          <cell r="W1263" t="str">
            <v>以实际交易渠道为准</v>
          </cell>
          <cell r="X1263" t="str">
            <v>Y</v>
          </cell>
        </row>
        <row r="1264">
          <cell r="G1264" t="str">
            <v>LU0482498259 ISIN</v>
          </cell>
          <cell r="H1264" t="str">
            <v>混合型</v>
          </cell>
          <cell r="I1264" t="str">
            <v>亚太多元资产</v>
          </cell>
          <cell r="J1264">
            <v>4</v>
          </cell>
          <cell r="L1264">
            <v>45330</v>
          </cell>
          <cell r="Q1264" t="str">
            <v>N</v>
          </cell>
          <cell r="R1264" t="str">
            <v>N</v>
          </cell>
          <cell r="S1264" t="str">
            <v>Refer to SFC</v>
          </cell>
          <cell r="T1264" t="str">
            <v>No</v>
          </cell>
          <cell r="U1264" t="str">
            <v>No</v>
          </cell>
          <cell r="V1264" t="str">
            <v>No</v>
          </cell>
          <cell r="W1264" t="str">
            <v>以实际交易渠道为准</v>
          </cell>
          <cell r="X1264" t="str">
            <v>Y</v>
          </cell>
        </row>
        <row r="1265">
          <cell r="G1265" t="str">
            <v>LU0580551074 ISIN</v>
          </cell>
          <cell r="H1265" t="str">
            <v>混合型</v>
          </cell>
          <cell r="I1265" t="str">
            <v>亚太多元资产</v>
          </cell>
          <cell r="J1265">
            <v>4</v>
          </cell>
          <cell r="L1265">
            <v>45330</v>
          </cell>
          <cell r="Q1265" t="str">
            <v>N</v>
          </cell>
          <cell r="R1265" t="str">
            <v>N</v>
          </cell>
          <cell r="S1265" t="str">
            <v>Refer to SFC</v>
          </cell>
          <cell r="T1265" t="str">
            <v>No</v>
          </cell>
          <cell r="U1265" t="str">
            <v>No</v>
          </cell>
          <cell r="V1265" t="str">
            <v>No</v>
          </cell>
          <cell r="W1265" t="str">
            <v>以实际交易渠道为准</v>
          </cell>
          <cell r="X1265" t="str">
            <v>Y</v>
          </cell>
        </row>
        <row r="1266">
          <cell r="G1266" t="str">
            <v>LU0367026134 ISIN</v>
          </cell>
          <cell r="H1266" t="str">
            <v>混合型</v>
          </cell>
          <cell r="I1266" t="str">
            <v>亚太多元资产</v>
          </cell>
          <cell r="J1266">
            <v>4</v>
          </cell>
          <cell r="L1266">
            <v>45330</v>
          </cell>
          <cell r="Q1266" t="str">
            <v>N</v>
          </cell>
          <cell r="R1266" t="str">
            <v>N</v>
          </cell>
          <cell r="S1266" t="str">
            <v>Refer to SFC</v>
          </cell>
          <cell r="T1266" t="str">
            <v>No</v>
          </cell>
          <cell r="U1266" t="str">
            <v>No</v>
          </cell>
          <cell r="V1266" t="str">
            <v>No</v>
          </cell>
          <cell r="W1266" t="str">
            <v>以实际交易渠道为准</v>
          </cell>
          <cell r="X1266" t="str">
            <v>Y</v>
          </cell>
        </row>
        <row r="1267">
          <cell r="G1267" t="str">
            <v>LU2210775719 ISIN</v>
          </cell>
          <cell r="H1267" t="str">
            <v>混合型</v>
          </cell>
          <cell r="I1267" t="str">
            <v>亚太多元资产</v>
          </cell>
          <cell r="J1267">
            <v>4</v>
          </cell>
          <cell r="L1267">
            <v>45330</v>
          </cell>
          <cell r="Q1267" t="str">
            <v>N</v>
          </cell>
          <cell r="R1267" t="str">
            <v>N</v>
          </cell>
          <cell r="S1267" t="str">
            <v>Refer to SFC</v>
          </cell>
          <cell r="T1267" t="str">
            <v>No</v>
          </cell>
          <cell r="U1267" t="str">
            <v>No</v>
          </cell>
          <cell r="V1267" t="str">
            <v>No</v>
          </cell>
          <cell r="W1267" t="str">
            <v>以实际交易渠道为准</v>
          </cell>
          <cell r="X1267" t="str">
            <v>Y</v>
          </cell>
        </row>
        <row r="1268">
          <cell r="G1268" t="str">
            <v>LU0941602780 ISIN</v>
          </cell>
          <cell r="H1268" t="str">
            <v>混合型</v>
          </cell>
          <cell r="I1268" t="str">
            <v>亚太多元资产</v>
          </cell>
          <cell r="J1268">
            <v>4</v>
          </cell>
          <cell r="L1268">
            <v>45330</v>
          </cell>
          <cell r="Q1268" t="str">
            <v>N</v>
          </cell>
          <cell r="R1268" t="str">
            <v>N</v>
          </cell>
          <cell r="S1268" t="str">
            <v>Refer to SFC</v>
          </cell>
          <cell r="T1268" t="str">
            <v>No</v>
          </cell>
          <cell r="U1268" t="str">
            <v>No</v>
          </cell>
          <cell r="V1268" t="str">
            <v>No</v>
          </cell>
          <cell r="W1268" t="str">
            <v>以实际交易渠道为准</v>
          </cell>
          <cell r="X1268" t="str">
            <v>Y</v>
          </cell>
        </row>
        <row r="1269">
          <cell r="G1269" t="str">
            <v>LU0955864656 ISIN</v>
          </cell>
          <cell r="H1269" t="str">
            <v>混合型</v>
          </cell>
          <cell r="I1269" t="str">
            <v>亚太多元资产</v>
          </cell>
          <cell r="J1269">
            <v>4</v>
          </cell>
          <cell r="L1269">
            <v>45330</v>
          </cell>
          <cell r="Q1269" t="str">
            <v>N</v>
          </cell>
          <cell r="R1269" t="str">
            <v>N</v>
          </cell>
          <cell r="S1269" t="str">
            <v>Refer to SFC</v>
          </cell>
          <cell r="T1269" t="str">
            <v>No</v>
          </cell>
          <cell r="U1269" t="str">
            <v>No</v>
          </cell>
          <cell r="V1269" t="str">
            <v>No</v>
          </cell>
          <cell r="W1269" t="str">
            <v>以实际交易渠道为准</v>
          </cell>
          <cell r="X1269" t="str">
            <v>Y</v>
          </cell>
        </row>
        <row r="1270">
          <cell r="G1270" t="str">
            <v>LU1075207677 ISIN</v>
          </cell>
          <cell r="H1270" t="str">
            <v>混合型</v>
          </cell>
          <cell r="I1270" t="str">
            <v>亚太多元资产</v>
          </cell>
          <cell r="J1270">
            <v>4</v>
          </cell>
          <cell r="L1270">
            <v>45330</v>
          </cell>
          <cell r="Q1270" t="str">
            <v>N</v>
          </cell>
          <cell r="R1270" t="str">
            <v>N</v>
          </cell>
          <cell r="S1270" t="str">
            <v>Refer to SFC</v>
          </cell>
          <cell r="T1270" t="str">
            <v>No</v>
          </cell>
          <cell r="U1270" t="str">
            <v>No</v>
          </cell>
          <cell r="V1270" t="str">
            <v>No</v>
          </cell>
          <cell r="W1270" t="str">
            <v>以实际交易渠道为准</v>
          </cell>
          <cell r="X1270" t="str">
            <v>Y</v>
          </cell>
        </row>
        <row r="1271">
          <cell r="G1271" t="str">
            <v>LU1075212750 ISIN</v>
          </cell>
          <cell r="H1271" t="str">
            <v>混合型</v>
          </cell>
          <cell r="I1271" t="str">
            <v>亚太多元资产</v>
          </cell>
          <cell r="J1271">
            <v>4</v>
          </cell>
          <cell r="L1271">
            <v>45330</v>
          </cell>
          <cell r="Q1271" t="str">
            <v>N</v>
          </cell>
          <cell r="R1271" t="str">
            <v>N</v>
          </cell>
          <cell r="S1271" t="str">
            <v>Refer to SFC</v>
          </cell>
          <cell r="T1271" t="str">
            <v>No</v>
          </cell>
          <cell r="U1271" t="str">
            <v>No</v>
          </cell>
          <cell r="V1271" t="str">
            <v>No</v>
          </cell>
          <cell r="W1271" t="str">
            <v>以实际交易渠道为准</v>
          </cell>
          <cell r="X1271" t="str">
            <v>Y</v>
          </cell>
        </row>
        <row r="1272">
          <cell r="G1272" t="str">
            <v>LU1075212834 ISIN</v>
          </cell>
          <cell r="H1272" t="str">
            <v>混合型</v>
          </cell>
          <cell r="I1272" t="str">
            <v>亚太多元资产</v>
          </cell>
          <cell r="J1272">
            <v>4</v>
          </cell>
          <cell r="L1272">
            <v>45330</v>
          </cell>
          <cell r="Q1272" t="str">
            <v>N</v>
          </cell>
          <cell r="R1272" t="str">
            <v>N</v>
          </cell>
          <cell r="S1272" t="str">
            <v>Refer to SFC</v>
          </cell>
          <cell r="T1272" t="str">
            <v>No</v>
          </cell>
          <cell r="U1272" t="str">
            <v>No</v>
          </cell>
          <cell r="V1272" t="str">
            <v>No</v>
          </cell>
          <cell r="W1272" t="str">
            <v>以实际交易渠道为准</v>
          </cell>
          <cell r="X1272" t="str">
            <v>Y</v>
          </cell>
        </row>
        <row r="1273">
          <cell r="G1273" t="str">
            <v>LU1075213055 ISIN</v>
          </cell>
          <cell r="H1273" t="str">
            <v>混合型</v>
          </cell>
          <cell r="I1273" t="str">
            <v>亚太多元资产</v>
          </cell>
          <cell r="J1273">
            <v>4</v>
          </cell>
          <cell r="L1273">
            <v>45330</v>
          </cell>
          <cell r="Q1273" t="str">
            <v>N</v>
          </cell>
          <cell r="R1273" t="str">
            <v>N</v>
          </cell>
          <cell r="S1273" t="str">
            <v>Refer to SFC</v>
          </cell>
          <cell r="T1273" t="str">
            <v>No</v>
          </cell>
          <cell r="U1273" t="str">
            <v>No</v>
          </cell>
          <cell r="V1273" t="str">
            <v>No</v>
          </cell>
          <cell r="W1273" t="str">
            <v>以实际交易渠道为准</v>
          </cell>
          <cell r="X1273" t="str">
            <v>Y</v>
          </cell>
        </row>
        <row r="1274">
          <cell r="G1274" t="str">
            <v>LU0367026308 ISIN</v>
          </cell>
          <cell r="H1274" t="str">
            <v>混合型</v>
          </cell>
          <cell r="I1274" t="str">
            <v>亚太多元资产</v>
          </cell>
          <cell r="J1274">
            <v>4</v>
          </cell>
          <cell r="L1274">
            <v>45330</v>
          </cell>
          <cell r="Q1274" t="str">
            <v>N</v>
          </cell>
          <cell r="R1274" t="str">
            <v>N</v>
          </cell>
          <cell r="S1274" t="str">
            <v>Refer to SFC</v>
          </cell>
          <cell r="T1274" t="str">
            <v>No</v>
          </cell>
          <cell r="U1274" t="str">
            <v>No</v>
          </cell>
          <cell r="V1274" t="str">
            <v>No</v>
          </cell>
          <cell r="W1274" t="str">
            <v>以实际交易渠道为准</v>
          </cell>
          <cell r="X1274" t="str">
            <v>Y</v>
          </cell>
        </row>
        <row r="1275">
          <cell r="G1275" t="str">
            <v>LU0482498333 ISIN</v>
          </cell>
          <cell r="H1275" t="str">
            <v>混合型</v>
          </cell>
          <cell r="I1275" t="str">
            <v>亚太多元资产</v>
          </cell>
          <cell r="J1275">
            <v>4</v>
          </cell>
          <cell r="L1275">
            <v>45330</v>
          </cell>
          <cell r="Q1275" t="str">
            <v>N</v>
          </cell>
          <cell r="R1275" t="str">
            <v>N</v>
          </cell>
          <cell r="S1275" t="str">
            <v>Refer to SFC</v>
          </cell>
          <cell r="T1275" t="str">
            <v>No</v>
          </cell>
          <cell r="U1275" t="str">
            <v>No</v>
          </cell>
          <cell r="V1275" t="str">
            <v>No</v>
          </cell>
          <cell r="W1275" t="str">
            <v>以实际交易渠道为准</v>
          </cell>
          <cell r="X1275" t="str">
            <v>Y</v>
          </cell>
        </row>
        <row r="1276">
          <cell r="G1276" t="str">
            <v>LU1775965582 ISIN</v>
          </cell>
          <cell r="H1276" t="str">
            <v>股票型</v>
          </cell>
          <cell r="I1276" t="str">
            <v>中国股票</v>
          </cell>
          <cell r="J1276">
            <v>5</v>
          </cell>
          <cell r="L1276">
            <v>45330</v>
          </cell>
          <cell r="N1276">
            <v>0</v>
          </cell>
          <cell r="Q1276" t="str">
            <v>N</v>
          </cell>
          <cell r="R1276" t="str">
            <v>N</v>
          </cell>
          <cell r="S1276" t="str">
            <v>Refer to SFC</v>
          </cell>
          <cell r="T1276" t="str">
            <v>Yes</v>
          </cell>
          <cell r="U1276" t="str">
            <v>No</v>
          </cell>
          <cell r="V1276" t="str">
            <v>Yes</v>
          </cell>
          <cell r="W1276" t="str">
            <v>以实际交易渠道为准</v>
          </cell>
          <cell r="X1276" t="str">
            <v>Y</v>
          </cell>
        </row>
        <row r="1277">
          <cell r="G1277" t="str">
            <v>LU1775965152 ISIN</v>
          </cell>
          <cell r="H1277" t="str">
            <v>股票型</v>
          </cell>
          <cell r="I1277" t="str">
            <v>中国股票</v>
          </cell>
          <cell r="J1277">
            <v>5</v>
          </cell>
          <cell r="L1277">
            <v>45330</v>
          </cell>
          <cell r="Q1277" t="str">
            <v>N</v>
          </cell>
          <cell r="R1277" t="str">
            <v>N</v>
          </cell>
          <cell r="S1277" t="str">
            <v>Refer to SFC</v>
          </cell>
          <cell r="T1277" t="str">
            <v>No</v>
          </cell>
          <cell r="U1277" t="str">
            <v>No</v>
          </cell>
          <cell r="V1277" t="str">
            <v>No</v>
          </cell>
          <cell r="W1277" t="str">
            <v>以实际交易渠道为准</v>
          </cell>
          <cell r="X1277" t="str">
            <v>Y</v>
          </cell>
        </row>
        <row r="1278">
          <cell r="G1278" t="str">
            <v>LU1775964189 ISIN</v>
          </cell>
          <cell r="H1278" t="str">
            <v>股票型</v>
          </cell>
          <cell r="I1278" t="str">
            <v>中国股票</v>
          </cell>
          <cell r="J1278">
            <v>5</v>
          </cell>
          <cell r="L1278">
            <v>45330</v>
          </cell>
          <cell r="Q1278" t="str">
            <v>N</v>
          </cell>
          <cell r="R1278" t="str">
            <v>N</v>
          </cell>
          <cell r="S1278" t="str">
            <v>Refer to SFC</v>
          </cell>
          <cell r="T1278" t="str">
            <v>No</v>
          </cell>
          <cell r="U1278" t="str">
            <v>No</v>
          </cell>
          <cell r="V1278" t="str">
            <v>No</v>
          </cell>
          <cell r="W1278" t="str">
            <v>以实际交易渠道为准</v>
          </cell>
          <cell r="X1278" t="str">
            <v>Y</v>
          </cell>
        </row>
        <row r="1279">
          <cell r="G1279" t="str">
            <v>LU1775964346 ISIN</v>
          </cell>
          <cell r="H1279" t="str">
            <v>股票型</v>
          </cell>
          <cell r="I1279" t="str">
            <v>中国股票</v>
          </cell>
          <cell r="J1279">
            <v>5</v>
          </cell>
          <cell r="L1279">
            <v>45330</v>
          </cell>
          <cell r="Q1279" t="str">
            <v>N</v>
          </cell>
          <cell r="R1279" t="str">
            <v>N</v>
          </cell>
          <cell r="S1279" t="str">
            <v>Refer to SFC</v>
          </cell>
          <cell r="T1279" t="str">
            <v>No</v>
          </cell>
          <cell r="U1279" t="str">
            <v>No</v>
          </cell>
          <cell r="V1279" t="str">
            <v>No</v>
          </cell>
          <cell r="W1279" t="str">
            <v>以实际交易渠道为准</v>
          </cell>
          <cell r="X1279" t="str">
            <v>Y</v>
          </cell>
        </row>
        <row r="1280">
          <cell r="G1280" t="str">
            <v>LU1775964932 ISIN</v>
          </cell>
          <cell r="H1280" t="str">
            <v>股票型</v>
          </cell>
          <cell r="I1280" t="str">
            <v>中国股票</v>
          </cell>
          <cell r="J1280">
            <v>5</v>
          </cell>
          <cell r="L1280">
            <v>45330</v>
          </cell>
          <cell r="Q1280" t="str">
            <v>N</v>
          </cell>
          <cell r="R1280" t="str">
            <v>N</v>
          </cell>
          <cell r="S1280" t="str">
            <v>Refer to SFC</v>
          </cell>
          <cell r="T1280" t="str">
            <v>No</v>
          </cell>
          <cell r="U1280" t="str">
            <v>No</v>
          </cell>
          <cell r="V1280" t="str">
            <v>No</v>
          </cell>
          <cell r="W1280" t="str">
            <v>以实际交易渠道为准</v>
          </cell>
          <cell r="X1280" t="str">
            <v>Y</v>
          </cell>
        </row>
        <row r="1281">
          <cell r="G1281" t="str">
            <v>LU1775965319 ISIN</v>
          </cell>
          <cell r="H1281" t="str">
            <v>股票型</v>
          </cell>
          <cell r="I1281" t="str">
            <v>中国股票</v>
          </cell>
          <cell r="J1281">
            <v>5</v>
          </cell>
          <cell r="L1281">
            <v>45330</v>
          </cell>
          <cell r="Q1281" t="str">
            <v>N</v>
          </cell>
          <cell r="R1281" t="str">
            <v>N</v>
          </cell>
          <cell r="S1281" t="str">
            <v>Refer to SFC</v>
          </cell>
          <cell r="T1281" t="str">
            <v>No</v>
          </cell>
          <cell r="U1281" t="str">
            <v>No</v>
          </cell>
          <cell r="V1281" t="str">
            <v>No</v>
          </cell>
          <cell r="W1281" t="str">
            <v>以实际交易渠道为准</v>
          </cell>
          <cell r="X1281" t="str">
            <v>Y</v>
          </cell>
        </row>
        <row r="1282">
          <cell r="G1282" t="str">
            <v>LU1775965749 ISIN</v>
          </cell>
          <cell r="H1282" t="str">
            <v>股票型</v>
          </cell>
          <cell r="I1282" t="str">
            <v>中国股票</v>
          </cell>
          <cell r="J1282">
            <v>5</v>
          </cell>
          <cell r="L1282">
            <v>45330</v>
          </cell>
          <cell r="Q1282" t="str">
            <v>N</v>
          </cell>
          <cell r="R1282" t="str">
            <v>N</v>
          </cell>
          <cell r="S1282" t="str">
            <v>Refer to SFC</v>
          </cell>
          <cell r="T1282" t="str">
            <v>No</v>
          </cell>
          <cell r="U1282" t="str">
            <v>No</v>
          </cell>
          <cell r="V1282" t="str">
            <v>No</v>
          </cell>
          <cell r="W1282" t="str">
            <v>以实际交易渠道为准</v>
          </cell>
          <cell r="X1282" t="str">
            <v>Y</v>
          </cell>
        </row>
        <row r="1283">
          <cell r="G1283" t="str">
            <v>LU1775966556 ISIN</v>
          </cell>
          <cell r="H1283" t="str">
            <v>股票型</v>
          </cell>
          <cell r="I1283" t="str">
            <v>中国股票</v>
          </cell>
          <cell r="J1283">
            <v>5</v>
          </cell>
          <cell r="L1283">
            <v>45330</v>
          </cell>
          <cell r="Q1283" t="str">
            <v>N</v>
          </cell>
          <cell r="R1283" t="str">
            <v>N</v>
          </cell>
          <cell r="S1283" t="str">
            <v>Refer to SFC</v>
          </cell>
          <cell r="T1283" t="str">
            <v>No</v>
          </cell>
          <cell r="U1283" t="str">
            <v>No</v>
          </cell>
          <cell r="V1283" t="str">
            <v>No</v>
          </cell>
          <cell r="W1283" t="str">
            <v>以实际交易渠道为准</v>
          </cell>
          <cell r="X1283" t="str">
            <v>Y</v>
          </cell>
        </row>
        <row r="1284">
          <cell r="G1284" t="str">
            <v>LU1775966044 ISIN</v>
          </cell>
          <cell r="H1284" t="str">
            <v>股票型</v>
          </cell>
          <cell r="I1284" t="str">
            <v>中国股票</v>
          </cell>
          <cell r="J1284">
            <v>5</v>
          </cell>
          <cell r="L1284">
            <v>45330</v>
          </cell>
          <cell r="Q1284" t="str">
            <v>N</v>
          </cell>
          <cell r="R1284" t="str">
            <v>N</v>
          </cell>
          <cell r="S1284" t="str">
            <v>Refer to SFC</v>
          </cell>
          <cell r="T1284" t="str">
            <v>No</v>
          </cell>
          <cell r="U1284" t="str">
            <v>No</v>
          </cell>
          <cell r="V1284" t="str">
            <v>No</v>
          </cell>
          <cell r="W1284" t="str">
            <v>以实际交易渠道为准</v>
          </cell>
          <cell r="X1284" t="str">
            <v>Y</v>
          </cell>
        </row>
        <row r="1285">
          <cell r="G1285" t="str">
            <v>LU1775966390 ISIN</v>
          </cell>
          <cell r="H1285" t="str">
            <v>股票型</v>
          </cell>
          <cell r="I1285" t="str">
            <v>中国股票</v>
          </cell>
          <cell r="J1285">
            <v>5</v>
          </cell>
          <cell r="L1285">
            <v>45330</v>
          </cell>
          <cell r="Q1285" t="str">
            <v>N</v>
          </cell>
          <cell r="R1285" t="str">
            <v>N</v>
          </cell>
          <cell r="S1285" t="str">
            <v>Refer to SFC</v>
          </cell>
          <cell r="T1285" t="str">
            <v>No</v>
          </cell>
          <cell r="U1285" t="str">
            <v>No</v>
          </cell>
          <cell r="V1285" t="str">
            <v>No</v>
          </cell>
          <cell r="W1285" t="str">
            <v>以实际交易渠道为准</v>
          </cell>
          <cell r="X1285" t="str">
            <v>Y</v>
          </cell>
        </row>
        <row r="1286">
          <cell r="G1286" t="str">
            <v>LU1775963454 ISIN</v>
          </cell>
          <cell r="H1286" t="str">
            <v>股票型</v>
          </cell>
          <cell r="I1286" t="str">
            <v>新兴市场（中国除外）股票</v>
          </cell>
          <cell r="J1286">
            <v>4</v>
          </cell>
          <cell r="L1286">
            <v>45330</v>
          </cell>
          <cell r="N1286">
            <v>0</v>
          </cell>
          <cell r="Q1286" t="str">
            <v>N</v>
          </cell>
          <cell r="R1286" t="str">
            <v>N</v>
          </cell>
          <cell r="S1286" t="str">
            <v>Refer to SFC</v>
          </cell>
          <cell r="T1286" t="str">
            <v>Yes</v>
          </cell>
          <cell r="U1286" t="str">
            <v>No</v>
          </cell>
          <cell r="V1286" t="str">
            <v>Yes</v>
          </cell>
          <cell r="W1286" t="str">
            <v>以实际交易渠道为准</v>
          </cell>
          <cell r="X1286" t="str">
            <v>N</v>
          </cell>
        </row>
        <row r="1287">
          <cell r="G1287" t="str">
            <v>LU1775982249 ISIN</v>
          </cell>
          <cell r="H1287" t="str">
            <v>股票型</v>
          </cell>
          <cell r="I1287" t="str">
            <v>新兴市场（中国除外）股票</v>
          </cell>
          <cell r="J1287">
            <v>4</v>
          </cell>
          <cell r="L1287">
            <v>45330</v>
          </cell>
          <cell r="Q1287" t="str">
            <v>N</v>
          </cell>
          <cell r="R1287" t="str">
            <v>N</v>
          </cell>
          <cell r="S1287" t="str">
            <v>Refer to SFC</v>
          </cell>
          <cell r="T1287" t="str">
            <v>No</v>
          </cell>
          <cell r="U1287" t="str">
            <v>No</v>
          </cell>
          <cell r="V1287" t="str">
            <v>No</v>
          </cell>
          <cell r="W1287" t="str">
            <v>以实际交易渠道为准</v>
          </cell>
          <cell r="X1287" t="str">
            <v>N</v>
          </cell>
        </row>
        <row r="1288">
          <cell r="G1288" t="str">
            <v>LU0028118809 ISIN</v>
          </cell>
          <cell r="H1288" t="str">
            <v>股票型</v>
          </cell>
          <cell r="I1288" t="str">
            <v>欧洲股票</v>
          </cell>
          <cell r="J1288">
            <v>3</v>
          </cell>
          <cell r="L1288">
            <v>45330</v>
          </cell>
          <cell r="N1288">
            <v>0</v>
          </cell>
          <cell r="Q1288" t="str">
            <v>N</v>
          </cell>
          <cell r="R1288" t="str">
            <v>N</v>
          </cell>
          <cell r="S1288" t="str">
            <v>Refer to SFC</v>
          </cell>
          <cell r="T1288" t="str">
            <v>Yes</v>
          </cell>
          <cell r="U1288" t="str">
            <v>No</v>
          </cell>
          <cell r="V1288" t="str">
            <v>Yes</v>
          </cell>
          <cell r="W1288" t="str">
            <v>以实际交易渠道为准</v>
          </cell>
          <cell r="X1288" t="str">
            <v>N</v>
          </cell>
        </row>
        <row r="1289">
          <cell r="G1289" t="str">
            <v>LU1075211869 ISIN</v>
          </cell>
          <cell r="H1289" t="str">
            <v>股票型</v>
          </cell>
          <cell r="I1289" t="str">
            <v>欧洲股票</v>
          </cell>
          <cell r="J1289">
            <v>3</v>
          </cell>
          <cell r="L1289">
            <v>45330</v>
          </cell>
          <cell r="N1289">
            <v>0</v>
          </cell>
          <cell r="Q1289" t="str">
            <v>N</v>
          </cell>
          <cell r="R1289" t="str">
            <v>N</v>
          </cell>
          <cell r="S1289" t="str">
            <v>Refer to SFC</v>
          </cell>
          <cell r="T1289" t="str">
            <v>Yes</v>
          </cell>
          <cell r="U1289" t="str">
            <v>No</v>
          </cell>
          <cell r="V1289" t="str">
            <v>Yes</v>
          </cell>
          <cell r="W1289" t="str">
            <v>以实际交易渠道为准</v>
          </cell>
          <cell r="X1289" t="str">
            <v>N</v>
          </cell>
        </row>
        <row r="1290">
          <cell r="G1290" t="str">
            <v>LU0334858593 ISIN</v>
          </cell>
          <cell r="H1290" t="str">
            <v>股票型</v>
          </cell>
          <cell r="I1290" t="str">
            <v>欧洲股票</v>
          </cell>
          <cell r="J1290">
            <v>3</v>
          </cell>
          <cell r="L1290">
            <v>45330</v>
          </cell>
          <cell r="N1290">
            <v>0</v>
          </cell>
          <cell r="Q1290" t="str">
            <v>N</v>
          </cell>
          <cell r="R1290" t="str">
            <v>N</v>
          </cell>
          <cell r="S1290" t="str">
            <v>Refer to SFC</v>
          </cell>
          <cell r="T1290" t="str">
            <v>Yes</v>
          </cell>
          <cell r="U1290" t="str">
            <v>No</v>
          </cell>
          <cell r="V1290" t="str">
            <v>Yes</v>
          </cell>
          <cell r="W1290" t="str">
            <v>以实际交易渠道为准</v>
          </cell>
          <cell r="X1290" t="str">
            <v>N</v>
          </cell>
        </row>
        <row r="1291">
          <cell r="G1291" t="str">
            <v>LU0267985231 ISIN</v>
          </cell>
          <cell r="H1291" t="str">
            <v>股票型</v>
          </cell>
          <cell r="I1291" t="str">
            <v>欧洲股票</v>
          </cell>
          <cell r="J1291">
            <v>3</v>
          </cell>
          <cell r="L1291">
            <v>45330</v>
          </cell>
          <cell r="Q1291" t="str">
            <v>N</v>
          </cell>
          <cell r="R1291" t="str">
            <v>N</v>
          </cell>
          <cell r="S1291" t="str">
            <v>Refer to SFC</v>
          </cell>
          <cell r="T1291" t="str">
            <v>No</v>
          </cell>
          <cell r="U1291" t="str">
            <v>No</v>
          </cell>
          <cell r="V1291" t="str">
            <v>No</v>
          </cell>
          <cell r="W1291" t="str">
            <v>以实际交易渠道为准</v>
          </cell>
          <cell r="X1291" t="str">
            <v>N</v>
          </cell>
        </row>
        <row r="1292">
          <cell r="G1292" t="str">
            <v>LU2382293830 ISIN</v>
          </cell>
          <cell r="H1292" t="str">
            <v>股票型</v>
          </cell>
          <cell r="I1292" t="str">
            <v>欧洲股票</v>
          </cell>
          <cell r="J1292">
            <v>3</v>
          </cell>
          <cell r="L1292">
            <v>45330</v>
          </cell>
          <cell r="Q1292" t="str">
            <v>N</v>
          </cell>
          <cell r="R1292" t="str">
            <v>N</v>
          </cell>
          <cell r="S1292" t="str">
            <v>Refer to SFC</v>
          </cell>
          <cell r="T1292" t="str">
            <v>No</v>
          </cell>
          <cell r="U1292" t="str">
            <v>No</v>
          </cell>
          <cell r="V1292" t="str">
            <v>No</v>
          </cell>
          <cell r="W1292" t="str">
            <v>以实际交易渠道为准</v>
          </cell>
          <cell r="X1292" t="str">
            <v>N</v>
          </cell>
        </row>
        <row r="1293">
          <cell r="G1293" t="str">
            <v>LU2382293756 ISIN</v>
          </cell>
          <cell r="H1293" t="str">
            <v>股票型</v>
          </cell>
          <cell r="I1293" t="str">
            <v>欧洲股票</v>
          </cell>
          <cell r="J1293">
            <v>3</v>
          </cell>
          <cell r="L1293">
            <v>45330</v>
          </cell>
          <cell r="Q1293" t="str">
            <v>N</v>
          </cell>
          <cell r="R1293" t="str">
            <v>N</v>
          </cell>
          <cell r="S1293" t="str">
            <v>Refer to SFC</v>
          </cell>
          <cell r="T1293" t="str">
            <v>No</v>
          </cell>
          <cell r="U1293" t="str">
            <v>No</v>
          </cell>
          <cell r="V1293" t="str">
            <v>No</v>
          </cell>
          <cell r="W1293" t="str">
            <v>以实际交易渠道为准</v>
          </cell>
          <cell r="X1293" t="str">
            <v>N</v>
          </cell>
        </row>
        <row r="1294">
          <cell r="G1294" t="str">
            <v>LU0130710550 ISIN</v>
          </cell>
          <cell r="H1294" t="str">
            <v>股票型</v>
          </cell>
          <cell r="I1294" t="str">
            <v>欧洲股票</v>
          </cell>
          <cell r="J1294">
            <v>3</v>
          </cell>
          <cell r="L1294">
            <v>45330</v>
          </cell>
          <cell r="Q1294" t="str">
            <v>N</v>
          </cell>
          <cell r="R1294" t="str">
            <v>N</v>
          </cell>
          <cell r="S1294" t="str">
            <v>Refer to SFC</v>
          </cell>
          <cell r="T1294" t="str">
            <v>No</v>
          </cell>
          <cell r="U1294" t="str">
            <v>No</v>
          </cell>
          <cell r="V1294" t="str">
            <v>No</v>
          </cell>
          <cell r="W1294" t="str">
            <v>以实际交易渠道为准</v>
          </cell>
          <cell r="X1294" t="str">
            <v>N</v>
          </cell>
        </row>
        <row r="1295">
          <cell r="G1295" t="str">
            <v>LU0267984853 ISIN</v>
          </cell>
          <cell r="H1295" t="str">
            <v>股票型</v>
          </cell>
          <cell r="I1295" t="str">
            <v>欧洲股票</v>
          </cell>
          <cell r="J1295">
            <v>3</v>
          </cell>
          <cell r="L1295">
            <v>45330</v>
          </cell>
          <cell r="Q1295" t="str">
            <v>N</v>
          </cell>
          <cell r="R1295" t="str">
            <v>N</v>
          </cell>
          <cell r="S1295" t="str">
            <v>Refer to SFC</v>
          </cell>
          <cell r="T1295" t="str">
            <v>No</v>
          </cell>
          <cell r="U1295" t="str">
            <v>No</v>
          </cell>
          <cell r="V1295" t="str">
            <v>No</v>
          </cell>
          <cell r="W1295" t="str">
            <v>以实际交易渠道为准</v>
          </cell>
          <cell r="X1295" t="str">
            <v>N</v>
          </cell>
        </row>
        <row r="1296">
          <cell r="G1296" t="str">
            <v>LU0100598282 ISIN</v>
          </cell>
          <cell r="H1296" t="str">
            <v>股票型</v>
          </cell>
          <cell r="I1296" t="str">
            <v>欧洲股票</v>
          </cell>
          <cell r="J1296">
            <v>3</v>
          </cell>
          <cell r="L1296">
            <v>45330</v>
          </cell>
          <cell r="Q1296" t="str">
            <v>N</v>
          </cell>
          <cell r="R1296" t="str">
            <v>N</v>
          </cell>
          <cell r="S1296" t="str">
            <v>Refer to SFC</v>
          </cell>
          <cell r="T1296" t="str">
            <v>No</v>
          </cell>
          <cell r="U1296" t="str">
            <v>No</v>
          </cell>
          <cell r="V1296" t="str">
            <v>No</v>
          </cell>
          <cell r="W1296" t="str">
            <v>以实际交易渠道为准</v>
          </cell>
          <cell r="X1296" t="str">
            <v>N</v>
          </cell>
        </row>
        <row r="1297">
          <cell r="G1297" t="str">
            <v>LU0028119013 ISIN</v>
          </cell>
          <cell r="H1297" t="str">
            <v>股票型</v>
          </cell>
          <cell r="I1297" t="str">
            <v>欧洲小型股</v>
          </cell>
          <cell r="J1297">
            <v>5</v>
          </cell>
          <cell r="L1297">
            <v>45330</v>
          </cell>
          <cell r="N1297">
            <v>0</v>
          </cell>
          <cell r="Q1297" t="str">
            <v>N</v>
          </cell>
          <cell r="R1297" t="str">
            <v>N</v>
          </cell>
          <cell r="S1297" t="str">
            <v>Refer to SFC</v>
          </cell>
          <cell r="T1297" t="str">
            <v>Yes</v>
          </cell>
          <cell r="U1297" t="str">
            <v>No</v>
          </cell>
          <cell r="V1297" t="str">
            <v>Yes</v>
          </cell>
          <cell r="W1297" t="str">
            <v>以实际交易渠道为准</v>
          </cell>
          <cell r="X1297" t="str">
            <v>N</v>
          </cell>
        </row>
        <row r="1298">
          <cell r="G1298" t="str">
            <v>LU0334858676 ISIN</v>
          </cell>
          <cell r="H1298" t="str">
            <v>股票型</v>
          </cell>
          <cell r="I1298" t="str">
            <v>欧洲小型股</v>
          </cell>
          <cell r="J1298">
            <v>5</v>
          </cell>
          <cell r="L1298">
            <v>45330</v>
          </cell>
          <cell r="Q1298" t="str">
            <v>N</v>
          </cell>
          <cell r="R1298" t="str">
            <v>N</v>
          </cell>
          <cell r="S1298" t="str">
            <v>Refer to SFC</v>
          </cell>
          <cell r="T1298" t="str">
            <v>No</v>
          </cell>
          <cell r="U1298" t="str">
            <v>No</v>
          </cell>
          <cell r="V1298" t="str">
            <v>No</v>
          </cell>
          <cell r="W1298" t="str">
            <v>以实际交易渠道为准</v>
          </cell>
          <cell r="X1298" t="str">
            <v>N</v>
          </cell>
        </row>
        <row r="1299">
          <cell r="G1299" t="str">
            <v>LU1097691858 ISIN</v>
          </cell>
          <cell r="H1299" t="str">
            <v>股票型</v>
          </cell>
          <cell r="I1299" t="str">
            <v>欧洲小型股</v>
          </cell>
          <cell r="J1299">
            <v>5</v>
          </cell>
          <cell r="L1299">
            <v>45330</v>
          </cell>
          <cell r="Q1299" t="str">
            <v>N</v>
          </cell>
          <cell r="R1299" t="str">
            <v>N</v>
          </cell>
          <cell r="S1299" t="str">
            <v>Refer to SFC</v>
          </cell>
          <cell r="T1299" t="str">
            <v>No</v>
          </cell>
          <cell r="U1299" t="str">
            <v>No</v>
          </cell>
          <cell r="V1299" t="str">
            <v>No</v>
          </cell>
          <cell r="W1299" t="str">
            <v>以实际交易渠道为准</v>
          </cell>
          <cell r="X1299" t="str">
            <v>N</v>
          </cell>
        </row>
        <row r="1300">
          <cell r="G1300" t="str">
            <v>LU0130710477 ISIN</v>
          </cell>
          <cell r="H1300" t="str">
            <v>股票型</v>
          </cell>
          <cell r="I1300" t="str">
            <v>欧洲小型股</v>
          </cell>
          <cell r="J1300">
            <v>5</v>
          </cell>
          <cell r="L1300">
            <v>45330</v>
          </cell>
          <cell r="Q1300" t="str">
            <v>N</v>
          </cell>
          <cell r="R1300" t="str">
            <v>N</v>
          </cell>
          <cell r="S1300" t="str">
            <v>Refer to SFC</v>
          </cell>
          <cell r="T1300" t="str">
            <v>No</v>
          </cell>
          <cell r="U1300" t="str">
            <v>No</v>
          </cell>
          <cell r="V1300" t="str">
            <v>No</v>
          </cell>
          <cell r="W1300" t="str">
            <v>以实际交易渠道为准</v>
          </cell>
          <cell r="X1300" t="str">
            <v>N</v>
          </cell>
        </row>
        <row r="1301">
          <cell r="G1301" t="str">
            <v>LU1097691932 ISIN</v>
          </cell>
          <cell r="H1301" t="str">
            <v>股票型</v>
          </cell>
          <cell r="I1301" t="str">
            <v>欧洲小型股</v>
          </cell>
          <cell r="J1301">
            <v>5</v>
          </cell>
          <cell r="L1301">
            <v>45330</v>
          </cell>
          <cell r="Q1301" t="str">
            <v>N</v>
          </cell>
          <cell r="R1301" t="str">
            <v>N</v>
          </cell>
          <cell r="S1301" t="str">
            <v>Refer to SFC</v>
          </cell>
          <cell r="T1301" t="str">
            <v>No</v>
          </cell>
          <cell r="U1301" t="str">
            <v>No</v>
          </cell>
          <cell r="V1301" t="str">
            <v>No</v>
          </cell>
          <cell r="W1301" t="str">
            <v>以实际交易渠道为准</v>
          </cell>
          <cell r="X1301" t="str">
            <v>N</v>
          </cell>
        </row>
        <row r="1302">
          <cell r="G1302" t="str">
            <v>LU0100598019 ISIN</v>
          </cell>
          <cell r="H1302" t="str">
            <v>股票型</v>
          </cell>
          <cell r="I1302" t="str">
            <v>欧洲小型股</v>
          </cell>
          <cell r="J1302">
            <v>5</v>
          </cell>
          <cell r="L1302">
            <v>45330</v>
          </cell>
          <cell r="Q1302" t="str">
            <v>N</v>
          </cell>
          <cell r="R1302" t="str">
            <v>N</v>
          </cell>
          <cell r="S1302" t="str">
            <v>Refer to SFC</v>
          </cell>
          <cell r="T1302" t="str">
            <v>No</v>
          </cell>
          <cell r="U1302" t="str">
            <v>No</v>
          </cell>
          <cell r="V1302" t="str">
            <v>No</v>
          </cell>
          <cell r="W1302" t="str">
            <v>以实际交易渠道为准</v>
          </cell>
          <cell r="X1302" t="str">
            <v>N</v>
          </cell>
        </row>
        <row r="1303">
          <cell r="G1303" t="str">
            <v>LU1775969147 ISIN</v>
          </cell>
          <cell r="H1303" t="str">
            <v>债券型</v>
          </cell>
          <cell r="I1303" t="str">
            <v>环球高收益债</v>
          </cell>
          <cell r="J1303">
            <v>4</v>
          </cell>
          <cell r="L1303">
            <v>45330</v>
          </cell>
          <cell r="N1303">
            <v>0</v>
          </cell>
          <cell r="Q1303" t="str">
            <v>N</v>
          </cell>
          <cell r="R1303" t="str">
            <v>N</v>
          </cell>
          <cell r="S1303" t="str">
            <v>Refer to SFC</v>
          </cell>
          <cell r="T1303" t="str">
            <v>Yes</v>
          </cell>
          <cell r="U1303" t="str">
            <v>No</v>
          </cell>
          <cell r="V1303" t="str">
            <v>Yes</v>
          </cell>
          <cell r="W1303" t="str">
            <v>以实际交易渠道为准</v>
          </cell>
          <cell r="X1303" t="str">
            <v>N</v>
          </cell>
        </row>
        <row r="1304">
          <cell r="G1304" t="str">
            <v>LU1775967364 ISIN</v>
          </cell>
          <cell r="H1304" t="str">
            <v>债券型</v>
          </cell>
          <cell r="I1304" t="str">
            <v>环球高收益债</v>
          </cell>
          <cell r="J1304">
            <v>4</v>
          </cell>
          <cell r="L1304">
            <v>45330</v>
          </cell>
          <cell r="Q1304" t="str">
            <v>N</v>
          </cell>
          <cell r="R1304" t="str">
            <v>N</v>
          </cell>
          <cell r="S1304" t="str">
            <v>Refer to SFC</v>
          </cell>
          <cell r="T1304" t="str">
            <v>No</v>
          </cell>
          <cell r="U1304" t="str">
            <v>No</v>
          </cell>
          <cell r="V1304" t="str">
            <v>No</v>
          </cell>
          <cell r="W1304" t="str">
            <v>以实际交易渠道为准</v>
          </cell>
          <cell r="X1304" t="str">
            <v>N</v>
          </cell>
        </row>
        <row r="1305">
          <cell r="G1305" t="str">
            <v>LU1775967950 ISIN</v>
          </cell>
          <cell r="H1305" t="str">
            <v>债券型</v>
          </cell>
          <cell r="I1305" t="str">
            <v>环球高收益债</v>
          </cell>
          <cell r="J1305">
            <v>4</v>
          </cell>
          <cell r="L1305">
            <v>45330</v>
          </cell>
          <cell r="Q1305" t="str">
            <v>N</v>
          </cell>
          <cell r="R1305" t="str">
            <v>N</v>
          </cell>
          <cell r="S1305" t="str">
            <v>Refer to SFC</v>
          </cell>
          <cell r="T1305" t="str">
            <v>No</v>
          </cell>
          <cell r="U1305" t="str">
            <v>No</v>
          </cell>
          <cell r="V1305" t="str">
            <v>No</v>
          </cell>
          <cell r="W1305" t="str">
            <v>以实际交易渠道为准</v>
          </cell>
          <cell r="X1305" t="str">
            <v>N</v>
          </cell>
        </row>
        <row r="1306">
          <cell r="G1306" t="str">
            <v>LU1775968339 ISIN</v>
          </cell>
          <cell r="H1306" t="str">
            <v>债券型</v>
          </cell>
          <cell r="I1306" t="str">
            <v>环球高收益债</v>
          </cell>
          <cell r="J1306">
            <v>4</v>
          </cell>
          <cell r="L1306">
            <v>45330</v>
          </cell>
          <cell r="Q1306" t="str">
            <v>N</v>
          </cell>
          <cell r="R1306" t="str">
            <v>N</v>
          </cell>
          <cell r="S1306" t="str">
            <v>Refer to SFC</v>
          </cell>
          <cell r="T1306" t="str">
            <v>No</v>
          </cell>
          <cell r="U1306" t="str">
            <v>No</v>
          </cell>
          <cell r="V1306" t="str">
            <v>No</v>
          </cell>
          <cell r="W1306" t="str">
            <v>以实际交易渠道为准</v>
          </cell>
          <cell r="X1306" t="str">
            <v>N</v>
          </cell>
        </row>
        <row r="1307">
          <cell r="G1307" t="str">
            <v>LU1775968685 ISIN</v>
          </cell>
          <cell r="H1307" t="str">
            <v>债券型</v>
          </cell>
          <cell r="I1307" t="str">
            <v>环球高收益债</v>
          </cell>
          <cell r="J1307">
            <v>4</v>
          </cell>
          <cell r="L1307">
            <v>45330</v>
          </cell>
          <cell r="Q1307" t="str">
            <v>N</v>
          </cell>
          <cell r="R1307" t="str">
            <v>N</v>
          </cell>
          <cell r="S1307" t="str">
            <v>Refer to SFC</v>
          </cell>
          <cell r="T1307" t="str">
            <v>No</v>
          </cell>
          <cell r="U1307" t="str">
            <v>No</v>
          </cell>
          <cell r="V1307" t="str">
            <v>No</v>
          </cell>
          <cell r="W1307" t="str">
            <v>以实际交易渠道为准</v>
          </cell>
          <cell r="X1307" t="str">
            <v>N</v>
          </cell>
        </row>
        <row r="1308">
          <cell r="G1308" t="str">
            <v>LU1775969659 ISIN</v>
          </cell>
          <cell r="H1308" t="str">
            <v>债券型</v>
          </cell>
          <cell r="I1308" t="str">
            <v>环球高收益债</v>
          </cell>
          <cell r="J1308">
            <v>4</v>
          </cell>
          <cell r="L1308">
            <v>45330</v>
          </cell>
          <cell r="Q1308" t="str">
            <v>N</v>
          </cell>
          <cell r="R1308" t="str">
            <v>N</v>
          </cell>
          <cell r="S1308" t="str">
            <v>Refer to SFC</v>
          </cell>
          <cell r="T1308" t="str">
            <v>No</v>
          </cell>
          <cell r="U1308" t="str">
            <v>No</v>
          </cell>
          <cell r="V1308" t="str">
            <v>No</v>
          </cell>
          <cell r="W1308" t="str">
            <v>以实际交易渠道为准</v>
          </cell>
          <cell r="X1308" t="str">
            <v>N</v>
          </cell>
        </row>
        <row r="1309">
          <cell r="G1309" t="str">
            <v>LU1775969816 ISIN</v>
          </cell>
          <cell r="H1309" t="str">
            <v>债券型</v>
          </cell>
          <cell r="I1309" t="str">
            <v>环球高收益债</v>
          </cell>
          <cell r="J1309">
            <v>4</v>
          </cell>
          <cell r="L1309">
            <v>45330</v>
          </cell>
          <cell r="Q1309" t="str">
            <v>N</v>
          </cell>
          <cell r="R1309" t="str">
            <v>N</v>
          </cell>
          <cell r="S1309" t="str">
            <v>Refer to SFC</v>
          </cell>
          <cell r="T1309" t="str">
            <v>No</v>
          </cell>
          <cell r="U1309" t="str">
            <v>No</v>
          </cell>
          <cell r="V1309" t="str">
            <v>No</v>
          </cell>
          <cell r="W1309" t="str">
            <v>以实际交易渠道为准</v>
          </cell>
          <cell r="X1309" t="str">
            <v>N</v>
          </cell>
        </row>
        <row r="1310">
          <cell r="G1310" t="str">
            <v>LU1775970236 ISIN</v>
          </cell>
          <cell r="H1310" t="str">
            <v>债券型</v>
          </cell>
          <cell r="I1310" t="str">
            <v>环球高收益债</v>
          </cell>
          <cell r="J1310">
            <v>4</v>
          </cell>
          <cell r="L1310">
            <v>45330</v>
          </cell>
          <cell r="Q1310" t="str">
            <v>N</v>
          </cell>
          <cell r="R1310" t="str">
            <v>N</v>
          </cell>
          <cell r="S1310" t="str">
            <v>Refer to SFC</v>
          </cell>
          <cell r="T1310" t="str">
            <v>No</v>
          </cell>
          <cell r="U1310" t="str">
            <v>No</v>
          </cell>
          <cell r="V1310" t="str">
            <v>No</v>
          </cell>
          <cell r="W1310" t="str">
            <v>以实际交易渠道为准</v>
          </cell>
          <cell r="X1310" t="str">
            <v>N</v>
          </cell>
        </row>
        <row r="1311">
          <cell r="G1311" t="str">
            <v>LU1775970400 ISIN</v>
          </cell>
          <cell r="H1311" t="str">
            <v>债券型</v>
          </cell>
          <cell r="I1311" t="str">
            <v>环球高收益债</v>
          </cell>
          <cell r="J1311">
            <v>4</v>
          </cell>
          <cell r="L1311">
            <v>45330</v>
          </cell>
          <cell r="Q1311" t="str">
            <v>N</v>
          </cell>
          <cell r="R1311" t="str">
            <v>N</v>
          </cell>
          <cell r="S1311" t="str">
            <v>Refer to SFC</v>
          </cell>
          <cell r="T1311" t="str">
            <v>No</v>
          </cell>
          <cell r="U1311" t="str">
            <v>No</v>
          </cell>
          <cell r="V1311" t="str">
            <v>No</v>
          </cell>
          <cell r="W1311" t="str">
            <v>以实际交易渠道为准</v>
          </cell>
          <cell r="X1311" t="str">
            <v>N</v>
          </cell>
        </row>
        <row r="1312">
          <cell r="G1312" t="str">
            <v>LU1775970079 ISIN</v>
          </cell>
          <cell r="H1312" t="str">
            <v>债券型</v>
          </cell>
          <cell r="I1312" t="str">
            <v>环球高收益债</v>
          </cell>
          <cell r="J1312">
            <v>4</v>
          </cell>
          <cell r="L1312">
            <v>45330</v>
          </cell>
          <cell r="Q1312" t="str">
            <v>N</v>
          </cell>
          <cell r="R1312" t="str">
            <v>N</v>
          </cell>
          <cell r="S1312" t="str">
            <v>Refer to SFC</v>
          </cell>
          <cell r="T1312" t="str">
            <v>No</v>
          </cell>
          <cell r="U1312" t="str">
            <v>No</v>
          </cell>
          <cell r="V1312" t="str">
            <v>No</v>
          </cell>
          <cell r="W1312" t="str">
            <v>以实际交易渠道为准</v>
          </cell>
          <cell r="X1312" t="str">
            <v>N</v>
          </cell>
        </row>
        <row r="1313">
          <cell r="G1313" t="str">
            <v>LU1075211356 ISIN</v>
          </cell>
          <cell r="H1313" t="str">
            <v>股票型</v>
          </cell>
          <cell r="I1313" t="str">
            <v>欧洲可持续股</v>
          </cell>
          <cell r="J1313">
            <v>3</v>
          </cell>
          <cell r="L1313">
            <v>45330</v>
          </cell>
          <cell r="N1313">
            <v>0</v>
          </cell>
          <cell r="Q1313" t="str">
            <v>N</v>
          </cell>
          <cell r="R1313" t="str">
            <v>N</v>
          </cell>
          <cell r="S1313" t="str">
            <v>Refer to SFC</v>
          </cell>
          <cell r="T1313" t="str">
            <v>Yes</v>
          </cell>
          <cell r="U1313" t="str">
            <v>No</v>
          </cell>
          <cell r="V1313" t="str">
            <v>Yes</v>
          </cell>
          <cell r="W1313" t="str">
            <v>以实际交易渠道为准</v>
          </cell>
          <cell r="X1313" t="str">
            <v>N</v>
          </cell>
        </row>
        <row r="1314">
          <cell r="G1314" t="str">
            <v>LU0119750205 ISIN</v>
          </cell>
          <cell r="H1314" t="str">
            <v>股票型</v>
          </cell>
          <cell r="I1314" t="str">
            <v>欧洲可持续股</v>
          </cell>
          <cell r="J1314">
            <v>3</v>
          </cell>
          <cell r="L1314">
            <v>45330</v>
          </cell>
          <cell r="Q1314" t="str">
            <v>N</v>
          </cell>
          <cell r="R1314" t="str">
            <v>N</v>
          </cell>
          <cell r="S1314" t="str">
            <v>Refer to SFC</v>
          </cell>
          <cell r="T1314" t="str">
            <v>No</v>
          </cell>
          <cell r="U1314" t="str">
            <v>No</v>
          </cell>
          <cell r="V1314" t="str">
            <v>No</v>
          </cell>
          <cell r="W1314" t="str">
            <v>以实际交易渠道为准</v>
          </cell>
          <cell r="X1314" t="str">
            <v>N</v>
          </cell>
        </row>
        <row r="1315">
          <cell r="G1315" t="str">
            <v>LU0482499141 ISIN</v>
          </cell>
          <cell r="H1315" t="str">
            <v>股票型</v>
          </cell>
          <cell r="I1315" t="str">
            <v>欧洲可持续股</v>
          </cell>
          <cell r="J1315">
            <v>3</v>
          </cell>
          <cell r="L1315">
            <v>45330</v>
          </cell>
          <cell r="Q1315" t="str">
            <v>N</v>
          </cell>
          <cell r="R1315" t="str">
            <v>N</v>
          </cell>
          <cell r="S1315" t="str">
            <v>Refer to SFC</v>
          </cell>
          <cell r="T1315" t="str">
            <v>No</v>
          </cell>
          <cell r="U1315" t="str">
            <v>No</v>
          </cell>
          <cell r="V1315" t="str">
            <v>No</v>
          </cell>
          <cell r="W1315" t="str">
            <v>以实际交易渠道为准</v>
          </cell>
          <cell r="X1315" t="str">
            <v>N</v>
          </cell>
        </row>
        <row r="1316">
          <cell r="G1316" t="str">
            <v>LU1297947985 ISIN</v>
          </cell>
          <cell r="H1316" t="str">
            <v>股票型</v>
          </cell>
          <cell r="I1316" t="str">
            <v>欧洲可持续股</v>
          </cell>
          <cell r="J1316">
            <v>3</v>
          </cell>
          <cell r="L1316">
            <v>45330</v>
          </cell>
          <cell r="Q1316" t="str">
            <v>N</v>
          </cell>
          <cell r="R1316" t="str">
            <v>N</v>
          </cell>
          <cell r="S1316" t="str">
            <v>Refer to SFC</v>
          </cell>
          <cell r="T1316" t="str">
            <v>No</v>
          </cell>
          <cell r="U1316" t="str">
            <v>No</v>
          </cell>
          <cell r="V1316" t="str">
            <v>No</v>
          </cell>
          <cell r="W1316" t="str">
            <v>以实际交易渠道为准</v>
          </cell>
          <cell r="X1316" t="str">
            <v>N</v>
          </cell>
        </row>
        <row r="1317">
          <cell r="G1317" t="str">
            <v>LU1297948280 ISIN</v>
          </cell>
          <cell r="H1317" t="str">
            <v>股票型</v>
          </cell>
          <cell r="I1317" t="str">
            <v>欧洲可持续股</v>
          </cell>
          <cell r="J1317">
            <v>3</v>
          </cell>
          <cell r="L1317">
            <v>45330</v>
          </cell>
          <cell r="Q1317" t="str">
            <v>N</v>
          </cell>
          <cell r="R1317" t="str">
            <v>N</v>
          </cell>
          <cell r="S1317" t="str">
            <v>Refer to SFC</v>
          </cell>
          <cell r="T1317" t="str">
            <v>No</v>
          </cell>
          <cell r="U1317" t="str">
            <v>No</v>
          </cell>
          <cell r="V1317" t="str">
            <v>No</v>
          </cell>
          <cell r="W1317" t="str">
            <v>以实际交易渠道为准</v>
          </cell>
          <cell r="X1317" t="str">
            <v>N</v>
          </cell>
        </row>
        <row r="1318">
          <cell r="G1318" t="str">
            <v>LU0119750387 ISIN</v>
          </cell>
          <cell r="H1318" t="str">
            <v>股票型</v>
          </cell>
          <cell r="I1318" t="str">
            <v>欧洲可持续股</v>
          </cell>
          <cell r="J1318">
            <v>3</v>
          </cell>
          <cell r="L1318">
            <v>45330</v>
          </cell>
          <cell r="Q1318" t="str">
            <v>N</v>
          </cell>
          <cell r="R1318" t="str">
            <v>N</v>
          </cell>
          <cell r="S1318" t="str">
            <v>Refer to SFC</v>
          </cell>
          <cell r="T1318" t="str">
            <v>No</v>
          </cell>
          <cell r="U1318" t="str">
            <v>No</v>
          </cell>
          <cell r="V1318" t="str">
            <v>No</v>
          </cell>
          <cell r="W1318" t="str">
            <v>以实际交易渠道为准</v>
          </cell>
          <cell r="X1318" t="str">
            <v>N</v>
          </cell>
        </row>
        <row r="1319">
          <cell r="G1319" t="str">
            <v>LU0119753134 ISIN</v>
          </cell>
          <cell r="H1319" t="str">
            <v>股票型</v>
          </cell>
          <cell r="I1319" t="str">
            <v>欧洲可持续股</v>
          </cell>
          <cell r="J1319">
            <v>3</v>
          </cell>
          <cell r="L1319">
            <v>45330</v>
          </cell>
          <cell r="Q1319" t="str">
            <v>N</v>
          </cell>
          <cell r="R1319" t="str">
            <v>N</v>
          </cell>
          <cell r="S1319" t="str">
            <v>Refer to SFC</v>
          </cell>
          <cell r="T1319" t="str">
            <v>No</v>
          </cell>
          <cell r="U1319" t="str">
            <v>No</v>
          </cell>
          <cell r="V1319" t="str">
            <v>No</v>
          </cell>
          <cell r="W1319" t="str">
            <v>以实际交易渠道为准</v>
          </cell>
          <cell r="X1319" t="str">
            <v>N</v>
          </cell>
        </row>
        <row r="1320">
          <cell r="G1320" t="str">
            <v>LU1775979708 ISIN</v>
          </cell>
          <cell r="H1320" t="str">
            <v>股票型</v>
          </cell>
          <cell r="I1320" t="str">
            <v>英国股票</v>
          </cell>
          <cell r="J1320">
            <v>3</v>
          </cell>
          <cell r="L1320">
            <v>45330</v>
          </cell>
          <cell r="N1320">
            <v>0</v>
          </cell>
          <cell r="Q1320" t="str">
            <v>N</v>
          </cell>
          <cell r="R1320" t="str">
            <v>N</v>
          </cell>
          <cell r="S1320" t="str">
            <v>Refer to SFC</v>
          </cell>
          <cell r="T1320" t="str">
            <v>Yes</v>
          </cell>
          <cell r="U1320" t="str">
            <v>No</v>
          </cell>
          <cell r="V1320" t="str">
            <v>Yes</v>
          </cell>
          <cell r="W1320" t="str">
            <v>以实际交易渠道为准</v>
          </cell>
          <cell r="X1320" t="str">
            <v>N</v>
          </cell>
        </row>
        <row r="1321">
          <cell r="G1321" t="str">
            <v>LU2601038818 ISIN</v>
          </cell>
          <cell r="H1321" t="str">
            <v>股票型</v>
          </cell>
          <cell r="I1321" t="str">
            <v>英国股票</v>
          </cell>
          <cell r="J1321">
            <v>3</v>
          </cell>
          <cell r="L1321">
            <v>45330</v>
          </cell>
          <cell r="Q1321" t="str">
            <v>N</v>
          </cell>
          <cell r="R1321" t="str">
            <v>N</v>
          </cell>
          <cell r="S1321" t="str">
            <v>Refer to SFC</v>
          </cell>
          <cell r="T1321" t="str">
            <v>No</v>
          </cell>
          <cell r="U1321" t="str">
            <v>No</v>
          </cell>
          <cell r="V1321" t="str">
            <v>No</v>
          </cell>
          <cell r="W1321" t="str">
            <v>以实际交易渠道为准</v>
          </cell>
          <cell r="X1321" t="str">
            <v>N</v>
          </cell>
        </row>
        <row r="1322">
          <cell r="G1322" t="str">
            <v>LU2601038909 ISIN</v>
          </cell>
          <cell r="H1322" t="str">
            <v>股票型</v>
          </cell>
          <cell r="I1322" t="str">
            <v>英国股票</v>
          </cell>
          <cell r="J1322">
            <v>3</v>
          </cell>
          <cell r="L1322">
            <v>45330</v>
          </cell>
          <cell r="Q1322" t="str">
            <v>N</v>
          </cell>
          <cell r="R1322" t="str">
            <v>N</v>
          </cell>
          <cell r="S1322" t="str">
            <v>Refer to SFC</v>
          </cell>
          <cell r="T1322" t="str">
            <v>No</v>
          </cell>
          <cell r="U1322" t="str">
            <v>No</v>
          </cell>
          <cell r="V1322" t="str">
            <v>No</v>
          </cell>
          <cell r="W1322" t="str">
            <v>以实际交易渠道为准</v>
          </cell>
          <cell r="X1322" t="str">
            <v>N</v>
          </cell>
        </row>
        <row r="1323">
          <cell r="G1323" t="str">
            <v>LU2601037505 ISIN</v>
          </cell>
          <cell r="H1323" t="str">
            <v>股票型</v>
          </cell>
          <cell r="I1323" t="str">
            <v>英国股票</v>
          </cell>
          <cell r="J1323">
            <v>3</v>
          </cell>
          <cell r="L1323">
            <v>45330</v>
          </cell>
          <cell r="Q1323" t="str">
            <v>N</v>
          </cell>
          <cell r="R1323" t="str">
            <v>N</v>
          </cell>
          <cell r="S1323" t="str">
            <v>Refer to SFC</v>
          </cell>
          <cell r="T1323" t="str">
            <v>No</v>
          </cell>
          <cell r="U1323" t="str">
            <v>No</v>
          </cell>
          <cell r="V1323" t="str">
            <v>No</v>
          </cell>
          <cell r="W1323" t="str">
            <v>以实际交易渠道为准</v>
          </cell>
          <cell r="X1323" t="str">
            <v>N</v>
          </cell>
        </row>
        <row r="1324">
          <cell r="G1324" t="str">
            <v>LU2601037760 ISIN</v>
          </cell>
          <cell r="H1324" t="str">
            <v>股票型</v>
          </cell>
          <cell r="I1324" t="str">
            <v>英国股票</v>
          </cell>
          <cell r="J1324">
            <v>3</v>
          </cell>
          <cell r="L1324">
            <v>45330</v>
          </cell>
          <cell r="Q1324" t="str">
            <v>N</v>
          </cell>
          <cell r="R1324" t="str">
            <v>N</v>
          </cell>
          <cell r="S1324" t="str">
            <v>Refer to SFC</v>
          </cell>
          <cell r="T1324" t="str">
            <v>No</v>
          </cell>
          <cell r="U1324" t="str">
            <v>No</v>
          </cell>
          <cell r="V1324" t="str">
            <v>No</v>
          </cell>
          <cell r="W1324" t="str">
            <v>以实际交易渠道为准</v>
          </cell>
          <cell r="X1324" t="str">
            <v>N</v>
          </cell>
        </row>
        <row r="1325">
          <cell r="G1325" t="str">
            <v>LU1775980037 ISIN</v>
          </cell>
          <cell r="H1325" t="str">
            <v>股票型</v>
          </cell>
          <cell r="I1325" t="str">
            <v>英国股票</v>
          </cell>
          <cell r="J1325">
            <v>3</v>
          </cell>
          <cell r="L1325">
            <v>45330</v>
          </cell>
          <cell r="Q1325" t="str">
            <v>N</v>
          </cell>
          <cell r="R1325" t="str">
            <v>N</v>
          </cell>
          <cell r="S1325" t="str">
            <v>Refer to SFC</v>
          </cell>
          <cell r="T1325" t="str">
            <v>No</v>
          </cell>
          <cell r="U1325" t="str">
            <v>No</v>
          </cell>
          <cell r="V1325" t="str">
            <v>No</v>
          </cell>
          <cell r="W1325" t="str">
            <v>以实际交易渠道为准</v>
          </cell>
          <cell r="X1325" t="str">
            <v>N</v>
          </cell>
        </row>
        <row r="1326">
          <cell r="G1326" t="str">
            <v>LU0794788140 ISIN</v>
          </cell>
          <cell r="H1326" t="str">
            <v>债券型</v>
          </cell>
          <cell r="I1326" t="str">
            <v>美国高收益债券</v>
          </cell>
          <cell r="J1326">
            <v>4</v>
          </cell>
          <cell r="L1326">
            <v>45330</v>
          </cell>
          <cell r="N1326">
            <v>0</v>
          </cell>
          <cell r="Q1326" t="str">
            <v>N</v>
          </cell>
          <cell r="R1326" t="str">
            <v>N</v>
          </cell>
          <cell r="S1326" t="str">
            <v>Refer to SFC</v>
          </cell>
          <cell r="T1326" t="str">
            <v>Yes</v>
          </cell>
          <cell r="U1326" t="str">
            <v>No</v>
          </cell>
          <cell r="V1326" t="str">
            <v>Yes</v>
          </cell>
          <cell r="W1326" t="str">
            <v>以实际交易渠道为准</v>
          </cell>
          <cell r="X1326" t="str">
            <v>N</v>
          </cell>
        </row>
        <row r="1327">
          <cell r="G1327" t="str">
            <v>LU0794787761 ISIN</v>
          </cell>
          <cell r="H1327" t="str">
            <v>债券型</v>
          </cell>
          <cell r="I1327" t="str">
            <v>美国高收益债券</v>
          </cell>
          <cell r="J1327">
            <v>4</v>
          </cell>
          <cell r="L1327">
            <v>45330</v>
          </cell>
          <cell r="Q1327" t="str">
            <v>N</v>
          </cell>
          <cell r="R1327" t="str">
            <v>N</v>
          </cell>
          <cell r="S1327" t="str">
            <v>Refer to SFC</v>
          </cell>
          <cell r="T1327" t="str">
            <v>No</v>
          </cell>
          <cell r="U1327" t="str">
            <v>No</v>
          </cell>
          <cell r="V1327" t="str">
            <v>No</v>
          </cell>
          <cell r="W1327" t="str">
            <v>以实际交易渠道为准</v>
          </cell>
          <cell r="X1327" t="str">
            <v>N</v>
          </cell>
        </row>
        <row r="1328">
          <cell r="G1328" t="str">
            <v>LU0794787928 ISIN</v>
          </cell>
          <cell r="H1328" t="str">
            <v>债券型</v>
          </cell>
          <cell r="I1328" t="str">
            <v>美国高收益债券</v>
          </cell>
          <cell r="J1328">
            <v>4</v>
          </cell>
          <cell r="L1328">
            <v>45330</v>
          </cell>
          <cell r="Q1328" t="str">
            <v>N</v>
          </cell>
          <cell r="R1328" t="str">
            <v>N</v>
          </cell>
          <cell r="S1328" t="str">
            <v>Refer to SFC</v>
          </cell>
          <cell r="T1328" t="str">
            <v>No</v>
          </cell>
          <cell r="U1328" t="str">
            <v>No</v>
          </cell>
          <cell r="V1328" t="str">
            <v>No</v>
          </cell>
          <cell r="W1328" t="str">
            <v>以实际交易渠道为准</v>
          </cell>
          <cell r="X1328" t="str">
            <v>N</v>
          </cell>
        </row>
        <row r="1329">
          <cell r="G1329" t="str">
            <v>LU0794787845 ISIN</v>
          </cell>
          <cell r="H1329" t="str">
            <v>债券型</v>
          </cell>
          <cell r="I1329" t="str">
            <v>美国高收益债券</v>
          </cell>
          <cell r="J1329">
            <v>4</v>
          </cell>
          <cell r="L1329">
            <v>45330</v>
          </cell>
          <cell r="Q1329" t="str">
            <v>N</v>
          </cell>
          <cell r="R1329" t="str">
            <v>N</v>
          </cell>
          <cell r="S1329" t="str">
            <v>Refer to SFC</v>
          </cell>
          <cell r="T1329" t="str">
            <v>No</v>
          </cell>
          <cell r="U1329" t="str">
            <v>No</v>
          </cell>
          <cell r="V1329" t="str">
            <v>No</v>
          </cell>
          <cell r="W1329" t="str">
            <v>以实际交易渠道为准</v>
          </cell>
          <cell r="X1329" t="str">
            <v>N</v>
          </cell>
        </row>
        <row r="1330">
          <cell r="G1330" t="str">
            <v>LU0794788066 ISIN</v>
          </cell>
          <cell r="H1330" t="str">
            <v>债券型</v>
          </cell>
          <cell r="I1330" t="str">
            <v>美国高收益债券</v>
          </cell>
          <cell r="J1330">
            <v>4</v>
          </cell>
          <cell r="L1330">
            <v>45330</v>
          </cell>
          <cell r="Q1330" t="str">
            <v>N</v>
          </cell>
          <cell r="R1330" t="str">
            <v>N</v>
          </cell>
          <cell r="S1330" t="str">
            <v>Refer to SFC</v>
          </cell>
          <cell r="T1330" t="str">
            <v>No</v>
          </cell>
          <cell r="U1330" t="str">
            <v>No</v>
          </cell>
          <cell r="V1330" t="str">
            <v>No</v>
          </cell>
          <cell r="W1330" t="str">
            <v>以实际交易渠道为准</v>
          </cell>
          <cell r="X1330" t="str">
            <v>N</v>
          </cell>
        </row>
        <row r="1331">
          <cell r="G1331" t="str">
            <v>LU0955864730 ISIN</v>
          </cell>
          <cell r="H1331" t="str">
            <v>债券型</v>
          </cell>
          <cell r="I1331" t="str">
            <v>美国高收益债券</v>
          </cell>
          <cell r="J1331">
            <v>4</v>
          </cell>
          <cell r="L1331">
            <v>45330</v>
          </cell>
          <cell r="Q1331" t="str">
            <v>N</v>
          </cell>
          <cell r="R1331" t="str">
            <v>N</v>
          </cell>
          <cell r="S1331" t="str">
            <v>Refer to SFC</v>
          </cell>
          <cell r="T1331" t="str">
            <v>No</v>
          </cell>
          <cell r="U1331" t="str">
            <v>No</v>
          </cell>
          <cell r="V1331" t="str">
            <v>No</v>
          </cell>
          <cell r="W1331" t="str">
            <v>以实际交易渠道为准</v>
          </cell>
          <cell r="X1331" t="str">
            <v>N</v>
          </cell>
        </row>
        <row r="1332">
          <cell r="G1332" t="str">
            <v>LU0028121183 ISIN</v>
          </cell>
          <cell r="H1332" t="str">
            <v>债券型</v>
          </cell>
          <cell r="I1332" t="str">
            <v>美元短债</v>
          </cell>
          <cell r="J1332">
            <v>2</v>
          </cell>
          <cell r="L1332">
            <v>45330</v>
          </cell>
          <cell r="N1332">
            <v>0</v>
          </cell>
          <cell r="Q1332" t="str">
            <v>N</v>
          </cell>
          <cell r="R1332" t="str">
            <v>N</v>
          </cell>
          <cell r="S1332" t="str">
            <v>Refer to SFC</v>
          </cell>
          <cell r="T1332" t="str">
            <v>Yes</v>
          </cell>
          <cell r="U1332" t="str">
            <v>No</v>
          </cell>
          <cell r="V1332" t="str">
            <v>Yes</v>
          </cell>
          <cell r="W1332" t="str">
            <v>以实际交易渠道为准</v>
          </cell>
          <cell r="X1332" t="str">
            <v>N</v>
          </cell>
        </row>
        <row r="1333">
          <cell r="G1333" t="str">
            <v>LU0100597557 ISIN</v>
          </cell>
          <cell r="H1333" t="str">
            <v>债券型</v>
          </cell>
          <cell r="I1333" t="str">
            <v>美元短债</v>
          </cell>
          <cell r="J1333">
            <v>2</v>
          </cell>
          <cell r="L1333">
            <v>45330</v>
          </cell>
          <cell r="Q1333" t="str">
            <v>N</v>
          </cell>
          <cell r="R1333" t="str">
            <v>N</v>
          </cell>
          <cell r="S1333" t="str">
            <v>Refer to SFC</v>
          </cell>
          <cell r="T1333" t="str">
            <v>No</v>
          </cell>
          <cell r="U1333" t="str">
            <v>No</v>
          </cell>
          <cell r="V1333" t="str">
            <v>No</v>
          </cell>
          <cell r="W1333" t="str">
            <v>以实际交易渠道为准</v>
          </cell>
          <cell r="X1333" t="str">
            <v>N</v>
          </cell>
        </row>
        <row r="1334">
          <cell r="G1334" t="str">
            <v>LU0051759099 ISIN</v>
          </cell>
          <cell r="H1334" t="str">
            <v>股票型</v>
          </cell>
          <cell r="I1334" t="str">
            <v>新兴欧洲股票</v>
          </cell>
          <cell r="J1334">
            <v>4</v>
          </cell>
          <cell r="L1334">
            <v>45337</v>
          </cell>
          <cell r="Q1334" t="str">
            <v>N</v>
          </cell>
          <cell r="R1334" t="str">
            <v>N</v>
          </cell>
          <cell r="S1334" t="str">
            <v>Yes</v>
          </cell>
          <cell r="T1334" t="str">
            <v>No</v>
          </cell>
          <cell r="U1334" t="str">
            <v>No</v>
          </cell>
          <cell r="V1334" t="str">
            <v>No</v>
          </cell>
          <cell r="W1334" t="str">
            <v>1500 (EUR)</v>
          </cell>
          <cell r="X1334" t="str">
            <v>N</v>
          </cell>
        </row>
        <row r="1335">
          <cell r="G1335" t="str">
            <v>LU0634316219 ISIN</v>
          </cell>
          <cell r="H1335" t="str">
            <v>股票型</v>
          </cell>
          <cell r="I1335" t="str">
            <v>新兴欧洲股票</v>
          </cell>
          <cell r="J1335">
            <v>4</v>
          </cell>
          <cell r="L1335">
            <v>45337</v>
          </cell>
          <cell r="Q1335" t="str">
            <v>N</v>
          </cell>
          <cell r="R1335" t="str">
            <v>N</v>
          </cell>
          <cell r="S1335" t="str">
            <v>Refer to SFC</v>
          </cell>
          <cell r="T1335" t="str">
            <v>No</v>
          </cell>
          <cell r="U1335" t="str">
            <v>No</v>
          </cell>
          <cell r="V1335" t="str">
            <v>No</v>
          </cell>
          <cell r="W1335" t="str">
            <v>以实际交易渠道为准</v>
          </cell>
          <cell r="X1335" t="str">
            <v>N</v>
          </cell>
        </row>
        <row r="1336">
          <cell r="G1336" t="str">
            <v>LU0634316300 ISIN</v>
          </cell>
          <cell r="H1336" t="str">
            <v>股票型</v>
          </cell>
          <cell r="I1336" t="str">
            <v>新兴欧洲股票</v>
          </cell>
          <cell r="J1336">
            <v>4</v>
          </cell>
          <cell r="L1336">
            <v>45337</v>
          </cell>
          <cell r="Q1336" t="str">
            <v>N</v>
          </cell>
          <cell r="R1336" t="str">
            <v>N</v>
          </cell>
          <cell r="S1336" t="str">
            <v>Refer to SFC</v>
          </cell>
          <cell r="T1336" t="str">
            <v>No</v>
          </cell>
          <cell r="U1336" t="str">
            <v>No</v>
          </cell>
          <cell r="V1336" t="str">
            <v>No</v>
          </cell>
          <cell r="W1336" t="str">
            <v>以实际交易渠道为准</v>
          </cell>
          <cell r="X1336" t="str">
            <v>N</v>
          </cell>
        </row>
        <row r="1337">
          <cell r="G1337" t="str">
            <v>LU0406674159 ISIN</v>
          </cell>
          <cell r="H1337" t="str">
            <v>债券型</v>
          </cell>
          <cell r="I1337" t="str">
            <v>环球政府债</v>
          </cell>
          <cell r="J1337">
            <v>3</v>
          </cell>
          <cell r="L1337">
            <v>45337</v>
          </cell>
          <cell r="Q1337" t="str">
            <v>Y</v>
          </cell>
          <cell r="R1337" t="str">
            <v>Y</v>
          </cell>
          <cell r="S1337" t="str">
            <v>Yes</v>
          </cell>
          <cell r="T1337" t="str">
            <v>No</v>
          </cell>
          <cell r="U1337" t="str">
            <v>No</v>
          </cell>
          <cell r="V1337" t="str">
            <v>No</v>
          </cell>
          <cell r="W1337" t="str">
            <v>1500 (USD)</v>
          </cell>
          <cell r="X1337" t="str">
            <v>N</v>
          </cell>
        </row>
        <row r="1338">
          <cell r="G1338" t="str">
            <v>LU0215049551 ISIN</v>
          </cell>
          <cell r="H1338" t="str">
            <v>股票型</v>
          </cell>
          <cell r="I1338" t="str">
            <v>俄罗斯股票</v>
          </cell>
          <cell r="J1338">
            <v>4</v>
          </cell>
          <cell r="L1338">
            <v>45337</v>
          </cell>
          <cell r="Q1338" t="str">
            <v>N</v>
          </cell>
          <cell r="R1338" t="str">
            <v>N</v>
          </cell>
          <cell r="S1338" t="str">
            <v>Yes</v>
          </cell>
          <cell r="T1338" t="str">
            <v>No</v>
          </cell>
          <cell r="U1338" t="str">
            <v>No</v>
          </cell>
          <cell r="V1338" t="str">
            <v>No</v>
          </cell>
          <cell r="W1338" t="str">
            <v>1500 (USD)</v>
          </cell>
          <cell r="X1338" t="str">
            <v>N</v>
          </cell>
        </row>
        <row r="1339">
          <cell r="G1339" t="str">
            <v>LU0225506756 ISIN</v>
          </cell>
          <cell r="H1339" t="str">
            <v>股票型</v>
          </cell>
          <cell r="I1339" t="str">
            <v>俄罗斯股票</v>
          </cell>
          <cell r="J1339">
            <v>4</v>
          </cell>
          <cell r="L1339">
            <v>45337</v>
          </cell>
          <cell r="Q1339" t="str">
            <v>N</v>
          </cell>
          <cell r="R1339" t="str">
            <v>N</v>
          </cell>
          <cell r="S1339" t="str">
            <v>Refer to SFC</v>
          </cell>
          <cell r="T1339" t="str">
            <v>No</v>
          </cell>
          <cell r="U1339" t="str">
            <v>No</v>
          </cell>
          <cell r="V1339" t="str">
            <v>No</v>
          </cell>
          <cell r="W1339" t="str">
            <v>以实际交易渠道为准</v>
          </cell>
          <cell r="X1339" t="str">
            <v>N</v>
          </cell>
        </row>
        <row r="1340">
          <cell r="G1340" t="str">
            <v>LU0117843481 ISIN</v>
          </cell>
          <cell r="H1340" t="str">
            <v>股票型</v>
          </cell>
          <cell r="I1340" t="str">
            <v>台湾股票</v>
          </cell>
          <cell r="J1340">
            <v>4</v>
          </cell>
          <cell r="L1340">
            <v>45337</v>
          </cell>
          <cell r="Q1340" t="str">
            <v>N</v>
          </cell>
          <cell r="R1340" t="str">
            <v>N</v>
          </cell>
          <cell r="S1340" t="str">
            <v>Yes</v>
          </cell>
          <cell r="T1340" t="str">
            <v>No</v>
          </cell>
          <cell r="U1340" t="str">
            <v>Yes</v>
          </cell>
          <cell r="V1340" t="str">
            <v>Yes</v>
          </cell>
          <cell r="W1340" t="str">
            <v>1500 (USD)</v>
          </cell>
          <cell r="X1340" t="str">
            <v>N</v>
          </cell>
        </row>
        <row r="1341">
          <cell r="G1341" t="str">
            <v>LU0210528419 ISIN</v>
          </cell>
          <cell r="H1341" t="str">
            <v>股票型</v>
          </cell>
          <cell r="I1341" t="str">
            <v>台湾股票</v>
          </cell>
          <cell r="J1341">
            <v>4</v>
          </cell>
          <cell r="L1341">
            <v>45337</v>
          </cell>
          <cell r="Q1341" t="str">
            <v>N</v>
          </cell>
          <cell r="R1341" t="str">
            <v>N</v>
          </cell>
          <cell r="S1341" t="str">
            <v>Refer to SFC</v>
          </cell>
          <cell r="T1341" t="str">
            <v>No</v>
          </cell>
          <cell r="U1341" t="str">
            <v>No</v>
          </cell>
          <cell r="V1341" t="str">
            <v>No</v>
          </cell>
          <cell r="W1341" t="str">
            <v>以实际交易渠道为准</v>
          </cell>
          <cell r="X1341" t="str">
            <v>N</v>
          </cell>
        </row>
        <row r="1342">
          <cell r="G1342" t="str">
            <v>LU0538203950 ISIN</v>
          </cell>
          <cell r="H1342" t="str">
            <v>股票型</v>
          </cell>
          <cell r="I1342" t="str">
            <v>台湾股票</v>
          </cell>
          <cell r="J1342">
            <v>4</v>
          </cell>
          <cell r="L1342">
            <v>45337</v>
          </cell>
          <cell r="Q1342" t="str">
            <v>N</v>
          </cell>
          <cell r="R1342" t="str">
            <v>N</v>
          </cell>
          <cell r="S1342" t="str">
            <v>Refer to SFC</v>
          </cell>
          <cell r="T1342" t="str">
            <v>No</v>
          </cell>
          <cell r="U1342" t="str">
            <v>No</v>
          </cell>
          <cell r="V1342" t="str">
            <v>No</v>
          </cell>
          <cell r="W1342" t="str">
            <v>以实际交易渠道为准</v>
          </cell>
          <cell r="X1342" t="str">
            <v>N</v>
          </cell>
        </row>
        <row r="1343">
          <cell r="G1343" t="str">
            <v>LU0082616367 ISIN</v>
          </cell>
          <cell r="H1343" t="str">
            <v>股票型</v>
          </cell>
          <cell r="I1343" t="str">
            <v>科技类</v>
          </cell>
          <cell r="J1343">
            <v>4</v>
          </cell>
          <cell r="L1343">
            <v>45337</v>
          </cell>
          <cell r="Q1343" t="str">
            <v>N</v>
          </cell>
          <cell r="R1343" t="str">
            <v>N</v>
          </cell>
          <cell r="S1343" t="str">
            <v>Yes</v>
          </cell>
          <cell r="T1343" t="str">
            <v>No</v>
          </cell>
          <cell r="U1343" t="str">
            <v>Yes</v>
          </cell>
          <cell r="V1343" t="str">
            <v>Yes</v>
          </cell>
          <cell r="W1343" t="str">
            <v>1500 (USD)</v>
          </cell>
          <cell r="X1343" t="str">
            <v>N</v>
          </cell>
        </row>
        <row r="1344">
          <cell r="G1344" t="str">
            <v>LU1894109211 ISIN</v>
          </cell>
          <cell r="H1344" t="str">
            <v>股票型</v>
          </cell>
          <cell r="I1344" t="str">
            <v>科技类</v>
          </cell>
          <cell r="J1344">
            <v>4</v>
          </cell>
          <cell r="L1344">
            <v>45337</v>
          </cell>
          <cell r="Q1344" t="str">
            <v>N</v>
          </cell>
          <cell r="R1344" t="str">
            <v>N</v>
          </cell>
          <cell r="S1344" t="str">
            <v>Refer to SFC</v>
          </cell>
          <cell r="T1344" t="str">
            <v>No</v>
          </cell>
          <cell r="U1344" t="str">
            <v>No</v>
          </cell>
          <cell r="V1344" t="str">
            <v>No</v>
          </cell>
          <cell r="W1344" t="str">
            <v>以实际交易渠道为准</v>
          </cell>
          <cell r="X1344" t="str">
            <v>N</v>
          </cell>
        </row>
        <row r="1345">
          <cell r="G1345" t="str">
            <v>HK0000055555 ISIN</v>
          </cell>
          <cell r="H1345" t="str">
            <v>股票型</v>
          </cell>
          <cell r="I1345" t="str">
            <v>东南亚股票</v>
          </cell>
          <cell r="J1345">
            <v>5</v>
          </cell>
          <cell r="L1345">
            <v>45337</v>
          </cell>
          <cell r="Q1345" t="str">
            <v>N</v>
          </cell>
          <cell r="R1345" t="str">
            <v>N</v>
          </cell>
          <cell r="S1345" t="str">
            <v>Yes</v>
          </cell>
          <cell r="T1345" t="str">
            <v>No</v>
          </cell>
          <cell r="U1345" t="str">
            <v>Yes</v>
          </cell>
          <cell r="V1345" t="str">
            <v>Yes</v>
          </cell>
          <cell r="W1345" t="str">
            <v>2500 (USD)</v>
          </cell>
          <cell r="X1345" t="str">
            <v>Y</v>
          </cell>
        </row>
        <row r="1346">
          <cell r="G1346" t="str">
            <v>HK0000123940 ISIN</v>
          </cell>
          <cell r="H1346" t="str">
            <v>股票型</v>
          </cell>
          <cell r="I1346" t="str">
            <v>东南亚股票</v>
          </cell>
          <cell r="J1346">
            <v>5</v>
          </cell>
          <cell r="L1346">
            <v>45337</v>
          </cell>
          <cell r="Q1346" t="str">
            <v>N</v>
          </cell>
          <cell r="R1346" t="str">
            <v>N</v>
          </cell>
          <cell r="S1346" t="str">
            <v>Refer to SFC</v>
          </cell>
          <cell r="T1346" t="str">
            <v>No</v>
          </cell>
          <cell r="U1346" t="str">
            <v>No</v>
          </cell>
          <cell r="V1346" t="str">
            <v>No</v>
          </cell>
          <cell r="W1346" t="str">
            <v>以实际交易渠道为准</v>
          </cell>
          <cell r="X1346" t="str">
            <v>Y</v>
          </cell>
        </row>
        <row r="1347">
          <cell r="G1347" t="str">
            <v>HK0000132412 ISIN</v>
          </cell>
          <cell r="H1347" t="str">
            <v>股票型</v>
          </cell>
          <cell r="I1347" t="str">
            <v>东南亚股票</v>
          </cell>
          <cell r="J1347">
            <v>5</v>
          </cell>
          <cell r="L1347">
            <v>45337</v>
          </cell>
          <cell r="Q1347" t="str">
            <v>N</v>
          </cell>
          <cell r="R1347" t="str">
            <v>N</v>
          </cell>
          <cell r="S1347" t="str">
            <v>Refer to SFC</v>
          </cell>
          <cell r="T1347" t="str">
            <v>No</v>
          </cell>
          <cell r="U1347" t="str">
            <v>No</v>
          </cell>
          <cell r="V1347" t="str">
            <v>No</v>
          </cell>
          <cell r="W1347" t="str">
            <v>以实际交易渠道为准</v>
          </cell>
          <cell r="X1347" t="str">
            <v>Y</v>
          </cell>
        </row>
        <row r="1348">
          <cell r="G1348" t="str">
            <v>HK0000205630 ISIN</v>
          </cell>
          <cell r="H1348" t="str">
            <v>股票型</v>
          </cell>
          <cell r="I1348" t="str">
            <v>东南亚股票</v>
          </cell>
          <cell r="J1348">
            <v>5</v>
          </cell>
          <cell r="L1348">
            <v>45337</v>
          </cell>
          <cell r="Q1348" t="str">
            <v>N</v>
          </cell>
          <cell r="R1348" t="str">
            <v>N</v>
          </cell>
          <cell r="S1348" t="str">
            <v>Refer to SFC</v>
          </cell>
          <cell r="T1348" t="str">
            <v>No</v>
          </cell>
          <cell r="U1348" t="str">
            <v>No</v>
          </cell>
          <cell r="V1348" t="str">
            <v>No</v>
          </cell>
          <cell r="W1348" t="str">
            <v>以实际交易渠道为准</v>
          </cell>
          <cell r="X1348" t="str">
            <v>Y</v>
          </cell>
        </row>
        <row r="1349">
          <cell r="G1349" t="str">
            <v>HK0000151867 ISIN</v>
          </cell>
          <cell r="H1349" t="str">
            <v>股票型</v>
          </cell>
          <cell r="I1349" t="str">
            <v>亚太股息</v>
          </cell>
          <cell r="J1349">
            <v>5</v>
          </cell>
          <cell r="L1349">
            <v>45337</v>
          </cell>
          <cell r="Q1349" t="str">
            <v>N</v>
          </cell>
          <cell r="R1349" t="str">
            <v>N</v>
          </cell>
          <cell r="S1349" t="str">
            <v>Yes</v>
          </cell>
          <cell r="T1349" t="str">
            <v>No</v>
          </cell>
          <cell r="U1349" t="str">
            <v>No</v>
          </cell>
          <cell r="V1349" t="str">
            <v>No</v>
          </cell>
          <cell r="W1349" t="str">
            <v>8000 (HKD)</v>
          </cell>
          <cell r="X1349" t="str">
            <v>Y</v>
          </cell>
        </row>
        <row r="1350">
          <cell r="G1350" t="str">
            <v>HK0000151891 ISIN</v>
          </cell>
          <cell r="H1350" t="str">
            <v>股票型</v>
          </cell>
          <cell r="I1350" t="str">
            <v>亚太股息</v>
          </cell>
          <cell r="J1350">
            <v>5</v>
          </cell>
          <cell r="L1350">
            <v>45337</v>
          </cell>
          <cell r="Q1350" t="str">
            <v>N</v>
          </cell>
          <cell r="R1350" t="str">
            <v>N</v>
          </cell>
          <cell r="S1350" t="str">
            <v>Yes</v>
          </cell>
          <cell r="T1350" t="str">
            <v>No</v>
          </cell>
          <cell r="U1350" t="str">
            <v>Yes</v>
          </cell>
          <cell r="V1350" t="str">
            <v>Yes</v>
          </cell>
          <cell r="W1350" t="str">
            <v>1500 (USD)</v>
          </cell>
          <cell r="X1350" t="str">
            <v>Y</v>
          </cell>
        </row>
        <row r="1351">
          <cell r="G1351" t="str">
            <v>HK0000151818 ISIN</v>
          </cell>
          <cell r="H1351" t="str">
            <v>股票型</v>
          </cell>
          <cell r="I1351" t="str">
            <v>亚太股息</v>
          </cell>
          <cell r="J1351">
            <v>5</v>
          </cell>
          <cell r="L1351">
            <v>45337</v>
          </cell>
          <cell r="Q1351" t="str">
            <v>N</v>
          </cell>
          <cell r="R1351" t="str">
            <v>N</v>
          </cell>
          <cell r="S1351" t="str">
            <v>Refer to SFC</v>
          </cell>
          <cell r="T1351" t="str">
            <v>No</v>
          </cell>
          <cell r="U1351" t="str">
            <v>No</v>
          </cell>
          <cell r="V1351" t="str">
            <v>No</v>
          </cell>
          <cell r="W1351" t="str">
            <v>以实际交易渠道为准</v>
          </cell>
          <cell r="X1351" t="str">
            <v>Y</v>
          </cell>
        </row>
        <row r="1352">
          <cell r="G1352" t="str">
            <v>HK0000151826 ISIN</v>
          </cell>
          <cell r="H1352" t="str">
            <v>股票型</v>
          </cell>
          <cell r="I1352" t="str">
            <v>亚太股息</v>
          </cell>
          <cell r="J1352">
            <v>5</v>
          </cell>
          <cell r="L1352">
            <v>45337</v>
          </cell>
          <cell r="Q1352" t="str">
            <v>N</v>
          </cell>
          <cell r="R1352" t="str">
            <v>N</v>
          </cell>
          <cell r="S1352" t="str">
            <v>Refer to SFC</v>
          </cell>
          <cell r="T1352" t="str">
            <v>No</v>
          </cell>
          <cell r="U1352" t="str">
            <v>No</v>
          </cell>
          <cell r="V1352" t="str">
            <v>No</v>
          </cell>
          <cell r="W1352" t="str">
            <v>以实际交易渠道为准</v>
          </cell>
          <cell r="X1352" t="str">
            <v>Y</v>
          </cell>
        </row>
        <row r="1353">
          <cell r="G1353" t="str">
            <v>HK0000151834 ISIN</v>
          </cell>
          <cell r="H1353" t="str">
            <v>股票型</v>
          </cell>
          <cell r="I1353" t="str">
            <v>亚太股息</v>
          </cell>
          <cell r="J1353">
            <v>5</v>
          </cell>
          <cell r="L1353">
            <v>45337</v>
          </cell>
          <cell r="Q1353" t="str">
            <v>N</v>
          </cell>
          <cell r="R1353" t="str">
            <v>N</v>
          </cell>
          <cell r="S1353" t="str">
            <v>Refer to SFC</v>
          </cell>
          <cell r="T1353" t="str">
            <v>No</v>
          </cell>
          <cell r="U1353" t="str">
            <v>No</v>
          </cell>
          <cell r="V1353" t="str">
            <v>No</v>
          </cell>
          <cell r="W1353" t="str">
            <v>以实际交易渠道为准</v>
          </cell>
          <cell r="X1353" t="str">
            <v>Y</v>
          </cell>
        </row>
        <row r="1354">
          <cell r="G1354" t="str">
            <v>HK0000188034 ISIN</v>
          </cell>
          <cell r="H1354" t="str">
            <v>股票型</v>
          </cell>
          <cell r="I1354" t="str">
            <v>亚太股息</v>
          </cell>
          <cell r="J1354">
            <v>5</v>
          </cell>
          <cell r="L1354">
            <v>45337</v>
          </cell>
          <cell r="Q1354" t="str">
            <v>N</v>
          </cell>
          <cell r="R1354" t="str">
            <v>N</v>
          </cell>
          <cell r="S1354" t="str">
            <v>Refer to SFC</v>
          </cell>
          <cell r="T1354" t="str">
            <v>No</v>
          </cell>
          <cell r="U1354" t="str">
            <v>No</v>
          </cell>
          <cell r="V1354" t="str">
            <v>No</v>
          </cell>
          <cell r="W1354" t="str">
            <v>以实际交易渠道为准</v>
          </cell>
          <cell r="X1354" t="str">
            <v>Y</v>
          </cell>
        </row>
        <row r="1355">
          <cell r="G1355" t="str">
            <v>HK0000151859 ISIN</v>
          </cell>
          <cell r="H1355" t="str">
            <v>股票型</v>
          </cell>
          <cell r="I1355" t="str">
            <v>亚太股息</v>
          </cell>
          <cell r="J1355">
            <v>5</v>
          </cell>
          <cell r="L1355">
            <v>45337</v>
          </cell>
          <cell r="Q1355" t="str">
            <v>N</v>
          </cell>
          <cell r="R1355" t="str">
            <v>N</v>
          </cell>
          <cell r="S1355" t="str">
            <v>Refer to SFC</v>
          </cell>
          <cell r="T1355" t="str">
            <v>No</v>
          </cell>
          <cell r="U1355" t="str">
            <v>No</v>
          </cell>
          <cell r="V1355" t="str">
            <v>No</v>
          </cell>
          <cell r="W1355" t="str">
            <v>以实际交易渠道为准</v>
          </cell>
          <cell r="X1355" t="str">
            <v>Y</v>
          </cell>
        </row>
        <row r="1356">
          <cell r="G1356" t="str">
            <v>HK0000151875 ISIN</v>
          </cell>
          <cell r="H1356" t="str">
            <v>股票型</v>
          </cell>
          <cell r="I1356" t="str">
            <v>亚太股息</v>
          </cell>
          <cell r="J1356">
            <v>5</v>
          </cell>
          <cell r="L1356">
            <v>45337</v>
          </cell>
          <cell r="Q1356" t="str">
            <v>N</v>
          </cell>
          <cell r="R1356" t="str">
            <v>N</v>
          </cell>
          <cell r="S1356" t="str">
            <v>Refer to SFC</v>
          </cell>
          <cell r="T1356" t="str">
            <v>No</v>
          </cell>
          <cell r="U1356" t="str">
            <v>No</v>
          </cell>
          <cell r="V1356" t="str">
            <v>No</v>
          </cell>
          <cell r="W1356" t="str">
            <v>以实际交易渠道为准</v>
          </cell>
          <cell r="X1356" t="str">
            <v>Y</v>
          </cell>
        </row>
        <row r="1357">
          <cell r="G1357" t="str">
            <v>HK0000151842 ISIN</v>
          </cell>
          <cell r="H1357" t="str">
            <v>股票型</v>
          </cell>
          <cell r="I1357" t="str">
            <v>亚太股息</v>
          </cell>
          <cell r="J1357">
            <v>5</v>
          </cell>
          <cell r="L1357">
            <v>45337</v>
          </cell>
          <cell r="Q1357" t="str">
            <v>N</v>
          </cell>
          <cell r="R1357" t="str">
            <v>N</v>
          </cell>
          <cell r="S1357" t="str">
            <v>Refer to SFC</v>
          </cell>
          <cell r="T1357" t="str">
            <v>No</v>
          </cell>
          <cell r="U1357" t="str">
            <v>No</v>
          </cell>
          <cell r="V1357" t="str">
            <v>No</v>
          </cell>
          <cell r="W1357" t="str">
            <v>以实际交易渠道为准</v>
          </cell>
          <cell r="X1357" t="str">
            <v>Y</v>
          </cell>
        </row>
        <row r="1358">
          <cell r="G1358" t="str">
            <v>HK0000038148 ISIN</v>
          </cell>
          <cell r="H1358" t="str">
            <v>股票型</v>
          </cell>
          <cell r="I1358" t="str">
            <v>亚洲股票</v>
          </cell>
          <cell r="J1358">
            <v>5</v>
          </cell>
          <cell r="L1358">
            <v>45337</v>
          </cell>
          <cell r="Q1358" t="str">
            <v>N</v>
          </cell>
          <cell r="R1358" t="str">
            <v>N</v>
          </cell>
          <cell r="S1358" t="str">
            <v>Yes</v>
          </cell>
          <cell r="T1358" t="str">
            <v>No</v>
          </cell>
          <cell r="U1358" t="str">
            <v>Yes</v>
          </cell>
          <cell r="V1358" t="str">
            <v>Yes</v>
          </cell>
          <cell r="W1358" t="str">
            <v>1500 (USD)</v>
          </cell>
          <cell r="X1358" t="str">
            <v>Y</v>
          </cell>
        </row>
        <row r="1359">
          <cell r="G1359" t="str">
            <v>HK0000369725 ISIN</v>
          </cell>
          <cell r="H1359" t="str">
            <v>股票型</v>
          </cell>
          <cell r="I1359" t="str">
            <v>亚洲股票</v>
          </cell>
          <cell r="J1359">
            <v>5</v>
          </cell>
          <cell r="L1359">
            <v>45337</v>
          </cell>
          <cell r="Q1359" t="str">
            <v>N</v>
          </cell>
          <cell r="R1359" t="str">
            <v>N</v>
          </cell>
          <cell r="S1359" t="str">
            <v>Refer to SFC</v>
          </cell>
          <cell r="T1359" t="str">
            <v>No</v>
          </cell>
          <cell r="U1359" t="str">
            <v>No</v>
          </cell>
          <cell r="V1359" t="str">
            <v>No</v>
          </cell>
          <cell r="W1359" t="str">
            <v>以实际交易渠道为准</v>
          </cell>
          <cell r="X1359" t="str">
            <v>Y</v>
          </cell>
        </row>
        <row r="1360">
          <cell r="G1360" t="str">
            <v>HK0000286606 ISIN</v>
          </cell>
          <cell r="H1360" t="str">
            <v>股票型</v>
          </cell>
          <cell r="I1360" t="str">
            <v>亚洲股票</v>
          </cell>
          <cell r="J1360">
            <v>5</v>
          </cell>
          <cell r="L1360">
            <v>45337</v>
          </cell>
          <cell r="Q1360" t="str">
            <v>N</v>
          </cell>
          <cell r="R1360" t="str">
            <v>N</v>
          </cell>
          <cell r="S1360" t="str">
            <v>Refer to SFC</v>
          </cell>
          <cell r="T1360" t="str">
            <v>No</v>
          </cell>
          <cell r="U1360" t="str">
            <v>No</v>
          </cell>
          <cell r="V1360" t="str">
            <v>No</v>
          </cell>
          <cell r="W1360" t="str">
            <v>以实际交易渠道为准</v>
          </cell>
          <cell r="X1360" t="str">
            <v>Y</v>
          </cell>
        </row>
        <row r="1361">
          <cell r="G1361" t="str">
            <v>HK0000055647 ISIN</v>
          </cell>
          <cell r="H1361" t="str">
            <v>股票型</v>
          </cell>
          <cell r="I1361" t="str">
            <v>亚洲小型股</v>
          </cell>
          <cell r="J1361">
            <v>4</v>
          </cell>
          <cell r="L1361">
            <v>45337</v>
          </cell>
          <cell r="Q1361" t="str">
            <v>N</v>
          </cell>
          <cell r="R1361" t="str">
            <v>N</v>
          </cell>
          <cell r="S1361" t="str">
            <v>Yes</v>
          </cell>
          <cell r="T1361" t="str">
            <v>No</v>
          </cell>
          <cell r="U1361" t="str">
            <v>Yes</v>
          </cell>
          <cell r="V1361" t="str">
            <v>Yes</v>
          </cell>
          <cell r="W1361" t="str">
            <v>1500 (USD)</v>
          </cell>
          <cell r="X1361" t="str">
            <v>Y</v>
          </cell>
        </row>
        <row r="1362">
          <cell r="G1362" t="str">
            <v>HK0000499746 ISIN</v>
          </cell>
          <cell r="H1362" t="str">
            <v>股票型</v>
          </cell>
          <cell r="I1362" t="str">
            <v>亚洲小型股</v>
          </cell>
          <cell r="J1362">
            <v>4</v>
          </cell>
          <cell r="L1362">
            <v>45337</v>
          </cell>
          <cell r="Q1362" t="str">
            <v>N</v>
          </cell>
          <cell r="R1362" t="str">
            <v>N</v>
          </cell>
          <cell r="S1362" t="str">
            <v>Refer to SFC</v>
          </cell>
          <cell r="T1362" t="str">
            <v>No</v>
          </cell>
          <cell r="U1362" t="str">
            <v>No</v>
          </cell>
          <cell r="V1362" t="str">
            <v>No</v>
          </cell>
          <cell r="W1362" t="str">
            <v>以实际交易渠道为准</v>
          </cell>
          <cell r="X1362" t="str">
            <v>Y</v>
          </cell>
        </row>
        <row r="1363">
          <cell r="G1363" t="str">
            <v>HK0000102936 ISIN</v>
          </cell>
          <cell r="H1363" t="str">
            <v>债券型</v>
          </cell>
          <cell r="I1363" t="str">
            <v>亚洲债</v>
          </cell>
          <cell r="J1363">
            <v>4</v>
          </cell>
          <cell r="L1363">
            <v>45337</v>
          </cell>
          <cell r="Q1363" t="str">
            <v>N</v>
          </cell>
          <cell r="R1363" t="str">
            <v>N</v>
          </cell>
          <cell r="S1363" t="str">
            <v>Yes</v>
          </cell>
          <cell r="T1363" t="str">
            <v>No</v>
          </cell>
          <cell r="U1363" t="str">
            <v>Yes</v>
          </cell>
          <cell r="V1363" t="str">
            <v>Yes</v>
          </cell>
          <cell r="W1363" t="str">
            <v>8000 (HKD)</v>
          </cell>
          <cell r="X1363" t="str">
            <v>Y</v>
          </cell>
        </row>
        <row r="1364">
          <cell r="G1364" t="str">
            <v>HK0000055597 ISIN</v>
          </cell>
          <cell r="H1364" t="str">
            <v>债券型</v>
          </cell>
          <cell r="I1364" t="str">
            <v>亚洲债</v>
          </cell>
          <cell r="J1364">
            <v>4</v>
          </cell>
          <cell r="L1364">
            <v>45337</v>
          </cell>
          <cell r="Q1364" t="str">
            <v>N</v>
          </cell>
          <cell r="R1364" t="str">
            <v>N</v>
          </cell>
          <cell r="S1364" t="str">
            <v>Yes</v>
          </cell>
          <cell r="T1364" t="str">
            <v>No</v>
          </cell>
          <cell r="U1364" t="str">
            <v>Yes</v>
          </cell>
          <cell r="V1364" t="str">
            <v>Yes</v>
          </cell>
          <cell r="W1364" t="str">
            <v>1500 (USD)</v>
          </cell>
          <cell r="X1364" t="str">
            <v>Y</v>
          </cell>
        </row>
        <row r="1365">
          <cell r="G1365" t="str">
            <v>HK0000105533 ISIN</v>
          </cell>
          <cell r="H1365" t="str">
            <v>债券型</v>
          </cell>
          <cell r="I1365" t="str">
            <v>亚洲债</v>
          </cell>
          <cell r="J1365">
            <v>4</v>
          </cell>
          <cell r="L1365">
            <v>45337</v>
          </cell>
          <cell r="Q1365" t="str">
            <v>N</v>
          </cell>
          <cell r="R1365" t="str">
            <v>N</v>
          </cell>
          <cell r="S1365" t="str">
            <v>Refer to SFC</v>
          </cell>
          <cell r="T1365" t="str">
            <v>No</v>
          </cell>
          <cell r="U1365" t="str">
            <v>No</v>
          </cell>
          <cell r="V1365" t="str">
            <v>No</v>
          </cell>
          <cell r="W1365" t="str">
            <v>以实际交易渠道为准</v>
          </cell>
          <cell r="X1365" t="str">
            <v>Y</v>
          </cell>
        </row>
        <row r="1366">
          <cell r="G1366" t="str">
            <v>HK0000203189 ISIN</v>
          </cell>
          <cell r="H1366" t="str">
            <v>债券型</v>
          </cell>
          <cell r="I1366" t="str">
            <v>亚洲债</v>
          </cell>
          <cell r="J1366">
            <v>4</v>
          </cell>
          <cell r="L1366">
            <v>45337</v>
          </cell>
          <cell r="Q1366" t="str">
            <v>N</v>
          </cell>
          <cell r="R1366" t="str">
            <v>N</v>
          </cell>
          <cell r="S1366" t="str">
            <v>Refer to SFC</v>
          </cell>
          <cell r="T1366" t="str">
            <v>No</v>
          </cell>
          <cell r="U1366" t="str">
            <v>No</v>
          </cell>
          <cell r="V1366" t="str">
            <v>No</v>
          </cell>
          <cell r="W1366" t="str">
            <v>以实际交易渠道为准</v>
          </cell>
          <cell r="X1366" t="str">
            <v>Y</v>
          </cell>
        </row>
        <row r="1367">
          <cell r="G1367" t="str">
            <v>HK0000132297 ISIN</v>
          </cell>
          <cell r="H1367" t="str">
            <v>债券型</v>
          </cell>
          <cell r="I1367" t="str">
            <v>亚洲债</v>
          </cell>
          <cell r="J1367">
            <v>4</v>
          </cell>
          <cell r="L1367">
            <v>45337</v>
          </cell>
          <cell r="Q1367" t="str">
            <v>N</v>
          </cell>
          <cell r="R1367" t="str">
            <v>N</v>
          </cell>
          <cell r="S1367" t="str">
            <v>Refer to SFC</v>
          </cell>
          <cell r="T1367" t="str">
            <v>No</v>
          </cell>
          <cell r="U1367" t="str">
            <v>No</v>
          </cell>
          <cell r="V1367" t="str">
            <v>No</v>
          </cell>
          <cell r="W1367" t="str">
            <v>以实际交易渠道为准</v>
          </cell>
          <cell r="X1367" t="str">
            <v>Y</v>
          </cell>
        </row>
        <row r="1368">
          <cell r="G1368" t="str">
            <v>HK0000132305 ISIN</v>
          </cell>
          <cell r="H1368" t="str">
            <v>债券型</v>
          </cell>
          <cell r="I1368" t="str">
            <v>亚洲债</v>
          </cell>
          <cell r="J1368">
            <v>4</v>
          </cell>
          <cell r="L1368">
            <v>45337</v>
          </cell>
          <cell r="Q1368" t="str">
            <v>N</v>
          </cell>
          <cell r="R1368" t="str">
            <v>N</v>
          </cell>
          <cell r="S1368" t="str">
            <v>Refer to SFC</v>
          </cell>
          <cell r="T1368" t="str">
            <v>No</v>
          </cell>
          <cell r="U1368" t="str">
            <v>No</v>
          </cell>
          <cell r="V1368" t="str">
            <v>No</v>
          </cell>
          <cell r="W1368" t="str">
            <v>以实际交易渠道为准</v>
          </cell>
          <cell r="X1368" t="str">
            <v>Y</v>
          </cell>
        </row>
        <row r="1369">
          <cell r="G1369" t="str">
            <v>HK0000219854 ISIN</v>
          </cell>
          <cell r="H1369" t="str">
            <v>债券型</v>
          </cell>
          <cell r="I1369" t="str">
            <v>亚洲债</v>
          </cell>
          <cell r="J1369">
            <v>4</v>
          </cell>
          <cell r="L1369">
            <v>45337</v>
          </cell>
          <cell r="Q1369" t="str">
            <v>N</v>
          </cell>
          <cell r="R1369" t="str">
            <v>N</v>
          </cell>
          <cell r="S1369" t="str">
            <v>Refer to SFC</v>
          </cell>
          <cell r="T1369" t="str">
            <v>No</v>
          </cell>
          <cell r="U1369" t="str">
            <v>No</v>
          </cell>
          <cell r="V1369" t="str">
            <v>No</v>
          </cell>
          <cell r="W1369" t="str">
            <v>以实际交易渠道为准</v>
          </cell>
          <cell r="X1369" t="str">
            <v>Y</v>
          </cell>
        </row>
        <row r="1370">
          <cell r="G1370" t="str">
            <v>HK0000132313 ISIN</v>
          </cell>
          <cell r="H1370" t="str">
            <v>债券型</v>
          </cell>
          <cell r="I1370" t="str">
            <v>亚洲债</v>
          </cell>
          <cell r="J1370">
            <v>4</v>
          </cell>
          <cell r="L1370">
            <v>45337</v>
          </cell>
          <cell r="Q1370" t="str">
            <v>N</v>
          </cell>
          <cell r="R1370" t="str">
            <v>N</v>
          </cell>
          <cell r="S1370" t="str">
            <v>Refer to SFC</v>
          </cell>
          <cell r="T1370" t="str">
            <v>No</v>
          </cell>
          <cell r="U1370" t="str">
            <v>No</v>
          </cell>
          <cell r="V1370" t="str">
            <v>No</v>
          </cell>
          <cell r="W1370" t="str">
            <v>以实际交易渠道为准</v>
          </cell>
          <cell r="X1370" t="str">
            <v>Y</v>
          </cell>
        </row>
        <row r="1371">
          <cell r="G1371" t="str">
            <v>HK0000055613 ISIN</v>
          </cell>
          <cell r="H1371" t="str">
            <v>股票型</v>
          </cell>
          <cell r="I1371" t="str">
            <v>亚太股息</v>
          </cell>
          <cell r="J1371">
            <v>5</v>
          </cell>
          <cell r="L1371">
            <v>45337</v>
          </cell>
          <cell r="Q1371" t="str">
            <v>N</v>
          </cell>
          <cell r="R1371" t="str">
            <v>N</v>
          </cell>
          <cell r="S1371" t="str">
            <v>Yes</v>
          </cell>
          <cell r="T1371" t="str">
            <v>No</v>
          </cell>
          <cell r="U1371" t="str">
            <v>No</v>
          </cell>
          <cell r="V1371" t="str">
            <v>No</v>
          </cell>
          <cell r="W1371" t="str">
            <v>1500 (USD)</v>
          </cell>
          <cell r="X1371" t="str">
            <v>Y</v>
          </cell>
        </row>
        <row r="1372">
          <cell r="G1372" t="str">
            <v>HK0000964608 ISIN</v>
          </cell>
          <cell r="H1372" t="str">
            <v>股票型</v>
          </cell>
          <cell r="I1372" t="str">
            <v>亚太股息</v>
          </cell>
          <cell r="J1372">
            <v>5</v>
          </cell>
          <cell r="L1372">
            <v>45337</v>
          </cell>
          <cell r="Q1372" t="str">
            <v>N</v>
          </cell>
          <cell r="R1372" t="str">
            <v>N</v>
          </cell>
          <cell r="S1372" t="str">
            <v>Refer to SFC</v>
          </cell>
          <cell r="T1372" t="str">
            <v>No</v>
          </cell>
          <cell r="U1372" t="str">
            <v>No</v>
          </cell>
          <cell r="V1372" t="str">
            <v>No</v>
          </cell>
          <cell r="W1372" t="str">
            <v>以实际交易渠道为准</v>
          </cell>
          <cell r="X1372" t="str">
            <v>Y</v>
          </cell>
        </row>
        <row r="1373">
          <cell r="G1373" t="str">
            <v>HK0000123957 ISIN</v>
          </cell>
          <cell r="H1373" t="str">
            <v>股票型</v>
          </cell>
          <cell r="I1373" t="str">
            <v>亚太股息</v>
          </cell>
          <cell r="J1373">
            <v>5</v>
          </cell>
          <cell r="L1373">
            <v>45337</v>
          </cell>
          <cell r="Q1373" t="str">
            <v>N</v>
          </cell>
          <cell r="R1373" t="str">
            <v>N</v>
          </cell>
          <cell r="S1373" t="str">
            <v>Refer to SFC</v>
          </cell>
          <cell r="T1373" t="str">
            <v>No</v>
          </cell>
          <cell r="U1373" t="str">
            <v>No</v>
          </cell>
          <cell r="V1373" t="str">
            <v>No</v>
          </cell>
          <cell r="W1373" t="str">
            <v>以实际交易渠道为准</v>
          </cell>
          <cell r="X1373" t="str">
            <v>Y</v>
          </cell>
        </row>
        <row r="1374">
          <cell r="G1374" t="str">
            <v>HK0000964616 ISIN</v>
          </cell>
          <cell r="H1374" t="str">
            <v>股票型</v>
          </cell>
          <cell r="I1374" t="str">
            <v>亚太股息</v>
          </cell>
          <cell r="J1374">
            <v>5</v>
          </cell>
          <cell r="L1374">
            <v>45337</v>
          </cell>
          <cell r="Q1374" t="str">
            <v>N</v>
          </cell>
          <cell r="R1374" t="str">
            <v>N</v>
          </cell>
          <cell r="S1374" t="str">
            <v>Refer to SFC</v>
          </cell>
          <cell r="T1374" t="str">
            <v>No</v>
          </cell>
          <cell r="U1374" t="str">
            <v>No</v>
          </cell>
          <cell r="V1374" t="str">
            <v>No</v>
          </cell>
          <cell r="W1374" t="str">
            <v>以实际交易渠道为准</v>
          </cell>
          <cell r="X1374" t="str">
            <v>Y</v>
          </cell>
        </row>
        <row r="1375">
          <cell r="G1375" t="str">
            <v>CNE100002458 ISIN</v>
          </cell>
          <cell r="H1375" t="str">
            <v>混合型</v>
          </cell>
          <cell r="I1375" t="str">
            <v>中国多元资产</v>
          </cell>
          <cell r="J1375">
            <v>4</v>
          </cell>
          <cell r="L1375">
            <v>45338</v>
          </cell>
          <cell r="Q1375" t="str">
            <v>N</v>
          </cell>
          <cell r="R1375" t="str">
            <v>N</v>
          </cell>
          <cell r="S1375" t="str">
            <v>Yes</v>
          </cell>
          <cell r="T1375" t="str">
            <v>No</v>
          </cell>
          <cell r="U1375" t="str">
            <v>Yes</v>
          </cell>
          <cell r="V1375" t="str">
            <v>Yes</v>
          </cell>
          <cell r="W1375" t="str">
            <v>1500 (CNY)</v>
          </cell>
          <cell r="X1375" t="str">
            <v>N</v>
          </cell>
        </row>
        <row r="1376">
          <cell r="G1376" t="str">
            <v>HK0000053956 ISIN</v>
          </cell>
          <cell r="H1376" t="str">
            <v>混合型</v>
          </cell>
          <cell r="I1376" t="str">
            <v>中国多元资产</v>
          </cell>
          <cell r="J1376">
            <v>5</v>
          </cell>
          <cell r="L1376">
            <v>45337</v>
          </cell>
          <cell r="Q1376" t="str">
            <v>N</v>
          </cell>
          <cell r="R1376" t="str">
            <v>N</v>
          </cell>
          <cell r="S1376" t="str">
            <v>Yes</v>
          </cell>
          <cell r="T1376" t="str">
            <v>No</v>
          </cell>
          <cell r="U1376" t="str">
            <v>Yes</v>
          </cell>
          <cell r="V1376" t="str">
            <v>Yes</v>
          </cell>
          <cell r="W1376" t="str">
            <v>1000 (USD)</v>
          </cell>
          <cell r="X1376" t="str">
            <v>Y</v>
          </cell>
        </row>
        <row r="1377">
          <cell r="G1377" t="str">
            <v>HK0000302353 ISIN</v>
          </cell>
          <cell r="H1377" t="str">
            <v>混合型</v>
          </cell>
          <cell r="I1377" t="str">
            <v>中国多元资产</v>
          </cell>
          <cell r="J1377">
            <v>5</v>
          </cell>
          <cell r="L1377">
            <v>45337</v>
          </cell>
          <cell r="Q1377" t="str">
            <v>N</v>
          </cell>
          <cell r="R1377" t="str">
            <v>N</v>
          </cell>
          <cell r="S1377" t="str">
            <v>Yes</v>
          </cell>
          <cell r="T1377" t="str">
            <v>No</v>
          </cell>
          <cell r="U1377" t="str">
            <v>No</v>
          </cell>
          <cell r="V1377" t="str">
            <v>No</v>
          </cell>
          <cell r="W1377" t="str">
            <v>1000 (USD)</v>
          </cell>
          <cell r="X1377" t="str">
            <v>Y</v>
          </cell>
        </row>
        <row r="1378">
          <cell r="G1378" t="str">
            <v>HK0000302338 ISIN</v>
          </cell>
          <cell r="H1378" t="str">
            <v>混合型</v>
          </cell>
          <cell r="I1378" t="str">
            <v>中国多元资产</v>
          </cell>
          <cell r="J1378">
            <v>5</v>
          </cell>
          <cell r="L1378">
            <v>45337</v>
          </cell>
          <cell r="Q1378" t="str">
            <v>N</v>
          </cell>
          <cell r="R1378" t="str">
            <v>N</v>
          </cell>
          <cell r="S1378" t="str">
            <v>Refer to SFC</v>
          </cell>
          <cell r="T1378" t="str">
            <v>No</v>
          </cell>
          <cell r="U1378" t="str">
            <v>No</v>
          </cell>
          <cell r="V1378" t="str">
            <v>No</v>
          </cell>
          <cell r="W1378" t="str">
            <v>以实际交易渠道为准</v>
          </cell>
          <cell r="X1378" t="str">
            <v>Y</v>
          </cell>
        </row>
        <row r="1379">
          <cell r="G1379" t="str">
            <v>HK0000302346 ISIN</v>
          </cell>
          <cell r="H1379" t="str">
            <v>混合型</v>
          </cell>
          <cell r="I1379" t="str">
            <v>中国多元资产</v>
          </cell>
          <cell r="J1379">
            <v>5</v>
          </cell>
          <cell r="L1379">
            <v>45337</v>
          </cell>
          <cell r="Q1379" t="str">
            <v>N</v>
          </cell>
          <cell r="R1379" t="str">
            <v>N</v>
          </cell>
          <cell r="S1379" t="str">
            <v>Refer to SFC</v>
          </cell>
          <cell r="T1379" t="str">
            <v>No</v>
          </cell>
          <cell r="U1379" t="str">
            <v>No</v>
          </cell>
          <cell r="V1379" t="str">
            <v>No</v>
          </cell>
          <cell r="W1379" t="str">
            <v>以实际交易渠道为准</v>
          </cell>
          <cell r="X1379" t="str">
            <v>Y</v>
          </cell>
        </row>
        <row r="1380">
          <cell r="G1380" t="str">
            <v>HK0000369006 ISIN</v>
          </cell>
          <cell r="H1380" t="str">
            <v>混合型</v>
          </cell>
          <cell r="I1380" t="str">
            <v>中国多元资产</v>
          </cell>
          <cell r="J1380">
            <v>5</v>
          </cell>
          <cell r="L1380">
            <v>45337</v>
          </cell>
          <cell r="Q1380" t="str">
            <v>N</v>
          </cell>
          <cell r="R1380" t="str">
            <v>N</v>
          </cell>
          <cell r="S1380" t="str">
            <v>Refer to SFC</v>
          </cell>
          <cell r="T1380" t="str">
            <v>No</v>
          </cell>
          <cell r="U1380" t="str">
            <v>No</v>
          </cell>
          <cell r="V1380" t="str">
            <v>No</v>
          </cell>
          <cell r="W1380" t="str">
            <v>以实际交易渠道为准</v>
          </cell>
          <cell r="X1380" t="str">
            <v>Y</v>
          </cell>
        </row>
        <row r="1381">
          <cell r="G1381" t="str">
            <v>CNE100002466 ISIN</v>
          </cell>
          <cell r="H1381" t="str">
            <v>混合型</v>
          </cell>
          <cell r="I1381" t="str">
            <v>中国多元资产</v>
          </cell>
          <cell r="J1381">
            <v>4</v>
          </cell>
          <cell r="L1381">
            <v>45338</v>
          </cell>
          <cell r="Q1381" t="str">
            <v>N</v>
          </cell>
          <cell r="R1381" t="str">
            <v>N</v>
          </cell>
          <cell r="S1381" t="str">
            <v>Yes</v>
          </cell>
          <cell r="T1381" t="str">
            <v>No</v>
          </cell>
          <cell r="U1381" t="str">
            <v>Yes</v>
          </cell>
          <cell r="V1381" t="str">
            <v>Yes</v>
          </cell>
          <cell r="W1381" t="str">
            <v>1500 (CNY)</v>
          </cell>
          <cell r="X1381" t="str">
            <v>N</v>
          </cell>
        </row>
        <row r="1382">
          <cell r="G1382" t="str">
            <v>HK0000055621 ISIN</v>
          </cell>
          <cell r="H1382" t="str">
            <v>股票型</v>
          </cell>
          <cell r="I1382" t="str">
            <v>中国A股</v>
          </cell>
          <cell r="J1382">
            <v>5</v>
          </cell>
          <cell r="L1382">
            <v>45337</v>
          </cell>
          <cell r="Q1382" t="str">
            <v>N</v>
          </cell>
          <cell r="R1382" t="str">
            <v>N</v>
          </cell>
          <cell r="S1382" t="str">
            <v>Yes</v>
          </cell>
          <cell r="T1382" t="str">
            <v>No</v>
          </cell>
          <cell r="U1382" t="str">
            <v>Yes</v>
          </cell>
          <cell r="V1382" t="str">
            <v>Yes</v>
          </cell>
          <cell r="W1382" t="str">
            <v>1500 (USD)</v>
          </cell>
          <cell r="X1382" t="str">
            <v>Y</v>
          </cell>
        </row>
        <row r="1383">
          <cell r="G1383" t="str">
            <v>CNE100002474 ISIN</v>
          </cell>
          <cell r="H1383" t="str">
            <v>混合型</v>
          </cell>
          <cell r="I1383" t="str">
            <v>中国多元资产</v>
          </cell>
          <cell r="J1383">
            <v>4</v>
          </cell>
          <cell r="L1383">
            <v>45338</v>
          </cell>
          <cell r="Q1383" t="str">
            <v>N</v>
          </cell>
          <cell r="R1383" t="str">
            <v>N</v>
          </cell>
          <cell r="S1383" t="str">
            <v>Yes</v>
          </cell>
          <cell r="T1383" t="str">
            <v>No</v>
          </cell>
          <cell r="U1383" t="str">
            <v>Yes</v>
          </cell>
          <cell r="V1383" t="str">
            <v>Yes</v>
          </cell>
          <cell r="W1383" t="str">
            <v>1500 (CNY)</v>
          </cell>
          <cell r="X1383" t="str">
            <v>N</v>
          </cell>
        </row>
        <row r="1384">
          <cell r="G1384" t="str">
            <v>LU0107398538 ISIN</v>
          </cell>
          <cell r="Q1384" t="str">
            <v>N</v>
          </cell>
          <cell r="R1384" t="str">
            <v>N</v>
          </cell>
          <cell r="S1384" t="str">
            <v>No</v>
          </cell>
          <cell r="T1384" t="str">
            <v>No</v>
          </cell>
          <cell r="U1384" t="str">
            <v>No</v>
          </cell>
          <cell r="V1384" t="str">
            <v>No</v>
          </cell>
          <cell r="W1384" t="str">
            <v>27000 (EUR)</v>
          </cell>
          <cell r="X1384" t="str">
            <v>N</v>
          </cell>
        </row>
        <row r="1385">
          <cell r="G1385" t="str">
            <v>HK0000055829 ISIN</v>
          </cell>
          <cell r="H1385" t="str">
            <v>FoF</v>
          </cell>
          <cell r="I1385" t="str">
            <v>环球多元资产</v>
          </cell>
          <cell r="J1385">
            <v>3</v>
          </cell>
          <cell r="L1385">
            <v>45337</v>
          </cell>
          <cell r="Q1385" t="str">
            <v>N</v>
          </cell>
          <cell r="R1385" t="str">
            <v>N</v>
          </cell>
          <cell r="S1385" t="str">
            <v>Yes</v>
          </cell>
          <cell r="T1385" t="str">
            <v>No</v>
          </cell>
          <cell r="U1385" t="str">
            <v>Yes</v>
          </cell>
          <cell r="V1385" t="str">
            <v>Yes</v>
          </cell>
          <cell r="W1385" t="str">
            <v>1000 (USD)</v>
          </cell>
          <cell r="X1385" t="str">
            <v>Y</v>
          </cell>
        </row>
        <row r="1386">
          <cell r="G1386" t="str">
            <v>LU0994472909 ISIN</v>
          </cell>
          <cell r="Q1386" t="str">
            <v>N</v>
          </cell>
          <cell r="R1386" t="str">
            <v>N</v>
          </cell>
          <cell r="S1386" t="str">
            <v>No</v>
          </cell>
          <cell r="T1386" t="str">
            <v>No</v>
          </cell>
          <cell r="U1386" t="str">
            <v>No</v>
          </cell>
          <cell r="V1386" t="str">
            <v>No</v>
          </cell>
          <cell r="W1386" t="str">
            <v>1000 (USD)</v>
          </cell>
          <cell r="X1386" t="str">
            <v>N</v>
          </cell>
        </row>
        <row r="1387">
          <cell r="G1387" t="str">
            <v>HK0000244373 ISIN</v>
          </cell>
          <cell r="H1387" t="str">
            <v>债券型</v>
          </cell>
          <cell r="I1387" t="str">
            <v>环球债</v>
          </cell>
          <cell r="J1387">
            <v>3</v>
          </cell>
          <cell r="L1387">
            <v>45337</v>
          </cell>
          <cell r="Q1387" t="str">
            <v>N</v>
          </cell>
          <cell r="R1387" t="str">
            <v>N</v>
          </cell>
          <cell r="S1387" t="str">
            <v>Yes</v>
          </cell>
          <cell r="T1387" t="str">
            <v>No</v>
          </cell>
          <cell r="U1387" t="str">
            <v>No</v>
          </cell>
          <cell r="V1387" t="str">
            <v>No</v>
          </cell>
          <cell r="W1387" t="str">
            <v>8000 (HKD)</v>
          </cell>
          <cell r="X1387" t="str">
            <v>Y</v>
          </cell>
        </row>
        <row r="1388">
          <cell r="G1388" t="str">
            <v>HK0000055654 ISIN</v>
          </cell>
          <cell r="H1388" t="str">
            <v>债券型</v>
          </cell>
          <cell r="I1388" t="str">
            <v>环球债</v>
          </cell>
          <cell r="J1388">
            <v>3</v>
          </cell>
          <cell r="L1388">
            <v>45337</v>
          </cell>
          <cell r="Q1388" t="str">
            <v>N</v>
          </cell>
          <cell r="R1388" t="str">
            <v>N</v>
          </cell>
          <cell r="S1388" t="str">
            <v>Yes</v>
          </cell>
          <cell r="T1388" t="str">
            <v>No</v>
          </cell>
          <cell r="U1388" t="str">
            <v>Yes</v>
          </cell>
          <cell r="V1388" t="str">
            <v>Yes</v>
          </cell>
          <cell r="W1388" t="str">
            <v>1500 (USD)</v>
          </cell>
          <cell r="X1388" t="str">
            <v>Y</v>
          </cell>
        </row>
        <row r="1389">
          <cell r="G1389" t="str">
            <v>HK0000244407 ISIN</v>
          </cell>
          <cell r="H1389" t="str">
            <v>债券型</v>
          </cell>
          <cell r="I1389" t="str">
            <v>环球债</v>
          </cell>
          <cell r="J1389">
            <v>3</v>
          </cell>
          <cell r="L1389">
            <v>45337</v>
          </cell>
          <cell r="Q1389" t="str">
            <v>N</v>
          </cell>
          <cell r="R1389" t="str">
            <v>N</v>
          </cell>
          <cell r="S1389" t="str">
            <v>Refer to SFC</v>
          </cell>
          <cell r="T1389" t="str">
            <v>No</v>
          </cell>
          <cell r="U1389" t="str">
            <v>No</v>
          </cell>
          <cell r="V1389" t="str">
            <v>No</v>
          </cell>
          <cell r="W1389" t="str">
            <v>以实际交易渠道为准</v>
          </cell>
          <cell r="X1389" t="str">
            <v>Y</v>
          </cell>
        </row>
        <row r="1390">
          <cell r="G1390" t="str">
            <v>HK0000244340 ISIN</v>
          </cell>
          <cell r="H1390" t="str">
            <v>债券型</v>
          </cell>
          <cell r="I1390" t="str">
            <v>环球债</v>
          </cell>
          <cell r="J1390">
            <v>3</v>
          </cell>
          <cell r="L1390">
            <v>45337</v>
          </cell>
          <cell r="Q1390" t="str">
            <v>N</v>
          </cell>
          <cell r="R1390" t="str">
            <v>N</v>
          </cell>
          <cell r="S1390" t="str">
            <v>Refer to SFC</v>
          </cell>
          <cell r="T1390" t="str">
            <v>No</v>
          </cell>
          <cell r="U1390" t="str">
            <v>No</v>
          </cell>
          <cell r="V1390" t="str">
            <v>No</v>
          </cell>
          <cell r="W1390" t="str">
            <v>以实际交易渠道为准</v>
          </cell>
          <cell r="X1390" t="str">
            <v>Y</v>
          </cell>
        </row>
        <row r="1391">
          <cell r="G1391" t="str">
            <v>HK0000244357 ISIN</v>
          </cell>
          <cell r="H1391" t="str">
            <v>债券型</v>
          </cell>
          <cell r="I1391" t="str">
            <v>环球债</v>
          </cell>
          <cell r="J1391">
            <v>3</v>
          </cell>
          <cell r="L1391">
            <v>45337</v>
          </cell>
          <cell r="Q1391" t="str">
            <v>N</v>
          </cell>
          <cell r="R1391" t="str">
            <v>N</v>
          </cell>
          <cell r="S1391" t="str">
            <v>Refer to SFC</v>
          </cell>
          <cell r="T1391" t="str">
            <v>No</v>
          </cell>
          <cell r="U1391" t="str">
            <v>No</v>
          </cell>
          <cell r="V1391" t="str">
            <v>No</v>
          </cell>
          <cell r="W1391" t="str">
            <v>以实际交易渠道为准</v>
          </cell>
          <cell r="X1391" t="str">
            <v>Y</v>
          </cell>
        </row>
        <row r="1392">
          <cell r="G1392" t="str">
            <v>HK0000244365 ISIN</v>
          </cell>
          <cell r="H1392" t="str">
            <v>债券型</v>
          </cell>
          <cell r="I1392" t="str">
            <v>环球债</v>
          </cell>
          <cell r="J1392">
            <v>3</v>
          </cell>
          <cell r="L1392">
            <v>45337</v>
          </cell>
          <cell r="Q1392" t="str">
            <v>N</v>
          </cell>
          <cell r="R1392" t="str">
            <v>N</v>
          </cell>
          <cell r="S1392" t="str">
            <v>Refer to SFC</v>
          </cell>
          <cell r="T1392" t="str">
            <v>No</v>
          </cell>
          <cell r="U1392" t="str">
            <v>No</v>
          </cell>
          <cell r="V1392" t="str">
            <v>No</v>
          </cell>
          <cell r="W1392" t="str">
            <v>以实际交易渠道为准</v>
          </cell>
          <cell r="X1392" t="str">
            <v>Y</v>
          </cell>
        </row>
        <row r="1393">
          <cell r="G1393" t="str">
            <v>HK0000244399 ISIN</v>
          </cell>
          <cell r="H1393" t="str">
            <v>债券型</v>
          </cell>
          <cell r="I1393" t="str">
            <v>环球债</v>
          </cell>
          <cell r="J1393">
            <v>3</v>
          </cell>
          <cell r="L1393">
            <v>45337</v>
          </cell>
          <cell r="Q1393" t="str">
            <v>N</v>
          </cell>
          <cell r="R1393" t="str">
            <v>N</v>
          </cell>
          <cell r="S1393" t="str">
            <v>Refer to SFC</v>
          </cell>
          <cell r="T1393" t="str">
            <v>No</v>
          </cell>
          <cell r="U1393" t="str">
            <v>No</v>
          </cell>
          <cell r="V1393" t="str">
            <v>No</v>
          </cell>
          <cell r="W1393" t="str">
            <v>以实际交易渠道为准</v>
          </cell>
          <cell r="X1393" t="str">
            <v>Y</v>
          </cell>
        </row>
        <row r="1394">
          <cell r="G1394" t="str">
            <v>HK0000244381 ISIN</v>
          </cell>
          <cell r="H1394" t="str">
            <v>债券型</v>
          </cell>
          <cell r="I1394" t="str">
            <v>环球债</v>
          </cell>
          <cell r="J1394">
            <v>3</v>
          </cell>
          <cell r="L1394">
            <v>45337</v>
          </cell>
          <cell r="Q1394" t="str">
            <v>N</v>
          </cell>
          <cell r="R1394" t="str">
            <v>N</v>
          </cell>
          <cell r="S1394" t="str">
            <v>Refer to SFC</v>
          </cell>
          <cell r="T1394" t="str">
            <v>No</v>
          </cell>
          <cell r="U1394" t="str">
            <v>No</v>
          </cell>
          <cell r="V1394" t="str">
            <v>No</v>
          </cell>
          <cell r="W1394" t="str">
            <v>以实际交易渠道为准</v>
          </cell>
          <cell r="X1394" t="str">
            <v>Y</v>
          </cell>
        </row>
        <row r="1395">
          <cell r="G1395" t="str">
            <v>MU0129U00005 ISIN</v>
          </cell>
          <cell r="H1395" t="str">
            <v>股票型</v>
          </cell>
          <cell r="I1395" t="str">
            <v>印度股票</v>
          </cell>
          <cell r="J1395">
            <v>4</v>
          </cell>
          <cell r="L1395">
            <v>45338</v>
          </cell>
          <cell r="Q1395" t="str">
            <v>N</v>
          </cell>
          <cell r="R1395" t="str">
            <v>N</v>
          </cell>
          <cell r="S1395" t="str">
            <v>Yes</v>
          </cell>
          <cell r="T1395" t="str">
            <v>No</v>
          </cell>
          <cell r="U1395" t="str">
            <v>Yes</v>
          </cell>
          <cell r="V1395" t="str">
            <v>Yes</v>
          </cell>
          <cell r="W1395" t="str">
            <v>1000 (USD)</v>
          </cell>
          <cell r="X1395" t="str">
            <v>Y</v>
          </cell>
        </row>
        <row r="1396">
          <cell r="G1396" t="str">
            <v>MU0204U00022 ISIN</v>
          </cell>
          <cell r="H1396" t="str">
            <v>股票型</v>
          </cell>
          <cell r="I1396" t="str">
            <v>印度股票</v>
          </cell>
          <cell r="J1396">
            <v>4</v>
          </cell>
          <cell r="L1396">
            <v>45338</v>
          </cell>
          <cell r="Q1396" t="str">
            <v>N</v>
          </cell>
          <cell r="R1396" t="str">
            <v>N</v>
          </cell>
          <cell r="S1396" t="str">
            <v>Yes</v>
          </cell>
          <cell r="T1396" t="str">
            <v>No</v>
          </cell>
          <cell r="U1396" t="str">
            <v>Yes</v>
          </cell>
          <cell r="V1396" t="str">
            <v>Yes</v>
          </cell>
          <cell r="W1396" t="str">
            <v>1000 (USD)</v>
          </cell>
          <cell r="X1396" t="str">
            <v>Y</v>
          </cell>
        </row>
        <row r="1397">
          <cell r="G1397" t="str">
            <v>HK0000055662 ISIN</v>
          </cell>
          <cell r="H1397" t="str">
            <v>股票型</v>
          </cell>
          <cell r="I1397" t="str">
            <v>印尼股票</v>
          </cell>
          <cell r="J1397">
            <v>4</v>
          </cell>
          <cell r="L1397">
            <v>45338</v>
          </cell>
          <cell r="Q1397" t="str">
            <v>N</v>
          </cell>
          <cell r="R1397" t="str">
            <v>N</v>
          </cell>
          <cell r="S1397" t="str">
            <v>Yes</v>
          </cell>
          <cell r="T1397" t="str">
            <v>No</v>
          </cell>
          <cell r="U1397" t="str">
            <v>No</v>
          </cell>
          <cell r="V1397" t="str">
            <v>No</v>
          </cell>
          <cell r="W1397" t="str">
            <v>2500 (USD)</v>
          </cell>
          <cell r="X1397" t="str">
            <v>Y</v>
          </cell>
        </row>
        <row r="1398">
          <cell r="G1398" t="str">
            <v>HK0000055670 ISIN</v>
          </cell>
          <cell r="H1398" t="str">
            <v>股票型</v>
          </cell>
          <cell r="I1398" t="str">
            <v>日本股票</v>
          </cell>
          <cell r="J1398">
            <v>3</v>
          </cell>
          <cell r="L1398">
            <v>45338</v>
          </cell>
          <cell r="Q1398" t="str">
            <v>N</v>
          </cell>
          <cell r="R1398" t="str">
            <v>N</v>
          </cell>
          <cell r="S1398" t="str">
            <v>Yes</v>
          </cell>
          <cell r="T1398" t="str">
            <v>No</v>
          </cell>
          <cell r="U1398" t="str">
            <v>Yes</v>
          </cell>
          <cell r="V1398" t="str">
            <v>Yes</v>
          </cell>
          <cell r="W1398" t="str">
            <v>100000 (JPY)</v>
          </cell>
          <cell r="X1398" t="str">
            <v>Y</v>
          </cell>
        </row>
        <row r="1399">
          <cell r="G1399" t="str">
            <v>HK0000155496 ISIN</v>
          </cell>
          <cell r="H1399" t="str">
            <v>股票型</v>
          </cell>
          <cell r="I1399" t="str">
            <v>日本股票</v>
          </cell>
          <cell r="J1399">
            <v>3</v>
          </cell>
          <cell r="L1399">
            <v>45338</v>
          </cell>
          <cell r="Q1399" t="str">
            <v>N</v>
          </cell>
          <cell r="R1399" t="str">
            <v>N</v>
          </cell>
          <cell r="S1399" t="str">
            <v>Refer to SFC</v>
          </cell>
          <cell r="T1399" t="str">
            <v>No</v>
          </cell>
          <cell r="U1399" t="str">
            <v>No</v>
          </cell>
          <cell r="V1399" t="str">
            <v>No</v>
          </cell>
          <cell r="W1399" t="str">
            <v>以实际交易渠道为准</v>
          </cell>
          <cell r="X1399" t="str">
            <v>Y</v>
          </cell>
        </row>
        <row r="1400">
          <cell r="G1400" t="str">
            <v>HK0000238904 ISIN</v>
          </cell>
          <cell r="H1400" t="str">
            <v>股票型</v>
          </cell>
          <cell r="I1400" t="str">
            <v>日本股票</v>
          </cell>
          <cell r="J1400">
            <v>3</v>
          </cell>
          <cell r="L1400">
            <v>45338</v>
          </cell>
          <cell r="Q1400" t="str">
            <v>N</v>
          </cell>
          <cell r="R1400" t="str">
            <v>N</v>
          </cell>
          <cell r="S1400" t="str">
            <v>Refer to SFC</v>
          </cell>
          <cell r="T1400" t="str">
            <v>No</v>
          </cell>
          <cell r="U1400" t="str">
            <v>No</v>
          </cell>
          <cell r="V1400" t="str">
            <v>No</v>
          </cell>
          <cell r="W1400" t="str">
            <v>以实际交易渠道为准</v>
          </cell>
          <cell r="X1400" t="str">
            <v>Y</v>
          </cell>
        </row>
        <row r="1401">
          <cell r="G1401" t="str">
            <v>HK0000155504 ISIN</v>
          </cell>
          <cell r="H1401" t="str">
            <v>股票型</v>
          </cell>
          <cell r="I1401" t="str">
            <v>日本股票</v>
          </cell>
          <cell r="J1401">
            <v>3</v>
          </cell>
          <cell r="L1401">
            <v>45338</v>
          </cell>
          <cell r="Q1401" t="str">
            <v>N</v>
          </cell>
          <cell r="R1401" t="str">
            <v>N</v>
          </cell>
          <cell r="S1401" t="str">
            <v>Refer to SFC</v>
          </cell>
          <cell r="T1401" t="str">
            <v>No</v>
          </cell>
          <cell r="U1401" t="str">
            <v>No</v>
          </cell>
          <cell r="V1401" t="str">
            <v>No</v>
          </cell>
          <cell r="W1401" t="str">
            <v>以实际交易渠道为准</v>
          </cell>
          <cell r="X1401" t="str">
            <v>Y</v>
          </cell>
        </row>
        <row r="1402">
          <cell r="G1402" t="str">
            <v>HK0000055712 ISIN</v>
          </cell>
          <cell r="H1402" t="str">
            <v>股票型</v>
          </cell>
          <cell r="I1402" t="str">
            <v>南韩股票</v>
          </cell>
          <cell r="J1402">
            <v>5</v>
          </cell>
          <cell r="L1402">
            <v>45338</v>
          </cell>
          <cell r="Q1402" t="str">
            <v>N</v>
          </cell>
          <cell r="R1402" t="str">
            <v>N</v>
          </cell>
          <cell r="S1402" t="str">
            <v>Yes</v>
          </cell>
          <cell r="T1402" t="str">
            <v>No</v>
          </cell>
          <cell r="U1402" t="str">
            <v>Yes</v>
          </cell>
          <cell r="V1402" t="str">
            <v>Yes</v>
          </cell>
          <cell r="W1402" t="str">
            <v>1500 (USD)</v>
          </cell>
          <cell r="X1402" t="str">
            <v>Y</v>
          </cell>
        </row>
        <row r="1403">
          <cell r="G1403" t="str">
            <v>HK0000055720 ISIN</v>
          </cell>
          <cell r="H1403" t="str">
            <v>股票型</v>
          </cell>
          <cell r="I1403" t="str">
            <v>马来西亚股票</v>
          </cell>
          <cell r="J1403">
            <v>4</v>
          </cell>
          <cell r="L1403">
            <v>45338</v>
          </cell>
          <cell r="Q1403" t="str">
            <v>N</v>
          </cell>
          <cell r="R1403" t="str">
            <v>N</v>
          </cell>
          <cell r="S1403" t="str">
            <v>Yes</v>
          </cell>
          <cell r="T1403" t="str">
            <v>No</v>
          </cell>
          <cell r="U1403" t="str">
            <v>No</v>
          </cell>
          <cell r="V1403" t="str">
            <v>No</v>
          </cell>
          <cell r="W1403" t="str">
            <v>1500 (USD)</v>
          </cell>
          <cell r="X1403" t="str">
            <v>Y</v>
          </cell>
        </row>
        <row r="1404">
          <cell r="G1404" t="str">
            <v>HK0000115300 ISIN</v>
          </cell>
          <cell r="H1404" t="str">
            <v>混合型</v>
          </cell>
          <cell r="I1404" t="str">
            <v>环球多元资产</v>
          </cell>
          <cell r="J1404">
            <v>4</v>
          </cell>
          <cell r="L1404">
            <v>45338</v>
          </cell>
          <cell r="Q1404" t="str">
            <v>N</v>
          </cell>
          <cell r="R1404" t="str">
            <v>N</v>
          </cell>
          <cell r="S1404" t="str">
            <v>Yes</v>
          </cell>
          <cell r="T1404" t="str">
            <v>No</v>
          </cell>
          <cell r="U1404" t="str">
            <v>Yes</v>
          </cell>
          <cell r="V1404" t="str">
            <v>Yes</v>
          </cell>
          <cell r="W1404" t="str">
            <v>1500 (AUD)</v>
          </cell>
          <cell r="X1404" t="str">
            <v>Y</v>
          </cell>
        </row>
        <row r="1405">
          <cell r="G1405" t="str">
            <v>HK0000122470 ISIN</v>
          </cell>
          <cell r="H1405" t="str">
            <v>混合型</v>
          </cell>
          <cell r="I1405" t="str">
            <v>环球多元资产</v>
          </cell>
          <cell r="J1405">
            <v>4</v>
          </cell>
          <cell r="L1405">
            <v>45338</v>
          </cell>
          <cell r="Q1405" t="str">
            <v>N</v>
          </cell>
          <cell r="R1405" t="str">
            <v>N</v>
          </cell>
          <cell r="S1405" t="str">
            <v>Yes</v>
          </cell>
          <cell r="T1405" t="str">
            <v>No</v>
          </cell>
          <cell r="U1405" t="str">
            <v>Yes</v>
          </cell>
          <cell r="V1405" t="str">
            <v>Yes</v>
          </cell>
          <cell r="W1405" t="str">
            <v>1500 (GBP)</v>
          </cell>
          <cell r="X1405" t="str">
            <v>Y</v>
          </cell>
        </row>
        <row r="1406">
          <cell r="G1406" t="str">
            <v>HK0000084522 ISIN</v>
          </cell>
          <cell r="H1406" t="str">
            <v>混合型</v>
          </cell>
          <cell r="I1406" t="str">
            <v>环球多元资产</v>
          </cell>
          <cell r="J1406">
            <v>4</v>
          </cell>
          <cell r="L1406">
            <v>45338</v>
          </cell>
          <cell r="Q1406" t="str">
            <v>N</v>
          </cell>
          <cell r="R1406" t="str">
            <v>N</v>
          </cell>
          <cell r="S1406" t="str">
            <v>Yes</v>
          </cell>
          <cell r="T1406" t="str">
            <v>No</v>
          </cell>
          <cell r="U1406" t="str">
            <v>Yes</v>
          </cell>
          <cell r="V1406" t="str">
            <v>Yes</v>
          </cell>
          <cell r="W1406" t="str">
            <v>8000 (HKD)</v>
          </cell>
          <cell r="X1406" t="str">
            <v>Y</v>
          </cell>
        </row>
        <row r="1407">
          <cell r="G1407" t="str">
            <v>HK0000192325 ISIN</v>
          </cell>
          <cell r="H1407" t="str">
            <v>混合型</v>
          </cell>
          <cell r="I1407" t="str">
            <v>环球多元资产</v>
          </cell>
          <cell r="J1407">
            <v>4</v>
          </cell>
          <cell r="L1407">
            <v>45338</v>
          </cell>
          <cell r="Q1407" t="str">
            <v>N</v>
          </cell>
          <cell r="R1407" t="str">
            <v>N</v>
          </cell>
          <cell r="S1407" t="str">
            <v>Yes</v>
          </cell>
          <cell r="T1407" t="str">
            <v>No</v>
          </cell>
          <cell r="U1407" t="str">
            <v>Yes</v>
          </cell>
          <cell r="V1407" t="str">
            <v>Yes</v>
          </cell>
          <cell r="W1407" t="str">
            <v>8000 (CNY)</v>
          </cell>
          <cell r="X1407" t="str">
            <v>Y</v>
          </cell>
        </row>
        <row r="1408">
          <cell r="G1408" t="str">
            <v>HK0000084514 ISIN</v>
          </cell>
          <cell r="H1408" t="str">
            <v>混合型</v>
          </cell>
          <cell r="I1408" t="str">
            <v>环球多元资产</v>
          </cell>
          <cell r="J1408">
            <v>4</v>
          </cell>
          <cell r="L1408">
            <v>45338</v>
          </cell>
          <cell r="Q1408" t="str">
            <v>N</v>
          </cell>
          <cell r="R1408" t="str">
            <v>N</v>
          </cell>
          <cell r="S1408" t="str">
            <v>Yes</v>
          </cell>
          <cell r="T1408" t="str">
            <v>No</v>
          </cell>
          <cell r="U1408" t="str">
            <v>Yes</v>
          </cell>
          <cell r="V1408" t="str">
            <v>Yes</v>
          </cell>
          <cell r="W1408" t="str">
            <v>1500 (USD)</v>
          </cell>
          <cell r="X1408" t="str">
            <v>Y</v>
          </cell>
        </row>
        <row r="1409">
          <cell r="G1409" t="str">
            <v>HK0000095296 ISIN</v>
          </cell>
          <cell r="H1409" t="str">
            <v>混合型</v>
          </cell>
          <cell r="I1409" t="str">
            <v>环球多元资产</v>
          </cell>
          <cell r="J1409">
            <v>4</v>
          </cell>
          <cell r="L1409">
            <v>45338</v>
          </cell>
          <cell r="Q1409" t="str">
            <v>N</v>
          </cell>
          <cell r="R1409" t="str">
            <v>N</v>
          </cell>
          <cell r="S1409" t="str">
            <v>Refer to SFC</v>
          </cell>
          <cell r="T1409" t="str">
            <v>No</v>
          </cell>
          <cell r="U1409" t="str">
            <v>No</v>
          </cell>
          <cell r="V1409" t="str">
            <v>No</v>
          </cell>
          <cell r="W1409" t="str">
            <v>以实际交易渠道为准</v>
          </cell>
          <cell r="X1409" t="str">
            <v>Y</v>
          </cell>
        </row>
        <row r="1410">
          <cell r="G1410" t="str">
            <v>HK0000115318 ISIN</v>
          </cell>
          <cell r="H1410" t="str">
            <v>混合型</v>
          </cell>
          <cell r="I1410" t="str">
            <v>环球多元资产</v>
          </cell>
          <cell r="J1410">
            <v>4</v>
          </cell>
          <cell r="L1410">
            <v>45338</v>
          </cell>
          <cell r="Q1410" t="str">
            <v>N</v>
          </cell>
          <cell r="R1410" t="str">
            <v>N</v>
          </cell>
          <cell r="S1410" t="str">
            <v>Refer to SFC</v>
          </cell>
          <cell r="T1410" t="str">
            <v>No</v>
          </cell>
          <cell r="U1410" t="str">
            <v>No</v>
          </cell>
          <cell r="V1410" t="str">
            <v>No</v>
          </cell>
          <cell r="W1410" t="str">
            <v>以实际交易渠道为准</v>
          </cell>
          <cell r="X1410" t="str">
            <v>Y</v>
          </cell>
        </row>
        <row r="1411">
          <cell r="G1411" t="str">
            <v>HK0000122462 ISIN</v>
          </cell>
          <cell r="H1411" t="str">
            <v>混合型</v>
          </cell>
          <cell r="I1411" t="str">
            <v>环球多元资产</v>
          </cell>
          <cell r="J1411">
            <v>4</v>
          </cell>
          <cell r="L1411">
            <v>45338</v>
          </cell>
          <cell r="Q1411" t="str">
            <v>N</v>
          </cell>
          <cell r="R1411" t="str">
            <v>N</v>
          </cell>
          <cell r="S1411" t="str">
            <v>Refer to SFC</v>
          </cell>
          <cell r="T1411" t="str">
            <v>No</v>
          </cell>
          <cell r="U1411" t="str">
            <v>No</v>
          </cell>
          <cell r="V1411" t="str">
            <v>No</v>
          </cell>
          <cell r="W1411" t="str">
            <v>以实际交易渠道为准</v>
          </cell>
          <cell r="X1411" t="str">
            <v>Y</v>
          </cell>
        </row>
        <row r="1412">
          <cell r="G1412" t="str">
            <v>HK0000115326 ISIN</v>
          </cell>
          <cell r="H1412" t="str">
            <v>混合型</v>
          </cell>
          <cell r="I1412" t="str">
            <v>环球多元资产</v>
          </cell>
          <cell r="J1412">
            <v>4</v>
          </cell>
          <cell r="L1412">
            <v>45338</v>
          </cell>
          <cell r="Q1412" t="str">
            <v>N</v>
          </cell>
          <cell r="R1412" t="str">
            <v>N</v>
          </cell>
          <cell r="S1412" t="str">
            <v>Refer to SFC</v>
          </cell>
          <cell r="T1412" t="str">
            <v>No</v>
          </cell>
          <cell r="U1412" t="str">
            <v>No</v>
          </cell>
          <cell r="V1412" t="str">
            <v>No</v>
          </cell>
          <cell r="W1412" t="str">
            <v>以实际交易渠道为准</v>
          </cell>
          <cell r="X1412" t="str">
            <v>Y</v>
          </cell>
        </row>
        <row r="1413">
          <cell r="G1413" t="str">
            <v>HK0000122488 ISIN</v>
          </cell>
          <cell r="H1413" t="str">
            <v>混合型</v>
          </cell>
          <cell r="I1413" t="str">
            <v>环球多元资产</v>
          </cell>
          <cell r="J1413">
            <v>4</v>
          </cell>
          <cell r="L1413">
            <v>45338</v>
          </cell>
          <cell r="Q1413" t="str">
            <v>N</v>
          </cell>
          <cell r="R1413" t="str">
            <v>N</v>
          </cell>
          <cell r="S1413" t="str">
            <v>Refer to SFC</v>
          </cell>
          <cell r="T1413" t="str">
            <v>No</v>
          </cell>
          <cell r="U1413" t="str">
            <v>No</v>
          </cell>
          <cell r="V1413" t="str">
            <v>No</v>
          </cell>
          <cell r="W1413" t="str">
            <v>以实际交易渠道为准</v>
          </cell>
          <cell r="X1413" t="str">
            <v>Y</v>
          </cell>
        </row>
        <row r="1414">
          <cell r="G1414" t="str">
            <v>HK0000055746 ISIN</v>
          </cell>
          <cell r="H1414" t="str">
            <v>股票型</v>
          </cell>
          <cell r="I1414" t="str">
            <v>亚太股票</v>
          </cell>
          <cell r="J1414">
            <v>5</v>
          </cell>
          <cell r="L1414">
            <v>45338</v>
          </cell>
          <cell r="Q1414" t="str">
            <v>N</v>
          </cell>
          <cell r="R1414" t="str">
            <v>N</v>
          </cell>
          <cell r="S1414" t="str">
            <v>Yes</v>
          </cell>
          <cell r="T1414" t="str">
            <v>No</v>
          </cell>
          <cell r="U1414" t="str">
            <v>Yes</v>
          </cell>
          <cell r="V1414" t="str">
            <v>Yes</v>
          </cell>
          <cell r="W1414" t="str">
            <v>2500 (USD)</v>
          </cell>
          <cell r="X1414" t="str">
            <v>Y</v>
          </cell>
        </row>
        <row r="1415">
          <cell r="G1415" t="str">
            <v>HK0000055761 ISIN</v>
          </cell>
          <cell r="H1415" t="str">
            <v>股票型</v>
          </cell>
          <cell r="I1415" t="str">
            <v>科技类</v>
          </cell>
          <cell r="J1415">
            <v>5</v>
          </cell>
          <cell r="L1415">
            <v>45338</v>
          </cell>
          <cell r="Q1415" t="str">
            <v>N</v>
          </cell>
          <cell r="R1415" t="str">
            <v>N</v>
          </cell>
          <cell r="S1415" t="str">
            <v>Yes</v>
          </cell>
          <cell r="T1415" t="str">
            <v>No</v>
          </cell>
          <cell r="U1415" t="str">
            <v>Yes</v>
          </cell>
          <cell r="V1415" t="str">
            <v>Yes</v>
          </cell>
          <cell r="W1415" t="str">
            <v>1500 (USD)</v>
          </cell>
          <cell r="X1415" t="str">
            <v>Y</v>
          </cell>
        </row>
        <row r="1416">
          <cell r="G1416" t="str">
            <v>HK0000416062 ISIN</v>
          </cell>
          <cell r="H1416" t="str">
            <v>股票型</v>
          </cell>
          <cell r="I1416" t="str">
            <v>科技类</v>
          </cell>
          <cell r="J1416">
            <v>5</v>
          </cell>
          <cell r="L1416">
            <v>45338</v>
          </cell>
          <cell r="Q1416" t="str">
            <v>N</v>
          </cell>
          <cell r="R1416" t="str">
            <v>N</v>
          </cell>
          <cell r="S1416" t="str">
            <v>Refer to SFC</v>
          </cell>
          <cell r="T1416" t="str">
            <v>No</v>
          </cell>
          <cell r="U1416" t="str">
            <v>No</v>
          </cell>
          <cell r="V1416" t="str">
            <v>No</v>
          </cell>
          <cell r="W1416" t="str">
            <v>以实际交易渠道为准</v>
          </cell>
          <cell r="X1416" t="str">
            <v>Y</v>
          </cell>
        </row>
        <row r="1417">
          <cell r="G1417" t="str">
            <v>HK0000416054 ISIN</v>
          </cell>
          <cell r="H1417" t="str">
            <v>股票型</v>
          </cell>
          <cell r="I1417" t="str">
            <v>科技类</v>
          </cell>
          <cell r="J1417">
            <v>5</v>
          </cell>
          <cell r="L1417">
            <v>45338</v>
          </cell>
          <cell r="Q1417" t="str">
            <v>N</v>
          </cell>
          <cell r="R1417" t="str">
            <v>N</v>
          </cell>
          <cell r="S1417" t="str">
            <v>Refer to SFC</v>
          </cell>
          <cell r="T1417" t="str">
            <v>No</v>
          </cell>
          <cell r="U1417" t="str">
            <v>No</v>
          </cell>
          <cell r="V1417" t="str">
            <v>No</v>
          </cell>
          <cell r="W1417" t="str">
            <v>以实际交易渠道为准</v>
          </cell>
          <cell r="X1417" t="str">
            <v>Y</v>
          </cell>
        </row>
        <row r="1418">
          <cell r="G1418" t="str">
            <v>HK0000416070 ISIN</v>
          </cell>
          <cell r="H1418" t="str">
            <v>股票型</v>
          </cell>
          <cell r="I1418" t="str">
            <v>科技类</v>
          </cell>
          <cell r="J1418">
            <v>5</v>
          </cell>
          <cell r="L1418">
            <v>45338</v>
          </cell>
          <cell r="Q1418" t="str">
            <v>N</v>
          </cell>
          <cell r="R1418" t="str">
            <v>N</v>
          </cell>
          <cell r="S1418" t="str">
            <v>Refer to SFC</v>
          </cell>
          <cell r="T1418" t="str">
            <v>No</v>
          </cell>
          <cell r="U1418" t="str">
            <v>No</v>
          </cell>
          <cell r="V1418" t="str">
            <v>No</v>
          </cell>
          <cell r="W1418" t="str">
            <v>以实际交易渠道为准</v>
          </cell>
          <cell r="X1418" t="str">
            <v>Y</v>
          </cell>
        </row>
        <row r="1419">
          <cell r="G1419" t="str">
            <v>HK0000055779 ISIN</v>
          </cell>
          <cell r="H1419" t="str">
            <v>股票型</v>
          </cell>
          <cell r="I1419" t="str">
            <v>菲律宾股票</v>
          </cell>
          <cell r="J1419">
            <v>5</v>
          </cell>
          <cell r="L1419">
            <v>45338</v>
          </cell>
          <cell r="Q1419" t="str">
            <v>N</v>
          </cell>
          <cell r="R1419" t="str">
            <v>N</v>
          </cell>
          <cell r="S1419" t="str">
            <v>Yes</v>
          </cell>
          <cell r="T1419" t="str">
            <v>No</v>
          </cell>
          <cell r="U1419" t="str">
            <v>No</v>
          </cell>
          <cell r="V1419" t="str">
            <v>No</v>
          </cell>
          <cell r="W1419" t="str">
            <v>2500 (USD)</v>
          </cell>
          <cell r="X1419" t="str">
            <v>Y</v>
          </cell>
        </row>
        <row r="1420">
          <cell r="G1420" t="str">
            <v>HK0000055837 ISIN</v>
          </cell>
          <cell r="H1420" t="str">
            <v>股票型</v>
          </cell>
          <cell r="I1420" t="str">
            <v>基建</v>
          </cell>
          <cell r="J1420">
            <v>5</v>
          </cell>
          <cell r="L1420">
            <v>45338</v>
          </cell>
          <cell r="Q1420" t="str">
            <v>N</v>
          </cell>
          <cell r="R1420" t="str">
            <v>N</v>
          </cell>
          <cell r="S1420" t="str">
            <v>Yes</v>
          </cell>
          <cell r="T1420" t="str">
            <v>No</v>
          </cell>
          <cell r="U1420" t="str">
            <v>No</v>
          </cell>
          <cell r="V1420" t="str">
            <v>No</v>
          </cell>
          <cell r="W1420" t="str">
            <v>1500 (USD)</v>
          </cell>
          <cell r="X1420" t="str">
            <v>Y</v>
          </cell>
        </row>
        <row r="1421">
          <cell r="G1421" t="str">
            <v>HK0000854742 ISIN</v>
          </cell>
          <cell r="H1421" t="str">
            <v>股票型</v>
          </cell>
          <cell r="I1421" t="str">
            <v>基建</v>
          </cell>
          <cell r="J1421">
            <v>5</v>
          </cell>
          <cell r="L1421">
            <v>45338</v>
          </cell>
          <cell r="Q1421" t="str">
            <v>N</v>
          </cell>
          <cell r="R1421" t="str">
            <v>N</v>
          </cell>
          <cell r="S1421" t="str">
            <v>Refer to SFC</v>
          </cell>
          <cell r="T1421" t="str">
            <v>No</v>
          </cell>
          <cell r="U1421" t="str">
            <v>No</v>
          </cell>
          <cell r="V1421" t="str">
            <v>No</v>
          </cell>
          <cell r="W1421" t="str">
            <v>以实际交易渠道为准</v>
          </cell>
          <cell r="X1421" t="str">
            <v>Y</v>
          </cell>
        </row>
        <row r="1422">
          <cell r="G1422" t="str">
            <v>HK0000854759 ISIN</v>
          </cell>
          <cell r="H1422" t="str">
            <v>股票型</v>
          </cell>
          <cell r="I1422" t="str">
            <v>基建</v>
          </cell>
          <cell r="J1422">
            <v>5</v>
          </cell>
          <cell r="L1422">
            <v>45338</v>
          </cell>
          <cell r="Q1422" t="str">
            <v>N</v>
          </cell>
          <cell r="R1422" t="str">
            <v>N</v>
          </cell>
          <cell r="S1422" t="str">
            <v>Refer to SFC</v>
          </cell>
          <cell r="T1422" t="str">
            <v>No</v>
          </cell>
          <cell r="U1422" t="str">
            <v>No</v>
          </cell>
          <cell r="V1422" t="str">
            <v>No</v>
          </cell>
          <cell r="W1422" t="str">
            <v>以实际交易渠道为准</v>
          </cell>
          <cell r="X1422" t="str">
            <v>Y</v>
          </cell>
        </row>
        <row r="1423">
          <cell r="G1423" t="str">
            <v>HK0000854767 ISIN</v>
          </cell>
          <cell r="H1423" t="str">
            <v>股票型</v>
          </cell>
          <cell r="I1423" t="str">
            <v>基建</v>
          </cell>
          <cell r="J1423">
            <v>5</v>
          </cell>
          <cell r="L1423">
            <v>45338</v>
          </cell>
          <cell r="Q1423" t="str">
            <v>N</v>
          </cell>
          <cell r="R1423" t="str">
            <v>N</v>
          </cell>
          <cell r="S1423" t="str">
            <v>Refer to SFC</v>
          </cell>
          <cell r="T1423" t="str">
            <v>No</v>
          </cell>
          <cell r="U1423" t="str">
            <v>No</v>
          </cell>
          <cell r="V1423" t="str">
            <v>No</v>
          </cell>
          <cell r="W1423" t="str">
            <v>以实际交易渠道为准</v>
          </cell>
          <cell r="X1423" t="str">
            <v>Y</v>
          </cell>
        </row>
        <row r="1424">
          <cell r="G1424" t="str">
            <v>HK0000306420 ISIN</v>
          </cell>
          <cell r="H1424" t="str">
            <v>股票型</v>
          </cell>
          <cell r="I1424" t="str">
            <v>基建</v>
          </cell>
          <cell r="J1424">
            <v>5</v>
          </cell>
          <cell r="L1424">
            <v>45338</v>
          </cell>
          <cell r="Q1424" t="str">
            <v>N</v>
          </cell>
          <cell r="R1424" t="str">
            <v>N</v>
          </cell>
          <cell r="S1424" t="str">
            <v>Refer to SFC</v>
          </cell>
          <cell r="T1424" t="str">
            <v>No</v>
          </cell>
          <cell r="U1424" t="str">
            <v>No</v>
          </cell>
          <cell r="V1424" t="str">
            <v>No</v>
          </cell>
          <cell r="W1424" t="str">
            <v>以实际交易渠道为准</v>
          </cell>
          <cell r="X1424" t="str">
            <v>Y</v>
          </cell>
        </row>
        <row r="1425">
          <cell r="G1425" t="str">
            <v>HK0000306412 ISIN</v>
          </cell>
          <cell r="H1425" t="str">
            <v>股票型</v>
          </cell>
          <cell r="I1425" t="str">
            <v>基建</v>
          </cell>
          <cell r="J1425">
            <v>5</v>
          </cell>
          <cell r="L1425">
            <v>45338</v>
          </cell>
          <cell r="Q1425" t="str">
            <v>N</v>
          </cell>
          <cell r="R1425" t="str">
            <v>N</v>
          </cell>
          <cell r="S1425" t="str">
            <v>Refer to SFC</v>
          </cell>
          <cell r="T1425" t="str">
            <v>No</v>
          </cell>
          <cell r="U1425" t="str">
            <v>No</v>
          </cell>
          <cell r="V1425" t="str">
            <v>No</v>
          </cell>
          <cell r="W1425" t="str">
            <v>以实际交易渠道为准</v>
          </cell>
          <cell r="X1425" t="str">
            <v>Y</v>
          </cell>
        </row>
        <row r="1426">
          <cell r="G1426" t="str">
            <v>HK0000055787 ISIN</v>
          </cell>
          <cell r="H1426" t="str">
            <v>股票型</v>
          </cell>
          <cell r="I1426" t="str">
            <v>泰国股票</v>
          </cell>
          <cell r="J1426">
            <v>5</v>
          </cell>
          <cell r="L1426">
            <v>45338</v>
          </cell>
          <cell r="Q1426" t="str">
            <v>N</v>
          </cell>
          <cell r="R1426" t="str">
            <v>N</v>
          </cell>
          <cell r="S1426" t="str">
            <v>Yes</v>
          </cell>
          <cell r="T1426" t="str">
            <v>No</v>
          </cell>
          <cell r="U1426" t="str">
            <v>Yes</v>
          </cell>
          <cell r="V1426" t="str">
            <v>Yes</v>
          </cell>
          <cell r="W1426" t="str">
            <v>2500 (USD)</v>
          </cell>
          <cell r="X1426" t="str">
            <v>Y</v>
          </cell>
        </row>
        <row r="1427">
          <cell r="G1427" t="str">
            <v>HK0000055811 ISIN</v>
          </cell>
          <cell r="H1427" t="str">
            <v>股票型</v>
          </cell>
          <cell r="I1427" t="str">
            <v>越南股票</v>
          </cell>
          <cell r="J1427">
            <v>5</v>
          </cell>
          <cell r="L1427">
            <v>45338</v>
          </cell>
          <cell r="Q1427" t="str">
            <v>N</v>
          </cell>
          <cell r="R1427" t="str">
            <v>N</v>
          </cell>
          <cell r="S1427" t="str">
            <v>Yes</v>
          </cell>
          <cell r="T1427" t="str">
            <v>No</v>
          </cell>
          <cell r="U1427" t="str">
            <v>No</v>
          </cell>
          <cell r="V1427" t="str">
            <v>No</v>
          </cell>
          <cell r="W1427" t="str">
            <v>1500 (USD)</v>
          </cell>
          <cell r="X1427" t="str">
            <v>Y</v>
          </cell>
        </row>
        <row r="1428">
          <cell r="G1428" t="str">
            <v>IE0034004030 ISIN</v>
          </cell>
          <cell r="H1428" t="str">
            <v>债券型</v>
          </cell>
          <cell r="I1428" t="str">
            <v>新兴市场债</v>
          </cell>
          <cell r="J1428">
            <v>4</v>
          </cell>
          <cell r="L1428">
            <v>45357</v>
          </cell>
          <cell r="Q1428" t="str">
            <v>Y</v>
          </cell>
          <cell r="R1428" t="str">
            <v>Y</v>
          </cell>
          <cell r="S1428" t="str">
            <v>Yes</v>
          </cell>
          <cell r="T1428" t="str">
            <v>Yes</v>
          </cell>
          <cell r="U1428" t="str">
            <v>Yes</v>
          </cell>
          <cell r="V1428" t="str">
            <v>Yes</v>
          </cell>
          <cell r="W1428" t="str">
            <v>1000 (USD)</v>
          </cell>
          <cell r="X1428" t="str">
            <v>N</v>
          </cell>
        </row>
        <row r="1429">
          <cell r="G1429" t="str">
            <v>IE00B2NF8W35 ISIN</v>
          </cell>
          <cell r="H1429" t="str">
            <v>债券型</v>
          </cell>
          <cell r="I1429" t="str">
            <v>新兴市场债</v>
          </cell>
          <cell r="J1429">
            <v>4</v>
          </cell>
          <cell r="L1429">
            <v>45357</v>
          </cell>
          <cell r="Q1429" t="str">
            <v>Y</v>
          </cell>
          <cell r="R1429" t="str">
            <v>Y</v>
          </cell>
          <cell r="S1429" t="str">
            <v>Refer to SFC</v>
          </cell>
          <cell r="T1429" t="str">
            <v>Yes</v>
          </cell>
          <cell r="U1429" t="str">
            <v>No</v>
          </cell>
          <cell r="V1429" t="str">
            <v>Yes</v>
          </cell>
          <cell r="W1429" t="str">
            <v>以实际交易渠道为准</v>
          </cell>
          <cell r="X1429" t="str">
            <v>N</v>
          </cell>
        </row>
        <row r="1430">
          <cell r="G1430" t="str">
            <v>IE00B06CFP96 ISIN</v>
          </cell>
          <cell r="H1430" t="str">
            <v>债券型</v>
          </cell>
          <cell r="I1430" t="str">
            <v>新兴市场债</v>
          </cell>
          <cell r="J1430">
            <v>4</v>
          </cell>
          <cell r="L1430">
            <v>45357</v>
          </cell>
          <cell r="Q1430" t="str">
            <v>Y</v>
          </cell>
          <cell r="R1430" t="str">
            <v>Y</v>
          </cell>
          <cell r="V1430" t="str">
            <v>No</v>
          </cell>
          <cell r="W1430" t="str">
            <v>以实际交易渠道为准</v>
          </cell>
          <cell r="X1430" t="str">
            <v>N</v>
          </cell>
        </row>
        <row r="1431">
          <cell r="G1431" t="str">
            <v>IE00B23T0K72 ISIN</v>
          </cell>
          <cell r="H1431" t="str">
            <v>债券型</v>
          </cell>
          <cell r="I1431" t="str">
            <v>新兴市场债</v>
          </cell>
          <cell r="J1431">
            <v>4</v>
          </cell>
          <cell r="L1431">
            <v>45357</v>
          </cell>
          <cell r="Q1431" t="str">
            <v>Y</v>
          </cell>
          <cell r="R1431" t="str">
            <v>Y</v>
          </cell>
          <cell r="V1431" t="str">
            <v>No</v>
          </cell>
          <cell r="W1431" t="str">
            <v>以实际交易渠道为准</v>
          </cell>
          <cell r="X1431" t="str">
            <v>N</v>
          </cell>
        </row>
        <row r="1432">
          <cell r="G1432" t="str">
            <v>IE00BYVJR809 ISIN</v>
          </cell>
          <cell r="H1432" t="str">
            <v>股票型</v>
          </cell>
          <cell r="I1432" t="str">
            <v>贵金属及矿业</v>
          </cell>
          <cell r="J1432">
            <v>5</v>
          </cell>
          <cell r="L1432">
            <v>45357</v>
          </cell>
          <cell r="Q1432" t="str">
            <v>N</v>
          </cell>
          <cell r="R1432" t="str">
            <v>N</v>
          </cell>
          <cell r="S1432" t="str">
            <v>Yes</v>
          </cell>
          <cell r="T1432" t="str">
            <v>Yes</v>
          </cell>
          <cell r="U1432" t="str">
            <v>Yes</v>
          </cell>
          <cell r="V1432" t="str">
            <v>Yes</v>
          </cell>
          <cell r="W1432" t="str">
            <v>1000 (USD)</v>
          </cell>
          <cell r="X1432" t="str">
            <v>N</v>
          </cell>
        </row>
        <row r="1433">
          <cell r="G1433" t="str">
            <v>IE00BYVJR916 ISIN</v>
          </cell>
          <cell r="H1433" t="str">
            <v>股票型</v>
          </cell>
          <cell r="I1433" t="str">
            <v>贵金属及矿业</v>
          </cell>
          <cell r="J1433">
            <v>5</v>
          </cell>
          <cell r="L1433">
            <v>45357</v>
          </cell>
          <cell r="Q1433" t="str">
            <v>N</v>
          </cell>
          <cell r="R1433" t="str">
            <v>N</v>
          </cell>
          <cell r="V1433" t="str">
            <v>No</v>
          </cell>
          <cell r="W1433" t="str">
            <v>以实际交易渠道为准</v>
          </cell>
          <cell r="X1433" t="str">
            <v>N</v>
          </cell>
        </row>
        <row r="1434">
          <cell r="G1434" t="str">
            <v>IE00BYVJRB33 ISIN</v>
          </cell>
          <cell r="H1434" t="str">
            <v>股票型</v>
          </cell>
          <cell r="I1434" t="str">
            <v>贵金属及矿业</v>
          </cell>
          <cell r="J1434">
            <v>5</v>
          </cell>
          <cell r="L1434">
            <v>45357</v>
          </cell>
          <cell r="Q1434" t="str">
            <v>N</v>
          </cell>
          <cell r="R1434" t="str">
            <v>N</v>
          </cell>
          <cell r="V1434" t="str">
            <v>No</v>
          </cell>
          <cell r="W1434" t="str">
            <v>以实际交易渠道为准</v>
          </cell>
          <cell r="X1434" t="str">
            <v>N</v>
          </cell>
        </row>
        <row r="1435">
          <cell r="G1435" t="str">
            <v>IE00BYM85152 ISIN</v>
          </cell>
          <cell r="H1435" t="str">
            <v>股票型</v>
          </cell>
          <cell r="I1435" t="str">
            <v>环球股票</v>
          </cell>
          <cell r="J1435">
            <v>3</v>
          </cell>
          <cell r="L1435">
            <v>45357</v>
          </cell>
          <cell r="Q1435" t="str">
            <v>N</v>
          </cell>
          <cell r="R1435" t="str">
            <v>N</v>
          </cell>
          <cell r="S1435" t="str">
            <v>Refer to SFC</v>
          </cell>
          <cell r="T1435" t="str">
            <v>Yes</v>
          </cell>
          <cell r="U1435" t="str">
            <v>No</v>
          </cell>
          <cell r="V1435" t="str">
            <v>Yes</v>
          </cell>
          <cell r="W1435" t="str">
            <v>以实际交易渠道为准</v>
          </cell>
          <cell r="X1435" t="str">
            <v>N</v>
          </cell>
        </row>
        <row r="1436">
          <cell r="G1436" t="str">
            <v>IE0031385887 ISIN</v>
          </cell>
          <cell r="H1436" t="str">
            <v>股票型</v>
          </cell>
          <cell r="I1436" t="str">
            <v>北美股票</v>
          </cell>
          <cell r="J1436">
            <v>2</v>
          </cell>
          <cell r="L1436">
            <v>45357</v>
          </cell>
          <cell r="Q1436" t="str">
            <v>N</v>
          </cell>
          <cell r="R1436" t="str">
            <v>N</v>
          </cell>
          <cell r="S1436" t="str">
            <v>Refer to SFC</v>
          </cell>
          <cell r="T1436" t="str">
            <v>Yes</v>
          </cell>
          <cell r="U1436" t="str">
            <v>No</v>
          </cell>
          <cell r="V1436" t="str">
            <v>Yes</v>
          </cell>
          <cell r="W1436" t="str">
            <v>以实际交易渠道为准</v>
          </cell>
          <cell r="X1436" t="str">
            <v>N</v>
          </cell>
        </row>
        <row r="1437">
          <cell r="G1437" t="str">
            <v>IE0005263466 ISIN</v>
          </cell>
          <cell r="H1437" t="str">
            <v>股票型</v>
          </cell>
          <cell r="I1437" t="str">
            <v>环球股票</v>
          </cell>
          <cell r="J1437">
            <v>2</v>
          </cell>
          <cell r="L1437">
            <v>45357</v>
          </cell>
          <cell r="Q1437" t="str">
            <v>N</v>
          </cell>
          <cell r="R1437" t="str">
            <v>N</v>
          </cell>
          <cell r="S1437" t="str">
            <v>Yes</v>
          </cell>
          <cell r="T1437" t="str">
            <v>Yes</v>
          </cell>
          <cell r="U1437" t="str">
            <v>Yes</v>
          </cell>
          <cell r="V1437" t="str">
            <v>Yes</v>
          </cell>
          <cell r="W1437" t="str">
            <v>1000 (USD)</v>
          </cell>
          <cell r="X1437" t="str">
            <v>N</v>
          </cell>
        </row>
        <row r="1438">
          <cell r="G1438" t="str">
            <v>IE00B2899S33 ISIN</v>
          </cell>
          <cell r="H1438" t="str">
            <v>股票型</v>
          </cell>
          <cell r="I1438" t="str">
            <v>环球股票</v>
          </cell>
          <cell r="J1438">
            <v>2</v>
          </cell>
          <cell r="L1438">
            <v>45357</v>
          </cell>
          <cell r="Q1438" t="str">
            <v>N</v>
          </cell>
          <cell r="R1438" t="str">
            <v>N</v>
          </cell>
          <cell r="V1438" t="str">
            <v>No</v>
          </cell>
          <cell r="W1438" t="str">
            <v>以实际交易渠道为准</v>
          </cell>
          <cell r="X1438" t="str">
            <v>N</v>
          </cell>
        </row>
        <row r="1439">
          <cell r="G1439" t="str">
            <v>IE00B01FHV31 ISIN</v>
          </cell>
          <cell r="H1439" t="str">
            <v>股票型</v>
          </cell>
          <cell r="I1439" t="str">
            <v>亚太股息</v>
          </cell>
          <cell r="J1439">
            <v>3</v>
          </cell>
          <cell r="L1439">
            <v>45357</v>
          </cell>
          <cell r="Q1439" t="str">
            <v>N</v>
          </cell>
          <cell r="R1439" t="str">
            <v>N</v>
          </cell>
          <cell r="S1439" t="str">
            <v>Yes</v>
          </cell>
          <cell r="T1439" t="str">
            <v>Yes</v>
          </cell>
          <cell r="U1439" t="str">
            <v>Yes</v>
          </cell>
          <cell r="V1439" t="str">
            <v>Yes</v>
          </cell>
          <cell r="W1439" t="str">
            <v>800 (EUR)</v>
          </cell>
          <cell r="X1439" t="str">
            <v>N</v>
          </cell>
        </row>
        <row r="1440">
          <cell r="G1440" t="str">
            <v>IE0005264431 ISIN</v>
          </cell>
          <cell r="H1440" t="str">
            <v>股票型</v>
          </cell>
          <cell r="I1440" t="str">
            <v>亚太股息</v>
          </cell>
          <cell r="J1440">
            <v>3</v>
          </cell>
          <cell r="L1440">
            <v>45357</v>
          </cell>
          <cell r="Q1440" t="str">
            <v>N</v>
          </cell>
          <cell r="R1440" t="str">
            <v>N</v>
          </cell>
          <cell r="V1440" t="str">
            <v>No</v>
          </cell>
          <cell r="W1440" t="str">
            <v>1000 (USD)</v>
          </cell>
          <cell r="X1440" t="str">
            <v>N</v>
          </cell>
        </row>
        <row r="1441">
          <cell r="G1441" t="str">
            <v>LU1074970309 ISIN</v>
          </cell>
          <cell r="H1441" t="str">
            <v>债券型</v>
          </cell>
          <cell r="I1441" t="str">
            <v>环球高收益债</v>
          </cell>
          <cell r="J1441">
            <v>4</v>
          </cell>
          <cell r="L1441">
            <v>45363</v>
          </cell>
          <cell r="Q1441" t="str">
            <v>N</v>
          </cell>
          <cell r="R1441" t="str">
            <v>N</v>
          </cell>
          <cell r="S1441" t="str">
            <v>Yes</v>
          </cell>
          <cell r="T1441" t="str">
            <v>Yes</v>
          </cell>
          <cell r="U1441" t="str">
            <v>Yes</v>
          </cell>
          <cell r="V1441" t="str">
            <v>Yes</v>
          </cell>
          <cell r="W1441" t="str">
            <v>1000 (AUD)</v>
          </cell>
          <cell r="X1441" t="str">
            <v>N</v>
          </cell>
        </row>
        <row r="1442">
          <cell r="G1442" t="str">
            <v>LU0853555547 ISIN</v>
          </cell>
          <cell r="H1442" t="str">
            <v>债券型</v>
          </cell>
          <cell r="I1442" t="str">
            <v>环球高收益债</v>
          </cell>
          <cell r="J1442">
            <v>4</v>
          </cell>
          <cell r="L1442">
            <v>45363</v>
          </cell>
          <cell r="Q1442" t="str">
            <v>N</v>
          </cell>
          <cell r="R1442" t="str">
            <v>N</v>
          </cell>
          <cell r="S1442" t="str">
            <v>Refer to SFC</v>
          </cell>
          <cell r="T1442" t="str">
            <v>Yes</v>
          </cell>
          <cell r="U1442" t="str">
            <v>No</v>
          </cell>
          <cell r="V1442" t="str">
            <v>Yes</v>
          </cell>
          <cell r="W1442" t="str">
            <v>以实际交易渠道为准</v>
          </cell>
          <cell r="X1442" t="str">
            <v>N</v>
          </cell>
        </row>
        <row r="1443">
          <cell r="G1443" t="str">
            <v>LU0459993191 ISIN</v>
          </cell>
          <cell r="H1443" t="str">
            <v>债券型</v>
          </cell>
          <cell r="I1443" t="str">
            <v>环球高收益债</v>
          </cell>
          <cell r="J1443">
            <v>4</v>
          </cell>
          <cell r="L1443">
            <v>45363</v>
          </cell>
          <cell r="Q1443" t="str">
            <v>N</v>
          </cell>
          <cell r="R1443" t="str">
            <v>N</v>
          </cell>
          <cell r="S1443" t="str">
            <v>Refer to SFC</v>
          </cell>
          <cell r="T1443" t="str">
            <v>Yes</v>
          </cell>
          <cell r="U1443" t="str">
            <v>No</v>
          </cell>
          <cell r="V1443" t="str">
            <v>Yes</v>
          </cell>
          <cell r="W1443" t="str">
            <v>以实际交易渠道为准</v>
          </cell>
          <cell r="X1443" t="str">
            <v>N</v>
          </cell>
        </row>
        <row r="1444">
          <cell r="G1444" t="str">
            <v>LU2112991349 ISIN</v>
          </cell>
          <cell r="H1444" t="str">
            <v>债券型</v>
          </cell>
          <cell r="I1444" t="str">
            <v>环球高收益债</v>
          </cell>
          <cell r="J1444">
            <v>4</v>
          </cell>
          <cell r="L1444">
            <v>45363</v>
          </cell>
          <cell r="Q1444" t="str">
            <v>N</v>
          </cell>
          <cell r="R1444" t="str">
            <v>N</v>
          </cell>
          <cell r="S1444" t="str">
            <v>Yes</v>
          </cell>
          <cell r="T1444" t="str">
            <v>Yes</v>
          </cell>
          <cell r="U1444" t="str">
            <v>Yes</v>
          </cell>
          <cell r="V1444" t="str">
            <v>Yes</v>
          </cell>
          <cell r="W1444" t="str">
            <v>8000 (HKD)</v>
          </cell>
          <cell r="X1444" t="str">
            <v>N</v>
          </cell>
        </row>
        <row r="1445">
          <cell r="G1445" t="str">
            <v>LU0853555463 ISIN</v>
          </cell>
          <cell r="H1445" t="str">
            <v>债券型</v>
          </cell>
          <cell r="I1445" t="str">
            <v>环球高收益债</v>
          </cell>
          <cell r="J1445">
            <v>4</v>
          </cell>
          <cell r="L1445">
            <v>45363</v>
          </cell>
          <cell r="Q1445" t="str">
            <v>N</v>
          </cell>
          <cell r="R1445" t="str">
            <v>N</v>
          </cell>
          <cell r="S1445" t="str">
            <v>Yes</v>
          </cell>
          <cell r="T1445" t="str">
            <v>Yes</v>
          </cell>
          <cell r="U1445" t="str">
            <v>No</v>
          </cell>
          <cell r="V1445" t="str">
            <v>Yes</v>
          </cell>
          <cell r="W1445" t="str">
            <v>1000 (USD)</v>
          </cell>
          <cell r="X1445" t="str">
            <v>N</v>
          </cell>
        </row>
        <row r="1446">
          <cell r="G1446" t="str">
            <v>LU0992293067 ISIN</v>
          </cell>
          <cell r="H1446" t="str">
            <v>债券型</v>
          </cell>
          <cell r="I1446" t="str">
            <v>环球高收益债</v>
          </cell>
          <cell r="J1446">
            <v>4</v>
          </cell>
          <cell r="L1446">
            <v>45363</v>
          </cell>
          <cell r="Q1446" t="str">
            <v>N</v>
          </cell>
          <cell r="R1446" t="str">
            <v>N</v>
          </cell>
          <cell r="S1446" t="str">
            <v>Refer to SFC</v>
          </cell>
          <cell r="T1446" t="str">
            <v>Yes</v>
          </cell>
          <cell r="U1446" t="str">
            <v>No</v>
          </cell>
          <cell r="V1446" t="str">
            <v>Yes</v>
          </cell>
          <cell r="W1446" t="str">
            <v>以实际交易渠道为准</v>
          </cell>
          <cell r="X1446" t="str">
            <v>N</v>
          </cell>
        </row>
        <row r="1447">
          <cell r="G1447" t="str">
            <v>LU0459992979 ISIN</v>
          </cell>
          <cell r="H1447" t="str">
            <v>债券型</v>
          </cell>
          <cell r="I1447" t="str">
            <v>环球高收益债</v>
          </cell>
          <cell r="J1447">
            <v>4</v>
          </cell>
          <cell r="L1447">
            <v>45363</v>
          </cell>
          <cell r="Q1447" t="str">
            <v>N</v>
          </cell>
          <cell r="R1447" t="str">
            <v>N</v>
          </cell>
          <cell r="S1447" t="str">
            <v>Yes</v>
          </cell>
          <cell r="T1447" t="str">
            <v>Yes</v>
          </cell>
          <cell r="U1447" t="str">
            <v>Yes</v>
          </cell>
          <cell r="V1447" t="str">
            <v>Yes</v>
          </cell>
          <cell r="W1447" t="str">
            <v>1000 (USD)</v>
          </cell>
          <cell r="X1447" t="str">
            <v>N</v>
          </cell>
        </row>
        <row r="1448">
          <cell r="G1448" t="str">
            <v>LU1740285322 ISIN</v>
          </cell>
          <cell r="H1448" t="str">
            <v>债券型</v>
          </cell>
          <cell r="I1448" t="str">
            <v>环球高收益债</v>
          </cell>
          <cell r="J1448">
            <v>4</v>
          </cell>
          <cell r="L1448">
            <v>45363</v>
          </cell>
          <cell r="Q1448" t="str">
            <v>N</v>
          </cell>
          <cell r="R1448" t="str">
            <v>N</v>
          </cell>
          <cell r="S1448" t="str">
            <v>Yes</v>
          </cell>
          <cell r="T1448" t="str">
            <v>No</v>
          </cell>
          <cell r="U1448" t="str">
            <v>Yes</v>
          </cell>
          <cell r="V1448" t="str">
            <v>Yes</v>
          </cell>
          <cell r="W1448" t="str">
            <v>8000 (HKD)</v>
          </cell>
          <cell r="X1448" t="str">
            <v>N</v>
          </cell>
        </row>
        <row r="1449">
          <cell r="G1449" t="str">
            <v>LU0750223876 ISIN</v>
          </cell>
          <cell r="H1449" t="str">
            <v>债券型</v>
          </cell>
          <cell r="I1449" t="str">
            <v>环球高收益债</v>
          </cell>
          <cell r="J1449">
            <v>4</v>
          </cell>
          <cell r="L1449">
            <v>45363</v>
          </cell>
          <cell r="Q1449" t="str">
            <v>N</v>
          </cell>
          <cell r="R1449" t="str">
            <v>N</v>
          </cell>
          <cell r="S1449" t="str">
            <v>Yes</v>
          </cell>
          <cell r="T1449" t="str">
            <v>No</v>
          </cell>
          <cell r="U1449" t="str">
            <v>No</v>
          </cell>
          <cell r="V1449" t="str">
            <v>No</v>
          </cell>
          <cell r="W1449" t="str">
            <v>1000 (USD)</v>
          </cell>
          <cell r="X1449" t="str">
            <v>N</v>
          </cell>
        </row>
        <row r="1450">
          <cell r="G1450" t="str">
            <v>LU0260085492 ISIN</v>
          </cell>
          <cell r="H1450" t="str">
            <v>股票型</v>
          </cell>
          <cell r="I1450" t="str">
            <v>欧洲股票</v>
          </cell>
          <cell r="J1450">
            <v>3</v>
          </cell>
          <cell r="L1450">
            <v>45363</v>
          </cell>
          <cell r="Q1450" t="str">
            <v>N</v>
          </cell>
          <cell r="R1450" t="str">
            <v>N</v>
          </cell>
          <cell r="S1450" t="str">
            <v>Yes</v>
          </cell>
          <cell r="T1450" t="str">
            <v>Yes</v>
          </cell>
          <cell r="U1450" t="str">
            <v>Yes</v>
          </cell>
          <cell r="V1450" t="str">
            <v>Yes</v>
          </cell>
          <cell r="W1450" t="str">
            <v>1000 (EUR)</v>
          </cell>
          <cell r="X1450" t="str">
            <v>N</v>
          </cell>
        </row>
        <row r="1451">
          <cell r="G1451" t="str">
            <v>LU0329190499 ISIN</v>
          </cell>
          <cell r="H1451" t="str">
            <v>股票型</v>
          </cell>
          <cell r="I1451" t="str">
            <v>欧洲股票</v>
          </cell>
          <cell r="J1451">
            <v>3</v>
          </cell>
          <cell r="L1451">
            <v>45363</v>
          </cell>
          <cell r="Q1451" t="str">
            <v>N</v>
          </cell>
          <cell r="R1451" t="str">
            <v>N</v>
          </cell>
          <cell r="S1451" t="str">
            <v>Refer to SFC</v>
          </cell>
          <cell r="T1451" t="str">
            <v>Yes</v>
          </cell>
          <cell r="U1451" t="str">
            <v>No</v>
          </cell>
          <cell r="V1451" t="str">
            <v>Yes</v>
          </cell>
          <cell r="W1451" t="str">
            <v>以实际交易渠道为准</v>
          </cell>
          <cell r="X1451" t="str">
            <v>N</v>
          </cell>
        </row>
        <row r="1452">
          <cell r="G1452" t="str">
            <v>LU0966834136 ISIN</v>
          </cell>
          <cell r="H1452" t="str">
            <v>股票型</v>
          </cell>
          <cell r="I1452" t="str">
            <v>欧洲股票</v>
          </cell>
          <cell r="J1452">
            <v>3</v>
          </cell>
          <cell r="L1452">
            <v>45363</v>
          </cell>
          <cell r="Q1452" t="str">
            <v>N</v>
          </cell>
          <cell r="R1452" t="str">
            <v>N</v>
          </cell>
          <cell r="S1452" t="str">
            <v>Yes</v>
          </cell>
          <cell r="T1452" t="str">
            <v>Yes</v>
          </cell>
          <cell r="U1452" t="str">
            <v>Yes</v>
          </cell>
          <cell r="V1452" t="str">
            <v>Yes</v>
          </cell>
          <cell r="W1452" t="str">
            <v>1000 (USD)</v>
          </cell>
          <cell r="X1452" t="str">
            <v>N</v>
          </cell>
        </row>
        <row r="1453">
          <cell r="G1453" t="str">
            <v>LU1740285595 ISIN</v>
          </cell>
          <cell r="H1453" t="str">
            <v>股票型</v>
          </cell>
          <cell r="I1453" t="str">
            <v>欧洲股票</v>
          </cell>
          <cell r="J1453">
            <v>3</v>
          </cell>
          <cell r="L1453">
            <v>45363</v>
          </cell>
          <cell r="Q1453" t="str">
            <v>N</v>
          </cell>
          <cell r="R1453" t="str">
            <v>N</v>
          </cell>
          <cell r="V1453" t="str">
            <v>No</v>
          </cell>
          <cell r="W1453" t="str">
            <v>以实际交易渠道为准</v>
          </cell>
          <cell r="X1453" t="str">
            <v>N</v>
          </cell>
        </row>
        <row r="1454">
          <cell r="G1454" t="str">
            <v>LU1074971299 ISIN</v>
          </cell>
          <cell r="H1454" t="str">
            <v>股票型</v>
          </cell>
          <cell r="I1454" t="str">
            <v>欧洲股票</v>
          </cell>
          <cell r="J1454">
            <v>3</v>
          </cell>
          <cell r="L1454">
            <v>45363</v>
          </cell>
          <cell r="Q1454" t="str">
            <v>N</v>
          </cell>
          <cell r="R1454" t="str">
            <v>N</v>
          </cell>
          <cell r="V1454" t="str">
            <v>No</v>
          </cell>
          <cell r="W1454" t="str">
            <v>以实际交易渠道为准</v>
          </cell>
          <cell r="X1454" t="str">
            <v>N</v>
          </cell>
        </row>
        <row r="1455">
          <cell r="G1455" t="str">
            <v>LU0262307720 ISIN</v>
          </cell>
          <cell r="H1455" t="str">
            <v>股票型</v>
          </cell>
          <cell r="I1455" t="str">
            <v>金融服务</v>
          </cell>
          <cell r="J1455">
            <v>5</v>
          </cell>
          <cell r="L1455">
            <v>45363</v>
          </cell>
          <cell r="Q1455" t="str">
            <v>N</v>
          </cell>
          <cell r="R1455" t="str">
            <v>N</v>
          </cell>
          <cell r="S1455" t="str">
            <v>Yes</v>
          </cell>
          <cell r="T1455" t="str">
            <v>Yes</v>
          </cell>
          <cell r="U1455" t="str">
            <v>Yes</v>
          </cell>
          <cell r="V1455" t="str">
            <v>Yes</v>
          </cell>
          <cell r="W1455" t="str">
            <v>1000 (USD)</v>
          </cell>
          <cell r="X1455" t="str">
            <v>N</v>
          </cell>
        </row>
        <row r="1456">
          <cell r="G1456" t="str">
            <v>LU0262307480 ISIN</v>
          </cell>
          <cell r="H1456" t="str">
            <v>股票型</v>
          </cell>
          <cell r="I1456" t="str">
            <v>金融服务</v>
          </cell>
          <cell r="J1456">
            <v>5</v>
          </cell>
          <cell r="L1456">
            <v>45363</v>
          </cell>
          <cell r="Q1456" t="str">
            <v>N</v>
          </cell>
          <cell r="R1456" t="str">
            <v>N</v>
          </cell>
          <cell r="V1456" t="str">
            <v>No</v>
          </cell>
          <cell r="W1456" t="str">
            <v>以实际交易渠道为准</v>
          </cell>
          <cell r="X1456" t="str">
            <v>N</v>
          </cell>
        </row>
        <row r="1457">
          <cell r="G1457" t="str">
            <v>LU0262308454 ISIN</v>
          </cell>
          <cell r="H1457" t="str">
            <v>股票型</v>
          </cell>
          <cell r="I1457" t="str">
            <v>金融服务</v>
          </cell>
          <cell r="J1457">
            <v>5</v>
          </cell>
          <cell r="L1457">
            <v>45363</v>
          </cell>
          <cell r="Q1457" t="str">
            <v>N</v>
          </cell>
          <cell r="R1457" t="str">
            <v>N</v>
          </cell>
          <cell r="V1457" t="str">
            <v>No</v>
          </cell>
          <cell r="W1457" t="str">
            <v>以实际交易渠道为准</v>
          </cell>
          <cell r="X1457" t="str">
            <v>N</v>
          </cell>
        </row>
        <row r="1458">
          <cell r="G1458" t="str">
            <v>LU1314348803 ISIN</v>
          </cell>
          <cell r="H1458" t="str">
            <v>股票型</v>
          </cell>
          <cell r="I1458" t="str">
            <v>金融服务</v>
          </cell>
          <cell r="J1458">
            <v>5</v>
          </cell>
          <cell r="L1458">
            <v>45363</v>
          </cell>
          <cell r="Q1458" t="str">
            <v>N</v>
          </cell>
          <cell r="R1458" t="str">
            <v>N</v>
          </cell>
          <cell r="V1458" t="str">
            <v>No</v>
          </cell>
          <cell r="W1458" t="str">
            <v>以实际交易渠道为准</v>
          </cell>
          <cell r="X1458" t="str">
            <v>N</v>
          </cell>
        </row>
        <row r="1459">
          <cell r="G1459" t="str">
            <v>LU0300038618 ISIN</v>
          </cell>
          <cell r="Q1459" t="str">
            <v>N</v>
          </cell>
          <cell r="R1459" t="str">
            <v>N</v>
          </cell>
          <cell r="S1459" t="str">
            <v>Refer to SFC</v>
          </cell>
          <cell r="T1459" t="str">
            <v>Yes</v>
          </cell>
          <cell r="U1459" t="str">
            <v>No</v>
          </cell>
          <cell r="V1459" t="str">
            <v>Yes</v>
          </cell>
          <cell r="W1459" t="str">
            <v>以实际交易渠道为准</v>
          </cell>
          <cell r="X1459" t="str">
            <v>N</v>
          </cell>
        </row>
        <row r="1460">
          <cell r="G1460" t="str">
            <v>LU0425094421 ISIN</v>
          </cell>
          <cell r="H1460" t="str">
            <v>股票型</v>
          </cell>
          <cell r="I1460" t="str">
            <v>环球股票</v>
          </cell>
          <cell r="J1460">
            <v>3</v>
          </cell>
          <cell r="L1460">
            <v>45363</v>
          </cell>
          <cell r="Q1460" t="str">
            <v>N</v>
          </cell>
          <cell r="R1460" t="str">
            <v>N</v>
          </cell>
          <cell r="S1460" t="str">
            <v>Yes</v>
          </cell>
          <cell r="T1460" t="str">
            <v>Yes</v>
          </cell>
          <cell r="U1460" t="str">
            <v>Yes</v>
          </cell>
          <cell r="V1460" t="str">
            <v>Yes</v>
          </cell>
          <cell r="W1460" t="str">
            <v>1000 (USD)</v>
          </cell>
          <cell r="X1460" t="str">
            <v>N</v>
          </cell>
        </row>
        <row r="1461">
          <cell r="G1461" t="str">
            <v>LU0425094264 ISIN</v>
          </cell>
          <cell r="H1461" t="str">
            <v>股票型</v>
          </cell>
          <cell r="I1461" t="str">
            <v>环球股票</v>
          </cell>
          <cell r="J1461">
            <v>3</v>
          </cell>
          <cell r="L1461">
            <v>45363</v>
          </cell>
          <cell r="Q1461" t="str">
            <v>N</v>
          </cell>
          <cell r="R1461" t="str">
            <v>N</v>
          </cell>
          <cell r="V1461" t="str">
            <v>No</v>
          </cell>
          <cell r="W1461" t="str">
            <v>以实际交易渠道为准</v>
          </cell>
          <cell r="X1461" t="str">
            <v>N</v>
          </cell>
        </row>
        <row r="1462">
          <cell r="G1462" t="str">
            <v>LU0425094348 ISIN</v>
          </cell>
          <cell r="H1462" t="str">
            <v>股票型</v>
          </cell>
          <cell r="I1462" t="str">
            <v>环球股票</v>
          </cell>
          <cell r="J1462">
            <v>3</v>
          </cell>
          <cell r="L1462">
            <v>45363</v>
          </cell>
          <cell r="Q1462" t="str">
            <v>N</v>
          </cell>
          <cell r="R1462" t="str">
            <v>N</v>
          </cell>
          <cell r="V1462" t="str">
            <v>No</v>
          </cell>
          <cell r="W1462" t="str">
            <v>以实际交易渠道为准</v>
          </cell>
          <cell r="X1462" t="str">
            <v>N</v>
          </cell>
        </row>
        <row r="1463">
          <cell r="G1463" t="str">
            <v>LU0365089902 ISIN</v>
          </cell>
          <cell r="H1463" t="str">
            <v>股票型</v>
          </cell>
          <cell r="I1463" t="str">
            <v>印度股票</v>
          </cell>
          <cell r="J1463">
            <v>3</v>
          </cell>
          <cell r="L1463">
            <v>45363</v>
          </cell>
          <cell r="Q1463" t="str">
            <v>N</v>
          </cell>
          <cell r="R1463" t="str">
            <v>N</v>
          </cell>
          <cell r="S1463" t="str">
            <v>Yes</v>
          </cell>
          <cell r="T1463" t="str">
            <v>Yes</v>
          </cell>
          <cell r="U1463" t="str">
            <v>Yes</v>
          </cell>
          <cell r="V1463" t="str">
            <v>Yes</v>
          </cell>
          <cell r="W1463" t="str">
            <v>1000 (USD)</v>
          </cell>
          <cell r="X1463" t="str">
            <v>N</v>
          </cell>
        </row>
        <row r="1464">
          <cell r="G1464" t="str">
            <v>LU0329070915 ISIN</v>
          </cell>
          <cell r="H1464" t="str">
            <v>股票型</v>
          </cell>
          <cell r="I1464" t="str">
            <v>印度股票</v>
          </cell>
          <cell r="J1464">
            <v>3</v>
          </cell>
          <cell r="L1464">
            <v>45363</v>
          </cell>
          <cell r="Q1464" t="str">
            <v>N</v>
          </cell>
          <cell r="R1464" t="str">
            <v>N</v>
          </cell>
          <cell r="V1464" t="str">
            <v>No</v>
          </cell>
          <cell r="W1464" t="str">
            <v>以实际交易渠道为准</v>
          </cell>
          <cell r="X1464" t="str">
            <v>N</v>
          </cell>
        </row>
        <row r="1465">
          <cell r="G1465" t="str">
            <v>LU0329071053 ISIN</v>
          </cell>
          <cell r="H1465" t="str">
            <v>股票型</v>
          </cell>
          <cell r="I1465" t="str">
            <v>印度股票</v>
          </cell>
          <cell r="J1465">
            <v>3</v>
          </cell>
          <cell r="L1465">
            <v>45363</v>
          </cell>
          <cell r="Q1465" t="str">
            <v>N</v>
          </cell>
          <cell r="R1465" t="str">
            <v>N</v>
          </cell>
          <cell r="V1465" t="str">
            <v>No</v>
          </cell>
          <cell r="W1465" t="str">
            <v>以实际交易渠道为准</v>
          </cell>
          <cell r="X1465" t="str">
            <v>N</v>
          </cell>
        </row>
        <row r="1466">
          <cell r="G1466" t="str">
            <v>IE00BF47CT44 ISIN</v>
          </cell>
          <cell r="Q1466" t="str">
            <v>N</v>
          </cell>
          <cell r="R1466" t="str">
            <v>N</v>
          </cell>
          <cell r="S1466" t="str">
            <v>Refer to SFC</v>
          </cell>
          <cell r="T1466" t="str">
            <v>Yes</v>
          </cell>
          <cell r="U1466" t="str">
            <v>No</v>
          </cell>
          <cell r="V1466" t="str">
            <v>Yes</v>
          </cell>
          <cell r="W1466" t="str">
            <v>以实际交易渠道为准</v>
          </cell>
          <cell r="X1466" t="str">
            <v>N</v>
          </cell>
        </row>
        <row r="1467">
          <cell r="G1467" t="str">
            <v>IE00BD26N745 ISIN</v>
          </cell>
          <cell r="Q1467" t="str">
            <v>N</v>
          </cell>
          <cell r="R1467" t="str">
            <v>N</v>
          </cell>
          <cell r="S1467" t="str">
            <v>Refer to SFC</v>
          </cell>
          <cell r="T1467" t="str">
            <v>Yes</v>
          </cell>
          <cell r="U1467" t="str">
            <v>No</v>
          </cell>
          <cell r="V1467" t="str">
            <v>Yes</v>
          </cell>
          <cell r="W1467" t="str">
            <v>以实际交易渠道为准</v>
          </cell>
          <cell r="X1467" t="str">
            <v>N</v>
          </cell>
        </row>
        <row r="1468">
          <cell r="G1468" t="str">
            <v>IE00BLP58H90 ISIN</v>
          </cell>
          <cell r="Q1468" t="str">
            <v>N</v>
          </cell>
          <cell r="R1468" t="str">
            <v>N</v>
          </cell>
          <cell r="S1468" t="str">
            <v>Refer to SFC</v>
          </cell>
          <cell r="T1468" t="str">
            <v>Yes</v>
          </cell>
          <cell r="U1468" t="str">
            <v>No</v>
          </cell>
          <cell r="V1468" t="str">
            <v>Yes</v>
          </cell>
          <cell r="W1468" t="str">
            <v>以实际交易渠道为准</v>
          </cell>
          <cell r="X1468" t="str">
            <v>N</v>
          </cell>
        </row>
        <row r="1469">
          <cell r="G1469" t="str">
            <v>IE00BLP5S353 ISIN</v>
          </cell>
          <cell r="Q1469" t="str">
            <v>N</v>
          </cell>
          <cell r="R1469" t="str">
            <v>N</v>
          </cell>
          <cell r="S1469" t="str">
            <v>No</v>
          </cell>
          <cell r="T1469" t="str">
            <v>No</v>
          </cell>
          <cell r="U1469" t="str">
            <v>Yes</v>
          </cell>
          <cell r="V1469" t="str">
            <v>Yes</v>
          </cell>
          <cell r="W1469" t="str">
            <v>1000 (USD)</v>
          </cell>
          <cell r="X1469" t="str">
            <v>N</v>
          </cell>
        </row>
        <row r="1470">
          <cell r="G1470" t="str">
            <v>LU0511407883 ISIN</v>
          </cell>
          <cell r="H1470" t="str">
            <v>债券型</v>
          </cell>
          <cell r="I1470" t="str">
            <v>新兴市场债</v>
          </cell>
          <cell r="J1470">
            <v>4</v>
          </cell>
          <cell r="L1470">
            <v>45363</v>
          </cell>
          <cell r="Q1470" t="str">
            <v>N</v>
          </cell>
          <cell r="R1470" t="str">
            <v>N</v>
          </cell>
          <cell r="S1470" t="str">
            <v>Refer to SFC</v>
          </cell>
          <cell r="T1470" t="str">
            <v>Yes</v>
          </cell>
          <cell r="U1470" t="str">
            <v>No</v>
          </cell>
          <cell r="V1470" t="str">
            <v>Yes</v>
          </cell>
          <cell r="W1470" t="str">
            <v>以实际交易渠道为准</v>
          </cell>
          <cell r="X1470" t="str">
            <v>Y</v>
          </cell>
        </row>
        <row r="1471">
          <cell r="G1471" t="str">
            <v>HK0000045358 ISIN</v>
          </cell>
          <cell r="S1471" t="str">
            <v>Yes</v>
          </cell>
          <cell r="T1471" t="str">
            <v>Yes</v>
          </cell>
          <cell r="U1471" t="str">
            <v>Yes</v>
          </cell>
          <cell r="V1471" t="str">
            <v>Yes</v>
          </cell>
          <cell r="W1471" t="str">
            <v>8000 (HKD)</v>
          </cell>
          <cell r="X1471" t="str">
            <v>Y</v>
          </cell>
        </row>
        <row r="1472">
          <cell r="G1472" t="str">
            <v>HK0000039716 ISIN</v>
          </cell>
          <cell r="S1472" t="str">
            <v>Refer to SFC</v>
          </cell>
          <cell r="T1472" t="str">
            <v>Yes</v>
          </cell>
          <cell r="U1472" t="str">
            <v>No</v>
          </cell>
          <cell r="V1472" t="str">
            <v>Yes</v>
          </cell>
          <cell r="W1472" t="str">
            <v>以实际交易渠道为准</v>
          </cell>
          <cell r="X1472" t="str">
            <v>N</v>
          </cell>
        </row>
        <row r="1473">
          <cell r="G1473" t="str">
            <v>HK0000039765 ISIN</v>
          </cell>
          <cell r="S1473" t="str">
            <v>Yes</v>
          </cell>
          <cell r="T1473" t="str">
            <v>Yes</v>
          </cell>
          <cell r="U1473" t="str">
            <v>Yes</v>
          </cell>
          <cell r="V1473" t="str">
            <v>Yes</v>
          </cell>
          <cell r="W1473" t="str">
            <v>1000 (USD)</v>
          </cell>
          <cell r="X1473" t="str">
            <v>N</v>
          </cell>
        </row>
        <row r="1474">
          <cell r="G1474" t="str">
            <v>HK0000039773 ISIN</v>
          </cell>
          <cell r="S1474" t="str">
            <v>Yes</v>
          </cell>
          <cell r="T1474" t="str">
            <v>Yes</v>
          </cell>
          <cell r="U1474" t="str">
            <v>Yes</v>
          </cell>
          <cell r="V1474" t="str">
            <v>Yes</v>
          </cell>
          <cell r="W1474" t="str">
            <v>8000 (HKD)</v>
          </cell>
          <cell r="X1474" t="str">
            <v>N</v>
          </cell>
        </row>
        <row r="1475">
          <cell r="G1475" t="str">
            <v>HK0000039799 ISIN</v>
          </cell>
          <cell r="S1475" t="str">
            <v>Refer to SFC</v>
          </cell>
          <cell r="T1475" t="str">
            <v>Yes</v>
          </cell>
          <cell r="U1475" t="str">
            <v>No</v>
          </cell>
          <cell r="V1475" t="str">
            <v>Yes</v>
          </cell>
          <cell r="W1475" t="str">
            <v>以实际交易渠道为准</v>
          </cell>
          <cell r="X1475" t="str">
            <v>N</v>
          </cell>
        </row>
        <row r="1476">
          <cell r="G1476" t="str">
            <v>HK0000324837 ISIN</v>
          </cell>
          <cell r="H1476" t="str">
            <v>股票型</v>
          </cell>
          <cell r="I1476" t="str">
            <v>亚洲股票</v>
          </cell>
          <cell r="J1476">
            <v>4</v>
          </cell>
          <cell r="L1476">
            <v>45344</v>
          </cell>
          <cell r="Q1476" t="str">
            <v>N</v>
          </cell>
          <cell r="R1476" t="str">
            <v>N</v>
          </cell>
          <cell r="S1476" t="str">
            <v>Refer to SFC</v>
          </cell>
          <cell r="T1476" t="str">
            <v>Yes</v>
          </cell>
          <cell r="U1476" t="str">
            <v>No</v>
          </cell>
          <cell r="V1476" t="str">
            <v>Yes</v>
          </cell>
          <cell r="W1476" t="str">
            <v>以实际交易渠道为准</v>
          </cell>
          <cell r="X1476" t="str">
            <v>Y</v>
          </cell>
        </row>
        <row r="1477">
          <cell r="G1477" t="str">
            <v>HK0000324845 ISIN</v>
          </cell>
          <cell r="H1477" t="str">
            <v>股票型</v>
          </cell>
          <cell r="I1477" t="str">
            <v>亚洲股票</v>
          </cell>
          <cell r="J1477">
            <v>4</v>
          </cell>
          <cell r="L1477">
            <v>45344</v>
          </cell>
          <cell r="Q1477" t="str">
            <v>N</v>
          </cell>
          <cell r="R1477" t="str">
            <v>N</v>
          </cell>
          <cell r="S1477" t="str">
            <v>Refer to SFC</v>
          </cell>
          <cell r="T1477" t="str">
            <v>Yes</v>
          </cell>
          <cell r="U1477" t="str">
            <v>No</v>
          </cell>
          <cell r="V1477" t="str">
            <v>Yes</v>
          </cell>
          <cell r="W1477" t="str">
            <v>以实际交易渠道为准</v>
          </cell>
          <cell r="X1477" t="str">
            <v>Y</v>
          </cell>
        </row>
        <row r="1478">
          <cell r="G1478" t="str">
            <v>HK0000324894 ISIN</v>
          </cell>
          <cell r="H1478" t="str">
            <v>股票型</v>
          </cell>
          <cell r="I1478" t="str">
            <v>亚洲股票</v>
          </cell>
          <cell r="J1478">
            <v>4</v>
          </cell>
          <cell r="L1478">
            <v>45344</v>
          </cell>
          <cell r="Q1478" t="str">
            <v>N</v>
          </cell>
          <cell r="R1478" t="str">
            <v>N</v>
          </cell>
          <cell r="S1478" t="str">
            <v>Refer to SFC</v>
          </cell>
          <cell r="T1478" t="str">
            <v>Yes</v>
          </cell>
          <cell r="U1478" t="str">
            <v>No</v>
          </cell>
          <cell r="V1478" t="str">
            <v>Yes</v>
          </cell>
          <cell r="W1478" t="str">
            <v>以实际交易渠道为准</v>
          </cell>
          <cell r="X1478" t="str">
            <v>Y</v>
          </cell>
        </row>
        <row r="1479">
          <cell r="G1479" t="str">
            <v>HK0000388840 ISIN</v>
          </cell>
          <cell r="H1479" t="str">
            <v>混合型</v>
          </cell>
          <cell r="I1479" t="str">
            <v>亚太多元资产</v>
          </cell>
          <cell r="J1479">
            <v>4</v>
          </cell>
          <cell r="L1479">
            <v>45344</v>
          </cell>
          <cell r="Q1479" t="str">
            <v>N</v>
          </cell>
          <cell r="R1479" t="str">
            <v>N</v>
          </cell>
          <cell r="S1479" t="str">
            <v>Refer to SFC</v>
          </cell>
          <cell r="T1479" t="str">
            <v>Yes</v>
          </cell>
          <cell r="U1479" t="str">
            <v>No</v>
          </cell>
          <cell r="V1479" t="str">
            <v>Yes</v>
          </cell>
          <cell r="W1479" t="str">
            <v>以实际交易渠道为准</v>
          </cell>
          <cell r="X1479" t="str">
            <v>Y</v>
          </cell>
        </row>
        <row r="1480">
          <cell r="G1480" t="str">
            <v>HK0000388873 ISIN</v>
          </cell>
          <cell r="H1480" t="str">
            <v>混合型</v>
          </cell>
          <cell r="I1480" t="str">
            <v>亚太多元资产</v>
          </cell>
          <cell r="J1480">
            <v>4</v>
          </cell>
          <cell r="L1480">
            <v>45344</v>
          </cell>
          <cell r="Q1480" t="str">
            <v>N</v>
          </cell>
          <cell r="R1480" t="str">
            <v>N</v>
          </cell>
          <cell r="S1480" t="str">
            <v>Refer to SFC</v>
          </cell>
          <cell r="T1480" t="str">
            <v>Yes</v>
          </cell>
          <cell r="U1480" t="str">
            <v>No</v>
          </cell>
          <cell r="V1480" t="str">
            <v>Yes</v>
          </cell>
          <cell r="W1480" t="str">
            <v>以实际交易渠道为准</v>
          </cell>
          <cell r="X1480" t="str">
            <v>Y</v>
          </cell>
        </row>
        <row r="1481">
          <cell r="G1481" t="str">
            <v>HK0000388857 ISIN</v>
          </cell>
          <cell r="H1481" t="str">
            <v>混合型</v>
          </cell>
          <cell r="I1481" t="str">
            <v>亚太多元资产</v>
          </cell>
          <cell r="J1481">
            <v>4</v>
          </cell>
          <cell r="L1481">
            <v>45344</v>
          </cell>
          <cell r="Q1481" t="str">
            <v>N</v>
          </cell>
          <cell r="R1481" t="str">
            <v>N</v>
          </cell>
          <cell r="S1481" t="str">
            <v>Refer to SFC</v>
          </cell>
          <cell r="T1481" t="str">
            <v>No</v>
          </cell>
          <cell r="U1481" t="str">
            <v>No</v>
          </cell>
          <cell r="V1481" t="str">
            <v>No</v>
          </cell>
          <cell r="W1481" t="str">
            <v>以实际交易渠道为准</v>
          </cell>
          <cell r="X1481" t="str">
            <v>Y</v>
          </cell>
        </row>
        <row r="1482">
          <cell r="G1482" t="str">
            <v>HK0000388915 ISIN</v>
          </cell>
          <cell r="H1482" t="str">
            <v>混合型</v>
          </cell>
          <cell r="I1482" t="str">
            <v>亚太多元资产</v>
          </cell>
          <cell r="J1482">
            <v>4</v>
          </cell>
          <cell r="L1482">
            <v>45344</v>
          </cell>
          <cell r="Q1482" t="str">
            <v>N</v>
          </cell>
          <cell r="R1482" t="str">
            <v>N</v>
          </cell>
          <cell r="S1482" t="str">
            <v>Refer to SFC</v>
          </cell>
          <cell r="T1482" t="str">
            <v>No</v>
          </cell>
          <cell r="U1482" t="str">
            <v>No</v>
          </cell>
          <cell r="V1482" t="str">
            <v>No</v>
          </cell>
          <cell r="W1482" t="str">
            <v>以实际交易渠道为准</v>
          </cell>
          <cell r="X1482" t="str">
            <v>Y</v>
          </cell>
        </row>
        <row r="1483">
          <cell r="G1483" t="str">
            <v>HK0000302999 ISIN</v>
          </cell>
          <cell r="H1483" t="str">
            <v>债券型</v>
          </cell>
          <cell r="I1483" t="str">
            <v>亚洲债</v>
          </cell>
          <cell r="J1483">
            <v>3</v>
          </cell>
          <cell r="L1483">
            <v>45350</v>
          </cell>
          <cell r="Q1483" t="str">
            <v>N</v>
          </cell>
          <cell r="R1483" t="str">
            <v>N</v>
          </cell>
          <cell r="S1483" t="str">
            <v>Refer to SFC</v>
          </cell>
          <cell r="T1483" t="str">
            <v>Yes</v>
          </cell>
          <cell r="U1483" t="str">
            <v>No</v>
          </cell>
          <cell r="V1483" t="str">
            <v>Yes</v>
          </cell>
          <cell r="W1483" t="str">
            <v>以实际交易渠道为准</v>
          </cell>
          <cell r="X1483" t="str">
            <v>Y</v>
          </cell>
        </row>
        <row r="1484">
          <cell r="H1484" t="str">
            <v>债券型</v>
          </cell>
          <cell r="I1484" t="str">
            <v>亚洲债</v>
          </cell>
          <cell r="J1484">
            <v>3</v>
          </cell>
          <cell r="L1484">
            <v>45350</v>
          </cell>
          <cell r="Q1484" t="str">
            <v>N</v>
          </cell>
          <cell r="R1484" t="str">
            <v>N</v>
          </cell>
          <cell r="V1484" t="str">
            <v>No</v>
          </cell>
          <cell r="W1484" t="str">
            <v>以实际交易渠道为准</v>
          </cell>
          <cell r="X1484" t="str">
            <v>Y</v>
          </cell>
        </row>
        <row r="1485">
          <cell r="H1485" t="str">
            <v>债券型</v>
          </cell>
          <cell r="I1485" t="str">
            <v>亚洲债</v>
          </cell>
          <cell r="J1485">
            <v>3</v>
          </cell>
          <cell r="L1485">
            <v>45350</v>
          </cell>
          <cell r="Q1485" t="str">
            <v>N</v>
          </cell>
          <cell r="R1485" t="str">
            <v>N</v>
          </cell>
          <cell r="V1485" t="str">
            <v>No</v>
          </cell>
          <cell r="W1485" t="str">
            <v>以实际交易渠道为准</v>
          </cell>
          <cell r="X1485" t="str">
            <v>Y</v>
          </cell>
        </row>
        <row r="1486">
          <cell r="G1486" t="str">
            <v>HK0000210283 ISIN</v>
          </cell>
          <cell r="H1486" t="str">
            <v>股票型</v>
          </cell>
          <cell r="I1486" t="str">
            <v>中国A股</v>
          </cell>
          <cell r="J1486">
            <v>4</v>
          </cell>
          <cell r="L1486">
            <v>45350</v>
          </cell>
          <cell r="Q1486" t="str">
            <v>N</v>
          </cell>
          <cell r="R1486" t="str">
            <v>N</v>
          </cell>
          <cell r="S1486" t="str">
            <v>Refer to SFC</v>
          </cell>
          <cell r="T1486" t="str">
            <v>Yes</v>
          </cell>
          <cell r="U1486" t="str">
            <v>No</v>
          </cell>
          <cell r="V1486" t="str">
            <v>Yes</v>
          </cell>
          <cell r="W1486" t="str">
            <v>以实际交易渠道为准</v>
          </cell>
          <cell r="X1486" t="str">
            <v>Y</v>
          </cell>
        </row>
        <row r="1487">
          <cell r="G1487" t="str">
            <v>HK0000210291 ISIN</v>
          </cell>
          <cell r="H1487" t="str">
            <v>股票型</v>
          </cell>
          <cell r="I1487" t="str">
            <v>中国A股</v>
          </cell>
          <cell r="J1487">
            <v>4</v>
          </cell>
          <cell r="L1487">
            <v>45350</v>
          </cell>
          <cell r="Q1487" t="str">
            <v>N</v>
          </cell>
          <cell r="R1487" t="str">
            <v>N</v>
          </cell>
          <cell r="S1487" t="str">
            <v>Refer to SFC</v>
          </cell>
          <cell r="T1487" t="str">
            <v>Yes</v>
          </cell>
          <cell r="U1487" t="str">
            <v>No</v>
          </cell>
          <cell r="V1487" t="str">
            <v>Yes</v>
          </cell>
          <cell r="W1487" t="str">
            <v>以实际交易渠道为准</v>
          </cell>
          <cell r="X1487" t="str">
            <v>Y</v>
          </cell>
        </row>
        <row r="1488">
          <cell r="H1488" t="str">
            <v>股票型</v>
          </cell>
          <cell r="I1488" t="str">
            <v>中国A股</v>
          </cell>
          <cell r="J1488">
            <v>4</v>
          </cell>
          <cell r="L1488">
            <v>45350</v>
          </cell>
          <cell r="Q1488" t="str">
            <v>N</v>
          </cell>
          <cell r="R1488" t="str">
            <v>N</v>
          </cell>
          <cell r="V1488" t="str">
            <v>No</v>
          </cell>
          <cell r="W1488" t="str">
            <v>以实际交易渠道为准</v>
          </cell>
          <cell r="X1488" t="str">
            <v>Y</v>
          </cell>
        </row>
        <row r="1489">
          <cell r="H1489" t="str">
            <v>股票型</v>
          </cell>
          <cell r="I1489" t="str">
            <v>中国A股</v>
          </cell>
          <cell r="J1489">
            <v>4</v>
          </cell>
          <cell r="L1489">
            <v>45350</v>
          </cell>
          <cell r="Q1489" t="str">
            <v>N</v>
          </cell>
          <cell r="R1489" t="str">
            <v>N</v>
          </cell>
          <cell r="V1489" t="str">
            <v>No</v>
          </cell>
          <cell r="W1489" t="str">
            <v>以实际交易渠道为准</v>
          </cell>
          <cell r="X1489" t="str">
            <v>Y</v>
          </cell>
        </row>
        <row r="1490">
          <cell r="G1490" t="str">
            <v>HK0000140357 ISIN</v>
          </cell>
          <cell r="H1490" t="str">
            <v>债券型</v>
          </cell>
          <cell r="I1490" t="str">
            <v>中国高收益债</v>
          </cell>
          <cell r="J1490">
            <v>4</v>
          </cell>
          <cell r="L1490">
            <v>45350</v>
          </cell>
          <cell r="Q1490" t="str">
            <v>N</v>
          </cell>
          <cell r="R1490" t="str">
            <v>N</v>
          </cell>
          <cell r="S1490" t="str">
            <v>Refer to SFC</v>
          </cell>
          <cell r="T1490" t="str">
            <v>Yes</v>
          </cell>
          <cell r="U1490" t="str">
            <v>No</v>
          </cell>
          <cell r="V1490" t="str">
            <v>Yes</v>
          </cell>
          <cell r="W1490" t="str">
            <v>以实际交易渠道为准</v>
          </cell>
          <cell r="X1490" t="str">
            <v>Y</v>
          </cell>
        </row>
        <row r="1491">
          <cell r="G1491" t="str">
            <v>HK0000206646 ISIN</v>
          </cell>
          <cell r="H1491" t="str">
            <v>债券型</v>
          </cell>
          <cell r="I1491" t="str">
            <v>中国高收益债</v>
          </cell>
          <cell r="J1491">
            <v>4</v>
          </cell>
          <cell r="L1491">
            <v>45350</v>
          </cell>
          <cell r="Q1491" t="str">
            <v>N</v>
          </cell>
          <cell r="R1491" t="str">
            <v>N</v>
          </cell>
          <cell r="S1491" t="str">
            <v>Refer to SFC</v>
          </cell>
          <cell r="T1491" t="str">
            <v>Yes</v>
          </cell>
          <cell r="U1491" t="str">
            <v>No</v>
          </cell>
          <cell r="V1491" t="str">
            <v>Yes</v>
          </cell>
          <cell r="W1491" t="str">
            <v>以实际交易渠道为准</v>
          </cell>
          <cell r="X1491" t="str">
            <v>Y</v>
          </cell>
        </row>
        <row r="1492">
          <cell r="G1492" t="str">
            <v>HK0000140340 ISIN</v>
          </cell>
          <cell r="H1492" t="str">
            <v>债券型</v>
          </cell>
          <cell r="I1492" t="str">
            <v>中国高收益债</v>
          </cell>
          <cell r="J1492">
            <v>4</v>
          </cell>
          <cell r="L1492">
            <v>45350</v>
          </cell>
          <cell r="Q1492" t="str">
            <v>N</v>
          </cell>
          <cell r="R1492" t="str">
            <v>N</v>
          </cell>
          <cell r="S1492" t="str">
            <v>Refer to SFC</v>
          </cell>
          <cell r="T1492" t="str">
            <v>Yes</v>
          </cell>
          <cell r="U1492" t="str">
            <v>No</v>
          </cell>
          <cell r="V1492" t="str">
            <v>Yes</v>
          </cell>
          <cell r="W1492" t="str">
            <v>以实际交易渠道为准</v>
          </cell>
          <cell r="X1492" t="str">
            <v>Y</v>
          </cell>
        </row>
        <row r="1493">
          <cell r="G1493" t="str">
            <v>HK0000277647 ISIN</v>
          </cell>
          <cell r="H1493" t="str">
            <v>债券型</v>
          </cell>
          <cell r="I1493" t="str">
            <v>中国高收益债</v>
          </cell>
          <cell r="J1493">
            <v>4</v>
          </cell>
          <cell r="L1493">
            <v>45350</v>
          </cell>
          <cell r="Q1493" t="str">
            <v>N</v>
          </cell>
          <cell r="R1493" t="str">
            <v>N</v>
          </cell>
          <cell r="S1493" t="str">
            <v>Refer to SFC</v>
          </cell>
          <cell r="T1493" t="str">
            <v>Yes</v>
          </cell>
          <cell r="U1493" t="str">
            <v>No</v>
          </cell>
          <cell r="V1493" t="str">
            <v>Yes</v>
          </cell>
          <cell r="W1493" t="str">
            <v>以实际交易渠道为准</v>
          </cell>
          <cell r="X1493" t="str">
            <v>Y</v>
          </cell>
        </row>
        <row r="1494">
          <cell r="G1494" t="str">
            <v>HK0000140365 ISIN</v>
          </cell>
          <cell r="H1494" t="str">
            <v>债券型</v>
          </cell>
          <cell r="I1494" t="str">
            <v>中国高收益债</v>
          </cell>
          <cell r="J1494">
            <v>4</v>
          </cell>
          <cell r="L1494">
            <v>45350</v>
          </cell>
          <cell r="Q1494" t="str">
            <v>N</v>
          </cell>
          <cell r="R1494" t="str">
            <v>N</v>
          </cell>
          <cell r="S1494" t="str">
            <v>Refer to SFC</v>
          </cell>
          <cell r="T1494" t="str">
            <v>Yes</v>
          </cell>
          <cell r="U1494" t="str">
            <v>No</v>
          </cell>
          <cell r="V1494" t="str">
            <v>Yes</v>
          </cell>
          <cell r="W1494" t="str">
            <v>以实际交易渠道为准</v>
          </cell>
          <cell r="X1494" t="str">
            <v>Y</v>
          </cell>
        </row>
        <row r="1495">
          <cell r="G1495" t="str">
            <v>HK0000345766 ISIN</v>
          </cell>
          <cell r="H1495" t="str">
            <v>混合型</v>
          </cell>
          <cell r="I1495" t="str">
            <v>中国多元资产</v>
          </cell>
          <cell r="J1495">
            <v>4</v>
          </cell>
          <cell r="L1495">
            <v>45351</v>
          </cell>
          <cell r="Q1495" t="str">
            <v>N</v>
          </cell>
          <cell r="R1495" t="str">
            <v>N</v>
          </cell>
          <cell r="S1495" t="str">
            <v>Refer to SFC</v>
          </cell>
          <cell r="T1495" t="str">
            <v>Yes</v>
          </cell>
          <cell r="U1495" t="str">
            <v>No</v>
          </cell>
          <cell r="V1495" t="str">
            <v>Yes</v>
          </cell>
          <cell r="W1495" t="str">
            <v>以实际交易渠道为准</v>
          </cell>
          <cell r="X1495" t="str">
            <v>Y</v>
          </cell>
        </row>
        <row r="1496">
          <cell r="G1496" t="str">
            <v>HK0000345824 ISIN</v>
          </cell>
          <cell r="H1496" t="str">
            <v>混合型</v>
          </cell>
          <cell r="I1496" t="str">
            <v>中国多元资产</v>
          </cell>
          <cell r="J1496">
            <v>4</v>
          </cell>
          <cell r="L1496">
            <v>45351</v>
          </cell>
          <cell r="Q1496" t="str">
            <v>N</v>
          </cell>
          <cell r="R1496" t="str">
            <v>N</v>
          </cell>
          <cell r="S1496" t="str">
            <v>Refer to SFC</v>
          </cell>
          <cell r="T1496" t="str">
            <v>Yes</v>
          </cell>
          <cell r="U1496" t="str">
            <v>No</v>
          </cell>
          <cell r="V1496" t="str">
            <v>Yes</v>
          </cell>
          <cell r="W1496" t="str">
            <v>以实际交易渠道为准</v>
          </cell>
          <cell r="X1496" t="str">
            <v>Y</v>
          </cell>
        </row>
        <row r="1497">
          <cell r="H1497" t="str">
            <v>混合型</v>
          </cell>
          <cell r="I1497" t="str">
            <v>中国多元资产</v>
          </cell>
          <cell r="J1497">
            <v>4</v>
          </cell>
          <cell r="L1497">
            <v>45351</v>
          </cell>
          <cell r="Q1497" t="str">
            <v>N</v>
          </cell>
          <cell r="R1497" t="str">
            <v>N</v>
          </cell>
          <cell r="V1497" t="str">
            <v>No</v>
          </cell>
          <cell r="W1497" t="str">
            <v>以实际交易渠道为准</v>
          </cell>
          <cell r="X1497" t="str">
            <v>Y</v>
          </cell>
        </row>
        <row r="1498">
          <cell r="G1498" t="str">
            <v>HK0000730819 ISIN</v>
          </cell>
          <cell r="H1498" t="str">
            <v>混合型</v>
          </cell>
          <cell r="I1498" t="str">
            <v>ESG多元资产</v>
          </cell>
          <cell r="J1498">
            <v>3</v>
          </cell>
          <cell r="L1498">
            <v>45351</v>
          </cell>
          <cell r="S1498" t="str">
            <v>Refer to SFC</v>
          </cell>
          <cell r="T1498" t="str">
            <v>Yes</v>
          </cell>
          <cell r="U1498" t="str">
            <v>No</v>
          </cell>
          <cell r="V1498" t="str">
            <v>Yes</v>
          </cell>
          <cell r="W1498" t="str">
            <v>以实际交易渠道为准</v>
          </cell>
          <cell r="X1498" t="str">
            <v>Y</v>
          </cell>
        </row>
        <row r="1499">
          <cell r="G1499" t="str">
            <v>HK0000730827 ISIN</v>
          </cell>
          <cell r="H1499" t="str">
            <v>混合型</v>
          </cell>
          <cell r="I1499" t="str">
            <v>ESG多元资产</v>
          </cell>
          <cell r="J1499">
            <v>3</v>
          </cell>
          <cell r="L1499">
            <v>45351</v>
          </cell>
          <cell r="S1499" t="str">
            <v>Refer to SFC</v>
          </cell>
          <cell r="T1499" t="str">
            <v>Yes</v>
          </cell>
          <cell r="U1499" t="str">
            <v>No</v>
          </cell>
          <cell r="V1499" t="str">
            <v>Yes</v>
          </cell>
          <cell r="W1499" t="str">
            <v>以实际交易渠道为准</v>
          </cell>
          <cell r="X1499" t="str">
            <v>Y</v>
          </cell>
        </row>
        <row r="1500">
          <cell r="G1500" t="str">
            <v>HK0000730892 ISIN</v>
          </cell>
          <cell r="H1500" t="str">
            <v>混合型</v>
          </cell>
          <cell r="I1500" t="str">
            <v>ESG多元资产</v>
          </cell>
          <cell r="J1500">
            <v>3</v>
          </cell>
          <cell r="L1500">
            <v>45351</v>
          </cell>
          <cell r="S1500" t="str">
            <v>Refer to SFC</v>
          </cell>
          <cell r="T1500" t="str">
            <v>Yes</v>
          </cell>
          <cell r="U1500" t="str">
            <v>No</v>
          </cell>
          <cell r="V1500" t="str">
            <v>Yes</v>
          </cell>
          <cell r="W1500" t="str">
            <v>以实际交易渠道为准</v>
          </cell>
          <cell r="X1500" t="str">
            <v>Y</v>
          </cell>
        </row>
        <row r="1501">
          <cell r="H1501" t="str">
            <v>混合型</v>
          </cell>
          <cell r="I1501" t="str">
            <v>ESG多元资产</v>
          </cell>
          <cell r="J1501">
            <v>3</v>
          </cell>
          <cell r="L1501">
            <v>45351</v>
          </cell>
          <cell r="V1501" t="str">
            <v>No</v>
          </cell>
          <cell r="W1501" t="str">
            <v>以实际交易渠道为准</v>
          </cell>
          <cell r="X1501" t="str">
            <v>Y</v>
          </cell>
        </row>
        <row r="1502">
          <cell r="H1502" t="str">
            <v>混合型</v>
          </cell>
          <cell r="I1502" t="str">
            <v>ESG多元资产</v>
          </cell>
          <cell r="J1502">
            <v>3</v>
          </cell>
          <cell r="L1502">
            <v>45351</v>
          </cell>
          <cell r="V1502" t="str">
            <v>No</v>
          </cell>
          <cell r="W1502" t="str">
            <v>以实际交易渠道为准</v>
          </cell>
          <cell r="X1502" t="str">
            <v>Y</v>
          </cell>
        </row>
        <row r="1503">
          <cell r="H1503" t="str">
            <v>混合型</v>
          </cell>
          <cell r="I1503" t="str">
            <v>ESG多元资产</v>
          </cell>
          <cell r="J1503">
            <v>3</v>
          </cell>
          <cell r="L1503">
            <v>45351</v>
          </cell>
          <cell r="V1503" t="str">
            <v>No</v>
          </cell>
          <cell r="W1503" t="str">
            <v>以实际交易渠道为准</v>
          </cell>
          <cell r="X1503" t="str">
            <v>Y</v>
          </cell>
        </row>
        <row r="1504">
          <cell r="G1504" t="str">
            <v>HK0000122496 ISIN</v>
          </cell>
          <cell r="H1504" t="str">
            <v>混合型</v>
          </cell>
          <cell r="I1504" t="str">
            <v>环球多元资产</v>
          </cell>
          <cell r="J1504">
            <v>2</v>
          </cell>
          <cell r="L1504">
            <v>45352</v>
          </cell>
          <cell r="Q1504" t="str">
            <v>N</v>
          </cell>
          <cell r="R1504" t="str">
            <v>N</v>
          </cell>
          <cell r="S1504" t="str">
            <v>Refer to SFC</v>
          </cell>
          <cell r="T1504" t="str">
            <v>Yes</v>
          </cell>
          <cell r="U1504" t="str">
            <v>No</v>
          </cell>
          <cell r="V1504" t="str">
            <v>Yes</v>
          </cell>
          <cell r="W1504" t="str">
            <v>以实际交易渠道为准</v>
          </cell>
          <cell r="X1504" t="str">
            <v>Y</v>
          </cell>
        </row>
        <row r="1505">
          <cell r="H1505" t="str">
            <v>混合型</v>
          </cell>
          <cell r="I1505" t="str">
            <v>环球多元资产</v>
          </cell>
          <cell r="J1505">
            <v>2</v>
          </cell>
          <cell r="L1505">
            <v>45352</v>
          </cell>
          <cell r="Q1505" t="str">
            <v>N</v>
          </cell>
          <cell r="R1505" t="str">
            <v>N</v>
          </cell>
          <cell r="V1505" t="str">
            <v>No</v>
          </cell>
          <cell r="W1505" t="str">
            <v>以实际交易渠道为准</v>
          </cell>
          <cell r="X1505" t="str">
            <v>Y</v>
          </cell>
        </row>
        <row r="1506">
          <cell r="H1506" t="str">
            <v>混合型</v>
          </cell>
          <cell r="I1506" t="str">
            <v>环球多元资产</v>
          </cell>
          <cell r="J1506">
            <v>2</v>
          </cell>
          <cell r="L1506">
            <v>45352</v>
          </cell>
          <cell r="Q1506" t="str">
            <v>N</v>
          </cell>
          <cell r="R1506" t="str">
            <v>N</v>
          </cell>
          <cell r="V1506" t="str">
            <v>No</v>
          </cell>
          <cell r="W1506" t="str">
            <v>以实际交易渠道为准</v>
          </cell>
          <cell r="X1506" t="str">
            <v>Y</v>
          </cell>
        </row>
        <row r="1507">
          <cell r="G1507" t="str">
            <v>HK0000484078 ISIN</v>
          </cell>
          <cell r="H1507" t="str">
            <v>债券型</v>
          </cell>
          <cell r="I1507" t="str">
            <v>大湾区债</v>
          </cell>
          <cell r="J1507">
            <v>3</v>
          </cell>
          <cell r="L1507">
            <v>45355</v>
          </cell>
          <cell r="Q1507" t="str">
            <v>N</v>
          </cell>
          <cell r="R1507" t="str">
            <v>N</v>
          </cell>
          <cell r="S1507" t="str">
            <v>Refer to SFC</v>
          </cell>
          <cell r="T1507" t="str">
            <v>Yes</v>
          </cell>
          <cell r="U1507" t="str">
            <v>No</v>
          </cell>
          <cell r="V1507" t="str">
            <v>Yes</v>
          </cell>
          <cell r="W1507" t="str">
            <v>以实际交易渠道为准</v>
          </cell>
          <cell r="X1507" t="str">
            <v>Y</v>
          </cell>
        </row>
        <row r="1508">
          <cell r="G1508" t="str">
            <v>HK0000484177 ISIN</v>
          </cell>
          <cell r="H1508" t="str">
            <v>债券型</v>
          </cell>
          <cell r="I1508" t="str">
            <v>大湾区债</v>
          </cell>
          <cell r="J1508">
            <v>3</v>
          </cell>
          <cell r="L1508">
            <v>45355</v>
          </cell>
          <cell r="Q1508" t="str">
            <v>N</v>
          </cell>
          <cell r="R1508" t="str">
            <v>N</v>
          </cell>
          <cell r="S1508" t="str">
            <v>Refer to SFC</v>
          </cell>
          <cell r="T1508" t="str">
            <v>Yes</v>
          </cell>
          <cell r="U1508" t="str">
            <v>No</v>
          </cell>
          <cell r="V1508" t="str">
            <v>Yes</v>
          </cell>
          <cell r="W1508" t="str">
            <v>以实际交易渠道为准</v>
          </cell>
          <cell r="X1508" t="str">
            <v>Y</v>
          </cell>
        </row>
        <row r="1509">
          <cell r="G1509" t="str">
            <v>HK0000484086 ISIN</v>
          </cell>
          <cell r="H1509" t="str">
            <v>债券型</v>
          </cell>
          <cell r="I1509" t="str">
            <v>大湾区债</v>
          </cell>
          <cell r="J1509">
            <v>3</v>
          </cell>
          <cell r="L1509">
            <v>45355</v>
          </cell>
          <cell r="Q1509" t="str">
            <v>N</v>
          </cell>
          <cell r="R1509" t="str">
            <v>N</v>
          </cell>
          <cell r="S1509" t="str">
            <v>Refer to SFC</v>
          </cell>
          <cell r="T1509" t="str">
            <v>Yes</v>
          </cell>
          <cell r="U1509" t="str">
            <v>No</v>
          </cell>
          <cell r="V1509" t="str">
            <v>Yes</v>
          </cell>
          <cell r="W1509" t="str">
            <v>以实际交易渠道为准</v>
          </cell>
          <cell r="X1509" t="str">
            <v>Y</v>
          </cell>
        </row>
        <row r="1510">
          <cell r="G1510" t="str">
            <v>HK0000484102 ISIN</v>
          </cell>
          <cell r="H1510" t="str">
            <v>债券型</v>
          </cell>
          <cell r="I1510" t="str">
            <v>大湾区债</v>
          </cell>
          <cell r="J1510">
            <v>3</v>
          </cell>
          <cell r="L1510">
            <v>45355</v>
          </cell>
          <cell r="Q1510" t="str">
            <v>N</v>
          </cell>
          <cell r="R1510" t="str">
            <v>N</v>
          </cell>
          <cell r="S1510" t="str">
            <v>Refer to SFC</v>
          </cell>
          <cell r="T1510" t="str">
            <v>Yes</v>
          </cell>
          <cell r="U1510" t="str">
            <v>No</v>
          </cell>
          <cell r="V1510" t="str">
            <v>Yes</v>
          </cell>
          <cell r="W1510" t="str">
            <v>以实际交易渠道为准</v>
          </cell>
          <cell r="X1510" t="str">
            <v>Y</v>
          </cell>
        </row>
        <row r="1511">
          <cell r="H1511" t="str">
            <v>债券型</v>
          </cell>
          <cell r="I1511" t="str">
            <v>大湾区债</v>
          </cell>
          <cell r="J1511">
            <v>3</v>
          </cell>
          <cell r="L1511">
            <v>45355</v>
          </cell>
          <cell r="Q1511" t="str">
            <v>N</v>
          </cell>
          <cell r="R1511" t="str">
            <v>N</v>
          </cell>
          <cell r="V1511" t="str">
            <v>No</v>
          </cell>
          <cell r="W1511" t="str">
            <v>以实际交易渠道为准</v>
          </cell>
          <cell r="X1511" t="str">
            <v>Y</v>
          </cell>
        </row>
        <row r="1512">
          <cell r="G1512" t="str">
            <v>HK0000153848 ISIN</v>
          </cell>
          <cell r="H1512" t="str">
            <v>股票型</v>
          </cell>
          <cell r="I1512" t="str">
            <v>香港股票</v>
          </cell>
          <cell r="J1512">
            <v>3</v>
          </cell>
          <cell r="L1512">
            <v>45355</v>
          </cell>
          <cell r="Q1512" t="str">
            <v>N</v>
          </cell>
          <cell r="R1512" t="str">
            <v>N</v>
          </cell>
          <cell r="S1512" t="str">
            <v>Refer to SFC</v>
          </cell>
          <cell r="T1512" t="str">
            <v>Yes</v>
          </cell>
          <cell r="U1512" t="str">
            <v>No</v>
          </cell>
          <cell r="V1512" t="str">
            <v>Yes</v>
          </cell>
          <cell r="W1512" t="str">
            <v>以实际交易渠道为准</v>
          </cell>
          <cell r="X1512" t="str">
            <v>Y</v>
          </cell>
        </row>
        <row r="1513">
          <cell r="G1513" t="str">
            <v>HK0000153855 ISIN</v>
          </cell>
          <cell r="H1513" t="str">
            <v>股票型</v>
          </cell>
          <cell r="I1513" t="str">
            <v>香港股票</v>
          </cell>
          <cell r="J1513">
            <v>3</v>
          </cell>
          <cell r="L1513">
            <v>45355</v>
          </cell>
          <cell r="Q1513" t="str">
            <v>N</v>
          </cell>
          <cell r="R1513" t="str">
            <v>N</v>
          </cell>
          <cell r="S1513" t="str">
            <v>Refer to SFC</v>
          </cell>
          <cell r="T1513" t="str">
            <v>Yes</v>
          </cell>
          <cell r="U1513" t="str">
            <v>No</v>
          </cell>
          <cell r="V1513" t="str">
            <v>Yes</v>
          </cell>
          <cell r="W1513" t="str">
            <v>以实际交易渠道为准</v>
          </cell>
          <cell r="X1513" t="str">
            <v>Y</v>
          </cell>
        </row>
        <row r="1514">
          <cell r="H1514" t="str">
            <v>股票型</v>
          </cell>
          <cell r="I1514" t="str">
            <v>香港股票</v>
          </cell>
          <cell r="J1514">
            <v>3</v>
          </cell>
          <cell r="L1514">
            <v>45355</v>
          </cell>
          <cell r="Q1514" t="str">
            <v>N</v>
          </cell>
          <cell r="R1514" t="str">
            <v>N</v>
          </cell>
          <cell r="V1514" t="str">
            <v>No</v>
          </cell>
          <cell r="W1514" t="str">
            <v>以实际交易渠道为准</v>
          </cell>
          <cell r="X1514" t="str">
            <v>Y</v>
          </cell>
        </row>
        <row r="1515">
          <cell r="H1515" t="str">
            <v>股票型</v>
          </cell>
          <cell r="I1515" t="str">
            <v>香港股票</v>
          </cell>
          <cell r="J1515">
            <v>3</v>
          </cell>
          <cell r="L1515">
            <v>45355</v>
          </cell>
          <cell r="Q1515" t="str">
            <v>N</v>
          </cell>
          <cell r="R1515" t="str">
            <v>N</v>
          </cell>
          <cell r="V1515" t="str">
            <v>No</v>
          </cell>
          <cell r="W1515" t="str">
            <v>以实际交易渠道为准</v>
          </cell>
          <cell r="X1515" t="str">
            <v>Y</v>
          </cell>
        </row>
        <row r="1516">
          <cell r="G1516" t="str">
            <v>HK0000441698 ISIN</v>
          </cell>
          <cell r="H1516" t="str">
            <v>债券型</v>
          </cell>
          <cell r="I1516" t="str">
            <v>环球短债</v>
          </cell>
          <cell r="J1516">
            <v>1</v>
          </cell>
          <cell r="L1516">
            <v>45355</v>
          </cell>
          <cell r="Q1516" t="str">
            <v>N</v>
          </cell>
          <cell r="R1516" t="str">
            <v>N</v>
          </cell>
          <cell r="S1516" t="str">
            <v>Refer to SFC</v>
          </cell>
          <cell r="T1516" t="str">
            <v>Yes</v>
          </cell>
          <cell r="U1516" t="str">
            <v>No</v>
          </cell>
          <cell r="V1516" t="str">
            <v>Yes</v>
          </cell>
          <cell r="W1516" t="str">
            <v>以实际交易渠道为准</v>
          </cell>
          <cell r="X1516" t="str">
            <v>Y</v>
          </cell>
        </row>
        <row r="1517">
          <cell r="G1517" t="str">
            <v>HK0000441706 ISIN</v>
          </cell>
          <cell r="H1517" t="str">
            <v>债券型</v>
          </cell>
          <cell r="I1517" t="str">
            <v>环球短债</v>
          </cell>
          <cell r="J1517">
            <v>1</v>
          </cell>
          <cell r="L1517">
            <v>45355</v>
          </cell>
          <cell r="Q1517" t="str">
            <v>N</v>
          </cell>
          <cell r="R1517" t="str">
            <v>N</v>
          </cell>
          <cell r="S1517" t="str">
            <v>Refer to SFC</v>
          </cell>
          <cell r="T1517" t="str">
            <v>Yes</v>
          </cell>
          <cell r="U1517" t="str">
            <v>No</v>
          </cell>
          <cell r="V1517" t="str">
            <v>Yes</v>
          </cell>
          <cell r="W1517" t="str">
            <v>以实际交易渠道为准</v>
          </cell>
          <cell r="X1517" t="str">
            <v>Y</v>
          </cell>
        </row>
        <row r="1518">
          <cell r="H1518" t="str">
            <v>债券型</v>
          </cell>
          <cell r="I1518" t="str">
            <v>环球短债</v>
          </cell>
          <cell r="J1518">
            <v>1</v>
          </cell>
          <cell r="L1518">
            <v>45355</v>
          </cell>
          <cell r="Q1518" t="str">
            <v>N</v>
          </cell>
          <cell r="R1518" t="str">
            <v>N</v>
          </cell>
          <cell r="V1518" t="str">
            <v>No</v>
          </cell>
          <cell r="W1518" t="str">
            <v>以实际交易渠道为准</v>
          </cell>
          <cell r="X1518" t="str">
            <v>Y</v>
          </cell>
        </row>
        <row r="1519">
          <cell r="G1519" t="str">
            <v>HK0000255064 ISIN</v>
          </cell>
          <cell r="S1519" t="str">
            <v>Refer to SFC</v>
          </cell>
          <cell r="T1519" t="str">
            <v>Yes</v>
          </cell>
          <cell r="U1519" t="str">
            <v>No</v>
          </cell>
          <cell r="V1519" t="str">
            <v>Yes</v>
          </cell>
          <cell r="W1519" t="str">
            <v>以实际交易渠道为准</v>
          </cell>
          <cell r="X1519" t="str">
            <v>Y</v>
          </cell>
        </row>
        <row r="1520">
          <cell r="G1520" t="str">
            <v>HK0000074358 ISIN</v>
          </cell>
          <cell r="S1520" t="str">
            <v>Yes</v>
          </cell>
          <cell r="T1520" t="str">
            <v>Yes</v>
          </cell>
          <cell r="U1520" t="str">
            <v>Yes</v>
          </cell>
          <cell r="V1520" t="str">
            <v>Yes</v>
          </cell>
          <cell r="W1520" t="str">
            <v>8000 (HKD)</v>
          </cell>
          <cell r="X1520" t="str">
            <v>Y</v>
          </cell>
        </row>
        <row r="1521">
          <cell r="G1521" t="str">
            <v>HK0000270907 ISIN</v>
          </cell>
          <cell r="S1521" t="str">
            <v>Refer to SFC</v>
          </cell>
          <cell r="T1521" t="str">
            <v>Yes</v>
          </cell>
          <cell r="U1521" t="str">
            <v>No</v>
          </cell>
          <cell r="V1521" t="str">
            <v>Yes</v>
          </cell>
          <cell r="W1521" t="str">
            <v>以实际交易渠道为准</v>
          </cell>
          <cell r="X1521" t="str">
            <v>Y</v>
          </cell>
        </row>
        <row r="1522">
          <cell r="G1522" t="str">
            <v>HK0000265436 ISIN</v>
          </cell>
          <cell r="S1522" t="str">
            <v>Refer to SFC</v>
          </cell>
          <cell r="T1522" t="str">
            <v>Yes</v>
          </cell>
          <cell r="U1522" t="str">
            <v>No</v>
          </cell>
          <cell r="V1522" t="str">
            <v>Yes</v>
          </cell>
          <cell r="W1522" t="str">
            <v>以实际交易渠道为准</v>
          </cell>
          <cell r="X1522" t="str">
            <v>Y</v>
          </cell>
        </row>
        <row r="1523">
          <cell r="G1523" t="str">
            <v>HK0000216736 ISIN</v>
          </cell>
          <cell r="S1523" t="str">
            <v>Refer to SFC</v>
          </cell>
          <cell r="T1523" t="str">
            <v>Yes</v>
          </cell>
          <cell r="U1523" t="str">
            <v>No</v>
          </cell>
          <cell r="V1523" t="str">
            <v>Yes</v>
          </cell>
          <cell r="W1523" t="str">
            <v>以实际交易渠道为准</v>
          </cell>
          <cell r="X1523" t="str">
            <v>Y</v>
          </cell>
        </row>
        <row r="1524">
          <cell r="G1524" t="str">
            <v>HK0000270923 ISIN</v>
          </cell>
          <cell r="S1524" t="str">
            <v>Refer to SFC</v>
          </cell>
          <cell r="T1524" t="str">
            <v>Yes</v>
          </cell>
          <cell r="U1524" t="str">
            <v>No</v>
          </cell>
          <cell r="V1524" t="str">
            <v>Yes</v>
          </cell>
          <cell r="W1524" t="str">
            <v>以实际交易渠道为准</v>
          </cell>
          <cell r="X1524" t="str">
            <v>Y</v>
          </cell>
        </row>
        <row r="1525">
          <cell r="G1525" t="str">
            <v>IE00BGSXQT33 ISIN</v>
          </cell>
          <cell r="H1525" t="str">
            <v>债券型</v>
          </cell>
          <cell r="I1525" t="str">
            <v>亚洲高收益债</v>
          </cell>
          <cell r="J1525">
            <v>4</v>
          </cell>
          <cell r="L1525">
            <v>45355</v>
          </cell>
          <cell r="Q1525" t="str">
            <v>N</v>
          </cell>
          <cell r="R1525" t="str">
            <v>N</v>
          </cell>
          <cell r="S1525" t="str">
            <v>Yes</v>
          </cell>
          <cell r="T1525" t="str">
            <v>No</v>
          </cell>
          <cell r="U1525" t="str">
            <v>Yes</v>
          </cell>
          <cell r="V1525" t="str">
            <v>Yes</v>
          </cell>
          <cell r="W1525" t="str">
            <v>1000 (USD)</v>
          </cell>
          <cell r="X1525" t="str">
            <v>N</v>
          </cell>
        </row>
        <row r="1526">
          <cell r="G1526" t="str">
            <v>IE00BGSXQR19 ISIN</v>
          </cell>
          <cell r="H1526" t="str">
            <v>债券型</v>
          </cell>
          <cell r="I1526" t="str">
            <v>亚洲高收益债</v>
          </cell>
          <cell r="J1526">
            <v>4</v>
          </cell>
          <cell r="L1526">
            <v>45355</v>
          </cell>
          <cell r="Q1526" t="str">
            <v>N</v>
          </cell>
          <cell r="R1526" t="str">
            <v>N</v>
          </cell>
          <cell r="S1526" t="str">
            <v>Refer to SFC</v>
          </cell>
          <cell r="T1526" t="str">
            <v>No</v>
          </cell>
          <cell r="U1526" t="str">
            <v>No</v>
          </cell>
          <cell r="V1526" t="str">
            <v>No</v>
          </cell>
          <cell r="W1526" t="str">
            <v>以实际交易渠道为准</v>
          </cell>
          <cell r="X1526" t="str">
            <v>N</v>
          </cell>
        </row>
        <row r="1527">
          <cell r="G1527" t="str">
            <v>IE00BGSXQS26 ISIN</v>
          </cell>
          <cell r="H1527" t="str">
            <v>债券型</v>
          </cell>
          <cell r="I1527" t="str">
            <v>亚洲高收益债</v>
          </cell>
          <cell r="J1527">
            <v>4</v>
          </cell>
          <cell r="L1527">
            <v>45355</v>
          </cell>
          <cell r="Q1527" t="str">
            <v>N</v>
          </cell>
          <cell r="R1527" t="str">
            <v>N</v>
          </cell>
          <cell r="S1527" t="str">
            <v>Refer to SFC</v>
          </cell>
          <cell r="T1527" t="str">
            <v>No</v>
          </cell>
          <cell r="U1527" t="str">
            <v>No</v>
          </cell>
          <cell r="V1527" t="str">
            <v>No</v>
          </cell>
          <cell r="W1527" t="str">
            <v>以实际交易渠道为准</v>
          </cell>
          <cell r="X1527" t="str">
            <v>N</v>
          </cell>
        </row>
        <row r="1528">
          <cell r="G1528" t="str">
            <v>IE00B464Q616 ISIN</v>
          </cell>
          <cell r="H1528" t="str">
            <v>债券型</v>
          </cell>
          <cell r="I1528" t="str">
            <v>亚洲债</v>
          </cell>
          <cell r="J1528">
            <v>4</v>
          </cell>
          <cell r="L1528">
            <v>45356</v>
          </cell>
          <cell r="Q1528" t="str">
            <v>N</v>
          </cell>
          <cell r="R1528" t="str">
            <v>N</v>
          </cell>
          <cell r="S1528" t="str">
            <v>Yes</v>
          </cell>
          <cell r="T1528" t="str">
            <v>Yes</v>
          </cell>
          <cell r="U1528" t="str">
            <v>Yes</v>
          </cell>
          <cell r="V1528" t="str">
            <v>Yes</v>
          </cell>
          <cell r="W1528" t="str">
            <v>1000 (USD)</v>
          </cell>
          <cell r="X1528" t="str">
            <v>N</v>
          </cell>
        </row>
        <row r="1529">
          <cell r="G1529" t="str">
            <v>IE00BN15GC88 ISIN</v>
          </cell>
          <cell r="H1529" t="str">
            <v>债券型</v>
          </cell>
          <cell r="I1529" t="str">
            <v>亚洲债</v>
          </cell>
          <cell r="J1529">
            <v>4</v>
          </cell>
          <cell r="L1529">
            <v>45356</v>
          </cell>
          <cell r="Q1529" t="str">
            <v>N</v>
          </cell>
          <cell r="R1529" t="str">
            <v>N</v>
          </cell>
          <cell r="S1529" t="str">
            <v>Refer to SFC</v>
          </cell>
          <cell r="T1529" t="str">
            <v>No</v>
          </cell>
          <cell r="U1529" t="str">
            <v>No</v>
          </cell>
          <cell r="V1529" t="str">
            <v>No</v>
          </cell>
          <cell r="W1529" t="str">
            <v>以实际交易渠道为准</v>
          </cell>
          <cell r="X1529" t="str">
            <v>N</v>
          </cell>
        </row>
        <row r="1530">
          <cell r="G1530" t="str">
            <v>IE00B1D7YK27 ISIN</v>
          </cell>
          <cell r="H1530" t="str">
            <v>债券型</v>
          </cell>
          <cell r="I1530" t="str">
            <v>环球债</v>
          </cell>
          <cell r="J1530">
            <v>4</v>
          </cell>
          <cell r="L1530">
            <v>45356</v>
          </cell>
          <cell r="Q1530" t="str">
            <v>Y</v>
          </cell>
          <cell r="R1530" t="str">
            <v>Y</v>
          </cell>
          <cell r="S1530" t="str">
            <v>Yes</v>
          </cell>
          <cell r="T1530" t="str">
            <v>Yes</v>
          </cell>
          <cell r="U1530" t="str">
            <v>Yes</v>
          </cell>
          <cell r="V1530" t="str">
            <v>Yes</v>
          </cell>
          <cell r="W1530" t="str">
            <v>1000 (USD)</v>
          </cell>
          <cell r="X1530" t="str">
            <v>N</v>
          </cell>
        </row>
        <row r="1531">
          <cell r="G1531" t="str">
            <v>IE00B193MK07 ISIN</v>
          </cell>
          <cell r="H1531" t="str">
            <v>债券型</v>
          </cell>
          <cell r="I1531" t="str">
            <v>环球债</v>
          </cell>
          <cell r="J1531">
            <v>4</v>
          </cell>
          <cell r="L1531">
            <v>45356</v>
          </cell>
          <cell r="Q1531" t="str">
            <v>Y</v>
          </cell>
          <cell r="R1531" t="str">
            <v>Y</v>
          </cell>
          <cell r="S1531" t="str">
            <v>Yes</v>
          </cell>
          <cell r="T1531" t="str">
            <v>Yes</v>
          </cell>
          <cell r="U1531" t="str">
            <v>Yes</v>
          </cell>
          <cell r="V1531" t="str">
            <v>Yes</v>
          </cell>
          <cell r="W1531" t="str">
            <v>1000 (USD)</v>
          </cell>
          <cell r="X1531" t="str">
            <v>N</v>
          </cell>
        </row>
        <row r="1532">
          <cell r="G1532" t="str">
            <v>IE00B11XYX59 ISIN</v>
          </cell>
          <cell r="H1532" t="str">
            <v>债券型</v>
          </cell>
          <cell r="I1532" t="str">
            <v>新兴市场债</v>
          </cell>
          <cell r="J1532">
            <v>4</v>
          </cell>
          <cell r="L1532">
            <v>45356</v>
          </cell>
          <cell r="Q1532" t="str">
            <v>Y</v>
          </cell>
          <cell r="R1532" t="str">
            <v>Y</v>
          </cell>
          <cell r="S1532" t="str">
            <v>Yes</v>
          </cell>
          <cell r="T1532" t="str">
            <v>Yes</v>
          </cell>
          <cell r="U1532" t="str">
            <v>Yes</v>
          </cell>
          <cell r="V1532" t="str">
            <v>Yes</v>
          </cell>
          <cell r="W1532" t="str">
            <v>1000 (USD)</v>
          </cell>
          <cell r="X1532" t="str">
            <v>N</v>
          </cell>
        </row>
        <row r="1533">
          <cell r="G1533" t="str">
            <v>IE00B0MD9S72 ISIN</v>
          </cell>
          <cell r="H1533" t="str">
            <v>债券型</v>
          </cell>
          <cell r="I1533" t="str">
            <v>新兴市场债</v>
          </cell>
          <cell r="J1533">
            <v>4</v>
          </cell>
          <cell r="L1533">
            <v>45356</v>
          </cell>
          <cell r="Q1533" t="str">
            <v>Y</v>
          </cell>
          <cell r="R1533" t="str">
            <v>Y</v>
          </cell>
          <cell r="S1533" t="str">
            <v>Refer to SFC</v>
          </cell>
          <cell r="T1533" t="str">
            <v>Yes</v>
          </cell>
          <cell r="U1533" t="str">
            <v>No</v>
          </cell>
          <cell r="V1533" t="str">
            <v>No</v>
          </cell>
          <cell r="W1533" t="str">
            <v>以实际交易渠道为准</v>
          </cell>
          <cell r="X1533" t="str">
            <v>N</v>
          </cell>
        </row>
        <row r="1534">
          <cell r="G1534" t="str">
            <v>IE00B11XZ210 ISIN</v>
          </cell>
          <cell r="H1534" t="str">
            <v>债券型</v>
          </cell>
          <cell r="I1534" t="str">
            <v>环球债</v>
          </cell>
          <cell r="J1534">
            <v>3</v>
          </cell>
          <cell r="L1534">
            <v>45356</v>
          </cell>
          <cell r="Q1534" t="str">
            <v>Y</v>
          </cell>
          <cell r="R1534" t="str">
            <v>Y</v>
          </cell>
          <cell r="S1534" t="str">
            <v>Yes</v>
          </cell>
          <cell r="T1534" t="str">
            <v>Yes</v>
          </cell>
          <cell r="U1534" t="str">
            <v>Yes</v>
          </cell>
          <cell r="V1534" t="str">
            <v>Yes</v>
          </cell>
          <cell r="W1534" t="str">
            <v>1000 (USD)</v>
          </cell>
          <cell r="X1534" t="str">
            <v>N</v>
          </cell>
        </row>
        <row r="1535">
          <cell r="G1535" t="str">
            <v>IE00B0MD9M11 ISIN</v>
          </cell>
          <cell r="H1535" t="str">
            <v>债券型</v>
          </cell>
          <cell r="I1535" t="str">
            <v>环球债</v>
          </cell>
          <cell r="J1535">
            <v>3</v>
          </cell>
          <cell r="L1535">
            <v>45356</v>
          </cell>
          <cell r="Q1535" t="str">
            <v>Y</v>
          </cell>
          <cell r="R1535" t="str">
            <v>Y</v>
          </cell>
          <cell r="S1535" t="str">
            <v>Yes</v>
          </cell>
          <cell r="T1535" t="str">
            <v>No</v>
          </cell>
          <cell r="U1535" t="str">
            <v>Yes</v>
          </cell>
          <cell r="V1535" t="str">
            <v>Yes</v>
          </cell>
          <cell r="W1535" t="str">
            <v>1000 (USD)</v>
          </cell>
          <cell r="X1535" t="str">
            <v>N</v>
          </cell>
        </row>
        <row r="1536">
          <cell r="G1536" t="str">
            <v>IE00B1D7YM41 ISIN</v>
          </cell>
          <cell r="H1536" t="str">
            <v>债券型</v>
          </cell>
          <cell r="I1536" t="str">
            <v>环球高收益债</v>
          </cell>
          <cell r="J1536">
            <v>4</v>
          </cell>
          <cell r="L1536">
            <v>45356</v>
          </cell>
          <cell r="Q1536" t="str">
            <v>N</v>
          </cell>
          <cell r="R1536" t="str">
            <v>N</v>
          </cell>
          <cell r="S1536" t="str">
            <v>Yes</v>
          </cell>
          <cell r="T1536" t="str">
            <v>Yes</v>
          </cell>
          <cell r="U1536" t="str">
            <v>Yes</v>
          </cell>
          <cell r="V1536" t="str">
            <v>Yes</v>
          </cell>
          <cell r="W1536" t="str">
            <v>1000 (USD)</v>
          </cell>
          <cell r="X1536" t="str">
            <v>N</v>
          </cell>
        </row>
        <row r="1537">
          <cell r="G1537" t="str">
            <v>IE00B193ML14 ISIN</v>
          </cell>
          <cell r="H1537" t="str">
            <v>债券型</v>
          </cell>
          <cell r="I1537" t="str">
            <v>环球高收益债</v>
          </cell>
          <cell r="J1537">
            <v>4</v>
          </cell>
          <cell r="L1537">
            <v>45356</v>
          </cell>
          <cell r="Q1537" t="str">
            <v>N</v>
          </cell>
          <cell r="R1537" t="str">
            <v>N</v>
          </cell>
          <cell r="S1537" t="str">
            <v>Refer to SFC</v>
          </cell>
          <cell r="T1537" t="str">
            <v>Yes</v>
          </cell>
          <cell r="U1537" t="str">
            <v>No</v>
          </cell>
          <cell r="V1537" t="str">
            <v>No</v>
          </cell>
          <cell r="W1537" t="str">
            <v>以实际交易渠道为准</v>
          </cell>
          <cell r="X1537" t="str">
            <v>N</v>
          </cell>
        </row>
        <row r="1538">
          <cell r="G1538" t="str">
            <v>IE00B65YMD51 ISIN</v>
          </cell>
          <cell r="H1538" t="str">
            <v>债券型</v>
          </cell>
          <cell r="I1538" t="str">
            <v>环球债</v>
          </cell>
          <cell r="J1538">
            <v>3</v>
          </cell>
          <cell r="L1538">
            <v>45356</v>
          </cell>
          <cell r="Q1538" t="str">
            <v>Y</v>
          </cell>
          <cell r="R1538" t="str">
            <v>Y</v>
          </cell>
          <cell r="S1538" t="str">
            <v>Yes</v>
          </cell>
          <cell r="T1538" t="str">
            <v>No</v>
          </cell>
          <cell r="U1538" t="str">
            <v>Yes</v>
          </cell>
          <cell r="V1538" t="str">
            <v>Yes</v>
          </cell>
          <cell r="W1538" t="str">
            <v>1000 (GBP)</v>
          </cell>
          <cell r="X1538" t="str">
            <v>N</v>
          </cell>
        </row>
        <row r="1539">
          <cell r="G1539" t="str">
            <v>IE00B3K7XK29 ISIN</v>
          </cell>
          <cell r="H1539" t="str">
            <v>债券型</v>
          </cell>
          <cell r="I1539" t="str">
            <v>环球债</v>
          </cell>
          <cell r="J1539">
            <v>3</v>
          </cell>
          <cell r="L1539">
            <v>45356</v>
          </cell>
          <cell r="Q1539" t="str">
            <v>Y</v>
          </cell>
          <cell r="R1539" t="str">
            <v>Y</v>
          </cell>
          <cell r="S1539" t="str">
            <v>Yes</v>
          </cell>
          <cell r="T1539" t="str">
            <v>No</v>
          </cell>
          <cell r="U1539" t="str">
            <v>Yes</v>
          </cell>
          <cell r="V1539" t="str">
            <v>Yes</v>
          </cell>
          <cell r="W1539" t="str">
            <v>1000 (USD)</v>
          </cell>
          <cell r="X1539" t="str">
            <v>N</v>
          </cell>
        </row>
        <row r="1540">
          <cell r="G1540" t="str">
            <v>IE00B2R34T20 ISIN</v>
          </cell>
          <cell r="H1540" t="str">
            <v>债券型</v>
          </cell>
          <cell r="I1540" t="str">
            <v>环球债</v>
          </cell>
          <cell r="J1540">
            <v>3</v>
          </cell>
          <cell r="L1540">
            <v>45356</v>
          </cell>
          <cell r="Q1540" t="str">
            <v>Y</v>
          </cell>
          <cell r="R1540" t="str">
            <v>Y</v>
          </cell>
          <cell r="S1540" t="str">
            <v>Refer to SFC</v>
          </cell>
          <cell r="T1540" t="str">
            <v>Yes</v>
          </cell>
          <cell r="U1540" t="str">
            <v>No</v>
          </cell>
          <cell r="V1540" t="str">
            <v>No</v>
          </cell>
          <cell r="W1540" t="str">
            <v>以实际交易渠道为准</v>
          </cell>
          <cell r="X1540" t="str">
            <v>N</v>
          </cell>
        </row>
        <row r="1541">
          <cell r="G1541" t="str">
            <v>IE00B11XZ657 ISIN</v>
          </cell>
          <cell r="H1541" t="str">
            <v>债券型</v>
          </cell>
          <cell r="I1541" t="str">
            <v>通胀调整债</v>
          </cell>
          <cell r="J1541">
            <v>3</v>
          </cell>
          <cell r="L1541">
            <v>45356</v>
          </cell>
          <cell r="Q1541" t="str">
            <v>Y</v>
          </cell>
          <cell r="R1541" t="str">
            <v>Y</v>
          </cell>
          <cell r="S1541" t="str">
            <v>Yes</v>
          </cell>
          <cell r="T1541" t="str">
            <v>Yes</v>
          </cell>
          <cell r="U1541" t="str">
            <v>Yes</v>
          </cell>
          <cell r="V1541" t="str">
            <v>Yes</v>
          </cell>
          <cell r="W1541" t="str">
            <v>1000 (USD)</v>
          </cell>
          <cell r="X1541" t="str">
            <v>N</v>
          </cell>
        </row>
        <row r="1542">
          <cell r="G1542" t="str">
            <v>IE00B0MD9N28 ISIN</v>
          </cell>
          <cell r="H1542" t="str">
            <v>债券型</v>
          </cell>
          <cell r="I1542" t="str">
            <v>通胀调整债</v>
          </cell>
          <cell r="J1542">
            <v>3</v>
          </cell>
          <cell r="L1542">
            <v>45356</v>
          </cell>
          <cell r="Q1542" t="str">
            <v>Y</v>
          </cell>
          <cell r="R1542" t="str">
            <v>Y</v>
          </cell>
          <cell r="S1542" t="str">
            <v>Yes</v>
          </cell>
          <cell r="T1542" t="str">
            <v>No</v>
          </cell>
          <cell r="U1542" t="str">
            <v>Yes</v>
          </cell>
          <cell r="V1542" t="str">
            <v>Yes</v>
          </cell>
          <cell r="W1542" t="str">
            <v>1000 (USD)</v>
          </cell>
          <cell r="X1542" t="str">
            <v>N</v>
          </cell>
        </row>
        <row r="1543">
          <cell r="G1543" t="str">
            <v>IE00BD8DFW88 ISIN</v>
          </cell>
          <cell r="H1543" t="str">
            <v>债券型</v>
          </cell>
          <cell r="I1543" t="str">
            <v>环球债</v>
          </cell>
          <cell r="J1543">
            <v>3</v>
          </cell>
          <cell r="L1543">
            <v>45356</v>
          </cell>
          <cell r="Q1543" t="str">
            <v>Y</v>
          </cell>
          <cell r="R1543" t="str">
            <v>Y</v>
          </cell>
          <cell r="S1543" t="str">
            <v>Yes</v>
          </cell>
          <cell r="T1543" t="str">
            <v>No</v>
          </cell>
          <cell r="U1543" t="str">
            <v>Yes</v>
          </cell>
          <cell r="V1543" t="str">
            <v>Yes</v>
          </cell>
          <cell r="W1543" t="str">
            <v>1500 (AUD)</v>
          </cell>
          <cell r="X1543" t="str">
            <v>N</v>
          </cell>
        </row>
        <row r="1544">
          <cell r="G1544" t="str">
            <v>IE00B84J9L26 ISIN</v>
          </cell>
          <cell r="H1544" t="str">
            <v>债券型</v>
          </cell>
          <cell r="I1544" t="str">
            <v>环球债</v>
          </cell>
          <cell r="J1544">
            <v>3</v>
          </cell>
          <cell r="L1544">
            <v>45356</v>
          </cell>
          <cell r="Q1544" t="str">
            <v>Y</v>
          </cell>
          <cell r="R1544" t="str">
            <v>Y</v>
          </cell>
          <cell r="S1544" t="str">
            <v>Yes</v>
          </cell>
          <cell r="T1544" t="str">
            <v>No</v>
          </cell>
          <cell r="U1544" t="str">
            <v>Yes</v>
          </cell>
          <cell r="V1544" t="str">
            <v>Yes</v>
          </cell>
          <cell r="W1544" t="str">
            <v>1000 (EUR)</v>
          </cell>
          <cell r="X1544" t="str">
            <v>N</v>
          </cell>
        </row>
        <row r="1545">
          <cell r="G1545" t="str">
            <v>IE00B8N0MW85 ISIN</v>
          </cell>
          <cell r="H1545" t="str">
            <v>债券型</v>
          </cell>
          <cell r="I1545" t="str">
            <v>环球债</v>
          </cell>
          <cell r="J1545">
            <v>3</v>
          </cell>
          <cell r="L1545">
            <v>45356</v>
          </cell>
          <cell r="Q1545" t="str">
            <v>Y</v>
          </cell>
          <cell r="R1545" t="str">
            <v>Y</v>
          </cell>
          <cell r="S1545" t="str">
            <v>Yes</v>
          </cell>
          <cell r="T1545" t="str">
            <v>No</v>
          </cell>
          <cell r="U1545" t="str">
            <v>Yes</v>
          </cell>
          <cell r="V1545" t="str">
            <v>Yes</v>
          </cell>
          <cell r="W1545" t="str">
            <v>1000 (EUR)</v>
          </cell>
          <cell r="X1545" t="str">
            <v>N</v>
          </cell>
        </row>
        <row r="1546">
          <cell r="G1546" t="str">
            <v>IE00BF01VX72 ISIN</v>
          </cell>
          <cell r="H1546" t="str">
            <v>债券型</v>
          </cell>
          <cell r="I1546" t="str">
            <v>环球债</v>
          </cell>
          <cell r="J1546">
            <v>3</v>
          </cell>
          <cell r="L1546">
            <v>45356</v>
          </cell>
          <cell r="Q1546" t="str">
            <v>Y</v>
          </cell>
          <cell r="R1546" t="str">
            <v>Y</v>
          </cell>
          <cell r="S1546" t="str">
            <v>Yes</v>
          </cell>
          <cell r="T1546" t="str">
            <v>No</v>
          </cell>
          <cell r="U1546" t="str">
            <v>Yes</v>
          </cell>
          <cell r="V1546" t="str">
            <v>Yes</v>
          </cell>
          <cell r="W1546" t="str">
            <v>1000 (GBP)</v>
          </cell>
          <cell r="X1546" t="str">
            <v>N</v>
          </cell>
        </row>
        <row r="1547">
          <cell r="G1547" t="str">
            <v>IE00B92ZW543 ISIN</v>
          </cell>
          <cell r="H1547" t="str">
            <v>债券型</v>
          </cell>
          <cell r="I1547" t="str">
            <v>环球债</v>
          </cell>
          <cell r="J1547">
            <v>3</v>
          </cell>
          <cell r="L1547">
            <v>45356</v>
          </cell>
          <cell r="Q1547" t="str">
            <v>Y</v>
          </cell>
          <cell r="R1547" t="str">
            <v>Y</v>
          </cell>
          <cell r="S1547" t="str">
            <v>Yes</v>
          </cell>
          <cell r="T1547" t="str">
            <v>Yes</v>
          </cell>
          <cell r="U1547" t="str">
            <v>Yes</v>
          </cell>
          <cell r="V1547" t="str">
            <v>Yes</v>
          </cell>
          <cell r="W1547" t="str">
            <v>8000 (HKD)</v>
          </cell>
          <cell r="X1547" t="str">
            <v>N</v>
          </cell>
        </row>
        <row r="1548">
          <cell r="G1548" t="str">
            <v>IE00B8W6D244 ISIN</v>
          </cell>
          <cell r="Q1548" t="str">
            <v>Y</v>
          </cell>
          <cell r="R1548" t="str">
            <v>Y</v>
          </cell>
          <cell r="S1548" t="str">
            <v>No</v>
          </cell>
          <cell r="T1548" t="str">
            <v>Yes</v>
          </cell>
          <cell r="U1548" t="str">
            <v>Yes</v>
          </cell>
          <cell r="V1548" t="str">
            <v>Yes</v>
          </cell>
          <cell r="W1548" t="str">
            <v>8000 (CNY)</v>
          </cell>
          <cell r="X1548" t="str">
            <v>N</v>
          </cell>
        </row>
        <row r="1549">
          <cell r="G1549" t="str">
            <v>IE00B7KFL990 ISIN</v>
          </cell>
          <cell r="H1549" t="str">
            <v>债券型</v>
          </cell>
          <cell r="I1549" t="str">
            <v>环球债</v>
          </cell>
          <cell r="J1549">
            <v>3</v>
          </cell>
          <cell r="L1549">
            <v>45356</v>
          </cell>
          <cell r="Q1549" t="str">
            <v>Y</v>
          </cell>
          <cell r="R1549" t="str">
            <v>Y</v>
          </cell>
          <cell r="S1549" t="str">
            <v>Yes</v>
          </cell>
          <cell r="T1549" t="str">
            <v>Yes</v>
          </cell>
          <cell r="U1549" t="str">
            <v>Yes</v>
          </cell>
          <cell r="V1549" t="str">
            <v>Yes</v>
          </cell>
          <cell r="W1549" t="str">
            <v>1000 (USD)</v>
          </cell>
          <cell r="X1549" t="str">
            <v>N</v>
          </cell>
        </row>
        <row r="1550">
          <cell r="G1550" t="str">
            <v>IE00B8K7V925 ISIN</v>
          </cell>
          <cell r="H1550" t="str">
            <v>债券型</v>
          </cell>
          <cell r="I1550" t="str">
            <v>环球债</v>
          </cell>
          <cell r="J1550">
            <v>3</v>
          </cell>
          <cell r="L1550">
            <v>45356</v>
          </cell>
          <cell r="Q1550" t="str">
            <v>Y</v>
          </cell>
          <cell r="R1550" t="str">
            <v>Y</v>
          </cell>
          <cell r="S1550" t="str">
            <v>Yes</v>
          </cell>
          <cell r="T1550" t="str">
            <v>Yes</v>
          </cell>
          <cell r="U1550" t="str">
            <v>Yes</v>
          </cell>
          <cell r="V1550" t="str">
            <v>Yes</v>
          </cell>
          <cell r="W1550" t="str">
            <v>1000 (USD)</v>
          </cell>
          <cell r="X1550" t="str">
            <v>N</v>
          </cell>
        </row>
        <row r="1551">
          <cell r="G1551" t="str">
            <v>IE00B11XZ988 ISIN</v>
          </cell>
          <cell r="H1551" t="str">
            <v>债券型</v>
          </cell>
          <cell r="I1551" t="str">
            <v>环球债</v>
          </cell>
          <cell r="J1551">
            <v>3</v>
          </cell>
          <cell r="L1551">
            <v>45356</v>
          </cell>
          <cell r="Q1551" t="str">
            <v>Y</v>
          </cell>
          <cell r="R1551" t="str">
            <v>Y</v>
          </cell>
          <cell r="S1551" t="str">
            <v>Yes</v>
          </cell>
          <cell r="T1551" t="str">
            <v>Yes</v>
          </cell>
          <cell r="U1551" t="str">
            <v>Yes</v>
          </cell>
          <cell r="V1551" t="str">
            <v>Yes</v>
          </cell>
          <cell r="W1551" t="str">
            <v>1000 (USD)</v>
          </cell>
          <cell r="X1551" t="str">
            <v>N</v>
          </cell>
        </row>
        <row r="1552">
          <cell r="G1552" t="str">
            <v>IE00B0M2Y900 ISIN</v>
          </cell>
          <cell r="H1552" t="str">
            <v>债券型</v>
          </cell>
          <cell r="I1552" t="str">
            <v>环球债</v>
          </cell>
          <cell r="J1552">
            <v>3</v>
          </cell>
          <cell r="L1552">
            <v>45356</v>
          </cell>
          <cell r="Q1552" t="str">
            <v>Y</v>
          </cell>
          <cell r="R1552" t="str">
            <v>Y</v>
          </cell>
          <cell r="S1552" t="str">
            <v>Refer to SFC</v>
          </cell>
          <cell r="T1552" t="str">
            <v>Yes</v>
          </cell>
          <cell r="U1552" t="str">
            <v>No</v>
          </cell>
          <cell r="V1552" t="str">
            <v>Yes</v>
          </cell>
          <cell r="W1552" t="str">
            <v>以实际交易渠道为准</v>
          </cell>
          <cell r="X1552" t="str">
            <v>N</v>
          </cell>
        </row>
        <row r="1553">
          <cell r="G1553" t="str">
            <v>IE00B11XZ871 ISIN</v>
          </cell>
          <cell r="H1553" t="str">
            <v>债券型</v>
          </cell>
          <cell r="I1553" t="str">
            <v>美国高收益债券</v>
          </cell>
          <cell r="J1553">
            <v>4</v>
          </cell>
          <cell r="L1553">
            <v>45356</v>
          </cell>
          <cell r="Q1553" t="str">
            <v>N</v>
          </cell>
          <cell r="R1553" t="str">
            <v>N</v>
          </cell>
          <cell r="S1553" t="str">
            <v>Yes</v>
          </cell>
          <cell r="T1553" t="str">
            <v>No</v>
          </cell>
          <cell r="U1553" t="str">
            <v>Yes</v>
          </cell>
          <cell r="V1553" t="str">
            <v>Yes</v>
          </cell>
          <cell r="W1553" t="str">
            <v>1000 (USD)</v>
          </cell>
          <cell r="X1553" t="str">
            <v>N</v>
          </cell>
        </row>
        <row r="1554">
          <cell r="G1554" t="str">
            <v>IE00B193MN38 ISIN</v>
          </cell>
          <cell r="H1554" t="str">
            <v>债券型</v>
          </cell>
          <cell r="I1554" t="str">
            <v>美国高收益债券</v>
          </cell>
          <cell r="J1554">
            <v>4</v>
          </cell>
          <cell r="L1554">
            <v>45356</v>
          </cell>
          <cell r="Q1554" t="str">
            <v>N</v>
          </cell>
          <cell r="R1554" t="str">
            <v>N</v>
          </cell>
          <cell r="S1554" t="str">
            <v>Refer to SFC</v>
          </cell>
          <cell r="T1554" t="str">
            <v>No</v>
          </cell>
          <cell r="U1554" t="str">
            <v>No</v>
          </cell>
          <cell r="V1554" t="str">
            <v>No</v>
          </cell>
          <cell r="W1554" t="str">
            <v>以实际交易渠道为准</v>
          </cell>
          <cell r="X1554" t="str">
            <v>N</v>
          </cell>
        </row>
        <row r="1555">
          <cell r="H1555" t="str">
            <v>货币型</v>
          </cell>
          <cell r="I1555" t="str">
            <v>美元</v>
          </cell>
          <cell r="J1555">
            <v>1</v>
          </cell>
          <cell r="L1555">
            <v>45366</v>
          </cell>
          <cell r="Q1555" t="str">
            <v>N</v>
          </cell>
          <cell r="R1555" t="str">
            <v>N</v>
          </cell>
          <cell r="S1555" t="str">
            <v>Refer to SFC</v>
          </cell>
          <cell r="T1555" t="str">
            <v>Yes</v>
          </cell>
          <cell r="U1555" t="str">
            <v>No</v>
          </cell>
          <cell r="V1555" t="str">
            <v>Yes</v>
          </cell>
          <cell r="W1555" t="str">
            <v>以实际交易渠道为准</v>
          </cell>
          <cell r="X1555" t="str">
            <v>Y</v>
          </cell>
        </row>
        <row r="1556">
          <cell r="H1556" t="str">
            <v>货币型</v>
          </cell>
          <cell r="I1556" t="str">
            <v>美元</v>
          </cell>
          <cell r="J1556">
            <v>1</v>
          </cell>
          <cell r="L1556">
            <v>45366</v>
          </cell>
          <cell r="Q1556" t="str">
            <v>N</v>
          </cell>
          <cell r="R1556" t="str">
            <v>N</v>
          </cell>
          <cell r="S1556" t="str">
            <v>Refer to SFC</v>
          </cell>
          <cell r="T1556" t="str">
            <v>Yes</v>
          </cell>
          <cell r="U1556" t="str">
            <v>No</v>
          </cell>
          <cell r="V1556" t="str">
            <v>Yes</v>
          </cell>
          <cell r="W1556" t="str">
            <v>以实际交易渠道为准</v>
          </cell>
          <cell r="X1556" t="str">
            <v>Y</v>
          </cell>
        </row>
        <row r="1557">
          <cell r="H1557" t="str">
            <v>货币型</v>
          </cell>
          <cell r="I1557" t="str">
            <v>美元</v>
          </cell>
          <cell r="J1557">
            <v>1</v>
          </cell>
          <cell r="L1557">
            <v>45366</v>
          </cell>
          <cell r="Q1557" t="str">
            <v>N</v>
          </cell>
          <cell r="R1557" t="str">
            <v>N</v>
          </cell>
          <cell r="S1557" t="str">
            <v>Refer to SFC</v>
          </cell>
          <cell r="T1557" t="str">
            <v>Yes</v>
          </cell>
          <cell r="U1557" t="str">
            <v>No</v>
          </cell>
          <cell r="V1557" t="str">
            <v>Yes</v>
          </cell>
          <cell r="W1557" t="str">
            <v>以实际交易渠道为准</v>
          </cell>
          <cell r="X1557" t="str">
            <v>Y</v>
          </cell>
        </row>
        <row r="1558">
          <cell r="H1558" t="str">
            <v>货币型</v>
          </cell>
          <cell r="I1558" t="str">
            <v>多币种</v>
          </cell>
          <cell r="J1558">
            <v>1</v>
          </cell>
          <cell r="L1558">
            <v>45366</v>
          </cell>
          <cell r="Q1558" t="str">
            <v>N</v>
          </cell>
          <cell r="R1558" t="str">
            <v>N</v>
          </cell>
          <cell r="S1558" t="str">
            <v>Refer to SFC</v>
          </cell>
          <cell r="T1558" t="str">
            <v>No</v>
          </cell>
          <cell r="U1558" t="str">
            <v>No</v>
          </cell>
          <cell r="V1558" t="str">
            <v>No</v>
          </cell>
          <cell r="W1558" t="str">
            <v>以实际交易渠道为准</v>
          </cell>
          <cell r="X1558" t="str">
            <v>Y</v>
          </cell>
        </row>
        <row r="1559">
          <cell r="H1559" t="str">
            <v>货币型</v>
          </cell>
          <cell r="I1559" t="str">
            <v>多币种</v>
          </cell>
          <cell r="J1559">
            <v>1</v>
          </cell>
          <cell r="L1559">
            <v>45366</v>
          </cell>
          <cell r="Q1559" t="str">
            <v>N</v>
          </cell>
          <cell r="R1559" t="str">
            <v>N</v>
          </cell>
          <cell r="S1559" t="str">
            <v>Refer to SFC</v>
          </cell>
          <cell r="T1559" t="str">
            <v>Yes</v>
          </cell>
          <cell r="U1559" t="str">
            <v>No</v>
          </cell>
          <cell r="V1559" t="str">
            <v>Yes</v>
          </cell>
          <cell r="W1559" t="str">
            <v>以实际交易渠道为准</v>
          </cell>
          <cell r="X1559" t="str">
            <v>Y</v>
          </cell>
        </row>
        <row r="1560">
          <cell r="H1560" t="str">
            <v>债券型</v>
          </cell>
          <cell r="I1560" t="str">
            <v>亚洲债</v>
          </cell>
          <cell r="J1560">
            <v>3</v>
          </cell>
          <cell r="L1560">
            <v>45371</v>
          </cell>
          <cell r="Q1560" t="str">
            <v>N</v>
          </cell>
          <cell r="R1560" t="str">
            <v>N</v>
          </cell>
          <cell r="S1560" t="str">
            <v>Refer to SFC</v>
          </cell>
          <cell r="T1560" t="str">
            <v>No</v>
          </cell>
          <cell r="U1560" t="str">
            <v>No</v>
          </cell>
          <cell r="V1560" t="str">
            <v>No</v>
          </cell>
          <cell r="W1560" t="str">
            <v>以实际交易渠道为准</v>
          </cell>
          <cell r="X1560" t="str">
            <v>Y</v>
          </cell>
        </row>
        <row r="1561">
          <cell r="H1561" t="str">
            <v>债券型</v>
          </cell>
          <cell r="I1561" t="str">
            <v>亚洲债</v>
          </cell>
          <cell r="J1561">
            <v>3</v>
          </cell>
          <cell r="L1561">
            <v>45371</v>
          </cell>
          <cell r="Q1561" t="str">
            <v>N</v>
          </cell>
          <cell r="R1561" t="str">
            <v>N</v>
          </cell>
          <cell r="S1561" t="str">
            <v>Yes</v>
          </cell>
          <cell r="T1561" t="str">
            <v>No</v>
          </cell>
          <cell r="U1561" t="str">
            <v>Yes</v>
          </cell>
          <cell r="V1561" t="str">
            <v>Yes</v>
          </cell>
          <cell r="W1561" t="str">
            <v>1000 (USD)</v>
          </cell>
          <cell r="X1561" t="str">
            <v>Y</v>
          </cell>
        </row>
        <row r="1562">
          <cell r="H1562" t="str">
            <v>债券型</v>
          </cell>
          <cell r="I1562" t="str">
            <v>亚洲债</v>
          </cell>
          <cell r="J1562">
            <v>3</v>
          </cell>
          <cell r="L1562">
            <v>45371</v>
          </cell>
          <cell r="Q1562" t="str">
            <v>N</v>
          </cell>
          <cell r="R1562" t="str">
            <v>N</v>
          </cell>
          <cell r="S1562" t="str">
            <v>Refer to SFC</v>
          </cell>
          <cell r="T1562" t="str">
            <v>No</v>
          </cell>
          <cell r="U1562" t="str">
            <v>No</v>
          </cell>
          <cell r="V1562" t="str">
            <v>No</v>
          </cell>
          <cell r="W1562" t="str">
            <v>以实际交易渠道为准</v>
          </cell>
          <cell r="X1562" t="str">
            <v>Y</v>
          </cell>
        </row>
        <row r="1563">
          <cell r="H1563" t="str">
            <v>债券型</v>
          </cell>
          <cell r="I1563" t="str">
            <v>亚洲债</v>
          </cell>
          <cell r="J1563">
            <v>3</v>
          </cell>
          <cell r="L1563">
            <v>45371</v>
          </cell>
          <cell r="Q1563" t="str">
            <v>N</v>
          </cell>
          <cell r="R1563" t="str">
            <v>N</v>
          </cell>
          <cell r="S1563" t="str">
            <v>Refer to SFC</v>
          </cell>
          <cell r="T1563" t="str">
            <v>No</v>
          </cell>
          <cell r="U1563" t="str">
            <v>No</v>
          </cell>
          <cell r="V1563" t="str">
            <v>No</v>
          </cell>
          <cell r="W1563" t="str">
            <v>以实际交易渠道为准</v>
          </cell>
          <cell r="X1563" t="str">
            <v>Y</v>
          </cell>
        </row>
        <row r="1564">
          <cell r="H1564" t="str">
            <v>债券型</v>
          </cell>
          <cell r="I1564" t="str">
            <v>亚洲债</v>
          </cell>
          <cell r="J1564">
            <v>3</v>
          </cell>
          <cell r="L1564">
            <v>45371</v>
          </cell>
          <cell r="Q1564" t="str">
            <v>N</v>
          </cell>
          <cell r="R1564" t="str">
            <v>N</v>
          </cell>
          <cell r="S1564" t="str">
            <v>Refer to SFC</v>
          </cell>
          <cell r="T1564" t="str">
            <v>No</v>
          </cell>
          <cell r="U1564" t="str">
            <v>No</v>
          </cell>
          <cell r="V1564" t="str">
            <v>No</v>
          </cell>
          <cell r="W1564" t="str">
            <v>以实际交易渠道为准</v>
          </cell>
          <cell r="X1564" t="str">
            <v>Y</v>
          </cell>
        </row>
        <row r="1565">
          <cell r="H1565" t="str">
            <v>债券型</v>
          </cell>
          <cell r="I1565" t="str">
            <v>亚洲债</v>
          </cell>
          <cell r="J1565">
            <v>3</v>
          </cell>
          <cell r="L1565">
            <v>45371</v>
          </cell>
          <cell r="Q1565" t="str">
            <v>N</v>
          </cell>
          <cell r="R1565" t="str">
            <v>N</v>
          </cell>
          <cell r="S1565" t="str">
            <v>Refer to SFC</v>
          </cell>
          <cell r="T1565" t="str">
            <v>No</v>
          </cell>
          <cell r="U1565" t="str">
            <v>No</v>
          </cell>
          <cell r="V1565" t="str">
            <v>No</v>
          </cell>
          <cell r="W1565" t="str">
            <v>以实际交易渠道为准</v>
          </cell>
          <cell r="X1565" t="str">
            <v>Y</v>
          </cell>
        </row>
        <row r="1566">
          <cell r="H1566" t="str">
            <v>债券型</v>
          </cell>
          <cell r="I1566" t="str">
            <v>亚洲债</v>
          </cell>
          <cell r="J1566">
            <v>3</v>
          </cell>
          <cell r="L1566">
            <v>45371</v>
          </cell>
          <cell r="Q1566" t="str">
            <v>N</v>
          </cell>
          <cell r="R1566" t="str">
            <v>N</v>
          </cell>
          <cell r="S1566" t="str">
            <v>Refer to SFC</v>
          </cell>
          <cell r="T1566" t="str">
            <v>No</v>
          </cell>
          <cell r="U1566" t="str">
            <v>No</v>
          </cell>
          <cell r="V1566" t="str">
            <v>No</v>
          </cell>
          <cell r="W1566" t="str">
            <v>以实际交易渠道为准</v>
          </cell>
          <cell r="X1566" t="str">
            <v>Y</v>
          </cell>
        </row>
        <row r="1567">
          <cell r="H1567" t="str">
            <v>债券型</v>
          </cell>
          <cell r="I1567" t="str">
            <v>人民币债</v>
          </cell>
          <cell r="J1567">
            <v>3</v>
          </cell>
          <cell r="L1567">
            <v>45371</v>
          </cell>
          <cell r="Q1567" t="str">
            <v>N</v>
          </cell>
          <cell r="R1567" t="str">
            <v>N</v>
          </cell>
          <cell r="S1567" t="str">
            <v>Refer to SFC</v>
          </cell>
          <cell r="T1567" t="str">
            <v>Yes</v>
          </cell>
          <cell r="U1567" t="str">
            <v>No</v>
          </cell>
          <cell r="V1567" t="str">
            <v>Yes</v>
          </cell>
          <cell r="W1567" t="str">
            <v>以实际交易渠道为准</v>
          </cell>
          <cell r="X1567" t="str">
            <v>Y</v>
          </cell>
        </row>
        <row r="1568">
          <cell r="H1568" t="str">
            <v>债券型</v>
          </cell>
          <cell r="I1568" t="str">
            <v>人民币债</v>
          </cell>
          <cell r="J1568">
            <v>3</v>
          </cell>
          <cell r="L1568">
            <v>45371</v>
          </cell>
          <cell r="Q1568" t="str">
            <v>N</v>
          </cell>
          <cell r="R1568" t="str">
            <v>N</v>
          </cell>
          <cell r="S1568" t="str">
            <v>Refer to SFC</v>
          </cell>
          <cell r="T1568" t="str">
            <v>No</v>
          </cell>
          <cell r="U1568" t="str">
            <v>No</v>
          </cell>
          <cell r="V1568" t="str">
            <v>No</v>
          </cell>
          <cell r="W1568" t="str">
            <v>以实际交易渠道为准</v>
          </cell>
          <cell r="X1568" t="str">
            <v>Y</v>
          </cell>
        </row>
        <row r="1569">
          <cell r="H1569" t="str">
            <v>债券型</v>
          </cell>
          <cell r="I1569" t="str">
            <v>人民币债</v>
          </cell>
          <cell r="J1569">
            <v>3</v>
          </cell>
          <cell r="L1569">
            <v>45371</v>
          </cell>
          <cell r="Q1569" t="str">
            <v>N</v>
          </cell>
          <cell r="R1569" t="str">
            <v>N</v>
          </cell>
          <cell r="S1569" t="str">
            <v>Refer to SFC</v>
          </cell>
          <cell r="T1569" t="str">
            <v>No</v>
          </cell>
          <cell r="U1569" t="str">
            <v>No</v>
          </cell>
          <cell r="V1569" t="str">
            <v>No</v>
          </cell>
          <cell r="W1569" t="str">
            <v>以实际交易渠道为准</v>
          </cell>
          <cell r="X1569" t="str">
            <v>Y</v>
          </cell>
        </row>
        <row r="1570">
          <cell r="H1570" t="str">
            <v>债券型</v>
          </cell>
          <cell r="I1570" t="str">
            <v>人民币债</v>
          </cell>
          <cell r="J1570">
            <v>3</v>
          </cell>
          <cell r="L1570">
            <v>45371</v>
          </cell>
          <cell r="Q1570" t="str">
            <v>N</v>
          </cell>
          <cell r="R1570" t="str">
            <v>N</v>
          </cell>
          <cell r="S1570" t="str">
            <v>Refer to SFC</v>
          </cell>
          <cell r="T1570" t="str">
            <v>No</v>
          </cell>
          <cell r="U1570" t="str">
            <v>No</v>
          </cell>
          <cell r="V1570" t="str">
            <v>No</v>
          </cell>
          <cell r="W1570" t="str">
            <v>以实际交易渠道为准</v>
          </cell>
          <cell r="X1570" t="str">
            <v>Y</v>
          </cell>
        </row>
        <row r="1571">
          <cell r="G1571" t="str">
            <v>HK0000720810 ISIN</v>
          </cell>
          <cell r="H1571" t="str">
            <v>货币型</v>
          </cell>
          <cell r="I1571" t="str">
            <v>美元</v>
          </cell>
          <cell r="J1571">
            <v>1</v>
          </cell>
          <cell r="L1571">
            <v>45371</v>
          </cell>
          <cell r="Q1571" t="str">
            <v>N</v>
          </cell>
          <cell r="R1571" t="str">
            <v>N</v>
          </cell>
          <cell r="S1571" t="str">
            <v>Yes</v>
          </cell>
          <cell r="T1571" t="str">
            <v>No</v>
          </cell>
          <cell r="U1571" t="str">
            <v>Yes</v>
          </cell>
          <cell r="V1571" t="str">
            <v>Yes</v>
          </cell>
          <cell r="W1571" t="str">
            <v>以实际交易渠道为准</v>
          </cell>
          <cell r="X1571" t="str">
            <v>Y</v>
          </cell>
        </row>
        <row r="1572">
          <cell r="G1572" t="str">
            <v>HK0000720752 ISIN</v>
          </cell>
          <cell r="H1572" t="str">
            <v>货币型</v>
          </cell>
          <cell r="I1572" t="str">
            <v>美元</v>
          </cell>
          <cell r="J1572">
            <v>1</v>
          </cell>
          <cell r="L1572">
            <v>45371</v>
          </cell>
          <cell r="Q1572" t="str">
            <v>N</v>
          </cell>
          <cell r="R1572" t="str">
            <v>N</v>
          </cell>
          <cell r="S1572" t="str">
            <v>Yes</v>
          </cell>
          <cell r="T1572" t="str">
            <v>No</v>
          </cell>
          <cell r="U1572" t="str">
            <v>Yes</v>
          </cell>
          <cell r="V1572" t="str">
            <v>Yes</v>
          </cell>
          <cell r="W1572" t="str">
            <v>以实际交易渠道为准</v>
          </cell>
          <cell r="X1572" t="str">
            <v>Y</v>
          </cell>
        </row>
        <row r="1573">
          <cell r="G1573" t="str">
            <v>HK0000720786 ISIN</v>
          </cell>
          <cell r="H1573" t="str">
            <v>货币型</v>
          </cell>
          <cell r="I1573" t="str">
            <v>美元</v>
          </cell>
          <cell r="J1573">
            <v>1</v>
          </cell>
          <cell r="L1573">
            <v>45371</v>
          </cell>
          <cell r="Q1573" t="str">
            <v>N</v>
          </cell>
          <cell r="R1573" t="str">
            <v>N</v>
          </cell>
          <cell r="S1573" t="str">
            <v>Yes</v>
          </cell>
          <cell r="T1573" t="str">
            <v>No</v>
          </cell>
          <cell r="U1573" t="str">
            <v>Yes</v>
          </cell>
          <cell r="V1573" t="str">
            <v>Yes</v>
          </cell>
          <cell r="W1573" t="str">
            <v>150 (USD)</v>
          </cell>
          <cell r="X1573" t="str">
            <v>Y</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60093"/>
  <sheetViews>
    <sheetView tabSelected="1" zoomScale="60" zoomScaleNormal="60" workbookViewId="0">
      <pane xSplit="3" ySplit="4" topLeftCell="E1038" activePane="bottomRight" state="frozen"/>
      <selection pane="topRight" activeCell="E1" sqref="E1"/>
      <selection pane="bottomLeft" activeCell="A5" sqref="A5"/>
      <selection pane="bottomRight" activeCell="O1044" sqref="O1044"/>
    </sheetView>
  </sheetViews>
  <sheetFormatPr defaultColWidth="9" defaultRowHeight="14.25"/>
  <cols>
    <col min="1" max="1" width="25" style="13" customWidth="1"/>
    <col min="2" max="2" width="30.42578125" style="11" customWidth="1"/>
    <col min="3" max="3" width="20" style="10" customWidth="1"/>
    <col min="4" max="4" width="20" style="10" hidden="1" customWidth="1"/>
    <col min="5" max="5" width="26" style="10" customWidth="1"/>
    <col min="6" max="6" width="7.7109375" style="12" customWidth="1"/>
    <col min="7" max="7" width="10.85546875" style="10" customWidth="1"/>
    <col min="8" max="8" width="21.42578125" style="10" bestFit="1" customWidth="1"/>
    <col min="9" max="9" width="10.42578125" style="10" customWidth="1"/>
    <col min="10" max="10" width="11.5703125" style="10" customWidth="1"/>
    <col min="11" max="11" width="13.85546875" style="10" customWidth="1"/>
    <col min="12" max="12" width="9.42578125" style="10" customWidth="1"/>
    <col min="13" max="13" width="10.7109375" style="10" customWidth="1"/>
    <col min="14" max="20" width="11.42578125" style="10" customWidth="1"/>
    <col min="21" max="21" width="14.5703125" style="10" customWidth="1"/>
    <col min="22" max="23" width="11.5703125" style="10" customWidth="1"/>
    <col min="24" max="24" width="13.85546875" style="10" customWidth="1"/>
    <col min="25" max="25" width="15.42578125" style="57" customWidth="1"/>
    <col min="26" max="26" width="12.28515625" style="10" customWidth="1"/>
    <col min="27" max="27" width="13.42578125" style="10" bestFit="1" customWidth="1"/>
    <col min="28" max="29" width="14.42578125" style="14" customWidth="1"/>
    <col min="30" max="30" width="20.7109375" style="14" customWidth="1"/>
    <col min="31" max="31" width="13.85546875" style="13" customWidth="1"/>
    <col min="32" max="32" width="14" style="13" bestFit="1" customWidth="1"/>
    <col min="33" max="16384" width="9" style="65"/>
  </cols>
  <sheetData>
    <row r="1" spans="1:32" s="64" customFormat="1" ht="61.5" customHeight="1">
      <c r="A1" s="25"/>
      <c r="B1" s="16"/>
      <c r="C1" s="9"/>
      <c r="D1" s="9"/>
      <c r="E1" s="44" t="s">
        <v>8188</v>
      </c>
      <c r="F1" s="25"/>
      <c r="G1" s="25"/>
      <c r="H1" s="24"/>
      <c r="I1" s="24"/>
      <c r="J1" s="24"/>
      <c r="K1" s="24"/>
      <c r="L1" s="24"/>
      <c r="M1" s="24"/>
      <c r="N1" s="9"/>
      <c r="O1" s="85" t="s">
        <v>12493</v>
      </c>
      <c r="P1" s="85"/>
      <c r="Q1" s="85"/>
      <c r="R1" s="84" t="s">
        <v>45</v>
      </c>
      <c r="S1" s="84"/>
      <c r="T1" s="84"/>
      <c r="U1" s="84"/>
      <c r="V1" s="26"/>
      <c r="W1" s="26"/>
      <c r="X1" s="9"/>
      <c r="Y1" s="56"/>
      <c r="Z1" s="18"/>
      <c r="AA1" s="18"/>
      <c r="AB1" s="19"/>
      <c r="AC1" s="59" t="s">
        <v>12924</v>
      </c>
      <c r="AD1" s="19"/>
      <c r="AE1" s="17"/>
      <c r="AF1" s="17"/>
    </row>
    <row r="2" spans="1:32" ht="33" hidden="1" customHeight="1">
      <c r="A2" s="29" t="e">
        <f ca="1">_xll.BQL(C2,"fund_mgmt_company")</f>
        <v>#NAME?</v>
      </c>
      <c r="B2" s="28" t="e">
        <f ca="1">BDP(C2,"name_chinese_simplified")</f>
        <v>#NAME?</v>
      </c>
      <c r="C2" s="27"/>
      <c r="D2" s="27"/>
      <c r="E2" s="29" t="e">
        <f ca="1">_xll.BQL(C2,"long_comp_name")</f>
        <v>#NAME?</v>
      </c>
      <c r="F2" s="27" t="e">
        <f ca="1">_xll.BQL(C2,"NAV_crncy")</f>
        <v>#NAME?</v>
      </c>
      <c r="G2" s="31" t="e">
        <f ca="1">VLOOKUP(C2,Category!A:E,4,0)</f>
        <v>#N/A</v>
      </c>
      <c r="H2" s="32" t="e">
        <f ca="1">VLOOKUP(C2,Category!A:E,5,0)</f>
        <v>#N/A</v>
      </c>
      <c r="I2" s="32"/>
      <c r="J2" s="32"/>
      <c r="K2" s="32"/>
      <c r="L2" s="32" t="e">
        <f>IF(VLOOKUP(C2,'[1]Fund DD list'!$G:$X,18,0)="Y","是","否")</f>
        <v>#N/A</v>
      </c>
      <c r="M2" s="29" t="e">
        <f ca="1">_xll.BQL(C2,"dividend_yield")</f>
        <v>#NAME?</v>
      </c>
      <c r="N2" s="29" t="e">
        <f ca="1">_xll.BQL(C2,"ann_total_return(calc_interval=range(-3y, 0d))")*100</f>
        <v>#NAME?</v>
      </c>
      <c r="O2" s="29" t="e">
        <f ca="1">_xll.BQL(C2,"ann_total_return(calc_interval=range(-5y, 0d))")*100</f>
        <v>#NAME?</v>
      </c>
      <c r="P2" s="29" t="e">
        <f ca="1">_xll.BQL(C2, "total_return(calc_interval=range(2023-01-01, 2023-12-31))")*100</f>
        <v>#NAME?</v>
      </c>
      <c r="Q2" s="29" t="e">
        <f ca="1">_xll.BQL(C2, "total_return(calc_interval=range(2022-01-01, 2022-12-31))")*100</f>
        <v>#NAME?</v>
      </c>
      <c r="R2" s="29" t="e">
        <f ca="1">_xll.BQL(C2, "total_return(calc_interval=range(2021-01-01, 2021-12-31))")*100</f>
        <v>#NAME?</v>
      </c>
      <c r="S2" s="29"/>
      <c r="T2" s="29"/>
      <c r="U2" s="29" t="e">
        <f ca="1">_xll.BQL(C2,"max_drawdown(calc_interval=range(-3y, 0d))")*100</f>
        <v>#NAME?</v>
      </c>
      <c r="V2" s="29" t="e">
        <f ca="1">_xll.BDP(C2,"EQY_SHARPE_RATIO_3YR")</f>
        <v>#NAME?</v>
      </c>
      <c r="W2" s="29" t="e">
        <f ca="1">_xll.BDP(C2,"EQY_SHARPE_RATIO_5YR")</f>
        <v>#NAME?</v>
      </c>
      <c r="X2" s="29" t="e">
        <f ca="1">_xll.BDP(C2,"FUND_INCEPT_DT")</f>
        <v>#NAME?</v>
      </c>
      <c r="Y2" s="33" t="e">
        <f ca="1">_xll.BDP(C2,"FUND_TOTAL_ASSETS")</f>
        <v>#NAME?</v>
      </c>
      <c r="Z2" s="29" t="e">
        <f ca="1">_xll.BDP(C2,"FUND_TOTAL_ASSETS_CRNCY")</f>
        <v>#NAME?</v>
      </c>
      <c r="AA2" s="30" t="e">
        <f ca="1">_xll.BDP(Y2,"Fund_NAV_dt")</f>
        <v>#NAME?</v>
      </c>
      <c r="AB2" s="34"/>
      <c r="AC2" s="34"/>
      <c r="AD2" s="34"/>
      <c r="AE2" s="29"/>
      <c r="AF2" s="35"/>
    </row>
    <row r="3" spans="1:32" s="66" customFormat="1" ht="30" customHeight="1">
      <c r="A3" s="81" t="s">
        <v>8184</v>
      </c>
      <c r="B3" s="81"/>
      <c r="C3" s="81"/>
      <c r="D3" s="81"/>
      <c r="E3" s="81"/>
      <c r="F3" s="82"/>
      <c r="G3" s="83" t="s">
        <v>46</v>
      </c>
      <c r="H3" s="81"/>
      <c r="I3" s="81"/>
      <c r="J3" s="81"/>
      <c r="K3" s="81"/>
      <c r="L3" s="70"/>
      <c r="M3" s="78" t="s">
        <v>47</v>
      </c>
      <c r="N3" s="78"/>
      <c r="O3" s="78"/>
      <c r="P3" s="78"/>
      <c r="Q3" s="78"/>
      <c r="R3" s="80"/>
      <c r="S3" s="72"/>
      <c r="T3" s="72"/>
      <c r="U3" s="74" t="s">
        <v>48</v>
      </c>
      <c r="V3" s="75"/>
      <c r="W3" s="75"/>
      <c r="X3" s="78" t="s">
        <v>49</v>
      </c>
      <c r="Y3" s="78"/>
      <c r="Z3" s="78"/>
      <c r="AA3" s="61"/>
      <c r="AB3" s="79"/>
      <c r="AC3" s="79"/>
      <c r="AD3" s="79"/>
      <c r="AE3" s="79"/>
      <c r="AF3" s="79"/>
    </row>
    <row r="4" spans="1:32" s="67" customFormat="1" ht="30" customHeight="1">
      <c r="A4" s="45" t="s">
        <v>53</v>
      </c>
      <c r="B4" s="45" t="s">
        <v>51</v>
      </c>
      <c r="C4" s="45" t="s">
        <v>50</v>
      </c>
      <c r="D4" s="45"/>
      <c r="E4" s="45" t="s">
        <v>52</v>
      </c>
      <c r="F4" s="45" t="s">
        <v>8198</v>
      </c>
      <c r="G4" s="45" t="s">
        <v>0</v>
      </c>
      <c r="H4" s="45" t="s">
        <v>54</v>
      </c>
      <c r="I4" s="45" t="s">
        <v>8181</v>
      </c>
      <c r="J4" s="45" t="s">
        <v>8182</v>
      </c>
      <c r="K4" s="45" t="s">
        <v>8183</v>
      </c>
      <c r="L4" s="69" t="s">
        <v>15121</v>
      </c>
      <c r="M4" s="45" t="s">
        <v>15120</v>
      </c>
      <c r="N4" s="45" t="s">
        <v>55</v>
      </c>
      <c r="O4" s="45" t="s">
        <v>56</v>
      </c>
      <c r="P4" s="45" t="s">
        <v>8178</v>
      </c>
      <c r="Q4" s="45" t="s">
        <v>8179</v>
      </c>
      <c r="R4" s="45" t="s">
        <v>8180</v>
      </c>
      <c r="S4" s="45" t="s">
        <v>15916</v>
      </c>
      <c r="T4" s="45" t="s">
        <v>15917</v>
      </c>
      <c r="U4" s="45" t="s">
        <v>57</v>
      </c>
      <c r="V4" s="45" t="s">
        <v>58</v>
      </c>
      <c r="W4" s="45" t="s">
        <v>59</v>
      </c>
      <c r="X4" s="45" t="s">
        <v>60</v>
      </c>
      <c r="Y4" s="45" t="s">
        <v>61</v>
      </c>
      <c r="Z4" s="69" t="s">
        <v>16214</v>
      </c>
      <c r="AA4" s="88" t="s">
        <v>14618</v>
      </c>
      <c r="AB4" s="45" t="s">
        <v>8185</v>
      </c>
      <c r="AC4" s="58" t="s">
        <v>12923</v>
      </c>
      <c r="AD4" s="45" t="s">
        <v>8187</v>
      </c>
      <c r="AE4" s="45" t="s">
        <v>8199</v>
      </c>
      <c r="AF4" s="62" t="s">
        <v>8200</v>
      </c>
    </row>
    <row r="5" spans="1:32" s="68" customFormat="1" ht="28.5">
      <c r="A5" s="29" t="s">
        <v>12498</v>
      </c>
      <c r="B5" s="28" t="s">
        <v>94</v>
      </c>
      <c r="C5" s="29" t="s">
        <v>12343</v>
      </c>
      <c r="D5" s="29" t="s">
        <v>8217</v>
      </c>
      <c r="E5" s="29" t="s">
        <v>12510</v>
      </c>
      <c r="F5" s="29" t="s">
        <v>12535</v>
      </c>
      <c r="G5" s="31" t="s">
        <v>64</v>
      </c>
      <c r="H5" s="32" t="s">
        <v>4</v>
      </c>
      <c r="I5" s="50">
        <v>4</v>
      </c>
      <c r="J5" s="32" t="s">
        <v>12292</v>
      </c>
      <c r="K5" s="32" t="s">
        <v>12292</v>
      </c>
      <c r="L5" s="32" t="s">
        <v>13171</v>
      </c>
      <c r="M5" s="29" t="s">
        <v>16215</v>
      </c>
      <c r="N5" s="29">
        <v>-17.373760000000001</v>
      </c>
      <c r="O5" s="29">
        <v>0.13821</v>
      </c>
      <c r="P5" s="29">
        <v>-23.904955320877363</v>
      </c>
      <c r="Q5" s="29">
        <v>-34.650293646556406</v>
      </c>
      <c r="R5" s="29">
        <v>-3.2012195121950082</v>
      </c>
      <c r="S5" s="29">
        <v>18.420999999999999</v>
      </c>
      <c r="T5" s="29">
        <v>20.231999999999999</v>
      </c>
      <c r="U5" s="29">
        <v>-58.699669358687977</v>
      </c>
      <c r="V5" s="29">
        <v>-0.97899999999999998</v>
      </c>
      <c r="W5" s="29">
        <v>0.14799999999999999</v>
      </c>
      <c r="X5" s="29" t="s">
        <v>12545</v>
      </c>
      <c r="Y5" s="71">
        <v>2717491622</v>
      </c>
      <c r="Z5" s="29" t="s">
        <v>12535</v>
      </c>
      <c r="AA5" s="76">
        <v>45418</v>
      </c>
      <c r="AB5" s="60" t="s">
        <v>8186</v>
      </c>
      <c r="AC5" s="60" t="s">
        <v>12296</v>
      </c>
      <c r="AD5" s="60" t="s">
        <v>12298</v>
      </c>
      <c r="AE5" s="29" t="s">
        <v>16158</v>
      </c>
      <c r="AF5" s="35" t="s">
        <v>16158</v>
      </c>
    </row>
    <row r="6" spans="1:32" s="68" customFormat="1" ht="28.5">
      <c r="A6" s="37" t="s">
        <v>12498</v>
      </c>
      <c r="B6" s="36" t="s">
        <v>12264</v>
      </c>
      <c r="C6" s="36" t="s">
        <v>12344</v>
      </c>
      <c r="D6" s="29" t="s">
        <v>16216</v>
      </c>
      <c r="E6" s="37" t="s">
        <v>12510</v>
      </c>
      <c r="F6" s="37" t="s">
        <v>12536</v>
      </c>
      <c r="G6" s="38" t="s">
        <v>64</v>
      </c>
      <c r="H6" s="37" t="s">
        <v>4</v>
      </c>
      <c r="I6" s="39">
        <v>4</v>
      </c>
      <c r="J6" s="37" t="s">
        <v>12292</v>
      </c>
      <c r="K6" s="37" t="s">
        <v>12292</v>
      </c>
      <c r="L6" s="37" t="s">
        <v>13171</v>
      </c>
      <c r="M6" s="37" t="s">
        <v>16215</v>
      </c>
      <c r="N6" s="37">
        <v>-17.379000000000001</v>
      </c>
      <c r="O6" s="37">
        <v>0.18143999999999999</v>
      </c>
      <c r="P6" s="37">
        <v>-23.937245313773481</v>
      </c>
      <c r="Q6" s="37">
        <v>-34.58646616541364</v>
      </c>
      <c r="R6" s="37">
        <v>-2.5706940874036022</v>
      </c>
      <c r="S6" s="37">
        <v>18.431999999999999</v>
      </c>
      <c r="T6" s="37">
        <v>20.181999999999999</v>
      </c>
      <c r="U6" s="37">
        <v>-58.398799496437483</v>
      </c>
      <c r="V6" s="37">
        <v>-0.97699999999999998</v>
      </c>
      <c r="W6" s="37">
        <v>0.15</v>
      </c>
      <c r="X6" s="37" t="s">
        <v>12546</v>
      </c>
      <c r="Y6" s="73">
        <v>21254045479</v>
      </c>
      <c r="Z6" s="37" t="s">
        <v>12535</v>
      </c>
      <c r="AA6" s="77">
        <v>45418</v>
      </c>
      <c r="AB6" s="39" t="s">
        <v>8186</v>
      </c>
      <c r="AC6" s="39" t="s">
        <v>12296</v>
      </c>
      <c r="AD6" s="39" t="s">
        <v>12299</v>
      </c>
      <c r="AE6" s="37" t="s">
        <v>16158</v>
      </c>
      <c r="AF6" s="63" t="s">
        <v>16158</v>
      </c>
    </row>
    <row r="7" spans="1:32" s="68" customFormat="1" ht="28.5">
      <c r="A7" s="29" t="s">
        <v>12498</v>
      </c>
      <c r="B7" s="28" t="s">
        <v>12265</v>
      </c>
      <c r="C7" s="29" t="s">
        <v>12345</v>
      </c>
      <c r="D7" s="29" t="s">
        <v>16217</v>
      </c>
      <c r="E7" s="29" t="s">
        <v>12510</v>
      </c>
      <c r="F7" s="29" t="s">
        <v>12537</v>
      </c>
      <c r="G7" s="31" t="s">
        <v>64</v>
      </c>
      <c r="H7" s="32" t="s">
        <v>4</v>
      </c>
      <c r="I7" s="50">
        <v>4</v>
      </c>
      <c r="J7" s="32" t="s">
        <v>12292</v>
      </c>
      <c r="K7" s="32" t="s">
        <v>12292</v>
      </c>
      <c r="L7" s="32" t="s">
        <v>13171</v>
      </c>
      <c r="M7" s="29" t="s">
        <v>16215</v>
      </c>
      <c r="N7" s="29">
        <v>-17.261030000000002</v>
      </c>
      <c r="O7" s="29" t="s">
        <v>16215</v>
      </c>
      <c r="P7" s="29">
        <v>-21.511056511056658</v>
      </c>
      <c r="Q7" s="29">
        <v>-28.871391076115426</v>
      </c>
      <c r="R7" s="29">
        <v>-4.7697368421051989</v>
      </c>
      <c r="S7" s="29">
        <v>18.170000000000002</v>
      </c>
      <c r="T7" s="29" t="s">
        <v>16215</v>
      </c>
      <c r="U7" s="29">
        <v>-53.820648698357829</v>
      </c>
      <c r="V7" s="29">
        <v>-0.99</v>
      </c>
      <c r="W7" s="29" t="s">
        <v>16215</v>
      </c>
      <c r="X7" s="29" t="s">
        <v>12547</v>
      </c>
      <c r="Y7" s="71">
        <v>19678715585</v>
      </c>
      <c r="Z7" s="29" t="s">
        <v>12535</v>
      </c>
      <c r="AA7" s="76">
        <v>45418</v>
      </c>
      <c r="AB7" s="60" t="s">
        <v>8186</v>
      </c>
      <c r="AC7" s="60" t="s">
        <v>12297</v>
      </c>
      <c r="AD7" s="60" t="s">
        <v>12815</v>
      </c>
      <c r="AE7" s="29" t="s">
        <v>16158</v>
      </c>
      <c r="AF7" s="35" t="s">
        <v>16158</v>
      </c>
    </row>
    <row r="8" spans="1:32" s="68" customFormat="1" ht="28.5">
      <c r="A8" s="37" t="s">
        <v>12498</v>
      </c>
      <c r="B8" s="36" t="s">
        <v>12266</v>
      </c>
      <c r="C8" s="36" t="s">
        <v>12346</v>
      </c>
      <c r="D8" s="29" t="s">
        <v>16218</v>
      </c>
      <c r="E8" s="37" t="s">
        <v>12510</v>
      </c>
      <c r="F8" s="37" t="s">
        <v>12535</v>
      </c>
      <c r="G8" s="38" t="s">
        <v>64</v>
      </c>
      <c r="H8" s="37" t="s">
        <v>4</v>
      </c>
      <c r="I8" s="39">
        <v>4</v>
      </c>
      <c r="J8" s="37" t="s">
        <v>12292</v>
      </c>
      <c r="K8" s="37" t="s">
        <v>12292</v>
      </c>
      <c r="L8" s="37" t="s">
        <v>13171</v>
      </c>
      <c r="M8" s="37" t="s">
        <v>16215</v>
      </c>
      <c r="N8" s="37" t="s">
        <v>16215</v>
      </c>
      <c r="O8" s="37" t="s">
        <v>16215</v>
      </c>
      <c r="P8" s="37">
        <v>-19.027428571428594</v>
      </c>
      <c r="Q8" s="37">
        <v>-12.600000000000012</v>
      </c>
      <c r="R8" s="37">
        <v>0</v>
      </c>
      <c r="S8" s="37" t="s">
        <v>16215</v>
      </c>
      <c r="T8" s="37" t="s">
        <v>16215</v>
      </c>
      <c r="U8" s="37" t="s">
        <v>16215</v>
      </c>
      <c r="V8" s="37" t="s">
        <v>16215</v>
      </c>
      <c r="W8" s="37" t="s">
        <v>16215</v>
      </c>
      <c r="X8" s="37" t="s">
        <v>12548</v>
      </c>
      <c r="Y8" s="73">
        <v>2717491622</v>
      </c>
      <c r="Z8" s="37" t="s">
        <v>12535</v>
      </c>
      <c r="AA8" s="77">
        <v>45418</v>
      </c>
      <c r="AB8" s="39" t="s">
        <v>8186</v>
      </c>
      <c r="AC8" s="39" t="s">
        <v>12297</v>
      </c>
      <c r="AD8" s="39" t="s">
        <v>12815</v>
      </c>
      <c r="AE8" s="37" t="s">
        <v>16158</v>
      </c>
      <c r="AF8" s="63" t="s">
        <v>16158</v>
      </c>
    </row>
    <row r="9" spans="1:32" s="68" customFormat="1" ht="28.5">
      <c r="A9" s="29" t="s">
        <v>12499</v>
      </c>
      <c r="B9" s="28" t="s">
        <v>12267</v>
      </c>
      <c r="C9" s="29" t="s">
        <v>12347</v>
      </c>
      <c r="D9" s="29" t="s">
        <v>16219</v>
      </c>
      <c r="E9" s="29" t="s">
        <v>12511</v>
      </c>
      <c r="F9" s="29" t="s">
        <v>12536</v>
      </c>
      <c r="G9" s="31" t="s">
        <v>664</v>
      </c>
      <c r="H9" s="32" t="s">
        <v>43</v>
      </c>
      <c r="I9" s="50">
        <v>1</v>
      </c>
      <c r="J9" s="32" t="s">
        <v>12292</v>
      </c>
      <c r="K9" s="32" t="s">
        <v>12292</v>
      </c>
      <c r="L9" s="32" t="s">
        <v>13171</v>
      </c>
      <c r="M9" s="29" t="s">
        <v>16215</v>
      </c>
      <c r="N9" s="29" t="s">
        <v>16215</v>
      </c>
      <c r="O9" s="29" t="s">
        <v>16215</v>
      </c>
      <c r="P9" s="29">
        <v>3.6786117549176156</v>
      </c>
      <c r="Q9" s="29">
        <v>0.89976606082411426</v>
      </c>
      <c r="R9" s="29">
        <v>1.7999640007193562E-2</v>
      </c>
      <c r="S9" s="29">
        <v>0.95799999999999996</v>
      </c>
      <c r="T9" s="29">
        <v>0.89300000000000002</v>
      </c>
      <c r="U9" s="29" t="s">
        <v>16215</v>
      </c>
      <c r="V9" s="29">
        <v>-1.8819999999999999</v>
      </c>
      <c r="W9" s="29">
        <v>-0.745</v>
      </c>
      <c r="X9" s="29" t="s">
        <v>12549</v>
      </c>
      <c r="Y9" s="71">
        <v>1576887533</v>
      </c>
      <c r="Z9" s="29" t="s">
        <v>12536</v>
      </c>
      <c r="AA9" s="76">
        <v>45418</v>
      </c>
      <c r="AB9" s="60" t="s">
        <v>8186</v>
      </c>
      <c r="AC9" s="60" t="s">
        <v>12297</v>
      </c>
      <c r="AD9" s="60" t="s">
        <v>12815</v>
      </c>
      <c r="AE9" s="29" t="s">
        <v>16158</v>
      </c>
      <c r="AF9" s="35" t="s">
        <v>16158</v>
      </c>
    </row>
    <row r="10" spans="1:32" s="68" customFormat="1" ht="28.5">
      <c r="A10" s="37" t="s">
        <v>12500</v>
      </c>
      <c r="B10" s="36" t="s">
        <v>12268</v>
      </c>
      <c r="C10" s="36" t="s">
        <v>12348</v>
      </c>
      <c r="D10" s="29" t="s">
        <v>16220</v>
      </c>
      <c r="E10" s="37" t="s">
        <v>12512</v>
      </c>
      <c r="F10" s="37" t="s">
        <v>12535</v>
      </c>
      <c r="G10" s="38" t="s">
        <v>64</v>
      </c>
      <c r="H10" s="37" t="s">
        <v>5</v>
      </c>
      <c r="I10" s="39">
        <v>4</v>
      </c>
      <c r="J10" s="37" t="s">
        <v>12292</v>
      </c>
      <c r="K10" s="37" t="s">
        <v>12292</v>
      </c>
      <c r="L10" s="37" t="s">
        <v>13171</v>
      </c>
      <c r="M10" s="37" t="s">
        <v>16215</v>
      </c>
      <c r="N10" s="37">
        <v>-23.873270000000002</v>
      </c>
      <c r="O10" s="37">
        <v>-9.1423699999999997</v>
      </c>
      <c r="P10" s="37">
        <v>-16.542155816435567</v>
      </c>
      <c r="Q10" s="37">
        <v>-23.015430377393521</v>
      </c>
      <c r="R10" s="37">
        <v>-25.980125238224939</v>
      </c>
      <c r="S10" s="37">
        <v>30.405999999999999</v>
      </c>
      <c r="T10" s="37">
        <v>26.277000000000001</v>
      </c>
      <c r="U10" s="37">
        <v>-61.12201716596519</v>
      </c>
      <c r="V10" s="37">
        <v>-0.71499999999999997</v>
      </c>
      <c r="W10" s="37">
        <v>-0.22700000000000001</v>
      </c>
      <c r="X10" s="37" t="s">
        <v>12550</v>
      </c>
      <c r="Y10" s="73">
        <v>1499570527</v>
      </c>
      <c r="Z10" s="37" t="s">
        <v>12535</v>
      </c>
      <c r="AA10" s="77">
        <v>45418</v>
      </c>
      <c r="AB10" s="39" t="s">
        <v>8186</v>
      </c>
      <c r="AC10" s="39" t="s">
        <v>12297</v>
      </c>
      <c r="AD10" s="39" t="s">
        <v>12815</v>
      </c>
      <c r="AE10" s="37" t="s">
        <v>16158</v>
      </c>
      <c r="AF10" s="63" t="s">
        <v>16158</v>
      </c>
    </row>
    <row r="11" spans="1:32" s="68" customFormat="1" ht="28.5">
      <c r="A11" s="29" t="s">
        <v>12500</v>
      </c>
      <c r="B11" s="28" t="s">
        <v>12269</v>
      </c>
      <c r="C11" s="29" t="s">
        <v>12349</v>
      </c>
      <c r="D11" s="29" t="s">
        <v>16221</v>
      </c>
      <c r="E11" s="29" t="s">
        <v>12512</v>
      </c>
      <c r="F11" s="29" t="s">
        <v>12536</v>
      </c>
      <c r="G11" s="31" t="s">
        <v>64</v>
      </c>
      <c r="H11" s="32" t="s">
        <v>5</v>
      </c>
      <c r="I11" s="50">
        <v>4</v>
      </c>
      <c r="J11" s="32" t="s">
        <v>12292</v>
      </c>
      <c r="K11" s="32" t="s">
        <v>12292</v>
      </c>
      <c r="L11" s="32" t="s">
        <v>13171</v>
      </c>
      <c r="M11" s="29" t="s">
        <v>16215</v>
      </c>
      <c r="N11" s="29">
        <v>-23.881180000000001</v>
      </c>
      <c r="O11" s="29">
        <v>-9.1501199999999994</v>
      </c>
      <c r="P11" s="29">
        <v>-16.56581202560411</v>
      </c>
      <c r="Q11" s="29">
        <v>-22.977776149209372</v>
      </c>
      <c r="R11" s="29">
        <v>-25.557661565027388</v>
      </c>
      <c r="S11" s="29">
        <v>30.363</v>
      </c>
      <c r="T11" s="29">
        <v>26.231000000000002</v>
      </c>
      <c r="U11" s="29">
        <v>-60.658936083320356</v>
      </c>
      <c r="V11" s="29">
        <v>-0.71599999999999997</v>
      </c>
      <c r="W11" s="29">
        <v>-0.22800000000000001</v>
      </c>
      <c r="X11" s="29" t="s">
        <v>12551</v>
      </c>
      <c r="Y11" s="71">
        <v>11728441008</v>
      </c>
      <c r="Z11" s="29" t="s">
        <v>12535</v>
      </c>
      <c r="AA11" s="76">
        <v>45418</v>
      </c>
      <c r="AB11" s="60" t="s">
        <v>8186</v>
      </c>
      <c r="AC11" s="60" t="s">
        <v>12297</v>
      </c>
      <c r="AD11" s="60" t="s">
        <v>12815</v>
      </c>
      <c r="AE11" s="29" t="s">
        <v>16158</v>
      </c>
      <c r="AF11" s="35" t="s">
        <v>16158</v>
      </c>
    </row>
    <row r="12" spans="1:32" s="68" customFormat="1" ht="42.75">
      <c r="A12" s="37" t="s">
        <v>12501</v>
      </c>
      <c r="B12" s="36" t="s">
        <v>12270</v>
      </c>
      <c r="C12" s="36" t="s">
        <v>12350</v>
      </c>
      <c r="D12" s="29" t="s">
        <v>16222</v>
      </c>
      <c r="E12" s="37" t="s">
        <v>12513</v>
      </c>
      <c r="F12" s="37" t="s">
        <v>12535</v>
      </c>
      <c r="G12" s="38" t="s">
        <v>64</v>
      </c>
      <c r="H12" s="37" t="s">
        <v>5</v>
      </c>
      <c r="I12" s="39">
        <v>4</v>
      </c>
      <c r="J12" s="37" t="s">
        <v>12292</v>
      </c>
      <c r="K12" s="37" t="s">
        <v>12292</v>
      </c>
      <c r="L12" s="37" t="s">
        <v>13171</v>
      </c>
      <c r="M12" s="37" t="s">
        <v>16215</v>
      </c>
      <c r="N12" s="37">
        <v>-23.96245</v>
      </c>
      <c r="O12" s="37">
        <v>-8.9170700000000007</v>
      </c>
      <c r="P12" s="37">
        <v>-15.303432101414781</v>
      </c>
      <c r="Q12" s="37">
        <v>-22.6221234877938</v>
      </c>
      <c r="R12" s="37">
        <v>-26.930243365644614</v>
      </c>
      <c r="S12" s="37">
        <v>31.9</v>
      </c>
      <c r="T12" s="37">
        <v>27.471</v>
      </c>
      <c r="U12" s="37">
        <v>-62.99117004109354</v>
      </c>
      <c r="V12" s="37">
        <v>-0.66300000000000003</v>
      </c>
      <c r="W12" s="37">
        <v>-0.20799999999999999</v>
      </c>
      <c r="X12" s="37" t="s">
        <v>12552</v>
      </c>
      <c r="Y12" s="73">
        <v>43771873</v>
      </c>
      <c r="Z12" s="37" t="s">
        <v>12535</v>
      </c>
      <c r="AA12" s="77">
        <v>45418</v>
      </c>
      <c r="AB12" s="39" t="s">
        <v>8186</v>
      </c>
      <c r="AC12" s="39" t="s">
        <v>12297</v>
      </c>
      <c r="AD12" s="39" t="s">
        <v>12815</v>
      </c>
      <c r="AE12" s="37" t="s">
        <v>16158</v>
      </c>
      <c r="AF12" s="63" t="s">
        <v>16158</v>
      </c>
    </row>
    <row r="13" spans="1:32" s="68" customFormat="1" ht="42.75">
      <c r="A13" s="29" t="s">
        <v>12501</v>
      </c>
      <c r="B13" s="28" t="s">
        <v>12271</v>
      </c>
      <c r="C13" s="29" t="s">
        <v>12351</v>
      </c>
      <c r="D13" s="29" t="s">
        <v>16223</v>
      </c>
      <c r="E13" s="29" t="s">
        <v>12513</v>
      </c>
      <c r="F13" s="29" t="s">
        <v>12536</v>
      </c>
      <c r="G13" s="31" t="s">
        <v>64</v>
      </c>
      <c r="H13" s="32" t="s">
        <v>5</v>
      </c>
      <c r="I13" s="50">
        <v>4</v>
      </c>
      <c r="J13" s="32" t="s">
        <v>12292</v>
      </c>
      <c r="K13" s="32" t="s">
        <v>12292</v>
      </c>
      <c r="L13" s="32" t="s">
        <v>13171</v>
      </c>
      <c r="M13" s="29" t="s">
        <v>16215</v>
      </c>
      <c r="N13" s="29">
        <v>-23.962520000000001</v>
      </c>
      <c r="O13" s="29">
        <v>-8.8717400000000008</v>
      </c>
      <c r="P13" s="29">
        <v>-15.347870276263487</v>
      </c>
      <c r="Q13" s="29">
        <v>-22.551385719181194</v>
      </c>
      <c r="R13" s="29">
        <v>-26.529340654073728</v>
      </c>
      <c r="S13" s="29">
        <v>31.890999999999998</v>
      </c>
      <c r="T13" s="29">
        <v>27.465</v>
      </c>
      <c r="U13" s="29">
        <v>-62.55035518349883</v>
      </c>
      <c r="V13" s="29">
        <v>-0.66300000000000003</v>
      </c>
      <c r="W13" s="29">
        <v>-0.20699999999999999</v>
      </c>
      <c r="X13" s="29" t="s">
        <v>12553</v>
      </c>
      <c r="Y13" s="71">
        <v>341913042</v>
      </c>
      <c r="Z13" s="29" t="s">
        <v>12535</v>
      </c>
      <c r="AA13" s="76">
        <v>45418</v>
      </c>
      <c r="AB13" s="60" t="s">
        <v>8186</v>
      </c>
      <c r="AC13" s="60" t="s">
        <v>12297</v>
      </c>
      <c r="AD13" s="60" t="s">
        <v>12815</v>
      </c>
      <c r="AE13" s="29" t="s">
        <v>16158</v>
      </c>
      <c r="AF13" s="35" t="s">
        <v>16158</v>
      </c>
    </row>
    <row r="14" spans="1:32" s="68" customFormat="1" ht="28.5">
      <c r="A14" s="37" t="s">
        <v>12500</v>
      </c>
      <c r="B14" s="36" t="s">
        <v>12272</v>
      </c>
      <c r="C14" s="36" t="s">
        <v>12352</v>
      </c>
      <c r="D14" s="29" t="s">
        <v>16224</v>
      </c>
      <c r="E14" s="37" t="s">
        <v>12514</v>
      </c>
      <c r="F14" s="37" t="s">
        <v>12535</v>
      </c>
      <c r="G14" s="38" t="s">
        <v>64</v>
      </c>
      <c r="H14" s="37" t="s">
        <v>5</v>
      </c>
      <c r="I14" s="39">
        <v>4</v>
      </c>
      <c r="J14" s="37" t="s">
        <v>12292</v>
      </c>
      <c r="K14" s="37" t="s">
        <v>12292</v>
      </c>
      <c r="L14" s="37" t="s">
        <v>13171</v>
      </c>
      <c r="M14" s="37" t="s">
        <v>16215</v>
      </c>
      <c r="N14" s="37">
        <v>-23.533200000000001</v>
      </c>
      <c r="O14" s="37">
        <v>-9.07531</v>
      </c>
      <c r="P14" s="37">
        <v>-16.525275354937254</v>
      </c>
      <c r="Q14" s="37">
        <v>-20.109753023379106</v>
      </c>
      <c r="R14" s="37">
        <v>-26.021890188335405</v>
      </c>
      <c r="S14" s="37">
        <v>30.603999999999999</v>
      </c>
      <c r="T14" s="37">
        <v>26.332999999999998</v>
      </c>
      <c r="U14" s="37">
        <v>-59.912851996966609</v>
      </c>
      <c r="V14" s="37">
        <v>-0.69</v>
      </c>
      <c r="W14" s="37">
        <v>-0.22800000000000001</v>
      </c>
      <c r="X14" s="37" t="s">
        <v>12554</v>
      </c>
      <c r="Y14" s="73">
        <v>3185902808</v>
      </c>
      <c r="Z14" s="37" t="s">
        <v>12535</v>
      </c>
      <c r="AA14" s="77">
        <v>45418</v>
      </c>
      <c r="AB14" s="39" t="s">
        <v>8186</v>
      </c>
      <c r="AC14" s="39" t="s">
        <v>12297</v>
      </c>
      <c r="AD14" s="39" t="s">
        <v>12815</v>
      </c>
      <c r="AE14" s="37" t="s">
        <v>16158</v>
      </c>
      <c r="AF14" s="63" t="s">
        <v>16158</v>
      </c>
    </row>
    <row r="15" spans="1:32" s="68" customFormat="1" ht="28.5">
      <c r="A15" s="29" t="s">
        <v>12500</v>
      </c>
      <c r="B15" s="28" t="s">
        <v>12273</v>
      </c>
      <c r="C15" s="29" t="s">
        <v>12353</v>
      </c>
      <c r="D15" s="29" t="s">
        <v>16225</v>
      </c>
      <c r="E15" s="29" t="s">
        <v>12514</v>
      </c>
      <c r="F15" s="29" t="s">
        <v>12535</v>
      </c>
      <c r="G15" s="31" t="s">
        <v>64</v>
      </c>
      <c r="H15" s="32" t="s">
        <v>5</v>
      </c>
      <c r="I15" s="50">
        <v>4</v>
      </c>
      <c r="J15" s="32" t="s">
        <v>12292</v>
      </c>
      <c r="K15" s="32" t="s">
        <v>12292</v>
      </c>
      <c r="L15" s="32" t="s">
        <v>13171</v>
      </c>
      <c r="M15" s="29">
        <v>0.78049999999999997</v>
      </c>
      <c r="N15" s="29">
        <v>-23.534130000000001</v>
      </c>
      <c r="O15" s="29">
        <v>-9.0761699999999994</v>
      </c>
      <c r="P15" s="29">
        <v>-16.532078488008061</v>
      </c>
      <c r="Q15" s="29">
        <v>-20.113679573189113</v>
      </c>
      <c r="R15" s="29">
        <v>-26.024249263300149</v>
      </c>
      <c r="S15" s="29">
        <v>30.605</v>
      </c>
      <c r="T15" s="29">
        <v>26.334</v>
      </c>
      <c r="U15" s="29">
        <v>-59.913915971406595</v>
      </c>
      <c r="V15" s="29">
        <v>-0.69</v>
      </c>
      <c r="W15" s="29">
        <v>-0.22800000000000001</v>
      </c>
      <c r="X15" s="29" t="s">
        <v>12555</v>
      </c>
      <c r="Y15" s="71">
        <v>3185902808</v>
      </c>
      <c r="Z15" s="29" t="s">
        <v>12535</v>
      </c>
      <c r="AA15" s="76">
        <v>45418</v>
      </c>
      <c r="AB15" s="60" t="s">
        <v>8186</v>
      </c>
      <c r="AC15" s="60" t="s">
        <v>12297</v>
      </c>
      <c r="AD15" s="60" t="s">
        <v>12815</v>
      </c>
      <c r="AE15" s="29" t="s">
        <v>16158</v>
      </c>
      <c r="AF15" s="35" t="s">
        <v>16158</v>
      </c>
    </row>
    <row r="16" spans="1:32" s="68" customFormat="1" ht="28.5">
      <c r="A16" s="37" t="s">
        <v>12500</v>
      </c>
      <c r="B16" s="36" t="s">
        <v>12274</v>
      </c>
      <c r="C16" s="36" t="s">
        <v>12354</v>
      </c>
      <c r="D16" s="29" t="s">
        <v>16226</v>
      </c>
      <c r="E16" s="37" t="s">
        <v>12514</v>
      </c>
      <c r="F16" s="37" t="s">
        <v>12536</v>
      </c>
      <c r="G16" s="38" t="s">
        <v>64</v>
      </c>
      <c r="H16" s="37" t="s">
        <v>5</v>
      </c>
      <c r="I16" s="39">
        <v>4</v>
      </c>
      <c r="J16" s="37" t="s">
        <v>12292</v>
      </c>
      <c r="K16" s="37" t="s">
        <v>12292</v>
      </c>
      <c r="L16" s="37" t="s">
        <v>13171</v>
      </c>
      <c r="M16" s="37" t="s">
        <v>16215</v>
      </c>
      <c r="N16" s="37">
        <v>-23.54121</v>
      </c>
      <c r="O16" s="37">
        <v>-9.0817399999999999</v>
      </c>
      <c r="P16" s="37">
        <v>-16.548302191027297</v>
      </c>
      <c r="Q16" s="37">
        <v>-20.070070794666417</v>
      </c>
      <c r="R16" s="37">
        <v>-25.5987399823968</v>
      </c>
      <c r="S16" s="37">
        <v>30.559000000000001</v>
      </c>
      <c r="T16" s="37">
        <v>26.280999999999999</v>
      </c>
      <c r="U16" s="37">
        <v>-59.435215304639044</v>
      </c>
      <c r="V16" s="37">
        <v>-0.69199999999999995</v>
      </c>
      <c r="W16" s="37">
        <v>-0.22900000000000001</v>
      </c>
      <c r="X16" s="37" t="s">
        <v>12556</v>
      </c>
      <c r="Y16" s="73">
        <v>24917583041</v>
      </c>
      <c r="Z16" s="37" t="s">
        <v>12535</v>
      </c>
      <c r="AA16" s="77">
        <v>45418</v>
      </c>
      <c r="AB16" s="39" t="s">
        <v>8186</v>
      </c>
      <c r="AC16" s="39" t="s">
        <v>12297</v>
      </c>
      <c r="AD16" s="39" t="s">
        <v>12815</v>
      </c>
      <c r="AE16" s="37" t="s">
        <v>16158</v>
      </c>
      <c r="AF16" s="63" t="s">
        <v>16158</v>
      </c>
    </row>
    <row r="17" spans="1:32" s="68" customFormat="1" ht="28.5">
      <c r="A17" s="29" t="s">
        <v>12500</v>
      </c>
      <c r="B17" s="28" t="s">
        <v>12275</v>
      </c>
      <c r="C17" s="29" t="s">
        <v>12355</v>
      </c>
      <c r="D17" s="29" t="s">
        <v>16227</v>
      </c>
      <c r="E17" s="29" t="s">
        <v>12514</v>
      </c>
      <c r="F17" s="29" t="s">
        <v>12536</v>
      </c>
      <c r="G17" s="31" t="s">
        <v>64</v>
      </c>
      <c r="H17" s="32" t="s">
        <v>5</v>
      </c>
      <c r="I17" s="50">
        <v>4</v>
      </c>
      <c r="J17" s="32" t="s">
        <v>12292</v>
      </c>
      <c r="K17" s="32" t="s">
        <v>12292</v>
      </c>
      <c r="L17" s="32" t="s">
        <v>13171</v>
      </c>
      <c r="M17" s="29">
        <v>7.8742000000000001</v>
      </c>
      <c r="N17" s="29">
        <v>-23.5412</v>
      </c>
      <c r="O17" s="29">
        <v>-9.0822900000000004</v>
      </c>
      <c r="P17" s="29">
        <v>-16.550796660056456</v>
      </c>
      <c r="Q17" s="29">
        <v>-20.070799820260532</v>
      </c>
      <c r="R17" s="29">
        <v>-25.599431301425767</v>
      </c>
      <c r="S17" s="29">
        <v>30.559000000000001</v>
      </c>
      <c r="T17" s="29">
        <v>26.280999999999999</v>
      </c>
      <c r="U17" s="29">
        <v>-59.435828811780802</v>
      </c>
      <c r="V17" s="29">
        <v>-0.69199999999999995</v>
      </c>
      <c r="W17" s="29">
        <v>-0.22900000000000001</v>
      </c>
      <c r="X17" s="29" t="s">
        <v>12555</v>
      </c>
      <c r="Y17" s="71">
        <v>24917583041</v>
      </c>
      <c r="Z17" s="29" t="s">
        <v>12535</v>
      </c>
      <c r="AA17" s="76">
        <v>45418</v>
      </c>
      <c r="AB17" s="60" t="s">
        <v>8186</v>
      </c>
      <c r="AC17" s="60" t="s">
        <v>12297</v>
      </c>
      <c r="AD17" s="60" t="s">
        <v>12815</v>
      </c>
      <c r="AE17" s="29" t="s">
        <v>16158</v>
      </c>
      <c r="AF17" s="35" t="s">
        <v>16158</v>
      </c>
    </row>
    <row r="18" spans="1:32" s="68" customFormat="1" ht="28.5">
      <c r="A18" s="37" t="s">
        <v>12500</v>
      </c>
      <c r="B18" s="36" t="s">
        <v>12276</v>
      </c>
      <c r="C18" s="36" t="s">
        <v>12356</v>
      </c>
      <c r="D18" s="29" t="s">
        <v>16228</v>
      </c>
      <c r="E18" s="37" t="s">
        <v>12514</v>
      </c>
      <c r="F18" s="37" t="s">
        <v>12538</v>
      </c>
      <c r="G18" s="38" t="s">
        <v>64</v>
      </c>
      <c r="H18" s="37" t="s">
        <v>5</v>
      </c>
      <c r="I18" s="39">
        <v>4</v>
      </c>
      <c r="J18" s="37" t="s">
        <v>12292</v>
      </c>
      <c r="K18" s="37" t="s">
        <v>12292</v>
      </c>
      <c r="L18" s="37" t="s">
        <v>13171</v>
      </c>
      <c r="M18" s="37" t="s">
        <v>16215</v>
      </c>
      <c r="N18" s="37" t="s">
        <v>16215</v>
      </c>
      <c r="O18" s="37" t="s">
        <v>16215</v>
      </c>
      <c r="P18" s="37">
        <v>-18.673068529026693</v>
      </c>
      <c r="Q18" s="37">
        <v>-22.465413999587103</v>
      </c>
      <c r="R18" s="37">
        <v>-26.679693371411361</v>
      </c>
      <c r="S18" s="37">
        <v>36.976999999999997</v>
      </c>
      <c r="T18" s="37">
        <v>33.466000000000001</v>
      </c>
      <c r="U18" s="37">
        <v>-60.998418469913233</v>
      </c>
      <c r="V18" s="37">
        <v>-0.72899999999999998</v>
      </c>
      <c r="W18" s="37">
        <v>-0.22700000000000001</v>
      </c>
      <c r="X18" s="37" t="s">
        <v>12557</v>
      </c>
      <c r="Y18" s="73">
        <v>4906290324</v>
      </c>
      <c r="Z18" s="37" t="s">
        <v>12535</v>
      </c>
      <c r="AA18" s="77">
        <v>45418</v>
      </c>
      <c r="AB18" s="39" t="s">
        <v>8186</v>
      </c>
      <c r="AC18" s="39" t="s">
        <v>12297</v>
      </c>
      <c r="AD18" s="39" t="s">
        <v>12815</v>
      </c>
      <c r="AE18" s="37" t="s">
        <v>16158</v>
      </c>
      <c r="AF18" s="63" t="s">
        <v>16158</v>
      </c>
    </row>
    <row r="19" spans="1:32" s="68" customFormat="1" ht="28.5">
      <c r="A19" s="29" t="s">
        <v>12500</v>
      </c>
      <c r="B19" s="28" t="s">
        <v>12277</v>
      </c>
      <c r="C19" s="29" t="s">
        <v>12357</v>
      </c>
      <c r="D19" s="29" t="s">
        <v>16229</v>
      </c>
      <c r="E19" s="29" t="s">
        <v>12514</v>
      </c>
      <c r="F19" s="29" t="s">
        <v>12538</v>
      </c>
      <c r="G19" s="31" t="s">
        <v>64</v>
      </c>
      <c r="H19" s="32" t="s">
        <v>5</v>
      </c>
      <c r="I19" s="50">
        <v>4</v>
      </c>
      <c r="J19" s="32" t="s">
        <v>12292</v>
      </c>
      <c r="K19" s="32" t="s">
        <v>12292</v>
      </c>
      <c r="L19" s="32" t="s">
        <v>13171</v>
      </c>
      <c r="M19" s="29">
        <v>0.158</v>
      </c>
      <c r="N19" s="29" t="s">
        <v>16215</v>
      </c>
      <c r="O19" s="29" t="s">
        <v>16215</v>
      </c>
      <c r="P19" s="29">
        <v>-18.668977999573102</v>
      </c>
      <c r="Q19" s="29">
        <v>-22.46836417821897</v>
      </c>
      <c r="R19" s="29">
        <v>-26.680533256122661</v>
      </c>
      <c r="S19" s="29">
        <v>36.968000000000004</v>
      </c>
      <c r="T19" s="29">
        <v>33.462000000000003</v>
      </c>
      <c r="U19" s="29">
        <v>-60.996818867350854</v>
      </c>
      <c r="V19" s="29">
        <v>-0.72899999999999998</v>
      </c>
      <c r="W19" s="29">
        <v>-0.22700000000000001</v>
      </c>
      <c r="X19" s="29" t="s">
        <v>12557</v>
      </c>
      <c r="Y19" s="71">
        <v>4906290324</v>
      </c>
      <c r="Z19" s="29" t="s">
        <v>12535</v>
      </c>
      <c r="AA19" s="76">
        <v>45418</v>
      </c>
      <c r="AB19" s="60" t="s">
        <v>8186</v>
      </c>
      <c r="AC19" s="60" t="s">
        <v>12297</v>
      </c>
      <c r="AD19" s="60" t="s">
        <v>12815</v>
      </c>
      <c r="AE19" s="29" t="s">
        <v>16158</v>
      </c>
      <c r="AF19" s="35" t="s">
        <v>16158</v>
      </c>
    </row>
    <row r="20" spans="1:32" s="68" customFormat="1" ht="28.5">
      <c r="A20" s="37" t="s">
        <v>12498</v>
      </c>
      <c r="B20" s="36" t="s">
        <v>334</v>
      </c>
      <c r="C20" s="36" t="s">
        <v>12358</v>
      </c>
      <c r="D20" s="29" t="s">
        <v>8335</v>
      </c>
      <c r="E20" s="37" t="s">
        <v>12515</v>
      </c>
      <c r="F20" s="37" t="s">
        <v>12538</v>
      </c>
      <c r="G20" s="38" t="s">
        <v>328</v>
      </c>
      <c r="H20" s="37" t="s">
        <v>28</v>
      </c>
      <c r="I20" s="39">
        <v>4</v>
      </c>
      <c r="J20" s="37" t="s">
        <v>12292</v>
      </c>
      <c r="K20" s="37" t="s">
        <v>12292</v>
      </c>
      <c r="L20" s="37" t="s">
        <v>12292</v>
      </c>
      <c r="M20" s="37">
        <v>0.18</v>
      </c>
      <c r="N20" s="37" t="s">
        <v>16215</v>
      </c>
      <c r="O20" s="37" t="s">
        <v>16215</v>
      </c>
      <c r="P20" s="37">
        <v>14.676494550776464</v>
      </c>
      <c r="Q20" s="37">
        <v>-20.907900244757815</v>
      </c>
      <c r="R20" s="37">
        <v>10.775709851677796</v>
      </c>
      <c r="S20" s="37">
        <v>20.352</v>
      </c>
      <c r="T20" s="37">
        <v>22.704999999999998</v>
      </c>
      <c r="U20" s="37">
        <v>-22.846502094259879</v>
      </c>
      <c r="V20" s="37">
        <v>-0.38100000000000001</v>
      </c>
      <c r="W20" s="37">
        <v>0.157</v>
      </c>
      <c r="X20" s="37" t="s">
        <v>12558</v>
      </c>
      <c r="Y20" s="73">
        <v>70959818788</v>
      </c>
      <c r="Z20" s="37" t="s">
        <v>12535</v>
      </c>
      <c r="AA20" s="77">
        <v>45418</v>
      </c>
      <c r="AB20" s="39" t="s">
        <v>8186</v>
      </c>
      <c r="AC20" s="39" t="s">
        <v>12296</v>
      </c>
      <c r="AD20" s="39" t="s">
        <v>12300</v>
      </c>
      <c r="AE20" s="37" t="s">
        <v>16158</v>
      </c>
      <c r="AF20" s="63" t="s">
        <v>16158</v>
      </c>
    </row>
    <row r="21" spans="1:32" s="68" customFormat="1" ht="28.5">
      <c r="A21" s="29" t="s">
        <v>12498</v>
      </c>
      <c r="B21" s="28" t="s">
        <v>718</v>
      </c>
      <c r="C21" s="29" t="s">
        <v>12359</v>
      </c>
      <c r="D21" s="29" t="s">
        <v>10467</v>
      </c>
      <c r="E21" s="29" t="s">
        <v>12515</v>
      </c>
      <c r="F21" s="29" t="s">
        <v>12539</v>
      </c>
      <c r="G21" s="31" t="s">
        <v>328</v>
      </c>
      <c r="H21" s="32" t="s">
        <v>28</v>
      </c>
      <c r="I21" s="50">
        <v>4</v>
      </c>
      <c r="J21" s="32" t="s">
        <v>12292</v>
      </c>
      <c r="K21" s="32" t="s">
        <v>12292</v>
      </c>
      <c r="L21" s="32" t="s">
        <v>12292</v>
      </c>
      <c r="M21" s="29">
        <v>0.19700000000000001</v>
      </c>
      <c r="N21" s="29" t="s">
        <v>16215</v>
      </c>
      <c r="O21" s="29" t="s">
        <v>16215</v>
      </c>
      <c r="P21" s="29">
        <v>15.684207370341241</v>
      </c>
      <c r="Q21" s="29">
        <v>-19.995784974010977</v>
      </c>
      <c r="R21" s="29">
        <v>11.1529486565227</v>
      </c>
      <c r="S21" s="29">
        <v>16.646000000000001</v>
      </c>
      <c r="T21" s="29">
        <v>18.902999999999999</v>
      </c>
      <c r="U21" s="29">
        <v>-22.186696354917178</v>
      </c>
      <c r="V21" s="29">
        <v>-0.33400000000000002</v>
      </c>
      <c r="W21" s="29">
        <v>0.253</v>
      </c>
      <c r="X21" s="29" t="s">
        <v>12559</v>
      </c>
      <c r="Y21" s="71">
        <v>64162899483</v>
      </c>
      <c r="Z21" s="29" t="s">
        <v>12535</v>
      </c>
      <c r="AA21" s="76">
        <v>45418</v>
      </c>
      <c r="AB21" s="60" t="s">
        <v>8186</v>
      </c>
      <c r="AC21" s="60" t="s">
        <v>12296</v>
      </c>
      <c r="AD21" s="60" t="s">
        <v>12301</v>
      </c>
      <c r="AE21" s="29" t="s">
        <v>16158</v>
      </c>
      <c r="AF21" s="35" t="s">
        <v>16158</v>
      </c>
    </row>
    <row r="22" spans="1:32" s="68" customFormat="1" ht="28.5">
      <c r="A22" s="37" t="s">
        <v>12498</v>
      </c>
      <c r="B22" s="36" t="s">
        <v>338</v>
      </c>
      <c r="C22" s="36" t="s">
        <v>12360</v>
      </c>
      <c r="D22" s="29" t="s">
        <v>8337</v>
      </c>
      <c r="E22" s="37" t="s">
        <v>12515</v>
      </c>
      <c r="F22" s="37" t="s">
        <v>12540</v>
      </c>
      <c r="G22" s="38" t="s">
        <v>328</v>
      </c>
      <c r="H22" s="37" t="s">
        <v>28</v>
      </c>
      <c r="I22" s="39">
        <v>4</v>
      </c>
      <c r="J22" s="37" t="s">
        <v>12292</v>
      </c>
      <c r="K22" s="37" t="s">
        <v>12292</v>
      </c>
      <c r="L22" s="37" t="s">
        <v>12292</v>
      </c>
      <c r="M22" s="37">
        <v>0.17899999999999999</v>
      </c>
      <c r="N22" s="37">
        <v>-0.70233999999999996</v>
      </c>
      <c r="O22" s="37">
        <v>4.8190900000000001</v>
      </c>
      <c r="P22" s="37">
        <v>15.773916649159126</v>
      </c>
      <c r="Q22" s="37">
        <v>-20.394972779102339</v>
      </c>
      <c r="R22" s="37">
        <v>11.117369884070794</v>
      </c>
      <c r="S22" s="37">
        <v>12.121</v>
      </c>
      <c r="T22" s="37">
        <v>13.619</v>
      </c>
      <c r="U22" s="37">
        <v>-22.335087440072122</v>
      </c>
      <c r="V22" s="37">
        <v>-0.16600000000000001</v>
      </c>
      <c r="W22" s="37">
        <v>0.34</v>
      </c>
      <c r="X22" s="37" t="s">
        <v>12559</v>
      </c>
      <c r="Y22" s="73">
        <v>37382821658</v>
      </c>
      <c r="Z22" s="37" t="s">
        <v>12535</v>
      </c>
      <c r="AA22" s="77">
        <v>45418</v>
      </c>
      <c r="AB22" s="39" t="s">
        <v>8186</v>
      </c>
      <c r="AC22" s="39" t="s">
        <v>12296</v>
      </c>
      <c r="AD22" s="39" t="s">
        <v>12302</v>
      </c>
      <c r="AE22" s="37" t="s">
        <v>16158</v>
      </c>
      <c r="AF22" s="63" t="s">
        <v>16158</v>
      </c>
    </row>
    <row r="23" spans="1:32" s="68" customFormat="1" ht="28.5">
      <c r="A23" s="29" t="s">
        <v>12498</v>
      </c>
      <c r="B23" s="28" t="s">
        <v>340</v>
      </c>
      <c r="C23" s="29" t="s">
        <v>12361</v>
      </c>
      <c r="D23" s="29" t="s">
        <v>8338</v>
      </c>
      <c r="E23" s="29" t="s">
        <v>12515</v>
      </c>
      <c r="F23" s="29" t="s">
        <v>12537</v>
      </c>
      <c r="G23" s="31" t="s">
        <v>328</v>
      </c>
      <c r="H23" s="32" t="s">
        <v>28</v>
      </c>
      <c r="I23" s="50">
        <v>4</v>
      </c>
      <c r="J23" s="32" t="s">
        <v>12292</v>
      </c>
      <c r="K23" s="32" t="s">
        <v>12292</v>
      </c>
      <c r="L23" s="32" t="s">
        <v>12292</v>
      </c>
      <c r="M23" s="29">
        <v>0.14099999999999999</v>
      </c>
      <c r="N23" s="29" t="s">
        <v>16215</v>
      </c>
      <c r="O23" s="29" t="s">
        <v>16215</v>
      </c>
      <c r="P23" s="29">
        <v>13.106879959503658</v>
      </c>
      <c r="Q23" s="29">
        <v>-19.311148678643942</v>
      </c>
      <c r="R23" s="29">
        <v>13.975152492377241</v>
      </c>
      <c r="S23" s="29">
        <v>15.036</v>
      </c>
      <c r="T23" s="29">
        <v>16.632999999999999</v>
      </c>
      <c r="U23" s="29">
        <v>-21.160741814411111</v>
      </c>
      <c r="V23" s="29">
        <v>-0.40100000000000002</v>
      </c>
      <c r="W23" s="29">
        <v>0.24199999999999999</v>
      </c>
      <c r="X23" s="29" t="s">
        <v>12560</v>
      </c>
      <c r="Y23" s="71">
        <v>337153651651</v>
      </c>
      <c r="Z23" s="29" t="s">
        <v>12535</v>
      </c>
      <c r="AA23" s="76">
        <v>45418</v>
      </c>
      <c r="AB23" s="60" t="s">
        <v>8186</v>
      </c>
      <c r="AC23" s="60" t="s">
        <v>12296</v>
      </c>
      <c r="AD23" s="60" t="s">
        <v>12303</v>
      </c>
      <c r="AE23" s="29" t="s">
        <v>16158</v>
      </c>
      <c r="AF23" s="35" t="s">
        <v>16158</v>
      </c>
    </row>
    <row r="24" spans="1:32" s="68" customFormat="1" ht="28.5">
      <c r="A24" s="37" t="s">
        <v>12498</v>
      </c>
      <c r="B24" s="36" t="s">
        <v>332</v>
      </c>
      <c r="C24" s="36" t="s">
        <v>12362</v>
      </c>
      <c r="D24" s="29" t="s">
        <v>8334</v>
      </c>
      <c r="E24" s="37" t="s">
        <v>12515</v>
      </c>
      <c r="F24" s="37" t="s">
        <v>12536</v>
      </c>
      <c r="G24" s="38" t="s">
        <v>328</v>
      </c>
      <c r="H24" s="37" t="s">
        <v>28</v>
      </c>
      <c r="I24" s="39">
        <v>4</v>
      </c>
      <c r="J24" s="37" t="s">
        <v>12292</v>
      </c>
      <c r="K24" s="37" t="s">
        <v>12292</v>
      </c>
      <c r="L24" s="37" t="s">
        <v>12292</v>
      </c>
      <c r="M24" s="37">
        <v>0.21199999999999999</v>
      </c>
      <c r="N24" s="37">
        <v>-0.48809000000000002</v>
      </c>
      <c r="O24" s="37">
        <v>5.3672599999999999</v>
      </c>
      <c r="P24" s="37">
        <v>16.63713945922489</v>
      </c>
      <c r="Q24" s="37">
        <v>-19.244596662812274</v>
      </c>
      <c r="R24" s="37">
        <v>12.019593395964034</v>
      </c>
      <c r="S24" s="37">
        <v>12.143000000000001</v>
      </c>
      <c r="T24" s="37">
        <v>13.52</v>
      </c>
      <c r="U24" s="37">
        <v>-21.127502561756117</v>
      </c>
      <c r="V24" s="37">
        <v>-0.14799999999999999</v>
      </c>
      <c r="W24" s="37">
        <v>0.379</v>
      </c>
      <c r="X24" s="37" t="s">
        <v>12561</v>
      </c>
      <c r="Y24" s="73">
        <v>366382140128</v>
      </c>
      <c r="Z24" s="37" t="s">
        <v>12535</v>
      </c>
      <c r="AA24" s="77">
        <v>45418</v>
      </c>
      <c r="AB24" s="39" t="s">
        <v>8186</v>
      </c>
      <c r="AC24" s="39" t="s">
        <v>12296</v>
      </c>
      <c r="AD24" s="39" t="s">
        <v>12299</v>
      </c>
      <c r="AE24" s="37" t="s">
        <v>16158</v>
      </c>
      <c r="AF24" s="63" t="s">
        <v>16158</v>
      </c>
    </row>
    <row r="25" spans="1:32" s="68" customFormat="1" ht="28.5">
      <c r="A25" s="29" t="s">
        <v>12498</v>
      </c>
      <c r="B25" s="28" t="s">
        <v>12278</v>
      </c>
      <c r="C25" s="29" t="s">
        <v>12363</v>
      </c>
      <c r="D25" s="29" t="s">
        <v>16230</v>
      </c>
      <c r="E25" s="29" t="s">
        <v>12515</v>
      </c>
      <c r="F25" s="29" t="s">
        <v>12536</v>
      </c>
      <c r="G25" s="31" t="s">
        <v>328</v>
      </c>
      <c r="H25" s="32" t="s">
        <v>28</v>
      </c>
      <c r="I25" s="50">
        <v>4</v>
      </c>
      <c r="J25" s="32" t="s">
        <v>12292</v>
      </c>
      <c r="K25" s="32" t="s">
        <v>12292</v>
      </c>
      <c r="L25" s="32" t="s">
        <v>12292</v>
      </c>
      <c r="M25" s="29">
        <v>0.16800000000000001</v>
      </c>
      <c r="N25" s="29">
        <v>-0.48338999999999999</v>
      </c>
      <c r="O25" s="29">
        <v>5.3443500000000004</v>
      </c>
      <c r="P25" s="29">
        <v>16.714527384566292</v>
      </c>
      <c r="Q25" s="29">
        <v>-19.307413688263509</v>
      </c>
      <c r="R25" s="29">
        <v>12.034102857121741</v>
      </c>
      <c r="S25" s="29">
        <v>12.132999999999999</v>
      </c>
      <c r="T25" s="29">
        <v>13.523</v>
      </c>
      <c r="U25" s="29">
        <v>-21.032664636868404</v>
      </c>
      <c r="V25" s="29">
        <v>-0.15</v>
      </c>
      <c r="W25" s="29">
        <v>0.379</v>
      </c>
      <c r="X25" s="29" t="s">
        <v>12562</v>
      </c>
      <c r="Y25" s="71">
        <v>366382140128</v>
      </c>
      <c r="Z25" s="29" t="s">
        <v>12535</v>
      </c>
      <c r="AA25" s="76">
        <v>45418</v>
      </c>
      <c r="AB25" s="60" t="s">
        <v>8186</v>
      </c>
      <c r="AC25" s="60" t="s">
        <v>12297</v>
      </c>
      <c r="AD25" s="60" t="s">
        <v>12815</v>
      </c>
      <c r="AE25" s="29" t="s">
        <v>16158</v>
      </c>
      <c r="AF25" s="35" t="s">
        <v>16158</v>
      </c>
    </row>
    <row r="26" spans="1:32" s="68" customFormat="1" ht="28.5">
      <c r="A26" s="37" t="s">
        <v>12498</v>
      </c>
      <c r="B26" s="36" t="s">
        <v>330</v>
      </c>
      <c r="C26" s="36" t="s">
        <v>12364</v>
      </c>
      <c r="D26" s="29" t="s">
        <v>8333</v>
      </c>
      <c r="E26" s="37" t="s">
        <v>12515</v>
      </c>
      <c r="F26" s="37" t="s">
        <v>12535</v>
      </c>
      <c r="G26" s="38" t="s">
        <v>328</v>
      </c>
      <c r="H26" s="37" t="s">
        <v>28</v>
      </c>
      <c r="I26" s="39">
        <v>4</v>
      </c>
      <c r="J26" s="37" t="s">
        <v>12292</v>
      </c>
      <c r="K26" s="37" t="s">
        <v>12292</v>
      </c>
      <c r="L26" s="37" t="s">
        <v>12292</v>
      </c>
      <c r="M26" s="37">
        <v>0.22</v>
      </c>
      <c r="N26" s="37">
        <v>-0.45942</v>
      </c>
      <c r="O26" s="37">
        <v>5.3801699999999997</v>
      </c>
      <c r="P26" s="37">
        <v>16.708342985456159</v>
      </c>
      <c r="Q26" s="37">
        <v>-19.309663200582762</v>
      </c>
      <c r="R26" s="37">
        <v>11.431832874078985</v>
      </c>
      <c r="S26" s="37">
        <v>12.151999999999999</v>
      </c>
      <c r="T26" s="37">
        <v>13.526999999999999</v>
      </c>
      <c r="U26" s="37">
        <v>-21.640557973115705</v>
      </c>
      <c r="V26" s="37">
        <v>-0.14799999999999999</v>
      </c>
      <c r="W26" s="37">
        <v>0.38</v>
      </c>
      <c r="X26" s="37" t="s">
        <v>12563</v>
      </c>
      <c r="Y26" s="73">
        <v>46881259567</v>
      </c>
      <c r="Z26" s="37" t="s">
        <v>12535</v>
      </c>
      <c r="AA26" s="77">
        <v>45418</v>
      </c>
      <c r="AB26" s="39" t="s">
        <v>8186</v>
      </c>
      <c r="AC26" s="39" t="s">
        <v>12296</v>
      </c>
      <c r="AD26" s="39" t="s">
        <v>12298</v>
      </c>
      <c r="AE26" s="37" t="s">
        <v>16158</v>
      </c>
      <c r="AF26" s="63" t="s">
        <v>16158</v>
      </c>
    </row>
    <row r="27" spans="1:32" s="68" customFormat="1" ht="28.5">
      <c r="A27" s="29" t="s">
        <v>12498</v>
      </c>
      <c r="B27" s="28" t="s">
        <v>12279</v>
      </c>
      <c r="C27" s="29" t="s">
        <v>12365</v>
      </c>
      <c r="D27" s="29" t="s">
        <v>16231</v>
      </c>
      <c r="E27" s="29" t="s">
        <v>12515</v>
      </c>
      <c r="F27" s="29" t="s">
        <v>12535</v>
      </c>
      <c r="G27" s="31" t="s">
        <v>328</v>
      </c>
      <c r="H27" s="32" t="s">
        <v>28</v>
      </c>
      <c r="I27" s="50">
        <v>4</v>
      </c>
      <c r="J27" s="32" t="s">
        <v>12292</v>
      </c>
      <c r="K27" s="32" t="s">
        <v>12292</v>
      </c>
      <c r="L27" s="32" t="s">
        <v>12292</v>
      </c>
      <c r="M27" s="29">
        <v>0.16800000000000001</v>
      </c>
      <c r="N27" s="29">
        <v>-0.45191999999999999</v>
      </c>
      <c r="O27" s="29">
        <v>5.3729800000000001</v>
      </c>
      <c r="P27" s="29">
        <v>16.696169588141153</v>
      </c>
      <c r="Q27" s="29">
        <v>-19.2726235035367</v>
      </c>
      <c r="R27" s="29">
        <v>11.365687539188475</v>
      </c>
      <c r="S27" s="29">
        <v>12.125</v>
      </c>
      <c r="T27" s="29">
        <v>13.497999999999999</v>
      </c>
      <c r="U27" s="29">
        <v>-21.585904119251499</v>
      </c>
      <c r="V27" s="29">
        <v>-0.15</v>
      </c>
      <c r="W27" s="29">
        <v>0.38</v>
      </c>
      <c r="X27" s="29" t="s">
        <v>12564</v>
      </c>
      <c r="Y27" s="71">
        <v>46881259567</v>
      </c>
      <c r="Z27" s="29" t="s">
        <v>12535</v>
      </c>
      <c r="AA27" s="76">
        <v>45418</v>
      </c>
      <c r="AB27" s="60" t="s">
        <v>8186</v>
      </c>
      <c r="AC27" s="60" t="s">
        <v>12296</v>
      </c>
      <c r="AD27" s="60" t="s">
        <v>12298</v>
      </c>
      <c r="AE27" s="29" t="s">
        <v>16158</v>
      </c>
      <c r="AF27" s="35" t="s">
        <v>16158</v>
      </c>
    </row>
    <row r="28" spans="1:32" s="68" customFormat="1" ht="28.5">
      <c r="A28" s="37" t="s">
        <v>12498</v>
      </c>
      <c r="B28" s="36" t="s">
        <v>12263</v>
      </c>
      <c r="C28" s="36" t="s">
        <v>12366</v>
      </c>
      <c r="D28" s="29" t="s">
        <v>8332</v>
      </c>
      <c r="E28" s="37" t="s">
        <v>12515</v>
      </c>
      <c r="F28" s="37" t="s">
        <v>12535</v>
      </c>
      <c r="G28" s="38" t="s">
        <v>328</v>
      </c>
      <c r="H28" s="37" t="s">
        <v>28</v>
      </c>
      <c r="I28" s="39">
        <v>4</v>
      </c>
      <c r="J28" s="37" t="s">
        <v>12292</v>
      </c>
      <c r="K28" s="37" t="s">
        <v>12292</v>
      </c>
      <c r="L28" s="37" t="s">
        <v>12292</v>
      </c>
      <c r="M28" s="37" t="s">
        <v>16215</v>
      </c>
      <c r="N28" s="37">
        <v>-0.46822999999999998</v>
      </c>
      <c r="O28" s="37">
        <v>5.3747100000000003</v>
      </c>
      <c r="P28" s="37">
        <v>16.721111652852262</v>
      </c>
      <c r="Q28" s="37">
        <v>-19.296164491894007</v>
      </c>
      <c r="R28" s="37">
        <v>11.39850942569074</v>
      </c>
      <c r="S28" s="37">
        <v>12.111000000000001</v>
      </c>
      <c r="T28" s="37">
        <v>13.507999999999999</v>
      </c>
      <c r="U28" s="37">
        <v>-21.605657773239962</v>
      </c>
      <c r="V28" s="37">
        <v>-0.15</v>
      </c>
      <c r="W28" s="37">
        <v>0.379</v>
      </c>
      <c r="X28" s="37" t="s">
        <v>12565</v>
      </c>
      <c r="Y28" s="73">
        <v>46881259567</v>
      </c>
      <c r="Z28" s="37" t="s">
        <v>12535</v>
      </c>
      <c r="AA28" s="77">
        <v>45418</v>
      </c>
      <c r="AB28" s="39" t="s">
        <v>8186</v>
      </c>
      <c r="AC28" s="39" t="s">
        <v>12296</v>
      </c>
      <c r="AD28" s="39" t="s">
        <v>12298</v>
      </c>
      <c r="AE28" s="37" t="s">
        <v>16158</v>
      </c>
      <c r="AF28" s="63" t="s">
        <v>16158</v>
      </c>
    </row>
    <row r="29" spans="1:32" s="68" customFormat="1" ht="28.5">
      <c r="A29" s="29" t="s">
        <v>12498</v>
      </c>
      <c r="B29" s="28" t="s">
        <v>12280</v>
      </c>
      <c r="C29" s="29" t="s">
        <v>12367</v>
      </c>
      <c r="D29" s="29" t="s">
        <v>16232</v>
      </c>
      <c r="E29" s="29" t="s">
        <v>12516</v>
      </c>
      <c r="F29" s="29" t="s">
        <v>12541</v>
      </c>
      <c r="G29" s="31" t="s">
        <v>64</v>
      </c>
      <c r="H29" s="32" t="s">
        <v>1</v>
      </c>
      <c r="I29" s="50">
        <v>4</v>
      </c>
      <c r="J29" s="32" t="s">
        <v>12292</v>
      </c>
      <c r="K29" s="32" t="s">
        <v>12292</v>
      </c>
      <c r="L29" s="32" t="s">
        <v>12292</v>
      </c>
      <c r="M29" s="29" t="s">
        <v>16215</v>
      </c>
      <c r="N29" s="29">
        <v>-5.5938100000000004</v>
      </c>
      <c r="O29" s="29">
        <v>12.277049999999999</v>
      </c>
      <c r="P29" s="29">
        <v>40.09799453053764</v>
      </c>
      <c r="Q29" s="29">
        <v>-41.466083150984709</v>
      </c>
      <c r="R29" s="29">
        <v>16.826486721123924</v>
      </c>
      <c r="S29" s="29">
        <v>27.934000000000001</v>
      </c>
      <c r="T29" s="29">
        <v>28.69</v>
      </c>
      <c r="U29" s="29">
        <v>-43.593292766105343</v>
      </c>
      <c r="V29" s="29">
        <v>-0.187</v>
      </c>
      <c r="W29" s="29">
        <v>0.48599999999999999</v>
      </c>
      <c r="X29" s="29" t="s">
        <v>12566</v>
      </c>
      <c r="Y29" s="71">
        <v>7036539120</v>
      </c>
      <c r="Z29" s="29" t="s">
        <v>12535</v>
      </c>
      <c r="AA29" s="76">
        <v>45418</v>
      </c>
      <c r="AB29" s="60" t="s">
        <v>8186</v>
      </c>
      <c r="AC29" s="60" t="s">
        <v>12296</v>
      </c>
      <c r="AD29" s="60" t="s">
        <v>12304</v>
      </c>
      <c r="AE29" s="29" t="s">
        <v>16158</v>
      </c>
      <c r="AF29" s="35" t="s">
        <v>16158</v>
      </c>
    </row>
    <row r="30" spans="1:32" s="68" customFormat="1" ht="28.5">
      <c r="A30" s="37" t="s">
        <v>12498</v>
      </c>
      <c r="B30" s="36" t="s">
        <v>12281</v>
      </c>
      <c r="C30" s="36" t="s">
        <v>12368</v>
      </c>
      <c r="D30" s="29" t="s">
        <v>16233</v>
      </c>
      <c r="E30" s="37" t="s">
        <v>12516</v>
      </c>
      <c r="F30" s="37" t="s">
        <v>12537</v>
      </c>
      <c r="G30" s="38" t="s">
        <v>64</v>
      </c>
      <c r="H30" s="37" t="s">
        <v>1</v>
      </c>
      <c r="I30" s="39">
        <v>4</v>
      </c>
      <c r="J30" s="37" t="s">
        <v>12292</v>
      </c>
      <c r="K30" s="37" t="s">
        <v>12292</v>
      </c>
      <c r="L30" s="37" t="s">
        <v>12292</v>
      </c>
      <c r="M30" s="37" t="s">
        <v>16215</v>
      </c>
      <c r="N30" s="37" t="s">
        <v>16215</v>
      </c>
      <c r="O30" s="37" t="s">
        <v>16215</v>
      </c>
      <c r="P30" s="37">
        <v>42.583139984532203</v>
      </c>
      <c r="Q30" s="37">
        <v>-45.57881247330198</v>
      </c>
      <c r="R30" s="37">
        <v>9.9023709902371628</v>
      </c>
      <c r="S30" s="37">
        <v>29.437999999999999</v>
      </c>
      <c r="T30" s="37">
        <v>31.052</v>
      </c>
      <c r="U30" s="37">
        <v>-48.566820860847436</v>
      </c>
      <c r="V30" s="37">
        <v>-0.32900000000000001</v>
      </c>
      <c r="W30" s="37">
        <v>0.41499999999999998</v>
      </c>
      <c r="X30" s="37" t="s">
        <v>12567</v>
      </c>
      <c r="Y30" s="73" t="s">
        <v>16215</v>
      </c>
      <c r="Z30" s="37" t="s">
        <v>12535</v>
      </c>
      <c r="AA30" s="77">
        <v>45418</v>
      </c>
      <c r="AB30" s="39" t="s">
        <v>8186</v>
      </c>
      <c r="AC30" s="39" t="s">
        <v>12296</v>
      </c>
      <c r="AD30" s="39" t="s">
        <v>12303</v>
      </c>
      <c r="AE30" s="37" t="s">
        <v>16158</v>
      </c>
      <c r="AF30" s="63" t="s">
        <v>16158</v>
      </c>
    </row>
    <row r="31" spans="1:32" s="68" customFormat="1" ht="28.5">
      <c r="A31" s="29" t="s">
        <v>12498</v>
      </c>
      <c r="B31" s="28" t="s">
        <v>66</v>
      </c>
      <c r="C31" s="29" t="s">
        <v>12369</v>
      </c>
      <c r="D31" s="29" t="s">
        <v>8203</v>
      </c>
      <c r="E31" s="29" t="s">
        <v>12516</v>
      </c>
      <c r="F31" s="29" t="s">
        <v>12536</v>
      </c>
      <c r="G31" s="31" t="s">
        <v>64</v>
      </c>
      <c r="H31" s="32" t="s">
        <v>1</v>
      </c>
      <c r="I31" s="50">
        <v>4</v>
      </c>
      <c r="J31" s="32" t="s">
        <v>12292</v>
      </c>
      <c r="K31" s="32" t="s">
        <v>12292</v>
      </c>
      <c r="L31" s="32" t="s">
        <v>12292</v>
      </c>
      <c r="M31" s="29" t="s">
        <v>16215</v>
      </c>
      <c r="N31" s="29">
        <v>-5.6433900000000001</v>
      </c>
      <c r="O31" s="29">
        <v>12.20261</v>
      </c>
      <c r="P31" s="29">
        <v>46.760273972602427</v>
      </c>
      <c r="Q31" s="29">
        <v>-45.044010715652405</v>
      </c>
      <c r="R31" s="29">
        <v>8.2888797702090891</v>
      </c>
      <c r="S31" s="29">
        <v>27.931000000000001</v>
      </c>
      <c r="T31" s="29">
        <v>28.495000000000001</v>
      </c>
      <c r="U31" s="29">
        <v>-48.456558674051244</v>
      </c>
      <c r="V31" s="29">
        <v>-0.19</v>
      </c>
      <c r="W31" s="29">
        <v>0.48699999999999999</v>
      </c>
      <c r="X31" s="29" t="s">
        <v>12568</v>
      </c>
      <c r="Y31" s="71">
        <v>59182709754</v>
      </c>
      <c r="Z31" s="29" t="s">
        <v>12535</v>
      </c>
      <c r="AA31" s="76">
        <v>45418</v>
      </c>
      <c r="AB31" s="60" t="s">
        <v>8186</v>
      </c>
      <c r="AC31" s="60" t="s">
        <v>12296</v>
      </c>
      <c r="AD31" s="60" t="s">
        <v>12299</v>
      </c>
      <c r="AE31" s="29" t="s">
        <v>16158</v>
      </c>
      <c r="AF31" s="35" t="s">
        <v>16158</v>
      </c>
    </row>
    <row r="32" spans="1:32" s="68" customFormat="1" ht="28.5">
      <c r="A32" s="37" t="s">
        <v>12498</v>
      </c>
      <c r="B32" s="36" t="s">
        <v>63</v>
      </c>
      <c r="C32" s="36" t="s">
        <v>12370</v>
      </c>
      <c r="D32" s="29" t="s">
        <v>8202</v>
      </c>
      <c r="E32" s="37" t="s">
        <v>12516</v>
      </c>
      <c r="F32" s="37" t="s">
        <v>12535</v>
      </c>
      <c r="G32" s="38" t="s">
        <v>64</v>
      </c>
      <c r="H32" s="37" t="s">
        <v>1</v>
      </c>
      <c r="I32" s="39">
        <v>4</v>
      </c>
      <c r="J32" s="37" t="s">
        <v>12292</v>
      </c>
      <c r="K32" s="37" t="s">
        <v>12292</v>
      </c>
      <c r="L32" s="37" t="s">
        <v>12292</v>
      </c>
      <c r="M32" s="37" t="s">
        <v>16215</v>
      </c>
      <c r="N32" s="37">
        <v>-5.6418999999999997</v>
      </c>
      <c r="O32" s="37">
        <v>12.202809999999999</v>
      </c>
      <c r="P32" s="37">
        <v>46.76303592120501</v>
      </c>
      <c r="Q32" s="37">
        <v>-45.058139534883693</v>
      </c>
      <c r="R32" s="37">
        <v>7.6790633608814884</v>
      </c>
      <c r="S32" s="37">
        <v>27.891999999999999</v>
      </c>
      <c r="T32" s="37">
        <v>28.489000000000001</v>
      </c>
      <c r="U32" s="37">
        <v>-48.67229054615526</v>
      </c>
      <c r="V32" s="37">
        <v>-0.192</v>
      </c>
      <c r="W32" s="37">
        <v>0.48699999999999999</v>
      </c>
      <c r="X32" s="37" t="s">
        <v>12569</v>
      </c>
      <c r="Y32" s="73">
        <v>7616852280</v>
      </c>
      <c r="Z32" s="37" t="s">
        <v>12535</v>
      </c>
      <c r="AA32" s="77">
        <v>45418</v>
      </c>
      <c r="AB32" s="39" t="s">
        <v>8186</v>
      </c>
      <c r="AC32" s="39" t="s">
        <v>12296</v>
      </c>
      <c r="AD32" s="39" t="s">
        <v>12298</v>
      </c>
      <c r="AE32" s="37" t="s">
        <v>16158</v>
      </c>
      <c r="AF32" s="63" t="s">
        <v>16158</v>
      </c>
    </row>
    <row r="33" spans="1:32" s="68" customFormat="1" ht="28.5">
      <c r="A33" s="29" t="s">
        <v>12498</v>
      </c>
      <c r="B33" s="28" t="s">
        <v>13306</v>
      </c>
      <c r="C33" s="29" t="s">
        <v>13309</v>
      </c>
      <c r="D33" s="29" t="s">
        <v>16234</v>
      </c>
      <c r="E33" s="29" t="s">
        <v>12516</v>
      </c>
      <c r="F33" s="29" t="s">
        <v>12544</v>
      </c>
      <c r="G33" s="31" t="s">
        <v>64</v>
      </c>
      <c r="H33" s="32" t="s">
        <v>1</v>
      </c>
      <c r="I33" s="50">
        <v>4</v>
      </c>
      <c r="J33" s="32" t="s">
        <v>12292</v>
      </c>
      <c r="K33" s="32" t="s">
        <v>12292</v>
      </c>
      <c r="L33" s="32" t="s">
        <v>12292</v>
      </c>
      <c r="M33" s="29" t="s">
        <v>16215</v>
      </c>
      <c r="N33" s="29" t="s">
        <v>16215</v>
      </c>
      <c r="O33" s="29" t="s">
        <v>16215</v>
      </c>
      <c r="P33" s="29">
        <v>44.317073170731724</v>
      </c>
      <c r="Q33" s="29">
        <v>-45.862884160756465</v>
      </c>
      <c r="R33" s="29">
        <v>7.2384937238492153</v>
      </c>
      <c r="S33" s="29">
        <v>29.837</v>
      </c>
      <c r="T33" s="29">
        <v>30.986999999999998</v>
      </c>
      <c r="U33" s="29">
        <v>-49.522405837375217</v>
      </c>
      <c r="V33" s="29">
        <v>-0.23200000000000001</v>
      </c>
      <c r="W33" s="29">
        <v>0.434</v>
      </c>
      <c r="X33" s="29" t="s">
        <v>13312</v>
      </c>
      <c r="Y33" s="71">
        <v>10224999321</v>
      </c>
      <c r="Z33" s="29" t="s">
        <v>12535</v>
      </c>
      <c r="AA33" s="76">
        <v>45418</v>
      </c>
      <c r="AB33" s="60" t="s">
        <v>8186</v>
      </c>
      <c r="AC33" s="60" t="s">
        <v>12297</v>
      </c>
      <c r="AD33" s="60" t="s">
        <v>12815</v>
      </c>
      <c r="AE33" s="29" t="s">
        <v>16158</v>
      </c>
      <c r="AF33" s="35" t="s">
        <v>16158</v>
      </c>
    </row>
    <row r="34" spans="1:32" s="68" customFormat="1" ht="28.5">
      <c r="A34" s="37" t="s">
        <v>12498</v>
      </c>
      <c r="B34" s="36" t="s">
        <v>13307</v>
      </c>
      <c r="C34" s="36" t="s">
        <v>13310</v>
      </c>
      <c r="D34" s="29" t="s">
        <v>16235</v>
      </c>
      <c r="E34" s="37" t="s">
        <v>12516</v>
      </c>
      <c r="F34" s="37" t="s">
        <v>12541</v>
      </c>
      <c r="G34" s="38" t="s">
        <v>64</v>
      </c>
      <c r="H34" s="37" t="s">
        <v>1</v>
      </c>
      <c r="I34" s="39">
        <v>4</v>
      </c>
      <c r="J34" s="37" t="s">
        <v>12292</v>
      </c>
      <c r="K34" s="37" t="s">
        <v>12292</v>
      </c>
      <c r="L34" s="37" t="s">
        <v>12292</v>
      </c>
      <c r="M34" s="37" t="s">
        <v>16215</v>
      </c>
      <c r="N34" s="37" t="s">
        <v>16215</v>
      </c>
      <c r="O34" s="37" t="s">
        <v>16215</v>
      </c>
      <c r="P34" s="37">
        <v>43.486152191449534</v>
      </c>
      <c r="Q34" s="37">
        <v>-47.317160826594787</v>
      </c>
      <c r="R34" s="37">
        <v>6.4419617496686676</v>
      </c>
      <c r="S34" s="37">
        <v>30.033000000000001</v>
      </c>
      <c r="T34" s="37">
        <v>31.774999999999999</v>
      </c>
      <c r="U34" s="37">
        <v>-51.061635497409206</v>
      </c>
      <c r="V34" s="37">
        <v>-0.371</v>
      </c>
      <c r="W34" s="37">
        <v>0.36099999999999999</v>
      </c>
      <c r="X34" s="37" t="s">
        <v>13313</v>
      </c>
      <c r="Y34" s="73">
        <v>7036539120</v>
      </c>
      <c r="Z34" s="37" t="s">
        <v>12535</v>
      </c>
      <c r="AA34" s="77">
        <v>45418</v>
      </c>
      <c r="AB34" s="39" t="s">
        <v>8186</v>
      </c>
      <c r="AC34" s="39" t="s">
        <v>12297</v>
      </c>
      <c r="AD34" s="39" t="s">
        <v>12815</v>
      </c>
      <c r="AE34" s="37" t="s">
        <v>16158</v>
      </c>
      <c r="AF34" s="63" t="s">
        <v>16158</v>
      </c>
    </row>
    <row r="35" spans="1:32" s="68" customFormat="1" ht="28.5">
      <c r="A35" s="29" t="s">
        <v>12498</v>
      </c>
      <c r="B35" s="28" t="s">
        <v>13308</v>
      </c>
      <c r="C35" s="29" t="s">
        <v>13311</v>
      </c>
      <c r="D35" s="29" t="s">
        <v>16236</v>
      </c>
      <c r="E35" s="29" t="s">
        <v>12516</v>
      </c>
      <c r="F35" s="29" t="s">
        <v>12541</v>
      </c>
      <c r="G35" s="31" t="s">
        <v>64</v>
      </c>
      <c r="H35" s="32" t="s">
        <v>1</v>
      </c>
      <c r="I35" s="50">
        <v>4</v>
      </c>
      <c r="J35" s="32" t="s">
        <v>12292</v>
      </c>
      <c r="K35" s="32" t="s">
        <v>12292</v>
      </c>
      <c r="L35" s="32" t="s">
        <v>12292</v>
      </c>
      <c r="M35" s="29" t="s">
        <v>16215</v>
      </c>
      <c r="N35" s="29">
        <v>-5.5898300000000001</v>
      </c>
      <c r="O35" s="29">
        <v>12.223129999999999</v>
      </c>
      <c r="P35" s="29">
        <v>40.118303569475721</v>
      </c>
      <c r="Q35" s="29">
        <v>-41.468350896782667</v>
      </c>
      <c r="R35" s="29">
        <v>16.84994964753286</v>
      </c>
      <c r="S35" s="29">
        <v>27.937000000000001</v>
      </c>
      <c r="T35" s="29">
        <v>28.696000000000002</v>
      </c>
      <c r="U35" s="29">
        <v>-43.597858547292809</v>
      </c>
      <c r="V35" s="29">
        <v>-0.187</v>
      </c>
      <c r="W35" s="29">
        <v>0.48399999999999999</v>
      </c>
      <c r="X35" s="29" t="s">
        <v>13314</v>
      </c>
      <c r="Y35" s="71">
        <v>7036539120</v>
      </c>
      <c r="Z35" s="29" t="s">
        <v>12535</v>
      </c>
      <c r="AA35" s="76">
        <v>45418</v>
      </c>
      <c r="AB35" s="60" t="s">
        <v>8186</v>
      </c>
      <c r="AC35" s="60" t="s">
        <v>12297</v>
      </c>
      <c r="AD35" s="60" t="s">
        <v>12815</v>
      </c>
      <c r="AE35" s="29" t="s">
        <v>16158</v>
      </c>
      <c r="AF35" s="35" t="s">
        <v>16158</v>
      </c>
    </row>
    <row r="36" spans="1:32" s="68" customFormat="1" ht="42.75">
      <c r="A36" s="37" t="s">
        <v>12498</v>
      </c>
      <c r="B36" s="36" t="s">
        <v>12282</v>
      </c>
      <c r="C36" s="36" t="s">
        <v>12371</v>
      </c>
      <c r="D36" s="29" t="s">
        <v>11115</v>
      </c>
      <c r="E36" s="37" t="s">
        <v>12517</v>
      </c>
      <c r="F36" s="37" t="s">
        <v>12538</v>
      </c>
      <c r="G36" s="38" t="s">
        <v>369</v>
      </c>
      <c r="H36" s="37" t="s">
        <v>34</v>
      </c>
      <c r="I36" s="39">
        <v>3</v>
      </c>
      <c r="J36" s="37" t="s">
        <v>12292</v>
      </c>
      <c r="K36" s="37" t="s">
        <v>12292</v>
      </c>
      <c r="L36" s="37" t="s">
        <v>12292</v>
      </c>
      <c r="M36" s="37">
        <v>0.1032</v>
      </c>
      <c r="N36" s="37" t="s">
        <v>16215</v>
      </c>
      <c r="O36" s="37" t="s">
        <v>16215</v>
      </c>
      <c r="P36" s="37">
        <v>9.8512494343852897</v>
      </c>
      <c r="Q36" s="37">
        <v>-12.586815770289284</v>
      </c>
      <c r="R36" s="37">
        <v>3.4039974890842428</v>
      </c>
      <c r="S36" s="37">
        <v>16.817</v>
      </c>
      <c r="T36" s="37">
        <v>18.068999999999999</v>
      </c>
      <c r="U36" s="37">
        <v>-16.019908649578063</v>
      </c>
      <c r="V36" s="37">
        <v>-0.47</v>
      </c>
      <c r="W36" s="37">
        <v>-0.09</v>
      </c>
      <c r="X36" s="37" t="s">
        <v>12570</v>
      </c>
      <c r="Y36" s="73">
        <v>841124966</v>
      </c>
      <c r="Z36" s="37" t="s">
        <v>12535</v>
      </c>
      <c r="AA36" s="77">
        <v>45418</v>
      </c>
      <c r="AB36" s="39" t="s">
        <v>8186</v>
      </c>
      <c r="AC36" s="39" t="s">
        <v>12296</v>
      </c>
      <c r="AD36" s="39" t="s">
        <v>12300</v>
      </c>
      <c r="AE36" s="37" t="s">
        <v>16158</v>
      </c>
      <c r="AF36" s="63" t="s">
        <v>16158</v>
      </c>
    </row>
    <row r="37" spans="1:32" s="68" customFormat="1" ht="42.75">
      <c r="A37" s="29" t="s">
        <v>12498</v>
      </c>
      <c r="B37" s="28" t="s">
        <v>12283</v>
      </c>
      <c r="C37" s="29" t="s">
        <v>12372</v>
      </c>
      <c r="D37" s="29" t="s">
        <v>11117</v>
      </c>
      <c r="E37" s="29" t="s">
        <v>12517</v>
      </c>
      <c r="F37" s="29" t="s">
        <v>12539</v>
      </c>
      <c r="G37" s="31" t="s">
        <v>369</v>
      </c>
      <c r="H37" s="32" t="s">
        <v>34</v>
      </c>
      <c r="I37" s="50">
        <v>3</v>
      </c>
      <c r="J37" s="32" t="s">
        <v>12292</v>
      </c>
      <c r="K37" s="32" t="s">
        <v>12292</v>
      </c>
      <c r="L37" s="32" t="s">
        <v>12292</v>
      </c>
      <c r="M37" s="29">
        <v>0.1241</v>
      </c>
      <c r="N37" s="29" t="s">
        <v>16215</v>
      </c>
      <c r="O37" s="29" t="s">
        <v>16215</v>
      </c>
      <c r="P37" s="29">
        <v>10.557223183791375</v>
      </c>
      <c r="Q37" s="29">
        <v>-11.742087281756053</v>
      </c>
      <c r="R37" s="29">
        <v>3.6950606253608465</v>
      </c>
      <c r="S37" s="29">
        <v>13.163</v>
      </c>
      <c r="T37" s="29">
        <v>14.609</v>
      </c>
      <c r="U37" s="29">
        <v>-15.531159379873994</v>
      </c>
      <c r="V37" s="29">
        <v>-0.432</v>
      </c>
      <c r="W37" s="29">
        <v>-2.8000000000000001E-2</v>
      </c>
      <c r="X37" s="29" t="s">
        <v>12570</v>
      </c>
      <c r="Y37" s="71">
        <v>760557419</v>
      </c>
      <c r="Z37" s="29" t="s">
        <v>12535</v>
      </c>
      <c r="AA37" s="76">
        <v>45418</v>
      </c>
      <c r="AB37" s="60" t="s">
        <v>8186</v>
      </c>
      <c r="AC37" s="60" t="s">
        <v>12296</v>
      </c>
      <c r="AD37" s="60" t="s">
        <v>12301</v>
      </c>
      <c r="AE37" s="29" t="s">
        <v>16158</v>
      </c>
      <c r="AF37" s="35" t="s">
        <v>16158</v>
      </c>
    </row>
    <row r="38" spans="1:32" s="68" customFormat="1" ht="42.75">
      <c r="A38" s="37" t="s">
        <v>12498</v>
      </c>
      <c r="B38" s="36" t="s">
        <v>12284</v>
      </c>
      <c r="C38" s="36" t="s">
        <v>12373</v>
      </c>
      <c r="D38" s="29" t="s">
        <v>11114</v>
      </c>
      <c r="E38" s="37" t="s">
        <v>12517</v>
      </c>
      <c r="F38" s="37" t="s">
        <v>12540</v>
      </c>
      <c r="G38" s="38" t="s">
        <v>369</v>
      </c>
      <c r="H38" s="37" t="s">
        <v>34</v>
      </c>
      <c r="I38" s="39">
        <v>3</v>
      </c>
      <c r="J38" s="37" t="s">
        <v>12292</v>
      </c>
      <c r="K38" s="37" t="s">
        <v>12292</v>
      </c>
      <c r="L38" s="37" t="s">
        <v>12292</v>
      </c>
      <c r="M38" s="37">
        <v>0.10730000000000001</v>
      </c>
      <c r="N38" s="37" t="s">
        <v>16215</v>
      </c>
      <c r="O38" s="37" t="s">
        <v>16215</v>
      </c>
      <c r="P38" s="37">
        <v>10.667487994047109</v>
      </c>
      <c r="Q38" s="37">
        <v>-12.355519832666772</v>
      </c>
      <c r="R38" s="37">
        <v>3.44525752616891</v>
      </c>
      <c r="S38" s="37">
        <v>15.103999999999999</v>
      </c>
      <c r="T38" s="37">
        <v>16.009</v>
      </c>
      <c r="U38" s="37">
        <v>-15.742953721512876</v>
      </c>
      <c r="V38" s="37">
        <v>-0.35099999999999998</v>
      </c>
      <c r="W38" s="37">
        <v>-6.4000000000000001E-2</v>
      </c>
      <c r="X38" s="37" t="s">
        <v>12570</v>
      </c>
      <c r="Y38" s="73">
        <v>443118727</v>
      </c>
      <c r="Z38" s="37" t="s">
        <v>12535</v>
      </c>
      <c r="AA38" s="77">
        <v>45418</v>
      </c>
      <c r="AB38" s="39" t="s">
        <v>8186</v>
      </c>
      <c r="AC38" s="39" t="s">
        <v>12296</v>
      </c>
      <c r="AD38" s="39" t="s">
        <v>12305</v>
      </c>
      <c r="AE38" s="37" t="s">
        <v>16158</v>
      </c>
      <c r="AF38" s="63" t="s">
        <v>16158</v>
      </c>
    </row>
    <row r="39" spans="1:32" s="68" customFormat="1" ht="42.75">
      <c r="A39" s="29" t="s">
        <v>12498</v>
      </c>
      <c r="B39" s="28" t="s">
        <v>12285</v>
      </c>
      <c r="C39" s="29" t="s">
        <v>12374</v>
      </c>
      <c r="D39" s="29" t="s">
        <v>11049</v>
      </c>
      <c r="E39" s="29" t="s">
        <v>12517</v>
      </c>
      <c r="F39" s="29" t="s">
        <v>12536</v>
      </c>
      <c r="G39" s="31" t="s">
        <v>369</v>
      </c>
      <c r="H39" s="32" t="s">
        <v>34</v>
      </c>
      <c r="I39" s="50">
        <v>3</v>
      </c>
      <c r="J39" s="32" t="s">
        <v>12292</v>
      </c>
      <c r="K39" s="32" t="s">
        <v>12292</v>
      </c>
      <c r="L39" s="32" t="s">
        <v>12292</v>
      </c>
      <c r="M39" s="29">
        <v>0.1232</v>
      </c>
      <c r="N39" s="29">
        <v>-1.80833</v>
      </c>
      <c r="O39" s="29">
        <v>-0.15822</v>
      </c>
      <c r="P39" s="29">
        <v>11.305775105874027</v>
      </c>
      <c r="Q39" s="29">
        <v>-11.439031387507681</v>
      </c>
      <c r="R39" s="29">
        <v>4.4025150472300378</v>
      </c>
      <c r="S39" s="29">
        <v>8.4659999999999993</v>
      </c>
      <c r="T39" s="29">
        <v>9.3439999999999994</v>
      </c>
      <c r="U39" s="29">
        <v>-14.794035344309385</v>
      </c>
      <c r="V39" s="29">
        <v>-0.249</v>
      </c>
      <c r="W39" s="29">
        <v>-1.4999999999999999E-2</v>
      </c>
      <c r="X39" s="29" t="s">
        <v>12571</v>
      </c>
      <c r="Y39" s="71">
        <v>4342924921</v>
      </c>
      <c r="Z39" s="29" t="s">
        <v>12535</v>
      </c>
      <c r="AA39" s="76">
        <v>45418</v>
      </c>
      <c r="AB39" s="60" t="s">
        <v>8186</v>
      </c>
      <c r="AC39" s="60" t="s">
        <v>12296</v>
      </c>
      <c r="AD39" s="60" t="s">
        <v>12299</v>
      </c>
      <c r="AE39" s="29" t="s">
        <v>16158</v>
      </c>
      <c r="AF39" s="35" t="s">
        <v>16158</v>
      </c>
    </row>
    <row r="40" spans="1:32" s="68" customFormat="1" ht="42.75">
      <c r="A40" s="37" t="s">
        <v>12498</v>
      </c>
      <c r="B40" s="36" t="s">
        <v>12286</v>
      </c>
      <c r="C40" s="36" t="s">
        <v>12375</v>
      </c>
      <c r="D40" s="29" t="s">
        <v>11058</v>
      </c>
      <c r="E40" s="37" t="s">
        <v>12517</v>
      </c>
      <c r="F40" s="37" t="s">
        <v>12536</v>
      </c>
      <c r="G40" s="38" t="s">
        <v>369</v>
      </c>
      <c r="H40" s="37" t="s">
        <v>34</v>
      </c>
      <c r="I40" s="39">
        <v>3</v>
      </c>
      <c r="J40" s="37" t="s">
        <v>12292</v>
      </c>
      <c r="K40" s="37" t="s">
        <v>12292</v>
      </c>
      <c r="L40" s="37" t="s">
        <v>12292</v>
      </c>
      <c r="M40" s="37" t="s">
        <v>16215</v>
      </c>
      <c r="N40" s="37">
        <v>-1.8237300000000001</v>
      </c>
      <c r="O40" s="37">
        <v>-0.17668</v>
      </c>
      <c r="P40" s="37">
        <v>11.35719725818738</v>
      </c>
      <c r="Q40" s="37">
        <v>-11.405295315682274</v>
      </c>
      <c r="R40" s="37">
        <v>4.3170559094124705</v>
      </c>
      <c r="S40" s="37">
        <v>8.4269999999999996</v>
      </c>
      <c r="T40" s="37">
        <v>9.2959999999999994</v>
      </c>
      <c r="U40" s="37">
        <v>-14.721840721673995</v>
      </c>
      <c r="V40" s="37">
        <v>-0.247</v>
      </c>
      <c r="W40" s="37">
        <v>-1.6E-2</v>
      </c>
      <c r="X40" s="37" t="s">
        <v>12572</v>
      </c>
      <c r="Y40" s="73">
        <v>4342924921</v>
      </c>
      <c r="Z40" s="37" t="s">
        <v>12535</v>
      </c>
      <c r="AA40" s="77">
        <v>45418</v>
      </c>
      <c r="AB40" s="39" t="s">
        <v>8186</v>
      </c>
      <c r="AC40" s="39" t="s">
        <v>12296</v>
      </c>
      <c r="AD40" s="39" t="s">
        <v>12299</v>
      </c>
      <c r="AE40" s="37" t="s">
        <v>16158</v>
      </c>
      <c r="AF40" s="63" t="s">
        <v>16158</v>
      </c>
    </row>
    <row r="41" spans="1:32" s="68" customFormat="1" ht="42.75">
      <c r="A41" s="29" t="s">
        <v>12498</v>
      </c>
      <c r="B41" s="28" t="s">
        <v>12287</v>
      </c>
      <c r="C41" s="29" t="s">
        <v>12376</v>
      </c>
      <c r="D41" s="29" t="s">
        <v>16237</v>
      </c>
      <c r="E41" s="29" t="s">
        <v>12517</v>
      </c>
      <c r="F41" s="29" t="s">
        <v>12535</v>
      </c>
      <c r="G41" s="31" t="s">
        <v>369</v>
      </c>
      <c r="H41" s="32" t="s">
        <v>34</v>
      </c>
      <c r="I41" s="50">
        <v>3</v>
      </c>
      <c r="J41" s="32" t="s">
        <v>12292</v>
      </c>
      <c r="K41" s="32" t="s">
        <v>12292</v>
      </c>
      <c r="L41" s="32" t="s">
        <v>12292</v>
      </c>
      <c r="M41" s="29">
        <v>0.1244</v>
      </c>
      <c r="N41" s="29">
        <v>-1.83321</v>
      </c>
      <c r="O41" s="29">
        <v>-0.14842</v>
      </c>
      <c r="P41" s="29">
        <v>11.39864214041908</v>
      </c>
      <c r="Q41" s="29">
        <v>-11.420237750521334</v>
      </c>
      <c r="R41" s="29">
        <v>3.7503059103472181</v>
      </c>
      <c r="S41" s="29">
        <v>8.3330000000000002</v>
      </c>
      <c r="T41" s="29">
        <v>9.2449999999999992</v>
      </c>
      <c r="U41" s="29">
        <v>-15.276634760267028</v>
      </c>
      <c r="V41" s="29">
        <v>-0.255</v>
      </c>
      <c r="W41" s="29">
        <v>-1.4999999999999999E-2</v>
      </c>
      <c r="X41" s="29" t="s">
        <v>12573</v>
      </c>
      <c r="Y41" s="71">
        <v>563824153</v>
      </c>
      <c r="Z41" s="29" t="s">
        <v>12535</v>
      </c>
      <c r="AA41" s="76">
        <v>45418</v>
      </c>
      <c r="AB41" s="60" t="s">
        <v>8186</v>
      </c>
      <c r="AC41" s="60" t="s">
        <v>12296</v>
      </c>
      <c r="AD41" s="60" t="s">
        <v>12298</v>
      </c>
      <c r="AE41" s="29" t="s">
        <v>16158</v>
      </c>
      <c r="AF41" s="35" t="s">
        <v>16158</v>
      </c>
    </row>
    <row r="42" spans="1:32" s="68" customFormat="1" ht="42.75">
      <c r="A42" s="37" t="s">
        <v>12498</v>
      </c>
      <c r="B42" s="36" t="s">
        <v>12288</v>
      </c>
      <c r="C42" s="36" t="s">
        <v>12377</v>
      </c>
      <c r="D42" s="29" t="s">
        <v>11091</v>
      </c>
      <c r="E42" s="37" t="s">
        <v>12517</v>
      </c>
      <c r="F42" s="37" t="s">
        <v>12535</v>
      </c>
      <c r="G42" s="38" t="s">
        <v>369</v>
      </c>
      <c r="H42" s="37" t="s">
        <v>34</v>
      </c>
      <c r="I42" s="39">
        <v>3</v>
      </c>
      <c r="J42" s="37" t="s">
        <v>12292</v>
      </c>
      <c r="K42" s="37" t="s">
        <v>12292</v>
      </c>
      <c r="L42" s="37" t="s">
        <v>12292</v>
      </c>
      <c r="M42" s="37" t="s">
        <v>16215</v>
      </c>
      <c r="N42" s="37">
        <v>-1.8262700000000001</v>
      </c>
      <c r="O42" s="37">
        <v>-0.14968999999999999</v>
      </c>
      <c r="P42" s="37">
        <v>11.347593582887793</v>
      </c>
      <c r="Q42" s="37">
        <v>-11.42080217539081</v>
      </c>
      <c r="R42" s="37">
        <v>3.7350246652574137</v>
      </c>
      <c r="S42" s="37">
        <v>8.3520000000000003</v>
      </c>
      <c r="T42" s="37">
        <v>9.2430000000000003</v>
      </c>
      <c r="U42" s="37">
        <v>-15.285319590056801</v>
      </c>
      <c r="V42" s="37">
        <v>-0.254</v>
      </c>
      <c r="W42" s="37">
        <v>-1.4999999999999999E-2</v>
      </c>
      <c r="X42" s="37" t="s">
        <v>12572</v>
      </c>
      <c r="Y42" s="73">
        <v>563824153</v>
      </c>
      <c r="Z42" s="37" t="s">
        <v>12535</v>
      </c>
      <c r="AA42" s="77">
        <v>45418</v>
      </c>
      <c r="AB42" s="39" t="s">
        <v>8186</v>
      </c>
      <c r="AC42" s="39" t="s">
        <v>12296</v>
      </c>
      <c r="AD42" s="39" t="s">
        <v>12298</v>
      </c>
      <c r="AE42" s="37" t="s">
        <v>16158</v>
      </c>
      <c r="AF42" s="63" t="s">
        <v>16158</v>
      </c>
    </row>
    <row r="43" spans="1:32" s="68" customFormat="1" ht="28.5">
      <c r="A43" s="29" t="s">
        <v>12502</v>
      </c>
      <c r="B43" s="28" t="s">
        <v>12291</v>
      </c>
      <c r="C43" s="29" t="s">
        <v>12378</v>
      </c>
      <c r="D43" s="29" t="s">
        <v>9437</v>
      </c>
      <c r="E43" s="29" t="s">
        <v>1770</v>
      </c>
      <c r="F43" s="29" t="s">
        <v>12535</v>
      </c>
      <c r="G43" s="31" t="s">
        <v>64</v>
      </c>
      <c r="H43" s="32" t="s">
        <v>19</v>
      </c>
      <c r="I43" s="50">
        <v>3</v>
      </c>
      <c r="J43" s="32" t="s">
        <v>12292</v>
      </c>
      <c r="K43" s="32" t="s">
        <v>12292</v>
      </c>
      <c r="L43" s="32" t="s">
        <v>12292</v>
      </c>
      <c r="M43" s="29" t="s">
        <v>16215</v>
      </c>
      <c r="N43" s="29">
        <v>5.0508300000000004</v>
      </c>
      <c r="O43" s="29">
        <v>5.6327600000000002</v>
      </c>
      <c r="P43" s="29">
        <v>18.368210959235487</v>
      </c>
      <c r="Q43" s="29">
        <v>-11.402273957769427</v>
      </c>
      <c r="R43" s="29">
        <v>20.251580611169672</v>
      </c>
      <c r="S43" s="29">
        <v>12.619</v>
      </c>
      <c r="T43" s="29">
        <v>19.471</v>
      </c>
      <c r="U43" s="29">
        <v>-16.086624313321664</v>
      </c>
      <c r="V43" s="29">
        <v>0.53</v>
      </c>
      <c r="W43" s="29">
        <v>0.39900000000000002</v>
      </c>
      <c r="X43" s="29" t="s">
        <v>12574</v>
      </c>
      <c r="Y43" s="71">
        <v>155837832</v>
      </c>
      <c r="Z43" s="29" t="s">
        <v>12535</v>
      </c>
      <c r="AA43" s="76">
        <v>45418</v>
      </c>
      <c r="AB43" s="60" t="s">
        <v>8186</v>
      </c>
      <c r="AC43" s="60" t="s">
        <v>12296</v>
      </c>
      <c r="AD43" s="60" t="s">
        <v>12298</v>
      </c>
      <c r="AE43" s="29" t="s">
        <v>16158</v>
      </c>
      <c r="AF43" s="35" t="s">
        <v>16158</v>
      </c>
    </row>
    <row r="44" spans="1:32" s="68" customFormat="1" ht="28.5">
      <c r="A44" s="37" t="s">
        <v>12502</v>
      </c>
      <c r="B44" s="36" t="s">
        <v>12308</v>
      </c>
      <c r="C44" s="36" t="s">
        <v>12379</v>
      </c>
      <c r="D44" s="29" t="s">
        <v>16238</v>
      </c>
      <c r="E44" s="37" t="s">
        <v>5697</v>
      </c>
      <c r="F44" s="37" t="s">
        <v>12535</v>
      </c>
      <c r="G44" s="38" t="s">
        <v>64</v>
      </c>
      <c r="H44" s="37" t="s">
        <v>12309</v>
      </c>
      <c r="I44" s="39">
        <v>3</v>
      </c>
      <c r="J44" s="37" t="s">
        <v>12292</v>
      </c>
      <c r="K44" s="37" t="s">
        <v>12292</v>
      </c>
      <c r="L44" s="37" t="s">
        <v>12292</v>
      </c>
      <c r="M44" s="37" t="s">
        <v>16215</v>
      </c>
      <c r="N44" s="37">
        <v>0.77634000000000003</v>
      </c>
      <c r="O44" s="37">
        <v>-5.36578</v>
      </c>
      <c r="P44" s="37">
        <v>2.2379269729091433</v>
      </c>
      <c r="Q44" s="37">
        <v>0.26478991011054109</v>
      </c>
      <c r="R44" s="37">
        <v>-5.1927194860812209</v>
      </c>
      <c r="S44" s="37">
        <v>10.74</v>
      </c>
      <c r="T44" s="37">
        <v>17.341000000000001</v>
      </c>
      <c r="U44" s="37">
        <v>-13.453399760632745</v>
      </c>
      <c r="V44" s="37">
        <v>-0.02</v>
      </c>
      <c r="W44" s="37">
        <v>-0.28299999999999997</v>
      </c>
      <c r="X44" s="37" t="s">
        <v>12574</v>
      </c>
      <c r="Y44" s="73">
        <v>99173866</v>
      </c>
      <c r="Z44" s="37" t="s">
        <v>12535</v>
      </c>
      <c r="AA44" s="77">
        <v>45418</v>
      </c>
      <c r="AB44" s="39" t="s">
        <v>8186</v>
      </c>
      <c r="AC44" s="39" t="s">
        <v>12296</v>
      </c>
      <c r="AD44" s="39" t="s">
        <v>12298</v>
      </c>
      <c r="AE44" s="37" t="s">
        <v>16158</v>
      </c>
      <c r="AF44" s="63" t="s">
        <v>16158</v>
      </c>
    </row>
    <row r="45" spans="1:32" s="68" customFormat="1" ht="28.5">
      <c r="A45" s="29" t="s">
        <v>12502</v>
      </c>
      <c r="B45" s="28" t="s">
        <v>1273</v>
      </c>
      <c r="C45" s="29" t="s">
        <v>12380</v>
      </c>
      <c r="D45" s="29" t="s">
        <v>8900</v>
      </c>
      <c r="E45" s="29" t="s">
        <v>12518</v>
      </c>
      <c r="F45" s="29" t="s">
        <v>12542</v>
      </c>
      <c r="G45" s="31" t="s">
        <v>64</v>
      </c>
      <c r="H45" s="32" t="s">
        <v>7</v>
      </c>
      <c r="I45" s="50">
        <v>2</v>
      </c>
      <c r="J45" s="32" t="s">
        <v>12292</v>
      </c>
      <c r="K45" s="32" t="s">
        <v>12292</v>
      </c>
      <c r="L45" s="32" t="s">
        <v>12292</v>
      </c>
      <c r="M45" s="29" t="s">
        <v>16215</v>
      </c>
      <c r="N45" s="29">
        <v>18.287590000000002</v>
      </c>
      <c r="O45" s="29">
        <v>15.42854</v>
      </c>
      <c r="P45" s="29">
        <v>26.340057636887448</v>
      </c>
      <c r="Q45" s="29">
        <v>13.568166992824438</v>
      </c>
      <c r="R45" s="29">
        <v>26.160337552742497</v>
      </c>
      <c r="S45" s="29">
        <v>12.747</v>
      </c>
      <c r="T45" s="29">
        <v>19.009</v>
      </c>
      <c r="U45" s="29">
        <v>-12.500003868711996</v>
      </c>
      <c r="V45" s="29">
        <v>1.4810000000000001</v>
      </c>
      <c r="W45" s="29">
        <v>0.85299999999999998</v>
      </c>
      <c r="X45" s="29" t="s">
        <v>12575</v>
      </c>
      <c r="Y45" s="71">
        <v>574157660738</v>
      </c>
      <c r="Z45" s="29" t="s">
        <v>12542</v>
      </c>
      <c r="AA45" s="76">
        <v>45418</v>
      </c>
      <c r="AB45" s="60" t="s">
        <v>8186</v>
      </c>
      <c r="AC45" s="60" t="s">
        <v>12296</v>
      </c>
      <c r="AD45" s="60" t="s">
        <v>12306</v>
      </c>
      <c r="AE45" s="29" t="s">
        <v>16158</v>
      </c>
      <c r="AF45" s="35" t="s">
        <v>16158</v>
      </c>
    </row>
    <row r="46" spans="1:32" s="68" customFormat="1" ht="28.5">
      <c r="A46" s="37" t="s">
        <v>12502</v>
      </c>
      <c r="B46" s="36" t="s">
        <v>1273</v>
      </c>
      <c r="C46" s="36" t="s">
        <v>12381</v>
      </c>
      <c r="D46" s="29" t="s">
        <v>8895</v>
      </c>
      <c r="E46" s="37" t="s">
        <v>12518</v>
      </c>
      <c r="F46" s="37" t="s">
        <v>12535</v>
      </c>
      <c r="G46" s="38" t="s">
        <v>64</v>
      </c>
      <c r="H46" s="37" t="s">
        <v>7</v>
      </c>
      <c r="I46" s="39">
        <v>2</v>
      </c>
      <c r="J46" s="37" t="s">
        <v>12292</v>
      </c>
      <c r="K46" s="37" t="s">
        <v>12292</v>
      </c>
      <c r="L46" s="37" t="s">
        <v>12292</v>
      </c>
      <c r="M46" s="37" t="s">
        <v>16215</v>
      </c>
      <c r="N46" s="37" t="s">
        <v>16215</v>
      </c>
      <c r="O46" s="37" t="s">
        <v>16215</v>
      </c>
      <c r="P46" s="37">
        <v>32.444566611691506</v>
      </c>
      <c r="Q46" s="37">
        <v>15.386236695120648</v>
      </c>
      <c r="R46" s="37">
        <v>25.929955797347624</v>
      </c>
      <c r="S46" s="37">
        <v>12.912000000000001</v>
      </c>
      <c r="T46" s="37">
        <v>19.16</v>
      </c>
      <c r="U46" s="37">
        <v>-12.667202553351997</v>
      </c>
      <c r="V46" s="37">
        <v>1.4319999999999999</v>
      </c>
      <c r="W46" s="37">
        <v>0.82199999999999995</v>
      </c>
      <c r="X46" s="37" t="s">
        <v>12576</v>
      </c>
      <c r="Y46" s="73">
        <v>3726844480</v>
      </c>
      <c r="Z46" s="37" t="s">
        <v>12542</v>
      </c>
      <c r="AA46" s="77">
        <v>45418</v>
      </c>
      <c r="AB46" s="39" t="s">
        <v>8186</v>
      </c>
      <c r="AC46" s="39" t="s">
        <v>12296</v>
      </c>
      <c r="AD46" s="39" t="s">
        <v>12298</v>
      </c>
      <c r="AE46" s="37" t="s">
        <v>16158</v>
      </c>
      <c r="AF46" s="63" t="s">
        <v>16158</v>
      </c>
    </row>
    <row r="47" spans="1:32" s="68" customFormat="1" ht="42.75">
      <c r="A47" s="29" t="s">
        <v>12503</v>
      </c>
      <c r="B47" s="28" t="s">
        <v>12289</v>
      </c>
      <c r="C47" s="29" t="s">
        <v>12382</v>
      </c>
      <c r="D47" s="29" t="s">
        <v>16239</v>
      </c>
      <c r="E47" s="29" t="s">
        <v>12519</v>
      </c>
      <c r="F47" s="29" t="s">
        <v>12535</v>
      </c>
      <c r="G47" s="31" t="s">
        <v>64</v>
      </c>
      <c r="H47" s="32" t="s">
        <v>1</v>
      </c>
      <c r="I47" s="50">
        <v>4</v>
      </c>
      <c r="J47" s="32" t="s">
        <v>12292</v>
      </c>
      <c r="K47" s="32" t="s">
        <v>12292</v>
      </c>
      <c r="L47" s="32" t="s">
        <v>12292</v>
      </c>
      <c r="M47" s="29" t="s">
        <v>16215</v>
      </c>
      <c r="N47" s="29">
        <v>5.9545599999999999</v>
      </c>
      <c r="O47" s="29">
        <v>17.812919999999998</v>
      </c>
      <c r="P47" s="29">
        <v>42.203856749311285</v>
      </c>
      <c r="Q47" s="29">
        <v>-23.653395784543353</v>
      </c>
      <c r="R47" s="29">
        <v>23.226484498160758</v>
      </c>
      <c r="S47" s="29">
        <v>19.727</v>
      </c>
      <c r="T47" s="29">
        <v>20.571999999999999</v>
      </c>
      <c r="U47" s="29">
        <v>-26.950966828765576</v>
      </c>
      <c r="V47" s="29">
        <v>0.26900000000000002</v>
      </c>
      <c r="W47" s="29">
        <v>0.79900000000000004</v>
      </c>
      <c r="X47" s="29" t="s">
        <v>12577</v>
      </c>
      <c r="Y47" s="71">
        <v>22184472617</v>
      </c>
      <c r="Z47" s="29" t="s">
        <v>12541</v>
      </c>
      <c r="AA47" s="76">
        <v>45418</v>
      </c>
      <c r="AB47" s="60" t="s">
        <v>8186</v>
      </c>
      <c r="AC47" s="60" t="s">
        <v>12296</v>
      </c>
      <c r="AD47" s="60" t="s">
        <v>12298</v>
      </c>
      <c r="AE47" s="29" t="s">
        <v>16158</v>
      </c>
      <c r="AF47" s="35" t="s">
        <v>16158</v>
      </c>
    </row>
    <row r="48" spans="1:32" s="68" customFormat="1" ht="42.75">
      <c r="A48" s="37" t="s">
        <v>12503</v>
      </c>
      <c r="B48" s="36" t="s">
        <v>12290</v>
      </c>
      <c r="C48" s="36" t="s">
        <v>12383</v>
      </c>
      <c r="D48" s="29" t="s">
        <v>16240</v>
      </c>
      <c r="E48" s="37" t="s">
        <v>12519</v>
      </c>
      <c r="F48" s="37" t="s">
        <v>12541</v>
      </c>
      <c r="G48" s="38" t="s">
        <v>64</v>
      </c>
      <c r="H48" s="37" t="s">
        <v>1</v>
      </c>
      <c r="I48" s="39">
        <v>4</v>
      </c>
      <c r="J48" s="37" t="s">
        <v>12292</v>
      </c>
      <c r="K48" s="37" t="s">
        <v>12292</v>
      </c>
      <c r="L48" s="37" t="s">
        <v>12292</v>
      </c>
      <c r="M48" s="37" t="s">
        <v>16215</v>
      </c>
      <c r="N48" s="37">
        <v>5.9685300000000003</v>
      </c>
      <c r="O48" s="37">
        <v>17.83314</v>
      </c>
      <c r="P48" s="37">
        <v>37.002559925529546</v>
      </c>
      <c r="Q48" s="37">
        <v>-19.455030487805004</v>
      </c>
      <c r="R48" s="37">
        <v>32.729129435792714</v>
      </c>
      <c r="S48" s="37">
        <v>19.811</v>
      </c>
      <c r="T48" s="37">
        <v>20.765000000000001</v>
      </c>
      <c r="U48" s="37">
        <v>-18.695904425293975</v>
      </c>
      <c r="V48" s="37">
        <v>0.26900000000000002</v>
      </c>
      <c r="W48" s="37">
        <v>0.79400000000000004</v>
      </c>
      <c r="X48" s="37" t="s">
        <v>12578</v>
      </c>
      <c r="Y48" s="73">
        <v>20541268730</v>
      </c>
      <c r="Z48" s="37" t="s">
        <v>12541</v>
      </c>
      <c r="AA48" s="77">
        <v>45418</v>
      </c>
      <c r="AB48" s="39" t="s">
        <v>8186</v>
      </c>
      <c r="AC48" s="39" t="s">
        <v>12296</v>
      </c>
      <c r="AD48" s="39" t="s">
        <v>12307</v>
      </c>
      <c r="AE48" s="37" t="s">
        <v>16158</v>
      </c>
      <c r="AF48" s="63" t="s">
        <v>16158</v>
      </c>
    </row>
    <row r="49" spans="1:32" s="68" customFormat="1" ht="42.75">
      <c r="A49" s="29" t="s">
        <v>12503</v>
      </c>
      <c r="B49" s="28" t="s">
        <v>1480</v>
      </c>
      <c r="C49" s="29" t="s">
        <v>12384</v>
      </c>
      <c r="D49" s="29" t="s">
        <v>9035</v>
      </c>
      <c r="E49" s="29" t="s">
        <v>12520</v>
      </c>
      <c r="F49" s="29" t="s">
        <v>12535</v>
      </c>
      <c r="G49" s="31" t="s">
        <v>64</v>
      </c>
      <c r="H49" s="32" t="s">
        <v>19</v>
      </c>
      <c r="I49" s="50">
        <v>4</v>
      </c>
      <c r="J49" s="32" t="s">
        <v>12292</v>
      </c>
      <c r="K49" s="32" t="s">
        <v>12292</v>
      </c>
      <c r="L49" s="32" t="s">
        <v>12292</v>
      </c>
      <c r="M49" s="29" t="s">
        <v>16215</v>
      </c>
      <c r="N49" s="29">
        <v>3.9311400000000001</v>
      </c>
      <c r="O49" s="29">
        <v>6.1255899999999999</v>
      </c>
      <c r="P49" s="29">
        <v>17.601795447258883</v>
      </c>
      <c r="Q49" s="29">
        <v>-15.147361206305632</v>
      </c>
      <c r="R49" s="29">
        <v>24.123108665749605</v>
      </c>
      <c r="S49" s="29">
        <v>13.196999999999999</v>
      </c>
      <c r="T49" s="29">
        <v>19.448</v>
      </c>
      <c r="U49" s="29">
        <v>-21.247459500683917</v>
      </c>
      <c r="V49" s="29">
        <v>0.47599999999999998</v>
      </c>
      <c r="W49" s="29">
        <v>0.43099999999999999</v>
      </c>
      <c r="X49" s="29" t="s">
        <v>12579</v>
      </c>
      <c r="Y49" s="71">
        <v>2583302659</v>
      </c>
      <c r="Z49" s="29" t="s">
        <v>12535</v>
      </c>
      <c r="AA49" s="76">
        <v>45418</v>
      </c>
      <c r="AB49" s="60" t="s">
        <v>8186</v>
      </c>
      <c r="AC49" s="60" t="s">
        <v>12296</v>
      </c>
      <c r="AD49" s="60" t="s">
        <v>12298</v>
      </c>
      <c r="AE49" s="29" t="s">
        <v>16158</v>
      </c>
      <c r="AF49" s="35" t="s">
        <v>16158</v>
      </c>
    </row>
    <row r="50" spans="1:32" s="68" customFormat="1" ht="42.75">
      <c r="A50" s="37" t="s">
        <v>12504</v>
      </c>
      <c r="B50" s="36" t="s">
        <v>12310</v>
      </c>
      <c r="C50" s="36" t="s">
        <v>12385</v>
      </c>
      <c r="D50" s="29" t="s">
        <v>8393</v>
      </c>
      <c r="E50" s="37" t="s">
        <v>12521</v>
      </c>
      <c r="F50" s="37" t="s">
        <v>12538</v>
      </c>
      <c r="G50" s="38" t="s">
        <v>369</v>
      </c>
      <c r="H50" s="37" t="s">
        <v>32</v>
      </c>
      <c r="I50" s="39">
        <v>4</v>
      </c>
      <c r="J50" s="37" t="s">
        <v>12292</v>
      </c>
      <c r="K50" s="37" t="s">
        <v>12292</v>
      </c>
      <c r="L50" s="37" t="s">
        <v>13171</v>
      </c>
      <c r="M50" s="37">
        <v>0.15767</v>
      </c>
      <c r="N50" s="37" t="s">
        <v>16215</v>
      </c>
      <c r="O50" s="37" t="s">
        <v>16215</v>
      </c>
      <c r="P50" s="37">
        <v>-5.7372479992539134</v>
      </c>
      <c r="Q50" s="37">
        <v>-9.134093384758458</v>
      </c>
      <c r="R50" s="37">
        <v>-9.2245641717880744</v>
      </c>
      <c r="S50" s="37">
        <v>15.47</v>
      </c>
      <c r="T50" s="37">
        <v>19.001000000000001</v>
      </c>
      <c r="U50" s="37">
        <v>-25.998397582171073</v>
      </c>
      <c r="V50" s="37">
        <v>-0.93300000000000005</v>
      </c>
      <c r="W50" s="37">
        <v>-0.30399999999999999</v>
      </c>
      <c r="X50" s="37" t="s">
        <v>12580</v>
      </c>
      <c r="Y50" s="73">
        <v>248756862</v>
      </c>
      <c r="Z50" s="37" t="s">
        <v>12535</v>
      </c>
      <c r="AA50" s="77">
        <v>45418</v>
      </c>
      <c r="AB50" s="39" t="s">
        <v>8186</v>
      </c>
      <c r="AC50" s="39" t="s">
        <v>12296</v>
      </c>
      <c r="AD50" s="39" t="s">
        <v>12300</v>
      </c>
      <c r="AE50" s="37" t="s">
        <v>16158</v>
      </c>
      <c r="AF50" s="63" t="s">
        <v>16158</v>
      </c>
    </row>
    <row r="51" spans="1:32" s="68" customFormat="1" ht="42.75">
      <c r="A51" s="29" t="s">
        <v>12504</v>
      </c>
      <c r="B51" s="28" t="s">
        <v>12310</v>
      </c>
      <c r="C51" s="29" t="s">
        <v>12386</v>
      </c>
      <c r="D51" s="29" t="s">
        <v>8392</v>
      </c>
      <c r="E51" s="29" t="s">
        <v>12521</v>
      </c>
      <c r="F51" s="29" t="s">
        <v>12536</v>
      </c>
      <c r="G51" s="31" t="s">
        <v>369</v>
      </c>
      <c r="H51" s="32" t="s">
        <v>32</v>
      </c>
      <c r="I51" s="50">
        <v>4</v>
      </c>
      <c r="J51" s="32" t="s">
        <v>12292</v>
      </c>
      <c r="K51" s="32" t="s">
        <v>12292</v>
      </c>
      <c r="L51" s="32" t="s">
        <v>13171</v>
      </c>
      <c r="M51" s="29">
        <v>0.20415</v>
      </c>
      <c r="N51" s="29">
        <v>-7.9032999999999998</v>
      </c>
      <c r="O51" s="29">
        <v>-4.59565</v>
      </c>
      <c r="P51" s="29">
        <v>-4.1398597310551732</v>
      </c>
      <c r="Q51" s="29">
        <v>-8.8147462161360934</v>
      </c>
      <c r="R51" s="29">
        <v>-8.4466155251171635</v>
      </c>
      <c r="S51" s="29">
        <v>8.06</v>
      </c>
      <c r="T51" s="29">
        <v>11.173</v>
      </c>
      <c r="U51" s="29">
        <v>-23.771239435531321</v>
      </c>
      <c r="V51" s="29">
        <v>-1.0860000000000001</v>
      </c>
      <c r="W51" s="29">
        <v>-0.38200000000000001</v>
      </c>
      <c r="X51" s="29" t="s">
        <v>12581</v>
      </c>
      <c r="Y51" s="71">
        <v>1271019810</v>
      </c>
      <c r="Z51" s="29" t="s">
        <v>12535</v>
      </c>
      <c r="AA51" s="76">
        <v>45418</v>
      </c>
      <c r="AB51" s="60" t="s">
        <v>8186</v>
      </c>
      <c r="AC51" s="60" t="s">
        <v>12296</v>
      </c>
      <c r="AD51" s="60" t="s">
        <v>12299</v>
      </c>
      <c r="AE51" s="29" t="s">
        <v>16158</v>
      </c>
      <c r="AF51" s="35" t="s">
        <v>16158</v>
      </c>
    </row>
    <row r="52" spans="1:32" s="68" customFormat="1" ht="42.75">
      <c r="A52" s="37" t="s">
        <v>12504</v>
      </c>
      <c r="B52" s="36" t="s">
        <v>12310</v>
      </c>
      <c r="C52" s="36" t="s">
        <v>12387</v>
      </c>
      <c r="D52" s="29" t="s">
        <v>8394</v>
      </c>
      <c r="E52" s="37" t="s">
        <v>12521</v>
      </c>
      <c r="F52" s="37" t="s">
        <v>12537</v>
      </c>
      <c r="G52" s="38" t="s">
        <v>369</v>
      </c>
      <c r="H52" s="37" t="s">
        <v>32</v>
      </c>
      <c r="I52" s="39">
        <v>4</v>
      </c>
      <c r="J52" s="37" t="s">
        <v>12292</v>
      </c>
      <c r="K52" s="37" t="s">
        <v>12292</v>
      </c>
      <c r="L52" s="37" t="s">
        <v>13171</v>
      </c>
      <c r="M52" s="37">
        <v>1.3716999999999999</v>
      </c>
      <c r="N52" s="37" t="s">
        <v>16215</v>
      </c>
      <c r="O52" s="37" t="s">
        <v>16215</v>
      </c>
      <c r="P52" s="37">
        <v>-6.9386622348911242</v>
      </c>
      <c r="Q52" s="37">
        <v>-8.4693049232074991</v>
      </c>
      <c r="R52" s="37">
        <v>-6.743207509739868</v>
      </c>
      <c r="S52" s="37">
        <v>11.500999999999999</v>
      </c>
      <c r="T52" s="37">
        <v>13.988</v>
      </c>
      <c r="U52" s="37">
        <v>-24.744096738776232</v>
      </c>
      <c r="V52" s="37">
        <v>-1.1060000000000001</v>
      </c>
      <c r="W52" s="37">
        <v>-0.378</v>
      </c>
      <c r="X52" s="37" t="s">
        <v>12580</v>
      </c>
      <c r="Y52" s="73">
        <v>1175703690</v>
      </c>
      <c r="Z52" s="37" t="s">
        <v>12535</v>
      </c>
      <c r="AA52" s="77">
        <v>45418</v>
      </c>
      <c r="AB52" s="39" t="s">
        <v>8186</v>
      </c>
      <c r="AC52" s="39" t="s">
        <v>12296</v>
      </c>
      <c r="AD52" s="39" t="s">
        <v>12303</v>
      </c>
      <c r="AE52" s="37" t="s">
        <v>16158</v>
      </c>
      <c r="AF52" s="63" t="s">
        <v>16158</v>
      </c>
    </row>
    <row r="53" spans="1:32" s="68" customFormat="1" ht="42.75">
      <c r="A53" s="29" t="s">
        <v>12504</v>
      </c>
      <c r="B53" s="28" t="s">
        <v>12310</v>
      </c>
      <c r="C53" s="29" t="s">
        <v>12388</v>
      </c>
      <c r="D53" s="29" t="s">
        <v>8390</v>
      </c>
      <c r="E53" s="29" t="s">
        <v>12521</v>
      </c>
      <c r="F53" s="29" t="s">
        <v>12535</v>
      </c>
      <c r="G53" s="31" t="s">
        <v>369</v>
      </c>
      <c r="H53" s="32" t="s">
        <v>32</v>
      </c>
      <c r="I53" s="50">
        <v>4</v>
      </c>
      <c r="J53" s="32" t="s">
        <v>12292</v>
      </c>
      <c r="K53" s="32" t="s">
        <v>12292</v>
      </c>
      <c r="L53" s="32" t="s">
        <v>13171</v>
      </c>
      <c r="M53" s="29" t="s">
        <v>16215</v>
      </c>
      <c r="N53" s="29">
        <v>-7.6694100000000001</v>
      </c>
      <c r="O53" s="29">
        <v>-4.4449899999999998</v>
      </c>
      <c r="P53" s="29">
        <v>-3.9618138424820648</v>
      </c>
      <c r="Q53" s="29">
        <v>-8.2197802197801586</v>
      </c>
      <c r="R53" s="29">
        <v>-8.8683788121991967</v>
      </c>
      <c r="S53" s="29">
        <v>7.9889999999999999</v>
      </c>
      <c r="T53" s="29">
        <v>11.148</v>
      </c>
      <c r="U53" s="29">
        <v>-23.777338281015503</v>
      </c>
      <c r="V53" s="29">
        <v>-1.0660000000000001</v>
      </c>
      <c r="W53" s="29">
        <v>-0.37</v>
      </c>
      <c r="X53" s="29" t="s">
        <v>12582</v>
      </c>
      <c r="Y53" s="71">
        <v>162600000</v>
      </c>
      <c r="Z53" s="29" t="s">
        <v>12535</v>
      </c>
      <c r="AA53" s="76">
        <v>45418</v>
      </c>
      <c r="AB53" s="60" t="s">
        <v>8186</v>
      </c>
      <c r="AC53" s="60" t="s">
        <v>12296</v>
      </c>
      <c r="AD53" s="60" t="s">
        <v>12319</v>
      </c>
      <c r="AE53" s="29" t="s">
        <v>16158</v>
      </c>
      <c r="AF53" s="35" t="s">
        <v>16158</v>
      </c>
    </row>
    <row r="54" spans="1:32" s="68" customFormat="1" ht="42.75">
      <c r="A54" s="37" t="s">
        <v>12504</v>
      </c>
      <c r="B54" s="36" t="s">
        <v>12310</v>
      </c>
      <c r="C54" s="36" t="s">
        <v>12389</v>
      </c>
      <c r="D54" s="29" t="s">
        <v>8391</v>
      </c>
      <c r="E54" s="37" t="s">
        <v>12521</v>
      </c>
      <c r="F54" s="37" t="s">
        <v>12535</v>
      </c>
      <c r="G54" s="38" t="s">
        <v>369</v>
      </c>
      <c r="H54" s="37" t="s">
        <v>32</v>
      </c>
      <c r="I54" s="39">
        <v>4</v>
      </c>
      <c r="J54" s="37" t="s">
        <v>12292</v>
      </c>
      <c r="K54" s="37" t="s">
        <v>12292</v>
      </c>
      <c r="L54" s="37" t="s">
        <v>13171</v>
      </c>
      <c r="M54" s="37">
        <v>0.25381999999999999</v>
      </c>
      <c r="N54" s="37">
        <v>-7.8571900000000001</v>
      </c>
      <c r="O54" s="37">
        <v>-4.5770200000000001</v>
      </c>
      <c r="P54" s="37">
        <v>-4.0471417624956878</v>
      </c>
      <c r="Q54" s="37">
        <v>-8.8483675441094363</v>
      </c>
      <c r="R54" s="37">
        <v>-8.9304147226382362</v>
      </c>
      <c r="S54" s="37">
        <v>8.0350000000000001</v>
      </c>
      <c r="T54" s="37">
        <v>11.177</v>
      </c>
      <c r="U54" s="37">
        <v>-24.275507533635544</v>
      </c>
      <c r="V54" s="37">
        <v>-1.091</v>
      </c>
      <c r="W54" s="37">
        <v>-0.38200000000000001</v>
      </c>
      <c r="X54" s="37" t="s">
        <v>12582</v>
      </c>
      <c r="Y54" s="73">
        <v>162600000</v>
      </c>
      <c r="Z54" s="37" t="s">
        <v>12535</v>
      </c>
      <c r="AA54" s="77">
        <v>45418</v>
      </c>
      <c r="AB54" s="39" t="s">
        <v>8186</v>
      </c>
      <c r="AC54" s="39" t="s">
        <v>12296</v>
      </c>
      <c r="AD54" s="39" t="s">
        <v>12298</v>
      </c>
      <c r="AE54" s="37" t="s">
        <v>16158</v>
      </c>
      <c r="AF54" s="63" t="s">
        <v>16158</v>
      </c>
    </row>
    <row r="55" spans="1:32" s="68" customFormat="1" ht="42.75">
      <c r="A55" s="29" t="s">
        <v>12504</v>
      </c>
      <c r="B55" s="28" t="s">
        <v>12311</v>
      </c>
      <c r="C55" s="29" t="s">
        <v>12390</v>
      </c>
      <c r="D55" s="29" t="s">
        <v>16241</v>
      </c>
      <c r="E55" s="29" t="s">
        <v>12522</v>
      </c>
      <c r="F55" s="29" t="s">
        <v>12536</v>
      </c>
      <c r="G55" s="31" t="s">
        <v>369</v>
      </c>
      <c r="H55" s="32" t="s">
        <v>12313</v>
      </c>
      <c r="I55" s="50">
        <v>4</v>
      </c>
      <c r="J55" s="32" t="s">
        <v>12292</v>
      </c>
      <c r="K55" s="32" t="s">
        <v>12292</v>
      </c>
      <c r="L55" s="32" t="s">
        <v>13171</v>
      </c>
      <c r="M55" s="29">
        <v>1.0660000000000001</v>
      </c>
      <c r="N55" s="29" t="s">
        <v>16215</v>
      </c>
      <c r="O55" s="29" t="s">
        <v>16215</v>
      </c>
      <c r="P55" s="29">
        <v>-3.5873143513902028</v>
      </c>
      <c r="Q55" s="29">
        <v>-12.753081067943473</v>
      </c>
      <c r="R55" s="29">
        <v>-18.805159482683955</v>
      </c>
      <c r="S55" s="29">
        <v>8.8409999999999993</v>
      </c>
      <c r="T55" s="29">
        <v>10.135999999999999</v>
      </c>
      <c r="U55" s="29">
        <v>-34.878699498085183</v>
      </c>
      <c r="V55" s="29">
        <v>-1.724</v>
      </c>
      <c r="W55" s="29">
        <v>-0.69599999999999995</v>
      </c>
      <c r="X55" s="29" t="s">
        <v>12583</v>
      </c>
      <c r="Y55" s="71">
        <v>137498391</v>
      </c>
      <c r="Z55" s="29" t="s">
        <v>12535</v>
      </c>
      <c r="AA55" s="76">
        <v>45418</v>
      </c>
      <c r="AB55" s="60" t="s">
        <v>8186</v>
      </c>
      <c r="AC55" s="60" t="s">
        <v>12296</v>
      </c>
      <c r="AD55" s="60" t="s">
        <v>12299</v>
      </c>
      <c r="AE55" s="29" t="s">
        <v>16158</v>
      </c>
      <c r="AF55" s="35" t="s">
        <v>16158</v>
      </c>
    </row>
    <row r="56" spans="1:32" s="68" customFormat="1" ht="42.75">
      <c r="A56" s="37" t="s">
        <v>12504</v>
      </c>
      <c r="B56" s="36" t="s">
        <v>12311</v>
      </c>
      <c r="C56" s="36" t="s">
        <v>12391</v>
      </c>
      <c r="D56" s="29" t="s">
        <v>16242</v>
      </c>
      <c r="E56" s="37" t="s">
        <v>12522</v>
      </c>
      <c r="F56" s="37" t="s">
        <v>12543</v>
      </c>
      <c r="G56" s="38" t="s">
        <v>369</v>
      </c>
      <c r="H56" s="37" t="s">
        <v>12313</v>
      </c>
      <c r="I56" s="39">
        <v>4</v>
      </c>
      <c r="J56" s="37" t="s">
        <v>12292</v>
      </c>
      <c r="K56" s="37" t="s">
        <v>12292</v>
      </c>
      <c r="L56" s="37" t="s">
        <v>13171</v>
      </c>
      <c r="M56" s="37">
        <v>0.59199999999999997</v>
      </c>
      <c r="N56" s="37" t="s">
        <v>16215</v>
      </c>
      <c r="O56" s="37" t="s">
        <v>16215</v>
      </c>
      <c r="P56" s="37">
        <v>-6.3790270976901375</v>
      </c>
      <c r="Q56" s="37">
        <v>-12.400645250566633</v>
      </c>
      <c r="R56" s="37">
        <v>-17.374336633166788</v>
      </c>
      <c r="S56" s="37">
        <v>11.018000000000001</v>
      </c>
      <c r="T56" s="37">
        <v>12.57</v>
      </c>
      <c r="U56" s="37">
        <v>-35.757224107185806</v>
      </c>
      <c r="V56" s="37">
        <v>-1.7370000000000001</v>
      </c>
      <c r="W56" s="37">
        <v>-0.64400000000000002</v>
      </c>
      <c r="X56" s="37" t="s">
        <v>12583</v>
      </c>
      <c r="Y56" s="73" t="s">
        <v>16215</v>
      </c>
      <c r="Z56" s="37" t="s">
        <v>12535</v>
      </c>
      <c r="AA56" s="77">
        <v>45418</v>
      </c>
      <c r="AB56" s="39" t="s">
        <v>8186</v>
      </c>
      <c r="AC56" s="39" t="s">
        <v>12296</v>
      </c>
      <c r="AD56" s="39" t="s">
        <v>12303</v>
      </c>
      <c r="AE56" s="37" t="s">
        <v>16158</v>
      </c>
      <c r="AF56" s="63" t="s">
        <v>16158</v>
      </c>
    </row>
    <row r="57" spans="1:32" s="68" customFormat="1" ht="42.75">
      <c r="A57" s="29" t="s">
        <v>12504</v>
      </c>
      <c r="B57" s="28" t="s">
        <v>12311</v>
      </c>
      <c r="C57" s="29" t="s">
        <v>12392</v>
      </c>
      <c r="D57" s="29" t="s">
        <v>16243</v>
      </c>
      <c r="E57" s="29" t="s">
        <v>12522</v>
      </c>
      <c r="F57" s="29" t="s">
        <v>12535</v>
      </c>
      <c r="G57" s="31" t="s">
        <v>369</v>
      </c>
      <c r="H57" s="32" t="s">
        <v>12313</v>
      </c>
      <c r="I57" s="50">
        <v>4</v>
      </c>
      <c r="J57" s="32" t="s">
        <v>12292</v>
      </c>
      <c r="K57" s="32" t="s">
        <v>12292</v>
      </c>
      <c r="L57" s="32" t="s">
        <v>13171</v>
      </c>
      <c r="M57" s="29">
        <v>0.1057</v>
      </c>
      <c r="N57" s="29" t="s">
        <v>16215</v>
      </c>
      <c r="O57" s="29" t="s">
        <v>16215</v>
      </c>
      <c r="P57" s="29">
        <v>-3.5602431138480051</v>
      </c>
      <c r="Q57" s="29">
        <v>-12.781506882114801</v>
      </c>
      <c r="R57" s="29">
        <v>-19.19214171009267</v>
      </c>
      <c r="S57" s="29">
        <v>8.8550000000000004</v>
      </c>
      <c r="T57" s="29">
        <v>10.151999999999999</v>
      </c>
      <c r="U57" s="29">
        <v>-35.310164286837285</v>
      </c>
      <c r="V57" s="29">
        <v>-1.7150000000000001</v>
      </c>
      <c r="W57" s="29">
        <v>-0.69099999999999995</v>
      </c>
      <c r="X57" s="29" t="s">
        <v>12583</v>
      </c>
      <c r="Y57" s="71">
        <v>17590000</v>
      </c>
      <c r="Z57" s="29" t="s">
        <v>12535</v>
      </c>
      <c r="AA57" s="76">
        <v>45418</v>
      </c>
      <c r="AB57" s="60" t="s">
        <v>8186</v>
      </c>
      <c r="AC57" s="60" t="s">
        <v>12296</v>
      </c>
      <c r="AD57" s="60" t="s">
        <v>12298</v>
      </c>
      <c r="AE57" s="29" t="s">
        <v>16158</v>
      </c>
      <c r="AF57" s="35" t="s">
        <v>16158</v>
      </c>
    </row>
    <row r="58" spans="1:32" s="68" customFormat="1" ht="42.75">
      <c r="A58" s="37" t="s">
        <v>12504</v>
      </c>
      <c r="B58" s="36" t="s">
        <v>12312</v>
      </c>
      <c r="C58" s="36" t="s">
        <v>12393</v>
      </c>
      <c r="D58" s="29" t="s">
        <v>8359</v>
      </c>
      <c r="E58" s="37" t="s">
        <v>12523</v>
      </c>
      <c r="F58" s="37" t="s">
        <v>12536</v>
      </c>
      <c r="G58" s="38" t="s">
        <v>369</v>
      </c>
      <c r="H58" s="37" t="s">
        <v>30</v>
      </c>
      <c r="I58" s="39">
        <v>3</v>
      </c>
      <c r="J58" s="37" t="s">
        <v>12292</v>
      </c>
      <c r="K58" s="37" t="s">
        <v>12292</v>
      </c>
      <c r="L58" s="37" t="s">
        <v>13171</v>
      </c>
      <c r="M58" s="37" t="s">
        <v>16215</v>
      </c>
      <c r="N58" s="37">
        <v>-2.91533</v>
      </c>
      <c r="O58" s="37">
        <v>-1.0621100000000001</v>
      </c>
      <c r="P58" s="37">
        <v>6.6232617956754503</v>
      </c>
      <c r="Q58" s="37">
        <v>-8.3995877502945788</v>
      </c>
      <c r="R58" s="37">
        <v>-0.57622173595900383</v>
      </c>
      <c r="S58" s="37">
        <v>4.4969999999999999</v>
      </c>
      <c r="T58" s="37">
        <v>3.9529999999999998</v>
      </c>
      <c r="U58" s="37">
        <v>-11.721357696917146</v>
      </c>
      <c r="V58" s="37">
        <v>-0.78400000000000003</v>
      </c>
      <c r="W58" s="37">
        <v>-0.27900000000000003</v>
      </c>
      <c r="X58" s="37" t="s">
        <v>12584</v>
      </c>
      <c r="Y58" s="73">
        <v>1634219997</v>
      </c>
      <c r="Z58" s="37" t="s">
        <v>12536</v>
      </c>
      <c r="AA58" s="77">
        <v>45418</v>
      </c>
      <c r="AB58" s="39" t="s">
        <v>8186</v>
      </c>
      <c r="AC58" s="39" t="s">
        <v>12296</v>
      </c>
      <c r="AD58" s="39" t="s">
        <v>12320</v>
      </c>
      <c r="AE58" s="37" t="s">
        <v>16158</v>
      </c>
      <c r="AF58" s="63" t="s">
        <v>16158</v>
      </c>
    </row>
    <row r="59" spans="1:32" s="68" customFormat="1" ht="42.75">
      <c r="A59" s="29" t="s">
        <v>12505</v>
      </c>
      <c r="B59" s="28" t="s">
        <v>12315</v>
      </c>
      <c r="C59" s="29" t="s">
        <v>12394</v>
      </c>
      <c r="D59" s="29" t="s">
        <v>16244</v>
      </c>
      <c r="E59" s="29" t="s">
        <v>12524</v>
      </c>
      <c r="F59" s="29" t="s">
        <v>12535</v>
      </c>
      <c r="G59" s="31" t="s">
        <v>64</v>
      </c>
      <c r="H59" s="32" t="s">
        <v>12341</v>
      </c>
      <c r="I59" s="50">
        <v>5</v>
      </c>
      <c r="J59" s="32" t="s">
        <v>12292</v>
      </c>
      <c r="K59" s="32" t="s">
        <v>12292</v>
      </c>
      <c r="L59" s="32" t="s">
        <v>12292</v>
      </c>
      <c r="M59" s="29" t="s">
        <v>16215</v>
      </c>
      <c r="N59" s="29">
        <v>-13.261509999999999</v>
      </c>
      <c r="O59" s="29">
        <v>-1.7907200000000001</v>
      </c>
      <c r="P59" s="29">
        <v>1.5701136978886643</v>
      </c>
      <c r="Q59" s="29">
        <v>-24.488124488124551</v>
      </c>
      <c r="R59" s="29">
        <v>-8.0242240726723146</v>
      </c>
      <c r="S59" s="29">
        <v>18.555</v>
      </c>
      <c r="T59" s="29">
        <v>19.693999999999999</v>
      </c>
      <c r="U59" s="29">
        <v>-43.617408498110144</v>
      </c>
      <c r="V59" s="29">
        <v>-0.67700000000000005</v>
      </c>
      <c r="W59" s="29">
        <v>8.9999999999999993E-3</v>
      </c>
      <c r="X59" s="29" t="s">
        <v>12585</v>
      </c>
      <c r="Y59" s="71">
        <v>492372750</v>
      </c>
      <c r="Z59" s="29" t="s">
        <v>12535</v>
      </c>
      <c r="AA59" s="76">
        <v>45418</v>
      </c>
      <c r="AB59" s="60" t="s">
        <v>8186</v>
      </c>
      <c r="AC59" s="60" t="s">
        <v>12296</v>
      </c>
      <c r="AD59" s="60" t="s">
        <v>12298</v>
      </c>
      <c r="AE59" s="29" t="s">
        <v>16158</v>
      </c>
      <c r="AF59" s="35" t="s">
        <v>16158</v>
      </c>
    </row>
    <row r="60" spans="1:32" s="68" customFormat="1" ht="42.75">
      <c r="A60" s="37" t="s">
        <v>12506</v>
      </c>
      <c r="B60" s="36" t="s">
        <v>12316</v>
      </c>
      <c r="C60" s="36" t="s">
        <v>12395</v>
      </c>
      <c r="D60" s="29" t="s">
        <v>16245</v>
      </c>
      <c r="E60" s="37" t="s">
        <v>12525</v>
      </c>
      <c r="F60" s="37" t="s">
        <v>12537</v>
      </c>
      <c r="G60" s="38" t="s">
        <v>369</v>
      </c>
      <c r="H60" s="37" t="s">
        <v>12314</v>
      </c>
      <c r="I60" s="39">
        <v>5</v>
      </c>
      <c r="J60" s="37" t="s">
        <v>12292</v>
      </c>
      <c r="K60" s="37" t="s">
        <v>12292</v>
      </c>
      <c r="L60" s="37" t="s">
        <v>12292</v>
      </c>
      <c r="M60" s="37">
        <v>1.415</v>
      </c>
      <c r="N60" s="37" t="s">
        <v>16215</v>
      </c>
      <c r="O60" s="37" t="s">
        <v>16215</v>
      </c>
      <c r="P60" s="37">
        <v>-5.5020776766845909</v>
      </c>
      <c r="Q60" s="37">
        <v>-19.092419246684234</v>
      </c>
      <c r="R60" s="37">
        <v>-15.742402268777578</v>
      </c>
      <c r="S60" s="37">
        <v>19.885000000000002</v>
      </c>
      <c r="T60" s="37">
        <v>17.952000000000002</v>
      </c>
      <c r="U60" s="37">
        <v>-45.245333097998319</v>
      </c>
      <c r="V60" s="37">
        <v>-0.92500000000000004</v>
      </c>
      <c r="W60" s="37">
        <v>-0.374</v>
      </c>
      <c r="X60" s="37" t="s">
        <v>12586</v>
      </c>
      <c r="Y60" s="73">
        <v>10099522709</v>
      </c>
      <c r="Z60" s="37" t="s">
        <v>12535</v>
      </c>
      <c r="AA60" s="77">
        <v>45418</v>
      </c>
      <c r="AB60" s="39" t="s">
        <v>8186</v>
      </c>
      <c r="AC60" s="39" t="s">
        <v>12296</v>
      </c>
      <c r="AD60" s="39" t="s">
        <v>12303</v>
      </c>
      <c r="AE60" s="37" t="s">
        <v>16158</v>
      </c>
      <c r="AF60" s="63" t="s">
        <v>16158</v>
      </c>
    </row>
    <row r="61" spans="1:32" s="68" customFormat="1" ht="42.75">
      <c r="A61" s="29" t="s">
        <v>12506</v>
      </c>
      <c r="B61" s="28" t="s">
        <v>12317</v>
      </c>
      <c r="C61" s="29" t="s">
        <v>12396</v>
      </c>
      <c r="D61" s="29" t="s">
        <v>16246</v>
      </c>
      <c r="E61" s="29" t="s">
        <v>12525</v>
      </c>
      <c r="F61" s="29" t="s">
        <v>12535</v>
      </c>
      <c r="G61" s="31" t="s">
        <v>369</v>
      </c>
      <c r="H61" s="32" t="s">
        <v>12314</v>
      </c>
      <c r="I61" s="50">
        <v>5</v>
      </c>
      <c r="J61" s="32" t="s">
        <v>12292</v>
      </c>
      <c r="K61" s="32" t="s">
        <v>12292</v>
      </c>
      <c r="L61" s="32" t="s">
        <v>12292</v>
      </c>
      <c r="M61" s="29">
        <v>0.16300000000000001</v>
      </c>
      <c r="N61" s="29">
        <v>-13.82752</v>
      </c>
      <c r="O61" s="29">
        <v>-6.2657100000000003</v>
      </c>
      <c r="P61" s="29">
        <v>-2.9539357107855047</v>
      </c>
      <c r="Q61" s="29">
        <v>-18.68404558390424</v>
      </c>
      <c r="R61" s="29">
        <v>-17.726371230721927</v>
      </c>
      <c r="S61" s="29">
        <v>16.303999999999998</v>
      </c>
      <c r="T61" s="29">
        <v>14.516</v>
      </c>
      <c r="U61" s="29">
        <v>-46.216391108105213</v>
      </c>
      <c r="V61" s="29">
        <v>-0.88600000000000001</v>
      </c>
      <c r="W61" s="29">
        <v>-0.39700000000000002</v>
      </c>
      <c r="X61" s="29" t="s">
        <v>12587</v>
      </c>
      <c r="Y61" s="71">
        <v>1405033695</v>
      </c>
      <c r="Z61" s="29" t="s">
        <v>12535</v>
      </c>
      <c r="AA61" s="76">
        <v>45418</v>
      </c>
      <c r="AB61" s="60" t="s">
        <v>8186</v>
      </c>
      <c r="AC61" s="60" t="s">
        <v>12296</v>
      </c>
      <c r="AD61" s="60" t="s">
        <v>12298</v>
      </c>
      <c r="AE61" s="29" t="s">
        <v>16158</v>
      </c>
      <c r="AF61" s="35" t="s">
        <v>16158</v>
      </c>
    </row>
    <row r="62" spans="1:32" s="68" customFormat="1" ht="28.5">
      <c r="A62" s="37" t="s">
        <v>12507</v>
      </c>
      <c r="B62" s="36" t="s">
        <v>12326</v>
      </c>
      <c r="C62" s="36" t="s">
        <v>12397</v>
      </c>
      <c r="D62" s="29" t="s">
        <v>16247</v>
      </c>
      <c r="E62" s="37" t="s">
        <v>12526</v>
      </c>
      <c r="F62" s="37" t="s">
        <v>12538</v>
      </c>
      <c r="G62" s="38" t="s">
        <v>369</v>
      </c>
      <c r="H62" s="37" t="s">
        <v>32</v>
      </c>
      <c r="I62" s="39">
        <v>3</v>
      </c>
      <c r="J62" s="37" t="s">
        <v>12292</v>
      </c>
      <c r="K62" s="37" t="s">
        <v>12292</v>
      </c>
      <c r="L62" s="37" t="s">
        <v>12292</v>
      </c>
      <c r="M62" s="37">
        <v>0.113</v>
      </c>
      <c r="N62" s="37" t="s">
        <v>16215</v>
      </c>
      <c r="O62" s="37" t="s">
        <v>16215</v>
      </c>
      <c r="P62" s="37">
        <v>4.0984383286218007</v>
      </c>
      <c r="Q62" s="37">
        <v>-17.104202329643993</v>
      </c>
      <c r="R62" s="37">
        <v>-8.1237483919124447</v>
      </c>
      <c r="S62" s="37">
        <v>15.396000000000001</v>
      </c>
      <c r="T62" s="37">
        <v>16.027000000000001</v>
      </c>
      <c r="U62" s="37">
        <v>-27.712307001507806</v>
      </c>
      <c r="V62" s="37">
        <v>-0.95899999999999996</v>
      </c>
      <c r="W62" s="37">
        <v>-0.32200000000000001</v>
      </c>
      <c r="X62" s="37" t="s">
        <v>12588</v>
      </c>
      <c r="Y62" s="73">
        <v>3322988257</v>
      </c>
      <c r="Z62" s="37" t="s">
        <v>12535</v>
      </c>
      <c r="AA62" s="77">
        <v>45418</v>
      </c>
      <c r="AB62" s="39" t="s">
        <v>8186</v>
      </c>
      <c r="AC62" s="39" t="s">
        <v>12296</v>
      </c>
      <c r="AD62" s="39" t="s">
        <v>12300</v>
      </c>
      <c r="AE62" s="37" t="s">
        <v>16158</v>
      </c>
      <c r="AF62" s="63" t="s">
        <v>16158</v>
      </c>
    </row>
    <row r="63" spans="1:32" s="68" customFormat="1" ht="28.5">
      <c r="A63" s="29" t="s">
        <v>12507</v>
      </c>
      <c r="B63" s="28" t="s">
        <v>12327</v>
      </c>
      <c r="C63" s="29" t="s">
        <v>12398</v>
      </c>
      <c r="D63" s="29" t="s">
        <v>16248</v>
      </c>
      <c r="E63" s="29" t="s">
        <v>12526</v>
      </c>
      <c r="F63" s="29" t="s">
        <v>12540</v>
      </c>
      <c r="G63" s="31" t="s">
        <v>369</v>
      </c>
      <c r="H63" s="32" t="s">
        <v>32</v>
      </c>
      <c r="I63" s="50">
        <v>3</v>
      </c>
      <c r="J63" s="32" t="s">
        <v>12292</v>
      </c>
      <c r="K63" s="32" t="s">
        <v>12292</v>
      </c>
      <c r="L63" s="32" t="s">
        <v>12292</v>
      </c>
      <c r="M63" s="29">
        <v>9.4500000000000001E-2</v>
      </c>
      <c r="N63" s="29" t="s">
        <v>16215</v>
      </c>
      <c r="O63" s="29" t="s">
        <v>16215</v>
      </c>
      <c r="P63" s="29">
        <v>4.9897852855138369</v>
      </c>
      <c r="Q63" s="29">
        <v>-16.828569963739969</v>
      </c>
      <c r="R63" s="29">
        <v>-8.0383324322364835</v>
      </c>
      <c r="S63" s="29">
        <v>13.557</v>
      </c>
      <c r="T63" s="29">
        <v>13.638</v>
      </c>
      <c r="U63" s="29">
        <v>-27.489804771448334</v>
      </c>
      <c r="V63" s="29">
        <v>-0.90300000000000002</v>
      </c>
      <c r="W63" s="29">
        <v>-0.33600000000000002</v>
      </c>
      <c r="X63" s="29" t="s">
        <v>12589</v>
      </c>
      <c r="Y63" s="71">
        <v>1750605899</v>
      </c>
      <c r="Z63" s="29" t="s">
        <v>12535</v>
      </c>
      <c r="AA63" s="76">
        <v>45418</v>
      </c>
      <c r="AB63" s="60" t="s">
        <v>8186</v>
      </c>
      <c r="AC63" s="60" t="s">
        <v>12296</v>
      </c>
      <c r="AD63" s="60" t="s">
        <v>12302</v>
      </c>
      <c r="AE63" s="29" t="s">
        <v>16158</v>
      </c>
      <c r="AF63" s="35" t="s">
        <v>16158</v>
      </c>
    </row>
    <row r="64" spans="1:32" s="68" customFormat="1" ht="28.5">
      <c r="A64" s="37" t="s">
        <v>12507</v>
      </c>
      <c r="B64" s="36" t="s">
        <v>12328</v>
      </c>
      <c r="C64" s="36" t="s">
        <v>12399</v>
      </c>
      <c r="D64" s="29" t="s">
        <v>16249</v>
      </c>
      <c r="E64" s="37" t="s">
        <v>12526</v>
      </c>
      <c r="F64" s="37" t="s">
        <v>12536</v>
      </c>
      <c r="G64" s="38" t="s">
        <v>369</v>
      </c>
      <c r="H64" s="37" t="s">
        <v>32</v>
      </c>
      <c r="I64" s="39">
        <v>3</v>
      </c>
      <c r="J64" s="37" t="s">
        <v>12292</v>
      </c>
      <c r="K64" s="37" t="s">
        <v>12292</v>
      </c>
      <c r="L64" s="37" t="s">
        <v>12292</v>
      </c>
      <c r="M64" s="37">
        <v>1.141</v>
      </c>
      <c r="N64" s="37" t="s">
        <v>16215</v>
      </c>
      <c r="O64" s="37" t="s">
        <v>16215</v>
      </c>
      <c r="P64" s="37">
        <v>4.4808128463880159</v>
      </c>
      <c r="Q64" s="37">
        <v>-16.702433062301246</v>
      </c>
      <c r="R64" s="37">
        <v>-7.9943978890086083</v>
      </c>
      <c r="S64" s="37">
        <v>7.718</v>
      </c>
      <c r="T64" s="37">
        <v>7.5209999999999999</v>
      </c>
      <c r="U64" s="37">
        <v>-27.501187982551002</v>
      </c>
      <c r="V64" s="37">
        <v>-1.2849999999999999</v>
      </c>
      <c r="W64" s="37">
        <v>-0.52200000000000002</v>
      </c>
      <c r="X64" s="37" t="s">
        <v>12590</v>
      </c>
      <c r="Y64" s="73">
        <v>17157365535</v>
      </c>
      <c r="Z64" s="37" t="s">
        <v>12535</v>
      </c>
      <c r="AA64" s="77">
        <v>45418</v>
      </c>
      <c r="AB64" s="39" t="s">
        <v>8186</v>
      </c>
      <c r="AC64" s="39" t="s">
        <v>12296</v>
      </c>
      <c r="AD64" s="39" t="s">
        <v>12299</v>
      </c>
      <c r="AE64" s="37" t="s">
        <v>16158</v>
      </c>
      <c r="AF64" s="63" t="s">
        <v>16158</v>
      </c>
    </row>
    <row r="65" spans="1:32" s="68" customFormat="1" ht="28.5">
      <c r="A65" s="29" t="s">
        <v>12507</v>
      </c>
      <c r="B65" s="28" t="s">
        <v>12329</v>
      </c>
      <c r="C65" s="29" t="s">
        <v>12400</v>
      </c>
      <c r="D65" s="29" t="s">
        <v>16250</v>
      </c>
      <c r="E65" s="29" t="s">
        <v>12526</v>
      </c>
      <c r="F65" s="29" t="s">
        <v>12544</v>
      </c>
      <c r="G65" s="31" t="s">
        <v>369</v>
      </c>
      <c r="H65" s="32" t="s">
        <v>32</v>
      </c>
      <c r="I65" s="50">
        <v>3</v>
      </c>
      <c r="J65" s="32" t="s">
        <v>12292</v>
      </c>
      <c r="K65" s="32" t="s">
        <v>12292</v>
      </c>
      <c r="L65" s="32" t="s">
        <v>12292</v>
      </c>
      <c r="M65" s="29" t="s">
        <v>16215</v>
      </c>
      <c r="N65" s="29" t="s">
        <v>16215</v>
      </c>
      <c r="O65" s="29" t="s">
        <v>16215</v>
      </c>
      <c r="P65" s="29">
        <v>4.1308089500859291</v>
      </c>
      <c r="Q65" s="29">
        <v>-16.522988505747136</v>
      </c>
      <c r="R65" s="29">
        <v>-7.9365079365078977</v>
      </c>
      <c r="S65" s="29">
        <v>11.356</v>
      </c>
      <c r="T65" s="29">
        <v>10.929</v>
      </c>
      <c r="U65" s="29">
        <v>-27.126582294421596</v>
      </c>
      <c r="V65" s="29">
        <v>-0.89</v>
      </c>
      <c r="W65" s="29">
        <v>-0.35899999999999999</v>
      </c>
      <c r="X65" s="29" t="s">
        <v>12591</v>
      </c>
      <c r="Y65" s="71">
        <v>2964278784</v>
      </c>
      <c r="Z65" s="29" t="s">
        <v>12535</v>
      </c>
      <c r="AA65" s="76">
        <v>45418</v>
      </c>
      <c r="AB65" s="60" t="s">
        <v>8186</v>
      </c>
      <c r="AC65" s="60" t="s">
        <v>12296</v>
      </c>
      <c r="AD65" s="60" t="s">
        <v>12318</v>
      </c>
      <c r="AE65" s="29" t="s">
        <v>16158</v>
      </c>
      <c r="AF65" s="35" t="s">
        <v>16158</v>
      </c>
    </row>
    <row r="66" spans="1:32" s="68" customFormat="1" ht="28.5">
      <c r="A66" s="37" t="s">
        <v>12507</v>
      </c>
      <c r="B66" s="36" t="s">
        <v>12330</v>
      </c>
      <c r="C66" s="36" t="s">
        <v>12401</v>
      </c>
      <c r="D66" s="29" t="s">
        <v>16251</v>
      </c>
      <c r="E66" s="37" t="s">
        <v>12526</v>
      </c>
      <c r="F66" s="37" t="s">
        <v>12535</v>
      </c>
      <c r="G66" s="38" t="s">
        <v>369</v>
      </c>
      <c r="H66" s="37" t="s">
        <v>32</v>
      </c>
      <c r="I66" s="39">
        <v>3</v>
      </c>
      <c r="J66" s="37" t="s">
        <v>12292</v>
      </c>
      <c r="K66" s="37" t="s">
        <v>12292</v>
      </c>
      <c r="L66" s="37" t="s">
        <v>12292</v>
      </c>
      <c r="M66" s="37" t="s">
        <v>16215</v>
      </c>
      <c r="N66" s="37">
        <v>-7.7848899999999999</v>
      </c>
      <c r="O66" s="37">
        <v>-3.2062300000000001</v>
      </c>
      <c r="P66" s="37">
        <v>5.7883131201764026</v>
      </c>
      <c r="Q66" s="37">
        <v>-16.037954177273694</v>
      </c>
      <c r="R66" s="37">
        <v>-7.8464818763325344</v>
      </c>
      <c r="S66" s="37">
        <v>7.5229999999999997</v>
      </c>
      <c r="T66" s="37">
        <v>7.4189999999999996</v>
      </c>
      <c r="U66" s="37">
        <v>-26.872437556145268</v>
      </c>
      <c r="V66" s="37">
        <v>-1.173</v>
      </c>
      <c r="W66" s="37">
        <v>-0.46200000000000002</v>
      </c>
      <c r="X66" s="37" t="s">
        <v>12592</v>
      </c>
      <c r="Y66" s="73">
        <v>2196494227</v>
      </c>
      <c r="Z66" s="37" t="s">
        <v>12535</v>
      </c>
      <c r="AA66" s="77">
        <v>45418</v>
      </c>
      <c r="AB66" s="39" t="s">
        <v>8186</v>
      </c>
      <c r="AC66" s="39" t="s">
        <v>12296</v>
      </c>
      <c r="AD66" s="39" t="s">
        <v>12298</v>
      </c>
      <c r="AE66" s="37" t="s">
        <v>16158</v>
      </c>
      <c r="AF66" s="63" t="s">
        <v>16158</v>
      </c>
    </row>
    <row r="67" spans="1:32" s="68" customFormat="1" ht="28.5">
      <c r="A67" s="29" t="s">
        <v>12507</v>
      </c>
      <c r="B67" s="28" t="s">
        <v>12331</v>
      </c>
      <c r="C67" s="29" t="s">
        <v>12402</v>
      </c>
      <c r="D67" s="29" t="s">
        <v>11698</v>
      </c>
      <c r="E67" s="29" t="s">
        <v>12526</v>
      </c>
      <c r="F67" s="29" t="s">
        <v>12535</v>
      </c>
      <c r="G67" s="31" t="s">
        <v>369</v>
      </c>
      <c r="H67" s="32" t="s">
        <v>32</v>
      </c>
      <c r="I67" s="50">
        <v>3</v>
      </c>
      <c r="J67" s="32" t="s">
        <v>12292</v>
      </c>
      <c r="K67" s="32" t="s">
        <v>12292</v>
      </c>
      <c r="L67" s="32" t="s">
        <v>12292</v>
      </c>
      <c r="M67" s="29">
        <v>0.16928000000000001</v>
      </c>
      <c r="N67" s="29">
        <v>-7.7965600000000004</v>
      </c>
      <c r="O67" s="29">
        <v>-3.21313</v>
      </c>
      <c r="P67" s="29">
        <v>5.7886835572477313</v>
      </c>
      <c r="Q67" s="29">
        <v>-16.041714804405892</v>
      </c>
      <c r="R67" s="29">
        <v>-7.838489532210513</v>
      </c>
      <c r="S67" s="29">
        <v>7.5209999999999999</v>
      </c>
      <c r="T67" s="29">
        <v>7.4409999999999998</v>
      </c>
      <c r="U67" s="29">
        <v>-26.866032408149131</v>
      </c>
      <c r="V67" s="29">
        <v>-1.175</v>
      </c>
      <c r="W67" s="29">
        <v>-0.46</v>
      </c>
      <c r="X67" s="29" t="s">
        <v>12593</v>
      </c>
      <c r="Y67" s="71">
        <v>2196494227</v>
      </c>
      <c r="Z67" s="29" t="s">
        <v>12535</v>
      </c>
      <c r="AA67" s="76">
        <v>45418</v>
      </c>
      <c r="AB67" s="60" t="s">
        <v>8186</v>
      </c>
      <c r="AC67" s="60" t="s">
        <v>12296</v>
      </c>
      <c r="AD67" s="60" t="s">
        <v>12298</v>
      </c>
      <c r="AE67" s="29" t="s">
        <v>16158</v>
      </c>
      <c r="AF67" s="35" t="s">
        <v>16158</v>
      </c>
    </row>
    <row r="68" spans="1:32" s="68" customFormat="1" ht="28.5">
      <c r="A68" s="37" t="s">
        <v>12507</v>
      </c>
      <c r="B68" s="36" t="s">
        <v>12332</v>
      </c>
      <c r="C68" s="36" t="s">
        <v>12403</v>
      </c>
      <c r="D68" s="29" t="s">
        <v>16252</v>
      </c>
      <c r="E68" s="37" t="s">
        <v>12526</v>
      </c>
      <c r="F68" s="37" t="s">
        <v>12535</v>
      </c>
      <c r="G68" s="38" t="s">
        <v>369</v>
      </c>
      <c r="H68" s="37" t="s">
        <v>32</v>
      </c>
      <c r="I68" s="39">
        <v>3</v>
      </c>
      <c r="J68" s="37" t="s">
        <v>12292</v>
      </c>
      <c r="K68" s="37" t="s">
        <v>12292</v>
      </c>
      <c r="L68" s="37" t="s">
        <v>12292</v>
      </c>
      <c r="M68" s="37">
        <v>0.1545</v>
      </c>
      <c r="N68" s="37">
        <v>-7.8051700000000004</v>
      </c>
      <c r="O68" s="37">
        <v>-3.21888</v>
      </c>
      <c r="P68" s="37">
        <v>5.756916219894026</v>
      </c>
      <c r="Q68" s="37">
        <v>-15.984905339225197</v>
      </c>
      <c r="R68" s="37">
        <v>-7.8214150559201663</v>
      </c>
      <c r="S68" s="37">
        <v>7.508</v>
      </c>
      <c r="T68" s="37">
        <v>7.42</v>
      </c>
      <c r="U68" s="37">
        <v>-26.863354749050117</v>
      </c>
      <c r="V68" s="37">
        <v>-1.1759999999999999</v>
      </c>
      <c r="W68" s="37">
        <v>-0.46200000000000002</v>
      </c>
      <c r="X68" s="37" t="s">
        <v>12594</v>
      </c>
      <c r="Y68" s="73">
        <v>2196494227</v>
      </c>
      <c r="Z68" s="37" t="s">
        <v>12535</v>
      </c>
      <c r="AA68" s="77">
        <v>45418</v>
      </c>
      <c r="AB68" s="39" t="s">
        <v>8186</v>
      </c>
      <c r="AC68" s="39" t="s">
        <v>12297</v>
      </c>
      <c r="AD68" s="39" t="s">
        <v>12298</v>
      </c>
      <c r="AE68" s="37" t="s">
        <v>16158</v>
      </c>
      <c r="AF68" s="63" t="s">
        <v>16158</v>
      </c>
    </row>
    <row r="69" spans="1:32" s="68" customFormat="1" ht="28.5">
      <c r="A69" s="29" t="s">
        <v>12506</v>
      </c>
      <c r="B69" s="28" t="s">
        <v>12324</v>
      </c>
      <c r="C69" s="29" t="s">
        <v>12404</v>
      </c>
      <c r="D69" s="29" t="s">
        <v>16253</v>
      </c>
      <c r="E69" s="29" t="s">
        <v>12527</v>
      </c>
      <c r="F69" s="29" t="s">
        <v>12543</v>
      </c>
      <c r="G69" s="31" t="s">
        <v>369</v>
      </c>
      <c r="H69" s="32" t="s">
        <v>12313</v>
      </c>
      <c r="I69" s="50">
        <v>4</v>
      </c>
      <c r="J69" s="32" t="s">
        <v>12292</v>
      </c>
      <c r="K69" s="32" t="s">
        <v>12292</v>
      </c>
      <c r="L69" s="32" t="s">
        <v>12292</v>
      </c>
      <c r="M69" s="29">
        <v>1.454</v>
      </c>
      <c r="N69" s="29">
        <v>-1.92086</v>
      </c>
      <c r="O69" s="29">
        <v>0.85938000000000003</v>
      </c>
      <c r="P69" s="29">
        <v>2.0772288052385735</v>
      </c>
      <c r="Q69" s="29">
        <v>-4.4063242575901107</v>
      </c>
      <c r="R69" s="29">
        <v>-2.3336595677365457</v>
      </c>
      <c r="S69" s="29">
        <v>3.4809999999999999</v>
      </c>
      <c r="T69" s="29">
        <v>3.3439999999999999</v>
      </c>
      <c r="U69" s="29">
        <v>-9.6832879539926466</v>
      </c>
      <c r="V69" s="29">
        <v>-0.53100000000000003</v>
      </c>
      <c r="W69" s="29">
        <v>0.26700000000000002</v>
      </c>
      <c r="X69" s="29" t="s">
        <v>12595</v>
      </c>
      <c r="Y69" s="71">
        <v>20013024492</v>
      </c>
      <c r="Z69" s="29" t="s">
        <v>12537</v>
      </c>
      <c r="AA69" s="76">
        <v>45418</v>
      </c>
      <c r="AB69" s="60" t="s">
        <v>8186</v>
      </c>
      <c r="AC69" s="60" t="s">
        <v>12296</v>
      </c>
      <c r="AD69" s="60" t="s">
        <v>12303</v>
      </c>
      <c r="AE69" s="29" t="s">
        <v>16158</v>
      </c>
      <c r="AF69" s="35" t="s">
        <v>16158</v>
      </c>
    </row>
    <row r="70" spans="1:32" s="68" customFormat="1" ht="28.5">
      <c r="A70" s="37" t="s">
        <v>12506</v>
      </c>
      <c r="B70" s="36" t="s">
        <v>12323</v>
      </c>
      <c r="C70" s="36" t="s">
        <v>12405</v>
      </c>
      <c r="D70" s="29" t="s">
        <v>16254</v>
      </c>
      <c r="E70" s="37" t="s">
        <v>12527</v>
      </c>
      <c r="F70" s="37" t="s">
        <v>12535</v>
      </c>
      <c r="G70" s="38" t="s">
        <v>369</v>
      </c>
      <c r="H70" s="37" t="s">
        <v>12313</v>
      </c>
      <c r="I70" s="39">
        <v>4</v>
      </c>
      <c r="J70" s="37" t="s">
        <v>12292</v>
      </c>
      <c r="K70" s="37" t="s">
        <v>12292</v>
      </c>
      <c r="L70" s="37" t="s">
        <v>12292</v>
      </c>
      <c r="M70" s="37" t="e">
        <v>#N/A</v>
      </c>
      <c r="N70" s="37" t="e">
        <v>#N/A</v>
      </c>
      <c r="O70" s="37" t="e">
        <v>#N/A</v>
      </c>
      <c r="P70" s="37">
        <v>-0.96045246980137611</v>
      </c>
      <c r="Q70" s="37">
        <v>-11.870086544912017</v>
      </c>
      <c r="R70" s="37">
        <v>-0.86380937697365656</v>
      </c>
      <c r="S70" s="37" t="e">
        <v>#N/A</v>
      </c>
      <c r="T70" s="37" t="e">
        <v>#N/A</v>
      </c>
      <c r="U70" s="37" t="e">
        <v>#N/A</v>
      </c>
      <c r="V70" s="37" t="e">
        <v>#N/A</v>
      </c>
      <c r="W70" s="37" t="e">
        <v>#N/A</v>
      </c>
      <c r="X70" s="37" t="s">
        <v>12596</v>
      </c>
      <c r="Y70" s="73" t="e">
        <v>#N/A</v>
      </c>
      <c r="Z70" s="37" t="s">
        <v>12537</v>
      </c>
      <c r="AA70" s="77">
        <v>45418</v>
      </c>
      <c r="AB70" s="39" t="s">
        <v>8186</v>
      </c>
      <c r="AC70" s="39" t="s">
        <v>12296</v>
      </c>
      <c r="AD70" s="39" t="s">
        <v>12298</v>
      </c>
      <c r="AE70" s="37" t="s">
        <v>16158</v>
      </c>
      <c r="AF70" s="63" t="s">
        <v>16158</v>
      </c>
    </row>
    <row r="71" spans="1:32" s="68" customFormat="1" ht="28.5">
      <c r="A71" s="29" t="s">
        <v>12506</v>
      </c>
      <c r="B71" s="28" t="s">
        <v>12325</v>
      </c>
      <c r="C71" s="29" t="s">
        <v>12406</v>
      </c>
      <c r="D71" s="29" t="s">
        <v>16255</v>
      </c>
      <c r="E71" s="29" t="s">
        <v>12527</v>
      </c>
      <c r="F71" s="29" t="s">
        <v>12535</v>
      </c>
      <c r="G71" s="31" t="s">
        <v>369</v>
      </c>
      <c r="H71" s="32" t="s">
        <v>12313</v>
      </c>
      <c r="I71" s="50">
        <v>4</v>
      </c>
      <c r="J71" s="32" t="s">
        <v>12292</v>
      </c>
      <c r="K71" s="32" t="s">
        <v>12292</v>
      </c>
      <c r="L71" s="32" t="s">
        <v>12292</v>
      </c>
      <c r="M71" s="29">
        <v>0.14000000000000001</v>
      </c>
      <c r="N71" s="29" t="s">
        <v>16215</v>
      </c>
      <c r="O71" s="29" t="s">
        <v>16215</v>
      </c>
      <c r="P71" s="29">
        <v>4.3908053392453406</v>
      </c>
      <c r="Q71" s="29">
        <v>-5.1113598299896363</v>
      </c>
      <c r="R71" s="29">
        <v>-4.9732515503104535</v>
      </c>
      <c r="S71" s="29">
        <v>3.4430000000000001</v>
      </c>
      <c r="T71" s="29">
        <v>3.1680000000000001</v>
      </c>
      <c r="U71" s="29">
        <v>-11.720920445414295</v>
      </c>
      <c r="V71" s="29">
        <v>-1.1499999999999999</v>
      </c>
      <c r="W71" s="29">
        <v>-0.253</v>
      </c>
      <c r="X71" s="29" t="s">
        <v>12597</v>
      </c>
      <c r="Y71" s="71">
        <v>2759294424</v>
      </c>
      <c r="Z71" s="29" t="s">
        <v>12537</v>
      </c>
      <c r="AA71" s="76">
        <v>45418</v>
      </c>
      <c r="AB71" s="60" t="s">
        <v>8186</v>
      </c>
      <c r="AC71" s="60" t="s">
        <v>12296</v>
      </c>
      <c r="AD71" s="60" t="s">
        <v>12298</v>
      </c>
      <c r="AE71" s="29" t="s">
        <v>16158</v>
      </c>
      <c r="AF71" s="35" t="s">
        <v>16158</v>
      </c>
    </row>
    <row r="72" spans="1:32" s="68" customFormat="1" ht="28.5">
      <c r="A72" s="37" t="s">
        <v>12506</v>
      </c>
      <c r="B72" s="36" t="s">
        <v>12333</v>
      </c>
      <c r="C72" s="36" t="s">
        <v>12407</v>
      </c>
      <c r="D72" s="29" t="s">
        <v>10203</v>
      </c>
      <c r="E72" s="37" t="s">
        <v>12528</v>
      </c>
      <c r="F72" s="37" t="s">
        <v>12536</v>
      </c>
      <c r="G72" s="38" t="s">
        <v>64</v>
      </c>
      <c r="H72" s="37" t="s">
        <v>5</v>
      </c>
      <c r="I72" s="39">
        <v>5</v>
      </c>
      <c r="J72" s="37" t="s">
        <v>12292</v>
      </c>
      <c r="K72" s="37" t="s">
        <v>12292</v>
      </c>
      <c r="L72" s="37" t="s">
        <v>12292</v>
      </c>
      <c r="M72" s="37" t="s">
        <v>16215</v>
      </c>
      <c r="N72" s="37">
        <v>-23.088139999999999</v>
      </c>
      <c r="O72" s="37">
        <v>-7.7246100000000002</v>
      </c>
      <c r="P72" s="37">
        <v>-11.968880909634894</v>
      </c>
      <c r="Q72" s="37">
        <v>-30.836092715231811</v>
      </c>
      <c r="R72" s="37">
        <v>-15.687629578438278</v>
      </c>
      <c r="S72" s="37">
        <v>26.443000000000001</v>
      </c>
      <c r="T72" s="37">
        <v>25.292000000000002</v>
      </c>
      <c r="U72" s="37">
        <v>-58.560556177274137</v>
      </c>
      <c r="V72" s="37">
        <v>-0.85199999999999998</v>
      </c>
      <c r="W72" s="37">
        <v>-0.17499999999999999</v>
      </c>
      <c r="X72" s="37" t="s">
        <v>12598</v>
      </c>
      <c r="Y72" s="73">
        <v>7256811884</v>
      </c>
      <c r="Z72" s="37" t="s">
        <v>12535</v>
      </c>
      <c r="AA72" s="77">
        <v>45418</v>
      </c>
      <c r="AB72" s="39" t="s">
        <v>8186</v>
      </c>
      <c r="AC72" s="39" t="s">
        <v>12296</v>
      </c>
      <c r="AD72" s="39" t="s">
        <v>12299</v>
      </c>
      <c r="AE72" s="37" t="s">
        <v>16158</v>
      </c>
      <c r="AF72" s="63" t="s">
        <v>16158</v>
      </c>
    </row>
    <row r="73" spans="1:32" s="68" customFormat="1" ht="28.5">
      <c r="A73" s="29" t="s">
        <v>12506</v>
      </c>
      <c r="B73" s="28" t="s">
        <v>12334</v>
      </c>
      <c r="C73" s="29" t="s">
        <v>12408</v>
      </c>
      <c r="D73" s="29" t="s">
        <v>8231</v>
      </c>
      <c r="E73" s="29" t="s">
        <v>12528</v>
      </c>
      <c r="F73" s="29" t="s">
        <v>12535</v>
      </c>
      <c r="G73" s="31" t="s">
        <v>64</v>
      </c>
      <c r="H73" s="32" t="s">
        <v>5</v>
      </c>
      <c r="I73" s="50">
        <v>5</v>
      </c>
      <c r="J73" s="32" t="s">
        <v>12292</v>
      </c>
      <c r="K73" s="32" t="s">
        <v>12292</v>
      </c>
      <c r="L73" s="32" t="s">
        <v>12292</v>
      </c>
      <c r="M73" s="29" t="s">
        <v>16215</v>
      </c>
      <c r="N73" s="29">
        <v>-23.03276</v>
      </c>
      <c r="O73" s="29">
        <v>-7.6856099999999996</v>
      </c>
      <c r="P73" s="29">
        <v>-12.195121951219445</v>
      </c>
      <c r="Q73" s="29">
        <v>-30.785472972973004</v>
      </c>
      <c r="R73" s="29">
        <v>-16.164095371669028</v>
      </c>
      <c r="S73" s="29">
        <v>26.443000000000001</v>
      </c>
      <c r="T73" s="29">
        <v>25.288</v>
      </c>
      <c r="U73" s="29">
        <v>-58.982611582220009</v>
      </c>
      <c r="V73" s="29">
        <v>-0.85</v>
      </c>
      <c r="W73" s="29">
        <v>-0.17399999999999999</v>
      </c>
      <c r="X73" s="29" t="s">
        <v>12598</v>
      </c>
      <c r="Y73" s="71">
        <v>927838680</v>
      </c>
      <c r="Z73" s="29" t="s">
        <v>12535</v>
      </c>
      <c r="AA73" s="76">
        <v>45418</v>
      </c>
      <c r="AB73" s="60" t="s">
        <v>8186</v>
      </c>
      <c r="AC73" s="60" t="s">
        <v>12296</v>
      </c>
      <c r="AD73" s="60" t="s">
        <v>12298</v>
      </c>
      <c r="AE73" s="29" t="s">
        <v>16158</v>
      </c>
      <c r="AF73" s="35" t="s">
        <v>16158</v>
      </c>
    </row>
    <row r="74" spans="1:32" s="68" customFormat="1" ht="28.5">
      <c r="A74" s="37" t="s">
        <v>12507</v>
      </c>
      <c r="B74" s="36" t="s">
        <v>12335</v>
      </c>
      <c r="C74" s="36" t="s">
        <v>12414</v>
      </c>
      <c r="D74" s="29" t="s">
        <v>16256</v>
      </c>
      <c r="E74" s="37" t="s">
        <v>12529</v>
      </c>
      <c r="F74" s="37" t="s">
        <v>12535</v>
      </c>
      <c r="G74" s="38" t="s">
        <v>64</v>
      </c>
      <c r="H74" s="37" t="s">
        <v>12321</v>
      </c>
      <c r="I74" s="39">
        <v>4</v>
      </c>
      <c r="J74" s="37" t="s">
        <v>12292</v>
      </c>
      <c r="K74" s="37" t="s">
        <v>12292</v>
      </c>
      <c r="L74" s="37" t="s">
        <v>12292</v>
      </c>
      <c r="M74" s="37" t="s">
        <v>16215</v>
      </c>
      <c r="N74" s="37">
        <v>-1.83847</v>
      </c>
      <c r="O74" s="37" t="s">
        <v>16215</v>
      </c>
      <c r="P74" s="37">
        <v>15.309734513274043</v>
      </c>
      <c r="Q74" s="37">
        <v>-26.753246753246739</v>
      </c>
      <c r="R74" s="37">
        <v>16.340361445783124</v>
      </c>
      <c r="S74" s="37">
        <v>19.175999999999998</v>
      </c>
      <c r="T74" s="37" t="s">
        <v>16215</v>
      </c>
      <c r="U74" s="37">
        <v>-35.275284835275642</v>
      </c>
      <c r="V74" s="37">
        <v>-0.2</v>
      </c>
      <c r="W74" s="37" t="s">
        <v>16215</v>
      </c>
      <c r="X74" s="37" t="s">
        <v>12599</v>
      </c>
      <c r="Y74" s="73">
        <v>1388921798</v>
      </c>
      <c r="Z74" s="37" t="s">
        <v>12535</v>
      </c>
      <c r="AA74" s="77">
        <v>45418</v>
      </c>
      <c r="AB74" s="39" t="s">
        <v>8186</v>
      </c>
      <c r="AC74" s="39" t="s">
        <v>12296</v>
      </c>
      <c r="AD74" s="39" t="s">
        <v>12298</v>
      </c>
      <c r="AE74" s="37" t="s">
        <v>16158</v>
      </c>
      <c r="AF74" s="63" t="s">
        <v>16158</v>
      </c>
    </row>
    <row r="75" spans="1:32" s="68" customFormat="1" ht="42.75">
      <c r="A75" s="29" t="s">
        <v>12506</v>
      </c>
      <c r="B75" s="28" t="s">
        <v>12336</v>
      </c>
      <c r="C75" s="29" t="s">
        <v>12409</v>
      </c>
      <c r="D75" s="29" t="s">
        <v>16257</v>
      </c>
      <c r="E75" s="29" t="s">
        <v>12530</v>
      </c>
      <c r="F75" s="29" t="s">
        <v>12538</v>
      </c>
      <c r="G75" s="31" t="s">
        <v>328</v>
      </c>
      <c r="H75" s="32" t="s">
        <v>12322</v>
      </c>
      <c r="I75" s="50">
        <v>4</v>
      </c>
      <c r="J75" s="32" t="s">
        <v>12292</v>
      </c>
      <c r="K75" s="32" t="s">
        <v>12292</v>
      </c>
      <c r="L75" s="32" t="s">
        <v>12292</v>
      </c>
      <c r="M75" s="29">
        <v>0.14399999999999999</v>
      </c>
      <c r="N75" s="29" t="s">
        <v>16215</v>
      </c>
      <c r="O75" s="29" t="s">
        <v>16215</v>
      </c>
      <c r="P75" s="29">
        <v>10.713835912877512</v>
      </c>
      <c r="Q75" s="29">
        <v>-20.070122266015701</v>
      </c>
      <c r="R75" s="29">
        <v>8.8441070650793421</v>
      </c>
      <c r="S75" s="29">
        <v>20.263999999999999</v>
      </c>
      <c r="T75" s="29">
        <v>22.841000000000001</v>
      </c>
      <c r="U75" s="29">
        <v>-23.784965275996161</v>
      </c>
      <c r="V75" s="29">
        <v>-0.44800000000000001</v>
      </c>
      <c r="W75" s="29">
        <v>-7.0000000000000001E-3</v>
      </c>
      <c r="X75" s="29" t="s">
        <v>12600</v>
      </c>
      <c r="Y75" s="71">
        <v>4171284548</v>
      </c>
      <c r="Z75" s="29" t="s">
        <v>12535</v>
      </c>
      <c r="AA75" s="76">
        <v>45418</v>
      </c>
      <c r="AB75" s="60" t="s">
        <v>8186</v>
      </c>
      <c r="AC75" s="60" t="s">
        <v>12296</v>
      </c>
      <c r="AD75" s="60" t="s">
        <v>12342</v>
      </c>
      <c r="AE75" s="29" t="s">
        <v>16158</v>
      </c>
      <c r="AF75" s="35" t="s">
        <v>16158</v>
      </c>
    </row>
    <row r="76" spans="1:32" s="68" customFormat="1" ht="42.75">
      <c r="A76" s="37" t="s">
        <v>12506</v>
      </c>
      <c r="B76" s="36" t="s">
        <v>12337</v>
      </c>
      <c r="C76" s="36" t="s">
        <v>12410</v>
      </c>
      <c r="D76" s="29" t="s">
        <v>16258</v>
      </c>
      <c r="E76" s="37" t="s">
        <v>12530</v>
      </c>
      <c r="F76" s="37" t="s">
        <v>12536</v>
      </c>
      <c r="G76" s="38" t="s">
        <v>328</v>
      </c>
      <c r="H76" s="37" t="s">
        <v>12322</v>
      </c>
      <c r="I76" s="39">
        <v>4</v>
      </c>
      <c r="J76" s="37" t="s">
        <v>12292</v>
      </c>
      <c r="K76" s="37" t="s">
        <v>12292</v>
      </c>
      <c r="L76" s="37" t="s">
        <v>12292</v>
      </c>
      <c r="M76" s="37">
        <v>1.8440000000000001</v>
      </c>
      <c r="N76" s="37">
        <v>-2.9906899999999998</v>
      </c>
      <c r="O76" s="37">
        <v>0.84514</v>
      </c>
      <c r="P76" s="37">
        <v>11.595203655576135</v>
      </c>
      <c r="Q76" s="37">
        <v>-19.165043141920947</v>
      </c>
      <c r="R76" s="37">
        <v>9.2171962455894985</v>
      </c>
      <c r="S76" s="37">
        <v>11.689</v>
      </c>
      <c r="T76" s="37">
        <v>13.66</v>
      </c>
      <c r="U76" s="37">
        <v>-23.25544136720621</v>
      </c>
      <c r="V76" s="37">
        <v>-0.35599999999999998</v>
      </c>
      <c r="W76" s="37">
        <v>6.9000000000000006E-2</v>
      </c>
      <c r="X76" s="37" t="s">
        <v>12600</v>
      </c>
      <c r="Y76" s="73">
        <v>21537317681</v>
      </c>
      <c r="Z76" s="37" t="s">
        <v>12535</v>
      </c>
      <c r="AA76" s="77">
        <v>45418</v>
      </c>
      <c r="AB76" s="39" t="s">
        <v>8186</v>
      </c>
      <c r="AC76" s="39" t="s">
        <v>12296</v>
      </c>
      <c r="AD76" s="39" t="s">
        <v>12299</v>
      </c>
      <c r="AE76" s="37" t="s">
        <v>16158</v>
      </c>
      <c r="AF76" s="63" t="s">
        <v>16158</v>
      </c>
    </row>
    <row r="77" spans="1:32" s="68" customFormat="1" ht="42.75">
      <c r="A77" s="29" t="s">
        <v>12506</v>
      </c>
      <c r="B77" s="28" t="s">
        <v>12338</v>
      </c>
      <c r="C77" s="29" t="s">
        <v>12411</v>
      </c>
      <c r="D77" s="29" t="s">
        <v>16259</v>
      </c>
      <c r="E77" s="29" t="s">
        <v>12530</v>
      </c>
      <c r="F77" s="29" t="s">
        <v>12535</v>
      </c>
      <c r="G77" s="31" t="s">
        <v>328</v>
      </c>
      <c r="H77" s="32" t="s">
        <v>12322</v>
      </c>
      <c r="I77" s="50">
        <v>4</v>
      </c>
      <c r="J77" s="32" t="s">
        <v>12292</v>
      </c>
      <c r="K77" s="32" t="s">
        <v>12292</v>
      </c>
      <c r="L77" s="32" t="s">
        <v>12292</v>
      </c>
      <c r="M77" s="29">
        <v>0.188</v>
      </c>
      <c r="N77" s="29">
        <v>-1.97332</v>
      </c>
      <c r="O77" s="29">
        <v>1.3580300000000001</v>
      </c>
      <c r="P77" s="29">
        <v>12.886428007569251</v>
      </c>
      <c r="Q77" s="29">
        <v>-18.550211441970667</v>
      </c>
      <c r="R77" s="29">
        <v>9.4016077638505724</v>
      </c>
      <c r="S77" s="29">
        <v>11.586</v>
      </c>
      <c r="T77" s="29">
        <v>13.608000000000001</v>
      </c>
      <c r="U77" s="29">
        <v>-22.788073447425148</v>
      </c>
      <c r="V77" s="29">
        <v>-0.26700000000000002</v>
      </c>
      <c r="W77" s="29">
        <v>0.106</v>
      </c>
      <c r="X77" s="29" t="s">
        <v>12600</v>
      </c>
      <c r="Y77" s="71">
        <v>2757217818</v>
      </c>
      <c r="Z77" s="29" t="s">
        <v>12535</v>
      </c>
      <c r="AA77" s="76">
        <v>45418</v>
      </c>
      <c r="AB77" s="60" t="s">
        <v>8186</v>
      </c>
      <c r="AC77" s="60" t="s">
        <v>12296</v>
      </c>
      <c r="AD77" s="60" t="s">
        <v>12298</v>
      </c>
      <c r="AE77" s="29" t="s">
        <v>16158</v>
      </c>
      <c r="AF77" s="35" t="s">
        <v>16158</v>
      </c>
    </row>
    <row r="78" spans="1:32" s="68" customFormat="1" ht="42.75">
      <c r="A78" s="37" t="s">
        <v>12506</v>
      </c>
      <c r="B78" s="36" t="s">
        <v>12339</v>
      </c>
      <c r="C78" s="36" t="s">
        <v>12412</v>
      </c>
      <c r="D78" s="29" t="s">
        <v>10152</v>
      </c>
      <c r="E78" s="37" t="s">
        <v>2535</v>
      </c>
      <c r="F78" s="37" t="s">
        <v>12542</v>
      </c>
      <c r="G78" s="38" t="s">
        <v>64</v>
      </c>
      <c r="H78" s="37" t="s">
        <v>7</v>
      </c>
      <c r="I78" s="39">
        <v>3</v>
      </c>
      <c r="J78" s="37" t="s">
        <v>12292</v>
      </c>
      <c r="K78" s="37" t="s">
        <v>12292</v>
      </c>
      <c r="L78" s="37" t="s">
        <v>12292</v>
      </c>
      <c r="M78" s="37" t="s">
        <v>16215</v>
      </c>
      <c r="N78" s="37">
        <v>14.22547</v>
      </c>
      <c r="O78" s="37">
        <v>15.852740000000001</v>
      </c>
      <c r="P78" s="37">
        <v>31.808396124865588</v>
      </c>
      <c r="Q78" s="37">
        <v>-9.7701149425287852</v>
      </c>
      <c r="R78" s="37">
        <v>12.089715536105272</v>
      </c>
      <c r="S78" s="37">
        <v>12.567</v>
      </c>
      <c r="T78" s="37">
        <v>14.282</v>
      </c>
      <c r="U78" s="37">
        <v>-14.034250822173233</v>
      </c>
      <c r="V78" s="37">
        <v>1.1970000000000001</v>
      </c>
      <c r="W78" s="37">
        <v>1.079</v>
      </c>
      <c r="X78" s="37" t="s">
        <v>12601</v>
      </c>
      <c r="Y78" s="73">
        <v>78551157977</v>
      </c>
      <c r="Z78" s="37" t="s">
        <v>12542</v>
      </c>
      <c r="AA78" s="77">
        <v>45418</v>
      </c>
      <c r="AB78" s="39" t="s">
        <v>8186</v>
      </c>
      <c r="AC78" s="39" t="s">
        <v>12296</v>
      </c>
      <c r="AD78" s="39" t="s">
        <v>12306</v>
      </c>
      <c r="AE78" s="37" t="s">
        <v>16158</v>
      </c>
      <c r="AF78" s="63" t="s">
        <v>16158</v>
      </c>
    </row>
    <row r="79" spans="1:32" s="68" customFormat="1" ht="42.75">
      <c r="A79" s="29" t="s">
        <v>12506</v>
      </c>
      <c r="B79" s="28" t="s">
        <v>12340</v>
      </c>
      <c r="C79" s="29" t="s">
        <v>12413</v>
      </c>
      <c r="D79" s="29" t="s">
        <v>16260</v>
      </c>
      <c r="E79" s="29" t="s">
        <v>2535</v>
      </c>
      <c r="F79" s="29" t="s">
        <v>12535</v>
      </c>
      <c r="G79" s="31" t="s">
        <v>64</v>
      </c>
      <c r="H79" s="32" t="s">
        <v>7</v>
      </c>
      <c r="I79" s="50">
        <v>3</v>
      </c>
      <c r="J79" s="32" t="s">
        <v>12292</v>
      </c>
      <c r="K79" s="32" t="s">
        <v>12292</v>
      </c>
      <c r="L79" s="32" t="s">
        <v>12292</v>
      </c>
      <c r="M79" s="29" t="s">
        <v>16215</v>
      </c>
      <c r="N79" s="29" t="s">
        <v>16215</v>
      </c>
      <c r="O79" s="29" t="s">
        <v>16215</v>
      </c>
      <c r="P79" s="29">
        <v>38.31578947368439</v>
      </c>
      <c r="Q79" s="29">
        <v>-8.4165477888728528</v>
      </c>
      <c r="R79" s="29">
        <v>12.119565217391193</v>
      </c>
      <c r="S79" s="29">
        <v>12.788</v>
      </c>
      <c r="T79" s="29">
        <v>14.461</v>
      </c>
      <c r="U79" s="29">
        <v>-13.503309623805414</v>
      </c>
      <c r="V79" s="29">
        <v>1.159</v>
      </c>
      <c r="W79" s="29">
        <v>1.044</v>
      </c>
      <c r="X79" s="29" t="s">
        <v>12602</v>
      </c>
      <c r="Y79" s="71">
        <v>499165367</v>
      </c>
      <c r="Z79" s="29" t="s">
        <v>12542</v>
      </c>
      <c r="AA79" s="76">
        <v>45418</v>
      </c>
      <c r="AB79" s="60" t="s">
        <v>8186</v>
      </c>
      <c r="AC79" s="60" t="s">
        <v>12296</v>
      </c>
      <c r="AD79" s="60" t="s">
        <v>12298</v>
      </c>
      <c r="AE79" s="29" t="s">
        <v>16158</v>
      </c>
      <c r="AF79" s="35" t="s">
        <v>16158</v>
      </c>
    </row>
    <row r="80" spans="1:32" s="68" customFormat="1" ht="57">
      <c r="A80" s="37" t="s">
        <v>12508</v>
      </c>
      <c r="B80" s="36" t="s">
        <v>12445</v>
      </c>
      <c r="C80" s="36" t="s">
        <v>12428</v>
      </c>
      <c r="D80" s="29" t="s">
        <v>16261</v>
      </c>
      <c r="E80" s="37" t="s">
        <v>12531</v>
      </c>
      <c r="F80" s="37" t="s">
        <v>12536</v>
      </c>
      <c r="G80" s="38" t="s">
        <v>328</v>
      </c>
      <c r="H80" s="37" t="s">
        <v>28</v>
      </c>
      <c r="I80" s="39">
        <v>4</v>
      </c>
      <c r="J80" s="37" t="s">
        <v>12292</v>
      </c>
      <c r="K80" s="37" t="s">
        <v>12292</v>
      </c>
      <c r="L80" s="37" t="s">
        <v>12292</v>
      </c>
      <c r="M80" s="37">
        <v>0.15112999999999999</v>
      </c>
      <c r="N80" s="37">
        <v>-5.4497900000000001</v>
      </c>
      <c r="O80" s="37">
        <v>-1.74702</v>
      </c>
      <c r="P80" s="37">
        <v>8.7920431060250603</v>
      </c>
      <c r="Q80" s="37">
        <v>-13.417692171812234</v>
      </c>
      <c r="R80" s="37">
        <v>-5.3305851555650374</v>
      </c>
      <c r="S80" s="37">
        <v>10.210000000000001</v>
      </c>
      <c r="T80" s="37">
        <v>11.103</v>
      </c>
      <c r="U80" s="37">
        <v>-24.170546613628385</v>
      </c>
      <c r="V80" s="37">
        <v>-0.63300000000000001</v>
      </c>
      <c r="W80" s="37">
        <v>-0.14299999999999999</v>
      </c>
      <c r="X80" s="37" t="s">
        <v>12603</v>
      </c>
      <c r="Y80" s="73">
        <v>357045729</v>
      </c>
      <c r="Z80" s="37" t="s">
        <v>12535</v>
      </c>
      <c r="AA80" s="77">
        <v>45418</v>
      </c>
      <c r="AB80" s="39" t="s">
        <v>8186</v>
      </c>
      <c r="AC80" s="39" t="s">
        <v>12296</v>
      </c>
      <c r="AD80" s="39" t="s">
        <v>12299</v>
      </c>
      <c r="AE80" s="37" t="s">
        <v>16158</v>
      </c>
      <c r="AF80" s="63" t="s">
        <v>16158</v>
      </c>
    </row>
    <row r="81" spans="1:32" s="68" customFormat="1" ht="57">
      <c r="A81" s="29" t="s">
        <v>12508</v>
      </c>
      <c r="B81" s="28" t="s">
        <v>12446</v>
      </c>
      <c r="C81" s="29" t="s">
        <v>12429</v>
      </c>
      <c r="D81" s="29" t="s">
        <v>16262</v>
      </c>
      <c r="E81" s="29" t="s">
        <v>12531</v>
      </c>
      <c r="F81" s="29" t="s">
        <v>12535</v>
      </c>
      <c r="G81" s="31" t="s">
        <v>328</v>
      </c>
      <c r="H81" s="32" t="s">
        <v>28</v>
      </c>
      <c r="I81" s="50">
        <v>4</v>
      </c>
      <c r="J81" s="32" t="s">
        <v>12292</v>
      </c>
      <c r="K81" s="32" t="s">
        <v>12292</v>
      </c>
      <c r="L81" s="32" t="s">
        <v>12292</v>
      </c>
      <c r="M81" s="29">
        <v>0.15101000000000001</v>
      </c>
      <c r="N81" s="29">
        <v>-5.4495500000000003</v>
      </c>
      <c r="O81" s="29">
        <v>-1.7472000000000001</v>
      </c>
      <c r="P81" s="29">
        <v>9.408332689332477</v>
      </c>
      <c r="Q81" s="29">
        <v>-13.419093693869765</v>
      </c>
      <c r="R81" s="29">
        <v>-5.9044555081938181</v>
      </c>
      <c r="S81" s="29">
        <v>10.173999999999999</v>
      </c>
      <c r="T81" s="29">
        <v>11.092000000000001</v>
      </c>
      <c r="U81" s="29">
        <v>-24.984224228384775</v>
      </c>
      <c r="V81" s="29">
        <v>-0.63600000000000001</v>
      </c>
      <c r="W81" s="29">
        <v>-0.14299999999999999</v>
      </c>
      <c r="X81" s="29" t="s">
        <v>12603</v>
      </c>
      <c r="Y81" s="71">
        <v>45709166</v>
      </c>
      <c r="Z81" s="29" t="s">
        <v>12535</v>
      </c>
      <c r="AA81" s="76">
        <v>45418</v>
      </c>
      <c r="AB81" s="60" t="s">
        <v>8186</v>
      </c>
      <c r="AC81" s="60" t="s">
        <v>12296</v>
      </c>
      <c r="AD81" s="60" t="s">
        <v>12298</v>
      </c>
      <c r="AE81" s="29" t="s">
        <v>16158</v>
      </c>
      <c r="AF81" s="35" t="s">
        <v>16158</v>
      </c>
    </row>
    <row r="82" spans="1:32" s="68" customFormat="1" ht="42.75">
      <c r="A82" s="37" t="s">
        <v>12508</v>
      </c>
      <c r="B82" s="36" t="s">
        <v>12447</v>
      </c>
      <c r="C82" s="36" t="s">
        <v>12430</v>
      </c>
      <c r="D82" s="29" t="s">
        <v>11376</v>
      </c>
      <c r="E82" s="37" t="s">
        <v>4202</v>
      </c>
      <c r="F82" s="37" t="s">
        <v>12536</v>
      </c>
      <c r="G82" s="38" t="s">
        <v>369</v>
      </c>
      <c r="H82" s="37" t="s">
        <v>12416</v>
      </c>
      <c r="I82" s="39">
        <v>2</v>
      </c>
      <c r="J82" s="37" t="s">
        <v>12292</v>
      </c>
      <c r="K82" s="37" t="s">
        <v>12292</v>
      </c>
      <c r="L82" s="37" t="s">
        <v>12292</v>
      </c>
      <c r="M82" s="37">
        <v>0.19647000000000001</v>
      </c>
      <c r="N82" s="37">
        <v>-2.2122299999999999</v>
      </c>
      <c r="O82" s="37">
        <v>3.4029999999999998E-2</v>
      </c>
      <c r="P82" s="37">
        <v>6.1959362779591576</v>
      </c>
      <c r="Q82" s="37">
        <v>-5.5016863246900254</v>
      </c>
      <c r="R82" s="37">
        <v>1.3560110676617443</v>
      </c>
      <c r="S82" s="37">
        <v>2.694</v>
      </c>
      <c r="T82" s="37">
        <v>2.3919999999999999</v>
      </c>
      <c r="U82" s="37">
        <v>-5.7666569736830269</v>
      </c>
      <c r="V82" s="37">
        <v>-1.042</v>
      </c>
      <c r="W82" s="37">
        <v>-9.8000000000000004E-2</v>
      </c>
      <c r="X82" s="37" t="s">
        <v>12604</v>
      </c>
      <c r="Y82" s="73">
        <v>18671358276</v>
      </c>
      <c r="Z82" s="37" t="s">
        <v>12535</v>
      </c>
      <c r="AA82" s="77">
        <v>45418</v>
      </c>
      <c r="AB82" s="39" t="s">
        <v>8186</v>
      </c>
      <c r="AC82" s="39" t="s">
        <v>12296</v>
      </c>
      <c r="AD82" s="39" t="s">
        <v>12299</v>
      </c>
      <c r="AE82" s="37" t="s">
        <v>16158</v>
      </c>
      <c r="AF82" s="63" t="s">
        <v>16158</v>
      </c>
    </row>
    <row r="83" spans="1:32" s="68" customFormat="1" ht="42.75">
      <c r="A83" s="29" t="s">
        <v>12508</v>
      </c>
      <c r="B83" s="28" t="s">
        <v>12448</v>
      </c>
      <c r="C83" s="29" t="s">
        <v>12431</v>
      </c>
      <c r="D83" s="29" t="s">
        <v>11401</v>
      </c>
      <c r="E83" s="29" t="s">
        <v>4202</v>
      </c>
      <c r="F83" s="29" t="s">
        <v>12535</v>
      </c>
      <c r="G83" s="31" t="s">
        <v>369</v>
      </c>
      <c r="H83" s="32" t="s">
        <v>12416</v>
      </c>
      <c r="I83" s="50">
        <v>2</v>
      </c>
      <c r="J83" s="32" t="s">
        <v>12292</v>
      </c>
      <c r="K83" s="32" t="s">
        <v>12292</v>
      </c>
      <c r="L83" s="32" t="s">
        <v>12292</v>
      </c>
      <c r="M83" s="29">
        <v>0.19613</v>
      </c>
      <c r="N83" s="29">
        <v>-2.2124199999999998</v>
      </c>
      <c r="O83" s="29">
        <v>3.4939999999999999E-2</v>
      </c>
      <c r="P83" s="29">
        <v>6.1895364786412443</v>
      </c>
      <c r="Q83" s="29">
        <v>-5.4919282804456904</v>
      </c>
      <c r="R83" s="29">
        <v>0.7475756726525784</v>
      </c>
      <c r="S83" s="29">
        <v>2.657</v>
      </c>
      <c r="T83" s="29">
        <v>2.367</v>
      </c>
      <c r="U83" s="29">
        <v>-6.5384736477769101</v>
      </c>
      <c r="V83" s="29">
        <v>-1.0589999999999999</v>
      </c>
      <c r="W83" s="29">
        <v>-0.1</v>
      </c>
      <c r="X83" s="29" t="s">
        <v>12604</v>
      </c>
      <c r="Y83" s="71">
        <v>2390316310</v>
      </c>
      <c r="Z83" s="29" t="s">
        <v>12535</v>
      </c>
      <c r="AA83" s="76">
        <v>45418</v>
      </c>
      <c r="AB83" s="60" t="s">
        <v>8186</v>
      </c>
      <c r="AC83" s="60" t="s">
        <v>12296</v>
      </c>
      <c r="AD83" s="60" t="s">
        <v>12298</v>
      </c>
      <c r="AE83" s="29" t="s">
        <v>16158</v>
      </c>
      <c r="AF83" s="35" t="s">
        <v>16158</v>
      </c>
    </row>
    <row r="84" spans="1:32" s="68" customFormat="1" ht="42.75">
      <c r="A84" s="37" t="s">
        <v>12508</v>
      </c>
      <c r="B84" s="36" t="s">
        <v>12449</v>
      </c>
      <c r="C84" s="36" t="s">
        <v>12432</v>
      </c>
      <c r="D84" s="29" t="s">
        <v>16263</v>
      </c>
      <c r="E84" s="37" t="s">
        <v>12532</v>
      </c>
      <c r="F84" s="37" t="s">
        <v>12536</v>
      </c>
      <c r="G84" s="38" t="s">
        <v>369</v>
      </c>
      <c r="H84" s="37" t="s">
        <v>12415</v>
      </c>
      <c r="I84" s="39">
        <v>4</v>
      </c>
      <c r="J84" s="37" t="s">
        <v>12292</v>
      </c>
      <c r="K84" s="37" t="s">
        <v>12292</v>
      </c>
      <c r="L84" s="37" t="s">
        <v>13171</v>
      </c>
      <c r="M84" s="37">
        <v>0.19303999999999999</v>
      </c>
      <c r="N84" s="37" t="s">
        <v>16215</v>
      </c>
      <c r="O84" s="37" t="s">
        <v>16215</v>
      </c>
      <c r="P84" s="37">
        <v>6.1014307115367039</v>
      </c>
      <c r="Q84" s="37">
        <v>-9.4617135928158564</v>
      </c>
      <c r="R84" s="37">
        <v>0.87992778348455758</v>
      </c>
      <c r="S84" s="37">
        <v>4.9980000000000002</v>
      </c>
      <c r="T84" s="37">
        <v>5.3979999999999997</v>
      </c>
      <c r="U84" s="37">
        <v>-10.605805153755266</v>
      </c>
      <c r="V84" s="37">
        <v>-0.70799999999999996</v>
      </c>
      <c r="W84" s="37">
        <v>-0.124</v>
      </c>
      <c r="X84" s="37" t="s">
        <v>12605</v>
      </c>
      <c r="Y84" s="73">
        <v>6341506649</v>
      </c>
      <c r="Z84" s="37" t="s">
        <v>12535</v>
      </c>
      <c r="AA84" s="77">
        <v>45418</v>
      </c>
      <c r="AB84" s="39" t="s">
        <v>8186</v>
      </c>
      <c r="AC84" s="39" t="s">
        <v>12296</v>
      </c>
      <c r="AD84" s="39" t="s">
        <v>12299</v>
      </c>
      <c r="AE84" s="37" t="s">
        <v>16158</v>
      </c>
      <c r="AF84" s="63" t="s">
        <v>16158</v>
      </c>
    </row>
    <row r="85" spans="1:32" s="68" customFormat="1" ht="42.75">
      <c r="A85" s="29" t="s">
        <v>12508</v>
      </c>
      <c r="B85" s="28" t="s">
        <v>12450</v>
      </c>
      <c r="C85" s="29" t="s">
        <v>12433</v>
      </c>
      <c r="D85" s="29" t="s">
        <v>16264</v>
      </c>
      <c r="E85" s="29" t="s">
        <v>12532</v>
      </c>
      <c r="F85" s="29" t="s">
        <v>12535</v>
      </c>
      <c r="G85" s="31" t="s">
        <v>369</v>
      </c>
      <c r="H85" s="32" t="s">
        <v>12415</v>
      </c>
      <c r="I85" s="50">
        <v>4</v>
      </c>
      <c r="J85" s="32" t="s">
        <v>12292</v>
      </c>
      <c r="K85" s="32" t="s">
        <v>12292</v>
      </c>
      <c r="L85" s="32" t="s">
        <v>13171</v>
      </c>
      <c r="M85" s="29">
        <v>0.16267999999999999</v>
      </c>
      <c r="N85" s="29" t="s">
        <v>16215</v>
      </c>
      <c r="O85" s="29" t="s">
        <v>16215</v>
      </c>
      <c r="P85" s="29">
        <v>5.5207166988203937</v>
      </c>
      <c r="Q85" s="29">
        <v>-9.5452521661417258</v>
      </c>
      <c r="R85" s="29">
        <v>0.33866277839744718</v>
      </c>
      <c r="S85" s="29">
        <v>4.9989999999999997</v>
      </c>
      <c r="T85" s="29">
        <v>5.4</v>
      </c>
      <c r="U85" s="29">
        <v>-11.431117044677386</v>
      </c>
      <c r="V85" s="29">
        <v>-0.70699999999999996</v>
      </c>
      <c r="W85" s="29">
        <v>-0.123</v>
      </c>
      <c r="X85" s="29" t="s">
        <v>12606</v>
      </c>
      <c r="Y85" s="71">
        <v>811842746</v>
      </c>
      <c r="Z85" s="29" t="s">
        <v>12535</v>
      </c>
      <c r="AA85" s="76">
        <v>45418</v>
      </c>
      <c r="AB85" s="60" t="s">
        <v>8186</v>
      </c>
      <c r="AC85" s="60" t="s">
        <v>12296</v>
      </c>
      <c r="AD85" s="60" t="s">
        <v>12298</v>
      </c>
      <c r="AE85" s="29" t="s">
        <v>16158</v>
      </c>
      <c r="AF85" s="35" t="s">
        <v>16158</v>
      </c>
    </row>
    <row r="86" spans="1:32" s="68" customFormat="1" ht="28.5">
      <c r="A86" s="37" t="s">
        <v>12507</v>
      </c>
      <c r="B86" s="36" t="s">
        <v>12451</v>
      </c>
      <c r="C86" s="36" t="s">
        <v>12434</v>
      </c>
      <c r="D86" s="29" t="s">
        <v>16265</v>
      </c>
      <c r="E86" s="37" t="s">
        <v>12533</v>
      </c>
      <c r="F86" s="37" t="s">
        <v>12538</v>
      </c>
      <c r="G86" s="38" t="s">
        <v>328</v>
      </c>
      <c r="H86" s="37" t="s">
        <v>28</v>
      </c>
      <c r="I86" s="39">
        <v>3</v>
      </c>
      <c r="J86" s="37" t="s">
        <v>12292</v>
      </c>
      <c r="K86" s="37" t="s">
        <v>12292</v>
      </c>
      <c r="L86" s="37" t="s">
        <v>12292</v>
      </c>
      <c r="M86" s="37" t="s">
        <v>16215</v>
      </c>
      <c r="N86" s="37" t="s">
        <v>16215</v>
      </c>
      <c r="O86" s="37" t="s">
        <v>16215</v>
      </c>
      <c r="P86" s="37">
        <v>9.8913043478259901</v>
      </c>
      <c r="Q86" s="37">
        <v>-17.639138240574571</v>
      </c>
      <c r="R86" s="37">
        <v>5.03292568203213</v>
      </c>
      <c r="S86" s="37">
        <v>20.172999999999998</v>
      </c>
      <c r="T86" s="37">
        <v>22.102</v>
      </c>
      <c r="U86" s="37">
        <v>-22.624843714907929</v>
      </c>
      <c r="V86" s="37">
        <v>-0.47399999999999998</v>
      </c>
      <c r="W86" s="37">
        <v>0.109</v>
      </c>
      <c r="X86" s="37" t="s">
        <v>12607</v>
      </c>
      <c r="Y86" s="73">
        <v>22544960263</v>
      </c>
      <c r="Z86" s="37" t="s">
        <v>12535</v>
      </c>
      <c r="AA86" s="77">
        <v>45418</v>
      </c>
      <c r="AB86" s="39" t="s">
        <v>8186</v>
      </c>
      <c r="AC86" s="39" t="s">
        <v>12296</v>
      </c>
      <c r="AD86" s="39" t="s">
        <v>12300</v>
      </c>
      <c r="AE86" s="37" t="s">
        <v>16158</v>
      </c>
      <c r="AF86" s="63" t="s">
        <v>16158</v>
      </c>
    </row>
    <row r="87" spans="1:32" s="68" customFormat="1" ht="28.5">
      <c r="A87" s="29" t="s">
        <v>12507</v>
      </c>
      <c r="B87" s="28" t="s">
        <v>12452</v>
      </c>
      <c r="C87" s="29" t="s">
        <v>12435</v>
      </c>
      <c r="D87" s="29" t="s">
        <v>16266</v>
      </c>
      <c r="E87" s="29" t="s">
        <v>12533</v>
      </c>
      <c r="F87" s="29" t="s">
        <v>12544</v>
      </c>
      <c r="G87" s="31" t="s">
        <v>328</v>
      </c>
      <c r="H87" s="32" t="s">
        <v>28</v>
      </c>
      <c r="I87" s="50">
        <v>3</v>
      </c>
      <c r="J87" s="32" t="s">
        <v>12292</v>
      </c>
      <c r="K87" s="32" t="s">
        <v>12292</v>
      </c>
      <c r="L87" s="32" t="s">
        <v>12292</v>
      </c>
      <c r="M87" s="29" t="s">
        <v>16215</v>
      </c>
      <c r="N87" s="29" t="s">
        <v>16215</v>
      </c>
      <c r="O87" s="29" t="s">
        <v>16215</v>
      </c>
      <c r="P87" s="29">
        <v>10.234113712374636</v>
      </c>
      <c r="Q87" s="29">
        <v>-16.84327941996656</v>
      </c>
      <c r="R87" s="29">
        <v>5.6404230317274928</v>
      </c>
      <c r="S87" s="29">
        <v>15.37</v>
      </c>
      <c r="T87" s="29">
        <v>16.343</v>
      </c>
      <c r="U87" s="29">
        <v>-21.873274841575974</v>
      </c>
      <c r="V87" s="29">
        <v>-0.32200000000000001</v>
      </c>
      <c r="W87" s="29">
        <v>0.219</v>
      </c>
      <c r="X87" s="29" t="s">
        <v>12608</v>
      </c>
      <c r="Y87" s="71">
        <v>19964733480</v>
      </c>
      <c r="Z87" s="29" t="s">
        <v>12535</v>
      </c>
      <c r="AA87" s="76">
        <v>45418</v>
      </c>
      <c r="AB87" s="60" t="s">
        <v>8186</v>
      </c>
      <c r="AC87" s="60" t="s">
        <v>12296</v>
      </c>
      <c r="AD87" s="60" t="s">
        <v>12318</v>
      </c>
      <c r="AE87" s="29" t="s">
        <v>16158</v>
      </c>
      <c r="AF87" s="35" t="s">
        <v>16158</v>
      </c>
    </row>
    <row r="88" spans="1:32" s="68" customFormat="1" ht="28.5">
      <c r="A88" s="37" t="s">
        <v>12507</v>
      </c>
      <c r="B88" s="36" t="s">
        <v>12453</v>
      </c>
      <c r="C88" s="36" t="s">
        <v>12436</v>
      </c>
      <c r="D88" s="29" t="s">
        <v>16267</v>
      </c>
      <c r="E88" s="37" t="s">
        <v>12533</v>
      </c>
      <c r="F88" s="37" t="s">
        <v>12535</v>
      </c>
      <c r="G88" s="38" t="s">
        <v>328</v>
      </c>
      <c r="H88" s="37" t="s">
        <v>28</v>
      </c>
      <c r="I88" s="39">
        <v>3</v>
      </c>
      <c r="J88" s="37" t="s">
        <v>12292</v>
      </c>
      <c r="K88" s="37" t="s">
        <v>12292</v>
      </c>
      <c r="L88" s="37" t="s">
        <v>12292</v>
      </c>
      <c r="M88" s="37" t="s">
        <v>16215</v>
      </c>
      <c r="N88" s="37">
        <v>-1.75458</v>
      </c>
      <c r="O88" s="37">
        <v>4.3263800000000003</v>
      </c>
      <c r="P88" s="37">
        <v>12.209391839877149</v>
      </c>
      <c r="Q88" s="37">
        <v>-16.101036269430104</v>
      </c>
      <c r="R88" s="37">
        <v>5.7802678327411927</v>
      </c>
      <c r="S88" s="37">
        <v>11.215999999999999</v>
      </c>
      <c r="T88" s="37">
        <v>12.331</v>
      </c>
      <c r="U88" s="37">
        <v>-21.324273277546745</v>
      </c>
      <c r="V88" s="37">
        <v>-0.315</v>
      </c>
      <c r="W88" s="37">
        <v>0.32800000000000001</v>
      </c>
      <c r="X88" s="37" t="s">
        <v>12609</v>
      </c>
      <c r="Y88" s="73">
        <v>14639584587</v>
      </c>
      <c r="Z88" s="37" t="s">
        <v>12535</v>
      </c>
      <c r="AA88" s="77">
        <v>45418</v>
      </c>
      <c r="AB88" s="39" t="s">
        <v>8186</v>
      </c>
      <c r="AC88" s="39" t="s">
        <v>12296</v>
      </c>
      <c r="AD88" s="39" t="s">
        <v>12298</v>
      </c>
      <c r="AE88" s="37" t="s">
        <v>16158</v>
      </c>
      <c r="AF88" s="63" t="s">
        <v>16158</v>
      </c>
    </row>
    <row r="89" spans="1:32" s="68" customFormat="1" ht="42.75">
      <c r="A89" s="29" t="s">
        <v>12509</v>
      </c>
      <c r="B89" s="28" t="s">
        <v>12454</v>
      </c>
      <c r="C89" s="29" t="s">
        <v>12437</v>
      </c>
      <c r="D89" s="29" t="s">
        <v>16268</v>
      </c>
      <c r="E89" s="29" t="s">
        <v>1951</v>
      </c>
      <c r="F89" s="29" t="s">
        <v>12535</v>
      </c>
      <c r="G89" s="31" t="s">
        <v>64</v>
      </c>
      <c r="H89" s="32" t="s">
        <v>12417</v>
      </c>
      <c r="I89" s="50">
        <v>3</v>
      </c>
      <c r="J89" s="32" t="s">
        <v>12292</v>
      </c>
      <c r="K89" s="32" t="s">
        <v>12292</v>
      </c>
      <c r="L89" s="32" t="s">
        <v>12292</v>
      </c>
      <c r="M89" s="29" t="s">
        <v>16215</v>
      </c>
      <c r="N89" s="29">
        <v>1.06724</v>
      </c>
      <c r="O89" s="29">
        <v>8.2590500000000002</v>
      </c>
      <c r="P89" s="29">
        <v>16.409861325115461</v>
      </c>
      <c r="Q89" s="29">
        <v>-19.438377535101424</v>
      </c>
      <c r="R89" s="29">
        <v>14.204545454545524</v>
      </c>
      <c r="S89" s="29">
        <v>15.872</v>
      </c>
      <c r="T89" s="29">
        <v>18.523</v>
      </c>
      <c r="U89" s="29">
        <v>-25.598020076540983</v>
      </c>
      <c r="V89" s="29">
        <v>-3.9E-2</v>
      </c>
      <c r="W89" s="29">
        <v>0.45400000000000001</v>
      </c>
      <c r="X89" s="29" t="s">
        <v>12601</v>
      </c>
      <c r="Y89" s="71">
        <v>435675745</v>
      </c>
      <c r="Z89" s="29" t="s">
        <v>12535</v>
      </c>
      <c r="AA89" s="76">
        <v>45418</v>
      </c>
      <c r="AB89" s="60" t="s">
        <v>8186</v>
      </c>
      <c r="AC89" s="60" t="s">
        <v>12296</v>
      </c>
      <c r="AD89" s="60" t="s">
        <v>12298</v>
      </c>
      <c r="AE89" s="29" t="s">
        <v>16158</v>
      </c>
      <c r="AF89" s="35" t="s">
        <v>16158</v>
      </c>
    </row>
    <row r="90" spans="1:32" s="68" customFormat="1" ht="42.75">
      <c r="A90" s="37" t="s">
        <v>12506</v>
      </c>
      <c r="B90" s="36" t="s">
        <v>12455</v>
      </c>
      <c r="C90" s="36" t="s">
        <v>12438</v>
      </c>
      <c r="D90" s="29" t="s">
        <v>16269</v>
      </c>
      <c r="E90" s="37" t="s">
        <v>12534</v>
      </c>
      <c r="F90" s="37" t="s">
        <v>12538</v>
      </c>
      <c r="G90" s="38" t="s">
        <v>369</v>
      </c>
      <c r="H90" s="37" t="s">
        <v>34</v>
      </c>
      <c r="I90" s="39">
        <v>4</v>
      </c>
      <c r="J90" s="37" t="s">
        <v>12292</v>
      </c>
      <c r="K90" s="37" t="s">
        <v>12292</v>
      </c>
      <c r="L90" s="37" t="s">
        <v>12292</v>
      </c>
      <c r="M90" s="37">
        <v>9.6000000000000002E-2</v>
      </c>
      <c r="N90" s="37" t="s">
        <v>16215</v>
      </c>
      <c r="O90" s="37" t="s">
        <v>16215</v>
      </c>
      <c r="P90" s="37">
        <v>9.855740729316409</v>
      </c>
      <c r="Q90" s="37">
        <v>-14.032667823221646</v>
      </c>
      <c r="R90" s="37">
        <v>1.6376182659765037</v>
      </c>
      <c r="S90" s="37">
        <v>16.606999999999999</v>
      </c>
      <c r="T90" s="37">
        <v>18.187999999999999</v>
      </c>
      <c r="U90" s="37">
        <v>-18.399636435238463</v>
      </c>
      <c r="V90" s="37">
        <v>-0.53700000000000003</v>
      </c>
      <c r="W90" s="37">
        <v>-4.5999999999999999E-2</v>
      </c>
      <c r="X90" s="37" t="s">
        <v>12588</v>
      </c>
      <c r="Y90" s="73">
        <v>2625260055</v>
      </c>
      <c r="Z90" s="37" t="s">
        <v>12535</v>
      </c>
      <c r="AA90" s="77">
        <v>45418</v>
      </c>
      <c r="AB90" s="39" t="s">
        <v>8186</v>
      </c>
      <c r="AC90" s="39" t="s">
        <v>12296</v>
      </c>
      <c r="AD90" s="39" t="s">
        <v>12342</v>
      </c>
      <c r="AE90" s="37" t="s">
        <v>16158</v>
      </c>
      <c r="AF90" s="63" t="s">
        <v>16158</v>
      </c>
    </row>
    <row r="91" spans="1:32" s="68" customFormat="1" ht="42.75">
      <c r="A91" s="29" t="s">
        <v>12506</v>
      </c>
      <c r="B91" s="28" t="s">
        <v>12456</v>
      </c>
      <c r="C91" s="29" t="s">
        <v>12439</v>
      </c>
      <c r="D91" s="29" t="s">
        <v>16270</v>
      </c>
      <c r="E91" s="29" t="s">
        <v>12534</v>
      </c>
      <c r="F91" s="29" t="s">
        <v>12540</v>
      </c>
      <c r="G91" s="31" t="s">
        <v>369</v>
      </c>
      <c r="H91" s="32" t="s">
        <v>34</v>
      </c>
      <c r="I91" s="50">
        <v>4</v>
      </c>
      <c r="J91" s="32" t="s">
        <v>12292</v>
      </c>
      <c r="K91" s="32" t="s">
        <v>12292</v>
      </c>
      <c r="L91" s="32" t="s">
        <v>12292</v>
      </c>
      <c r="M91" s="29" t="s">
        <v>16215</v>
      </c>
      <c r="N91" s="29">
        <v>-2.6923300000000001</v>
      </c>
      <c r="O91" s="29">
        <v>0.30836999999999998</v>
      </c>
      <c r="P91" s="29">
        <v>10.933028048082605</v>
      </c>
      <c r="Q91" s="29">
        <v>-13.990147783251262</v>
      </c>
      <c r="R91" s="29">
        <v>1.8027040560843366</v>
      </c>
      <c r="S91" s="29">
        <v>8.0690000000000008</v>
      </c>
      <c r="T91" s="29">
        <v>9.4060000000000006</v>
      </c>
      <c r="U91" s="29">
        <v>-18.265948578038905</v>
      </c>
      <c r="V91" s="29">
        <v>-0.39900000000000002</v>
      </c>
      <c r="W91" s="29">
        <v>3.2000000000000001E-2</v>
      </c>
      <c r="X91" s="29" t="s">
        <v>12610</v>
      </c>
      <c r="Y91" s="71">
        <v>1361435998</v>
      </c>
      <c r="Z91" s="29" t="s">
        <v>12535</v>
      </c>
      <c r="AA91" s="76">
        <v>45418</v>
      </c>
      <c r="AB91" s="60" t="s">
        <v>8186</v>
      </c>
      <c r="AC91" s="60" t="s">
        <v>12296</v>
      </c>
      <c r="AD91" s="60" t="s">
        <v>12302</v>
      </c>
      <c r="AE91" s="29" t="s">
        <v>16158</v>
      </c>
      <c r="AF91" s="35" t="s">
        <v>16158</v>
      </c>
    </row>
    <row r="92" spans="1:32" s="68" customFormat="1" ht="42.75">
      <c r="A92" s="37" t="s">
        <v>12506</v>
      </c>
      <c r="B92" s="36" t="s">
        <v>12457</v>
      </c>
      <c r="C92" s="36" t="s">
        <v>12440</v>
      </c>
      <c r="D92" s="29" t="s">
        <v>16271</v>
      </c>
      <c r="E92" s="37" t="s">
        <v>12534</v>
      </c>
      <c r="F92" s="37" t="s">
        <v>12536</v>
      </c>
      <c r="G92" s="38" t="s">
        <v>369</v>
      </c>
      <c r="H92" s="37" t="s">
        <v>34</v>
      </c>
      <c r="I92" s="39">
        <v>4</v>
      </c>
      <c r="J92" s="37" t="s">
        <v>12292</v>
      </c>
      <c r="K92" s="37" t="s">
        <v>12292</v>
      </c>
      <c r="L92" s="37" t="s">
        <v>12292</v>
      </c>
      <c r="M92" s="37">
        <v>0.94950000000000001</v>
      </c>
      <c r="N92" s="37">
        <v>-3.38951</v>
      </c>
      <c r="O92" s="37">
        <v>0.52109000000000005</v>
      </c>
      <c r="P92" s="37">
        <v>10.445419189572714</v>
      </c>
      <c r="Q92" s="37">
        <v>-13.426498017525256</v>
      </c>
      <c r="R92" s="37">
        <v>1.8707616182952913</v>
      </c>
      <c r="S92" s="37">
        <v>8.1370000000000005</v>
      </c>
      <c r="T92" s="37">
        <v>9.077</v>
      </c>
      <c r="U92" s="37">
        <v>-17.97854791732485</v>
      </c>
      <c r="V92" s="37">
        <v>-0.49199999999999999</v>
      </c>
      <c r="W92" s="37">
        <v>5.0999999999999997E-2</v>
      </c>
      <c r="X92" s="37" t="s">
        <v>12590</v>
      </c>
      <c r="Y92" s="73">
        <v>13332911655</v>
      </c>
      <c r="Z92" s="37" t="s">
        <v>12535</v>
      </c>
      <c r="AA92" s="77">
        <v>45418</v>
      </c>
      <c r="AB92" s="39" t="s">
        <v>8186</v>
      </c>
      <c r="AC92" s="39" t="s">
        <v>12296</v>
      </c>
      <c r="AD92" s="39" t="s">
        <v>12299</v>
      </c>
      <c r="AE92" s="37" t="s">
        <v>16158</v>
      </c>
      <c r="AF92" s="63" t="s">
        <v>16158</v>
      </c>
    </row>
    <row r="93" spans="1:32" s="68" customFormat="1" ht="42.75">
      <c r="A93" s="29" t="s">
        <v>12506</v>
      </c>
      <c r="B93" s="28" t="s">
        <v>12458</v>
      </c>
      <c r="C93" s="29" t="s">
        <v>12441</v>
      </c>
      <c r="D93" s="29" t="s">
        <v>16272</v>
      </c>
      <c r="E93" s="29" t="s">
        <v>12534</v>
      </c>
      <c r="F93" s="29" t="s">
        <v>12537</v>
      </c>
      <c r="G93" s="31" t="s">
        <v>369</v>
      </c>
      <c r="H93" s="32" t="s">
        <v>34</v>
      </c>
      <c r="I93" s="50">
        <v>4</v>
      </c>
      <c r="J93" s="32" t="s">
        <v>12292</v>
      </c>
      <c r="K93" s="32" t="s">
        <v>12292</v>
      </c>
      <c r="L93" s="32" t="s">
        <v>12292</v>
      </c>
      <c r="M93" s="29">
        <v>1.1160000000000001</v>
      </c>
      <c r="N93" s="29" t="s">
        <v>16215</v>
      </c>
      <c r="O93" s="29" t="s">
        <v>16215</v>
      </c>
      <c r="P93" s="29">
        <v>8.7366573697666983</v>
      </c>
      <c r="Q93" s="29">
        <v>-12.786357537059134</v>
      </c>
      <c r="R93" s="29">
        <v>4.436558451904471</v>
      </c>
      <c r="S93" s="29">
        <v>11.67</v>
      </c>
      <c r="T93" s="29">
        <v>12.298999999999999</v>
      </c>
      <c r="U93" s="29">
        <v>-16.350195897439256</v>
      </c>
      <c r="V93" s="29">
        <v>-0.60399999999999998</v>
      </c>
      <c r="W93" s="29">
        <v>-0.01</v>
      </c>
      <c r="X93" s="29" t="s">
        <v>12586</v>
      </c>
      <c r="Y93" s="71">
        <v>12364207741</v>
      </c>
      <c r="Z93" s="29" t="s">
        <v>12535</v>
      </c>
      <c r="AA93" s="76">
        <v>45418</v>
      </c>
      <c r="AB93" s="60" t="s">
        <v>8186</v>
      </c>
      <c r="AC93" s="60" t="s">
        <v>12296</v>
      </c>
      <c r="AD93" s="60" t="s">
        <v>12303</v>
      </c>
      <c r="AE93" s="29" t="s">
        <v>16158</v>
      </c>
      <c r="AF93" s="35" t="s">
        <v>16158</v>
      </c>
    </row>
    <row r="94" spans="1:32" s="68" customFormat="1" ht="42.75">
      <c r="A94" s="37" t="s">
        <v>12506</v>
      </c>
      <c r="B94" s="36" t="s">
        <v>12459</v>
      </c>
      <c r="C94" s="36" t="s">
        <v>12442</v>
      </c>
      <c r="D94" s="29" t="s">
        <v>11044</v>
      </c>
      <c r="E94" s="37" t="s">
        <v>12534</v>
      </c>
      <c r="F94" s="37" t="s">
        <v>12535</v>
      </c>
      <c r="G94" s="38" t="s">
        <v>369</v>
      </c>
      <c r="H94" s="37" t="s">
        <v>34</v>
      </c>
      <c r="I94" s="39">
        <v>4</v>
      </c>
      <c r="J94" s="37" t="s">
        <v>12292</v>
      </c>
      <c r="K94" s="37" t="s">
        <v>12292</v>
      </c>
      <c r="L94" s="37" t="s">
        <v>12292</v>
      </c>
      <c r="M94" s="37" t="s">
        <v>16215</v>
      </c>
      <c r="N94" s="37">
        <v>-2.4012699999999998</v>
      </c>
      <c r="O94" s="37">
        <v>1.01491</v>
      </c>
      <c r="P94" s="37">
        <v>11.803661862095872</v>
      </c>
      <c r="Q94" s="37">
        <v>-12.725416808438261</v>
      </c>
      <c r="R94" s="37">
        <v>2.0450606585788567</v>
      </c>
      <c r="S94" s="37">
        <v>8.0220000000000002</v>
      </c>
      <c r="T94" s="37">
        <v>9.0510000000000002</v>
      </c>
      <c r="U94" s="37">
        <v>-17.446949881146423</v>
      </c>
      <c r="V94" s="37">
        <v>-0.36599999999999999</v>
      </c>
      <c r="W94" s="37">
        <v>0.105</v>
      </c>
      <c r="X94" s="37" t="s">
        <v>12611</v>
      </c>
      <c r="Y94" s="73">
        <v>1704714322</v>
      </c>
      <c r="Z94" s="37" t="s">
        <v>12535</v>
      </c>
      <c r="AA94" s="77">
        <v>45418</v>
      </c>
      <c r="AB94" s="39" t="s">
        <v>8186</v>
      </c>
      <c r="AC94" s="39" t="s">
        <v>12296</v>
      </c>
      <c r="AD94" s="39" t="s">
        <v>12298</v>
      </c>
      <c r="AE94" s="37" t="s">
        <v>16158</v>
      </c>
      <c r="AF94" s="63" t="s">
        <v>16158</v>
      </c>
    </row>
    <row r="95" spans="1:32" s="68" customFormat="1" ht="42.75">
      <c r="A95" s="29" t="s">
        <v>12506</v>
      </c>
      <c r="B95" s="28" t="s">
        <v>12460</v>
      </c>
      <c r="C95" s="29" t="s">
        <v>12443</v>
      </c>
      <c r="D95" s="29" t="s">
        <v>11038</v>
      </c>
      <c r="E95" s="29" t="s">
        <v>12534</v>
      </c>
      <c r="F95" s="29" t="s">
        <v>12535</v>
      </c>
      <c r="G95" s="31" t="s">
        <v>369</v>
      </c>
      <c r="H95" s="32" t="s">
        <v>34</v>
      </c>
      <c r="I95" s="50">
        <v>4</v>
      </c>
      <c r="J95" s="32" t="s">
        <v>12292</v>
      </c>
      <c r="K95" s="32" t="s">
        <v>12292</v>
      </c>
      <c r="L95" s="32" t="s">
        <v>12292</v>
      </c>
      <c r="M95" s="29">
        <v>0.13549</v>
      </c>
      <c r="N95" s="29">
        <v>-2.3782899999999998</v>
      </c>
      <c r="O95" s="29">
        <v>1.0239499999999999</v>
      </c>
      <c r="P95" s="29">
        <v>11.800427949268123</v>
      </c>
      <c r="Q95" s="29">
        <v>-12.726685147982664</v>
      </c>
      <c r="R95" s="29">
        <v>2.0668178431717532</v>
      </c>
      <c r="S95" s="29">
        <v>8.0129999999999999</v>
      </c>
      <c r="T95" s="29">
        <v>9.0649999999999995</v>
      </c>
      <c r="U95" s="29">
        <v>-17.462544040756022</v>
      </c>
      <c r="V95" s="29">
        <v>-0.36599999999999999</v>
      </c>
      <c r="W95" s="29">
        <v>0.106</v>
      </c>
      <c r="X95" s="29" t="s">
        <v>12612</v>
      </c>
      <c r="Y95" s="71">
        <v>1704714322</v>
      </c>
      <c r="Z95" s="29" t="s">
        <v>12535</v>
      </c>
      <c r="AA95" s="76">
        <v>45418</v>
      </c>
      <c r="AB95" s="60" t="s">
        <v>8186</v>
      </c>
      <c r="AC95" s="60" t="s">
        <v>12297</v>
      </c>
      <c r="AD95" s="60" t="s">
        <v>12298</v>
      </c>
      <c r="AE95" s="29" t="s">
        <v>16158</v>
      </c>
      <c r="AF95" s="35" t="s">
        <v>16158</v>
      </c>
    </row>
    <row r="96" spans="1:32" s="68" customFormat="1" ht="42.75">
      <c r="A96" s="37" t="s">
        <v>12506</v>
      </c>
      <c r="B96" s="36" t="s">
        <v>12461</v>
      </c>
      <c r="C96" s="36" t="s">
        <v>12444</v>
      </c>
      <c r="D96" s="29" t="s">
        <v>16273</v>
      </c>
      <c r="E96" s="37" t="s">
        <v>12534</v>
      </c>
      <c r="F96" s="37" t="s">
        <v>12535</v>
      </c>
      <c r="G96" s="38" t="s">
        <v>369</v>
      </c>
      <c r="H96" s="37" t="s">
        <v>34</v>
      </c>
      <c r="I96" s="39">
        <v>4</v>
      </c>
      <c r="J96" s="37" t="s">
        <v>12292</v>
      </c>
      <c r="K96" s="37" t="s">
        <v>12292</v>
      </c>
      <c r="L96" s="37" t="s">
        <v>12292</v>
      </c>
      <c r="M96" s="37">
        <v>0.1275</v>
      </c>
      <c r="N96" s="37">
        <v>-2.4085100000000002</v>
      </c>
      <c r="O96" s="37">
        <v>1.0201499999999999</v>
      </c>
      <c r="P96" s="37">
        <v>11.832524841729297</v>
      </c>
      <c r="Q96" s="37">
        <v>-12.67854681918984</v>
      </c>
      <c r="R96" s="37">
        <v>2.0298641531983463</v>
      </c>
      <c r="S96" s="37">
        <v>8.0020000000000007</v>
      </c>
      <c r="T96" s="37">
        <v>9.0440000000000005</v>
      </c>
      <c r="U96" s="37">
        <v>-17.475030236519295</v>
      </c>
      <c r="V96" s="37">
        <v>-0.36199999999999999</v>
      </c>
      <c r="W96" s="37">
        <v>0.108</v>
      </c>
      <c r="X96" s="37" t="s">
        <v>12594</v>
      </c>
      <c r="Y96" s="73">
        <v>1704714322</v>
      </c>
      <c r="Z96" s="37" t="s">
        <v>12535</v>
      </c>
      <c r="AA96" s="77">
        <v>45418</v>
      </c>
      <c r="AB96" s="39" t="s">
        <v>8186</v>
      </c>
      <c r="AC96" s="39" t="s">
        <v>12296</v>
      </c>
      <c r="AD96" s="39" t="s">
        <v>12298</v>
      </c>
      <c r="AE96" s="37" t="s">
        <v>16158</v>
      </c>
      <c r="AF96" s="63" t="s">
        <v>16158</v>
      </c>
    </row>
    <row r="97" spans="1:32" s="68" customFormat="1" ht="28.5">
      <c r="A97" s="29" t="s">
        <v>12502</v>
      </c>
      <c r="B97" s="28" t="s">
        <v>12466</v>
      </c>
      <c r="C97" s="29" t="s">
        <v>12632</v>
      </c>
      <c r="D97" s="29" t="s">
        <v>16274</v>
      </c>
      <c r="E97" s="29" t="s">
        <v>12645</v>
      </c>
      <c r="F97" s="29" t="s">
        <v>12535</v>
      </c>
      <c r="G97" s="31" t="s">
        <v>369</v>
      </c>
      <c r="H97" s="32" t="s">
        <v>32</v>
      </c>
      <c r="I97" s="50">
        <v>3</v>
      </c>
      <c r="J97" s="32" t="s">
        <v>12292</v>
      </c>
      <c r="K97" s="32" t="s">
        <v>12292</v>
      </c>
      <c r="L97" s="32" t="s">
        <v>12292</v>
      </c>
      <c r="M97" s="29" t="s">
        <v>16215</v>
      </c>
      <c r="N97" s="29">
        <v>-8.4535699999999991</v>
      </c>
      <c r="O97" s="29">
        <v>-3.8149700000000002</v>
      </c>
      <c r="P97" s="29">
        <v>6.7367270076539976</v>
      </c>
      <c r="Q97" s="29">
        <v>-19.372729949936307</v>
      </c>
      <c r="R97" s="29">
        <v>-6.5011224630043714</v>
      </c>
      <c r="S97" s="29">
        <v>8.4130000000000003</v>
      </c>
      <c r="T97" s="29">
        <v>8.2279999999999998</v>
      </c>
      <c r="U97" s="29">
        <v>-29.095620543107671</v>
      </c>
      <c r="V97" s="29">
        <v>-1.099</v>
      </c>
      <c r="W97" s="29">
        <v>-0.48099999999999998</v>
      </c>
      <c r="X97" s="29" t="s">
        <v>12656</v>
      </c>
      <c r="Y97" s="71">
        <v>1291121564</v>
      </c>
      <c r="Z97" s="29" t="s">
        <v>12535</v>
      </c>
      <c r="AA97" s="76">
        <v>45418</v>
      </c>
      <c r="AB97" s="60" t="s">
        <v>8186</v>
      </c>
      <c r="AC97" s="60" t="s">
        <v>12296</v>
      </c>
      <c r="AD97" s="60" t="s">
        <v>12298</v>
      </c>
      <c r="AE97" s="29" t="s">
        <v>16158</v>
      </c>
      <c r="AF97" s="35" t="s">
        <v>16158</v>
      </c>
    </row>
    <row r="98" spans="1:32" s="68" customFormat="1" ht="28.5">
      <c r="A98" s="37" t="s">
        <v>12502</v>
      </c>
      <c r="B98" s="36" t="s">
        <v>12467</v>
      </c>
      <c r="C98" s="36" t="s">
        <v>12633</v>
      </c>
      <c r="D98" s="29" t="s">
        <v>10232</v>
      </c>
      <c r="E98" s="37" t="s">
        <v>2790</v>
      </c>
      <c r="F98" s="37" t="s">
        <v>12535</v>
      </c>
      <c r="G98" s="38" t="s">
        <v>64</v>
      </c>
      <c r="H98" s="37" t="s">
        <v>12341</v>
      </c>
      <c r="I98" s="39">
        <v>4</v>
      </c>
      <c r="J98" s="37" t="s">
        <v>12292</v>
      </c>
      <c r="K98" s="37" t="s">
        <v>12292</v>
      </c>
      <c r="L98" s="37" t="s">
        <v>12292</v>
      </c>
      <c r="M98" s="37" t="s">
        <v>16215</v>
      </c>
      <c r="N98" s="37">
        <v>-8.1568500000000004</v>
      </c>
      <c r="O98" s="37">
        <v>-0.46573999999999999</v>
      </c>
      <c r="P98" s="37">
        <v>4.8129524230535958</v>
      </c>
      <c r="Q98" s="37">
        <v>-12.305000728969217</v>
      </c>
      <c r="R98" s="37">
        <v>-6.6978051877381262</v>
      </c>
      <c r="S98" s="37">
        <v>18.611000000000001</v>
      </c>
      <c r="T98" s="37">
        <v>19.693999999999999</v>
      </c>
      <c r="U98" s="37">
        <v>-36.880793631712827</v>
      </c>
      <c r="V98" s="37">
        <v>-0.40799999999999997</v>
      </c>
      <c r="W98" s="37">
        <v>4.7E-2</v>
      </c>
      <c r="X98" s="37" t="s">
        <v>12657</v>
      </c>
      <c r="Y98" s="73">
        <v>208602548</v>
      </c>
      <c r="Z98" s="37" t="s">
        <v>12535</v>
      </c>
      <c r="AA98" s="77">
        <v>45418</v>
      </c>
      <c r="AB98" s="39" t="s">
        <v>8186</v>
      </c>
      <c r="AC98" s="39" t="s">
        <v>12296</v>
      </c>
      <c r="AD98" s="39" t="s">
        <v>12298</v>
      </c>
      <c r="AE98" s="37" t="s">
        <v>16158</v>
      </c>
      <c r="AF98" s="63" t="s">
        <v>16158</v>
      </c>
    </row>
    <row r="99" spans="1:32" s="68" customFormat="1" ht="28.5">
      <c r="A99" s="29" t="s">
        <v>12502</v>
      </c>
      <c r="B99" s="28" t="s">
        <v>12468</v>
      </c>
      <c r="C99" s="29" t="s">
        <v>12634</v>
      </c>
      <c r="D99" s="29" t="s">
        <v>16275</v>
      </c>
      <c r="E99" s="29" t="s">
        <v>12646</v>
      </c>
      <c r="F99" s="29" t="s">
        <v>12535</v>
      </c>
      <c r="G99" s="31" t="s">
        <v>64</v>
      </c>
      <c r="H99" s="32" t="s">
        <v>12425</v>
      </c>
      <c r="I99" s="50">
        <v>4</v>
      </c>
      <c r="J99" s="32" t="s">
        <v>12292</v>
      </c>
      <c r="K99" s="32" t="s">
        <v>12292</v>
      </c>
      <c r="L99" s="32" t="s">
        <v>12292</v>
      </c>
      <c r="M99" s="29" t="s">
        <v>16215</v>
      </c>
      <c r="N99" s="29">
        <v>-10.906409999999999</v>
      </c>
      <c r="O99" s="29">
        <v>-3.1505000000000001</v>
      </c>
      <c r="P99" s="29">
        <v>7.5626620570440561</v>
      </c>
      <c r="Q99" s="29">
        <v>-19.49891827761876</v>
      </c>
      <c r="R99" s="29">
        <v>-8.6810186067187711</v>
      </c>
      <c r="S99" s="29">
        <v>18.465</v>
      </c>
      <c r="T99" s="29">
        <v>19.393000000000001</v>
      </c>
      <c r="U99" s="29">
        <v>-41.372092847024966</v>
      </c>
      <c r="V99" s="29">
        <v>-0.56699999999999995</v>
      </c>
      <c r="W99" s="29">
        <v>-8.4000000000000005E-2</v>
      </c>
      <c r="X99" s="29" t="s">
        <v>12658</v>
      </c>
      <c r="Y99" s="71">
        <v>432515439</v>
      </c>
      <c r="Z99" s="29" t="s">
        <v>12535</v>
      </c>
      <c r="AA99" s="76">
        <v>45418</v>
      </c>
      <c r="AB99" s="60" t="s">
        <v>8186</v>
      </c>
      <c r="AC99" s="60" t="s">
        <v>12296</v>
      </c>
      <c r="AD99" s="60" t="s">
        <v>12298</v>
      </c>
      <c r="AE99" s="29" t="s">
        <v>16158</v>
      </c>
      <c r="AF99" s="35" t="s">
        <v>16158</v>
      </c>
    </row>
    <row r="100" spans="1:32" s="68" customFormat="1" ht="42.75">
      <c r="A100" s="37" t="s">
        <v>12502</v>
      </c>
      <c r="B100" s="36" t="s">
        <v>12479</v>
      </c>
      <c r="C100" s="36" t="s">
        <v>12635</v>
      </c>
      <c r="D100" s="29" t="s">
        <v>16276</v>
      </c>
      <c r="E100" s="37" t="s">
        <v>12647</v>
      </c>
      <c r="F100" s="37" t="s">
        <v>12538</v>
      </c>
      <c r="G100" s="38" t="s">
        <v>369</v>
      </c>
      <c r="H100" s="37" t="s">
        <v>12314</v>
      </c>
      <c r="I100" s="39">
        <v>3</v>
      </c>
      <c r="J100" s="37" t="s">
        <v>12292</v>
      </c>
      <c r="K100" s="37" t="s">
        <v>12292</v>
      </c>
      <c r="L100" s="37" t="s">
        <v>12292</v>
      </c>
      <c r="M100" s="37">
        <v>0.12497999999999999</v>
      </c>
      <c r="N100" s="37" t="s">
        <v>16215</v>
      </c>
      <c r="O100" s="37" t="s">
        <v>16215</v>
      </c>
      <c r="P100" s="37">
        <v>1.2102583314465676</v>
      </c>
      <c r="Q100" s="37">
        <v>-31.480773035218224</v>
      </c>
      <c r="R100" s="37">
        <v>-18.436352023681668</v>
      </c>
      <c r="S100" s="37">
        <v>22.422999999999998</v>
      </c>
      <c r="T100" s="37">
        <v>22.632000000000001</v>
      </c>
      <c r="U100" s="37">
        <v>-52.068837925106095</v>
      </c>
      <c r="V100" s="37">
        <v>-1.0549999999999999</v>
      </c>
      <c r="W100" s="37">
        <v>-0.45800000000000002</v>
      </c>
      <c r="X100" s="37" t="s">
        <v>12659</v>
      </c>
      <c r="Y100" s="73">
        <v>280950227</v>
      </c>
      <c r="Z100" s="37" t="s">
        <v>12535</v>
      </c>
      <c r="AA100" s="77">
        <v>45418</v>
      </c>
      <c r="AB100" s="39" t="s">
        <v>8186</v>
      </c>
      <c r="AC100" s="39" t="s">
        <v>12296</v>
      </c>
      <c r="AD100" s="39" t="s">
        <v>12300</v>
      </c>
      <c r="AE100" s="37" t="s">
        <v>16158</v>
      </c>
      <c r="AF100" s="63" t="s">
        <v>16158</v>
      </c>
    </row>
    <row r="101" spans="1:32" s="68" customFormat="1" ht="42.75">
      <c r="A101" s="29" t="s">
        <v>12502</v>
      </c>
      <c r="B101" s="28" t="s">
        <v>12480</v>
      </c>
      <c r="C101" s="29" t="s">
        <v>12636</v>
      </c>
      <c r="D101" s="29" t="s">
        <v>16277</v>
      </c>
      <c r="E101" s="29" t="s">
        <v>12647</v>
      </c>
      <c r="F101" s="29" t="s">
        <v>12535</v>
      </c>
      <c r="G101" s="31" t="s">
        <v>369</v>
      </c>
      <c r="H101" s="32" t="s">
        <v>12314</v>
      </c>
      <c r="I101" s="50">
        <v>3</v>
      </c>
      <c r="J101" s="32" t="s">
        <v>12292</v>
      </c>
      <c r="K101" s="32" t="s">
        <v>12292</v>
      </c>
      <c r="L101" s="32" t="s">
        <v>12292</v>
      </c>
      <c r="M101" s="29">
        <v>0.12723000000000001</v>
      </c>
      <c r="N101" s="29">
        <v>-16.89274</v>
      </c>
      <c r="O101" s="29">
        <v>-9.6766299999999994</v>
      </c>
      <c r="P101" s="29">
        <v>2.7168205155057912</v>
      </c>
      <c r="Q101" s="29">
        <v>-30.89348185794638</v>
      </c>
      <c r="R101" s="29">
        <v>-18.128229539150453</v>
      </c>
      <c r="S101" s="29">
        <v>16.411000000000001</v>
      </c>
      <c r="T101" s="29">
        <v>15.39</v>
      </c>
      <c r="U101" s="29">
        <v>-51.645311123367456</v>
      </c>
      <c r="V101" s="29">
        <v>-1.107</v>
      </c>
      <c r="W101" s="29">
        <v>-0.60099999999999998</v>
      </c>
      <c r="X101" s="29" t="s">
        <v>12660</v>
      </c>
      <c r="Y101" s="71">
        <v>185708015</v>
      </c>
      <c r="Z101" s="29" t="s">
        <v>12535</v>
      </c>
      <c r="AA101" s="76">
        <v>45418</v>
      </c>
      <c r="AB101" s="60" t="s">
        <v>8186</v>
      </c>
      <c r="AC101" s="60" t="s">
        <v>12296</v>
      </c>
      <c r="AD101" s="60" t="s">
        <v>12298</v>
      </c>
      <c r="AE101" s="29" t="s">
        <v>16158</v>
      </c>
      <c r="AF101" s="35" t="s">
        <v>16158</v>
      </c>
    </row>
    <row r="102" spans="1:32" s="68" customFormat="1" ht="42.75">
      <c r="A102" s="37" t="s">
        <v>12502</v>
      </c>
      <c r="B102" s="36" t="s">
        <v>12469</v>
      </c>
      <c r="C102" s="36" t="s">
        <v>12637</v>
      </c>
      <c r="D102" s="29" t="s">
        <v>16278</v>
      </c>
      <c r="E102" s="37" t="s">
        <v>12648</v>
      </c>
      <c r="F102" s="37" t="s">
        <v>12535</v>
      </c>
      <c r="G102" s="38" t="s">
        <v>64</v>
      </c>
      <c r="H102" s="37" t="s">
        <v>12464</v>
      </c>
      <c r="I102" s="39">
        <v>3</v>
      </c>
      <c r="J102" s="37" t="s">
        <v>12292</v>
      </c>
      <c r="K102" s="37" t="s">
        <v>12292</v>
      </c>
      <c r="L102" s="37" t="s">
        <v>12292</v>
      </c>
      <c r="M102" s="37" t="s">
        <v>16215</v>
      </c>
      <c r="N102" s="37">
        <v>0.32735999999999998</v>
      </c>
      <c r="O102" s="37">
        <v>1.2849699999999999</v>
      </c>
      <c r="P102" s="37">
        <v>18.473860235873897</v>
      </c>
      <c r="Q102" s="37">
        <v>-12.239845261121985</v>
      </c>
      <c r="R102" s="37">
        <v>3.8109756097562286</v>
      </c>
      <c r="S102" s="37">
        <v>12.05</v>
      </c>
      <c r="T102" s="37">
        <v>13.271000000000001</v>
      </c>
      <c r="U102" s="37">
        <v>-22.578236335210498</v>
      </c>
      <c r="V102" s="37">
        <v>3.0000000000000001E-3</v>
      </c>
      <c r="W102" s="37">
        <v>0.157</v>
      </c>
      <c r="X102" s="37" t="s">
        <v>12661</v>
      </c>
      <c r="Y102" s="73">
        <v>118373874</v>
      </c>
      <c r="Z102" s="37" t="s">
        <v>12535</v>
      </c>
      <c r="AA102" s="77">
        <v>45418</v>
      </c>
      <c r="AB102" s="39" t="s">
        <v>8186</v>
      </c>
      <c r="AC102" s="39" t="s">
        <v>12296</v>
      </c>
      <c r="AD102" s="39" t="s">
        <v>12298</v>
      </c>
      <c r="AE102" s="37" t="s">
        <v>16158</v>
      </c>
      <c r="AF102" s="63" t="s">
        <v>16158</v>
      </c>
    </row>
    <row r="103" spans="1:32" s="68" customFormat="1" ht="28.5">
      <c r="A103" s="29" t="s">
        <v>12502</v>
      </c>
      <c r="B103" s="28" t="s">
        <v>12470</v>
      </c>
      <c r="C103" s="29" t="s">
        <v>12638</v>
      </c>
      <c r="D103" s="29" t="s">
        <v>16279</v>
      </c>
      <c r="E103" s="29" t="s">
        <v>12649</v>
      </c>
      <c r="F103" s="29" t="s">
        <v>12535</v>
      </c>
      <c r="G103" s="31" t="s">
        <v>64</v>
      </c>
      <c r="H103" s="32" t="s">
        <v>5</v>
      </c>
      <c r="I103" s="50">
        <v>4</v>
      </c>
      <c r="J103" s="32" t="s">
        <v>12292</v>
      </c>
      <c r="K103" s="32" t="s">
        <v>12292</v>
      </c>
      <c r="L103" s="32" t="s">
        <v>12292</v>
      </c>
      <c r="M103" s="29" t="s">
        <v>16215</v>
      </c>
      <c r="N103" s="29">
        <v>-29.256550000000001</v>
      </c>
      <c r="O103" s="29">
        <v>-15.084709999999999</v>
      </c>
      <c r="P103" s="29">
        <v>-29.229561120321122</v>
      </c>
      <c r="Q103" s="29">
        <v>-24.981552290870056</v>
      </c>
      <c r="R103" s="29">
        <v>-26.364938979198616</v>
      </c>
      <c r="S103" s="29">
        <v>31.54</v>
      </c>
      <c r="T103" s="29">
        <v>28.201000000000001</v>
      </c>
      <c r="U103" s="29">
        <v>-67.137443748400003</v>
      </c>
      <c r="V103" s="29">
        <v>-0.89700000000000002</v>
      </c>
      <c r="W103" s="29">
        <v>-0.42799999999999999</v>
      </c>
      <c r="X103" s="29" t="s">
        <v>12574</v>
      </c>
      <c r="Y103" s="71">
        <v>32583457</v>
      </c>
      <c r="Z103" s="29" t="s">
        <v>12535</v>
      </c>
      <c r="AA103" s="76">
        <v>45418</v>
      </c>
      <c r="AB103" s="60" t="s">
        <v>8186</v>
      </c>
      <c r="AC103" s="60" t="s">
        <v>12296</v>
      </c>
      <c r="AD103" s="60" t="s">
        <v>12298</v>
      </c>
      <c r="AE103" s="29" t="s">
        <v>16158</v>
      </c>
      <c r="AF103" s="35" t="s">
        <v>16158</v>
      </c>
    </row>
    <row r="104" spans="1:32" s="68" customFormat="1" ht="28.5">
      <c r="A104" s="37" t="s">
        <v>12502</v>
      </c>
      <c r="B104" s="36" t="s">
        <v>12471</v>
      </c>
      <c r="C104" s="36" t="s">
        <v>12639</v>
      </c>
      <c r="D104" s="29" t="s">
        <v>16280</v>
      </c>
      <c r="E104" s="37" t="s">
        <v>12650</v>
      </c>
      <c r="F104" s="37" t="s">
        <v>12535</v>
      </c>
      <c r="G104" s="38" t="s">
        <v>64</v>
      </c>
      <c r="H104" s="37" t="s">
        <v>12465</v>
      </c>
      <c r="I104" s="39">
        <v>4</v>
      </c>
      <c r="J104" s="37" t="s">
        <v>12292</v>
      </c>
      <c r="K104" s="37" t="s">
        <v>12292</v>
      </c>
      <c r="L104" s="37" t="s">
        <v>12292</v>
      </c>
      <c r="M104" s="37" t="s">
        <v>16215</v>
      </c>
      <c r="N104" s="37" t="s">
        <v>16215</v>
      </c>
      <c r="O104" s="37" t="s">
        <v>16215</v>
      </c>
      <c r="P104" s="37">
        <v>-2.5170969243437757</v>
      </c>
      <c r="Q104" s="37">
        <v>-14.191470735367673</v>
      </c>
      <c r="R104" s="37">
        <v>-0.51187036804416497</v>
      </c>
      <c r="S104" s="37">
        <v>18.902999999999999</v>
      </c>
      <c r="T104" s="37">
        <v>19.199000000000002</v>
      </c>
      <c r="U104" s="37">
        <v>-34.781376463754285</v>
      </c>
      <c r="V104" s="37">
        <v>-0.33500000000000002</v>
      </c>
      <c r="W104" s="37">
        <v>0.04</v>
      </c>
      <c r="X104" s="37" t="s">
        <v>12662</v>
      </c>
      <c r="Y104" s="73">
        <v>400414303</v>
      </c>
      <c r="Z104" s="37" t="s">
        <v>12535</v>
      </c>
      <c r="AA104" s="77">
        <v>45418</v>
      </c>
      <c r="AB104" s="39" t="s">
        <v>8186</v>
      </c>
      <c r="AC104" s="39" t="s">
        <v>12296</v>
      </c>
      <c r="AD104" s="39" t="s">
        <v>12298</v>
      </c>
      <c r="AE104" s="37" t="s">
        <v>16158</v>
      </c>
      <c r="AF104" s="63" t="s">
        <v>16158</v>
      </c>
    </row>
    <row r="105" spans="1:32" s="68" customFormat="1" ht="42.75">
      <c r="A105" s="29" t="s">
        <v>12502</v>
      </c>
      <c r="B105" s="28" t="s">
        <v>12472</v>
      </c>
      <c r="C105" s="29" t="s">
        <v>12640</v>
      </c>
      <c r="D105" s="29" t="s">
        <v>16281</v>
      </c>
      <c r="E105" s="29" t="s">
        <v>12651</v>
      </c>
      <c r="F105" s="29" t="s">
        <v>12535</v>
      </c>
      <c r="G105" s="31" t="s">
        <v>328</v>
      </c>
      <c r="H105" s="32" t="s">
        <v>28</v>
      </c>
      <c r="I105" s="50">
        <v>3</v>
      </c>
      <c r="J105" s="32" t="s">
        <v>12292</v>
      </c>
      <c r="K105" s="32" t="s">
        <v>12292</v>
      </c>
      <c r="L105" s="32" t="s">
        <v>12292</v>
      </c>
      <c r="M105" s="29" t="s">
        <v>16215</v>
      </c>
      <c r="N105" s="29">
        <v>-3.5183499999999999</v>
      </c>
      <c r="O105" s="29">
        <v>0.61211000000000004</v>
      </c>
      <c r="P105" s="29">
        <v>12.433433665200289</v>
      </c>
      <c r="Q105" s="29">
        <v>-21.77307110438732</v>
      </c>
      <c r="R105" s="29">
        <v>8.5734917613077499</v>
      </c>
      <c r="S105" s="29">
        <v>12.24</v>
      </c>
      <c r="T105" s="29">
        <v>13.170999999999999</v>
      </c>
      <c r="U105" s="29">
        <v>-25.467066639512524</v>
      </c>
      <c r="V105" s="29">
        <v>-0.41899999999999998</v>
      </c>
      <c r="W105" s="29">
        <v>4.2999999999999997E-2</v>
      </c>
      <c r="X105" s="29" t="s">
        <v>12663</v>
      </c>
      <c r="Y105" s="71">
        <v>149680594</v>
      </c>
      <c r="Z105" s="29" t="s">
        <v>12535</v>
      </c>
      <c r="AA105" s="76">
        <v>45418</v>
      </c>
      <c r="AB105" s="60" t="s">
        <v>8186</v>
      </c>
      <c r="AC105" s="60" t="s">
        <v>12296</v>
      </c>
      <c r="AD105" s="60" t="s">
        <v>12298</v>
      </c>
      <c r="AE105" s="29" t="s">
        <v>16158</v>
      </c>
      <c r="AF105" s="35" t="s">
        <v>16158</v>
      </c>
    </row>
    <row r="106" spans="1:32" s="68" customFormat="1" ht="42.75">
      <c r="A106" s="37" t="s">
        <v>12502</v>
      </c>
      <c r="B106" s="36" t="s">
        <v>12473</v>
      </c>
      <c r="C106" s="36" t="s">
        <v>12641</v>
      </c>
      <c r="D106" s="29" t="s">
        <v>10939</v>
      </c>
      <c r="E106" s="37" t="s">
        <v>12652</v>
      </c>
      <c r="F106" s="37" t="s">
        <v>12535</v>
      </c>
      <c r="G106" s="38" t="s">
        <v>64</v>
      </c>
      <c r="H106" s="37" t="s">
        <v>5</v>
      </c>
      <c r="I106" s="39">
        <v>4</v>
      </c>
      <c r="J106" s="37" t="s">
        <v>12292</v>
      </c>
      <c r="K106" s="37" t="s">
        <v>12292</v>
      </c>
      <c r="L106" s="37" t="s">
        <v>12292</v>
      </c>
      <c r="M106" s="37" t="s">
        <v>16215</v>
      </c>
      <c r="N106" s="37">
        <v>-21.85821</v>
      </c>
      <c r="O106" s="37">
        <v>-8.8256399999999999</v>
      </c>
      <c r="P106" s="37">
        <v>-17.591973244147361</v>
      </c>
      <c r="Q106" s="37">
        <v>-26.56856187290969</v>
      </c>
      <c r="R106" s="37">
        <v>-14.529206874893097</v>
      </c>
      <c r="S106" s="37">
        <v>26.7</v>
      </c>
      <c r="T106" s="37">
        <v>24.780999999999999</v>
      </c>
      <c r="U106" s="37">
        <v>-55.57708788494611</v>
      </c>
      <c r="V106" s="37">
        <v>-0.81399999999999995</v>
      </c>
      <c r="W106" s="37">
        <v>-0.27</v>
      </c>
      <c r="X106" s="37" t="s">
        <v>12664</v>
      </c>
      <c r="Y106" s="73">
        <v>64469701</v>
      </c>
      <c r="Z106" s="37" t="s">
        <v>12535</v>
      </c>
      <c r="AA106" s="77">
        <v>45418</v>
      </c>
      <c r="AB106" s="39" t="s">
        <v>8186</v>
      </c>
      <c r="AC106" s="39" t="s">
        <v>12296</v>
      </c>
      <c r="AD106" s="39" t="s">
        <v>12298</v>
      </c>
      <c r="AE106" s="37" t="s">
        <v>16158</v>
      </c>
      <c r="AF106" s="63" t="s">
        <v>16158</v>
      </c>
    </row>
    <row r="107" spans="1:32" s="68" customFormat="1" ht="42.75">
      <c r="A107" s="29" t="s">
        <v>12502</v>
      </c>
      <c r="B107" s="28" t="s">
        <v>12474</v>
      </c>
      <c r="C107" s="29" t="s">
        <v>12642</v>
      </c>
      <c r="D107" s="29" t="s">
        <v>12118</v>
      </c>
      <c r="E107" s="29" t="s">
        <v>12653</v>
      </c>
      <c r="F107" s="29" t="s">
        <v>12535</v>
      </c>
      <c r="G107" s="31" t="s">
        <v>369</v>
      </c>
      <c r="H107" s="32" t="s">
        <v>12483</v>
      </c>
      <c r="I107" s="50">
        <v>2</v>
      </c>
      <c r="J107" s="32" t="s">
        <v>12292</v>
      </c>
      <c r="K107" s="32" t="s">
        <v>12292</v>
      </c>
      <c r="L107" s="32" t="s">
        <v>12292</v>
      </c>
      <c r="M107" s="29" t="s">
        <v>16215</v>
      </c>
      <c r="N107" s="29">
        <v>-6.4599500000000001</v>
      </c>
      <c r="O107" s="29">
        <v>-2.69387</v>
      </c>
      <c r="P107" s="29">
        <v>5.3901022133979959</v>
      </c>
      <c r="Q107" s="29">
        <v>-16.863011163880838</v>
      </c>
      <c r="R107" s="29">
        <v>-3.4576834114227961</v>
      </c>
      <c r="S107" s="29">
        <v>8.2189999999999994</v>
      </c>
      <c r="T107" s="29">
        <v>7.7130000000000001</v>
      </c>
      <c r="U107" s="29">
        <v>-21.552463808224033</v>
      </c>
      <c r="V107" s="29">
        <v>-0.93799999999999994</v>
      </c>
      <c r="W107" s="29">
        <v>-0.38100000000000001</v>
      </c>
      <c r="X107" s="29" t="s">
        <v>12665</v>
      </c>
      <c r="Y107" s="71">
        <v>156131618</v>
      </c>
      <c r="Z107" s="29" t="s">
        <v>12535</v>
      </c>
      <c r="AA107" s="76">
        <v>45418</v>
      </c>
      <c r="AB107" s="60" t="s">
        <v>8186</v>
      </c>
      <c r="AC107" s="60" t="s">
        <v>12296</v>
      </c>
      <c r="AD107" s="60" t="s">
        <v>12298</v>
      </c>
      <c r="AE107" s="29" t="s">
        <v>16158</v>
      </c>
      <c r="AF107" s="35" t="s">
        <v>16158</v>
      </c>
    </row>
    <row r="108" spans="1:32" s="68" customFormat="1" ht="28.5">
      <c r="A108" s="37" t="s">
        <v>12502</v>
      </c>
      <c r="B108" s="36" t="s">
        <v>12475</v>
      </c>
      <c r="C108" s="36" t="s">
        <v>12643</v>
      </c>
      <c r="D108" s="29" t="s">
        <v>10924</v>
      </c>
      <c r="E108" s="37" t="s">
        <v>12654</v>
      </c>
      <c r="F108" s="37" t="s">
        <v>12535</v>
      </c>
      <c r="G108" s="38" t="s">
        <v>369</v>
      </c>
      <c r="H108" s="37" t="s">
        <v>12478</v>
      </c>
      <c r="I108" s="39">
        <v>3</v>
      </c>
      <c r="J108" s="37" t="s">
        <v>12292</v>
      </c>
      <c r="K108" s="37" t="s">
        <v>12292</v>
      </c>
      <c r="L108" s="37" t="s">
        <v>12292</v>
      </c>
      <c r="M108" s="37" t="s">
        <v>16215</v>
      </c>
      <c r="N108" s="37">
        <v>-1.8272900000000001</v>
      </c>
      <c r="O108" s="37">
        <v>0.56842999999999999</v>
      </c>
      <c r="P108" s="37">
        <v>11.764361764361887</v>
      </c>
      <c r="Q108" s="37">
        <v>-12.9791251977746</v>
      </c>
      <c r="R108" s="37">
        <v>4.4979919678713509</v>
      </c>
      <c r="S108" s="37">
        <v>8.1809999999999992</v>
      </c>
      <c r="T108" s="37">
        <v>9.8369999999999997</v>
      </c>
      <c r="U108" s="37">
        <v>-15.731494576040884</v>
      </c>
      <c r="V108" s="37">
        <v>-0.28999999999999998</v>
      </c>
      <c r="W108" s="37">
        <v>5.2999999999999999E-2</v>
      </c>
      <c r="X108" s="37" t="s">
        <v>12666</v>
      </c>
      <c r="Y108" s="73">
        <v>725427981</v>
      </c>
      <c r="Z108" s="37" t="s">
        <v>12535</v>
      </c>
      <c r="AA108" s="77">
        <v>45418</v>
      </c>
      <c r="AB108" s="39" t="s">
        <v>8186</v>
      </c>
      <c r="AC108" s="39" t="s">
        <v>12296</v>
      </c>
      <c r="AD108" s="39" t="s">
        <v>12298</v>
      </c>
      <c r="AE108" s="37" t="s">
        <v>16158</v>
      </c>
      <c r="AF108" s="63" t="s">
        <v>16158</v>
      </c>
    </row>
    <row r="109" spans="1:32" s="68" customFormat="1" ht="42.75">
      <c r="A109" s="29" t="s">
        <v>12502</v>
      </c>
      <c r="B109" s="28" t="s">
        <v>12476</v>
      </c>
      <c r="C109" s="29" t="s">
        <v>12644</v>
      </c>
      <c r="D109" s="29" t="s">
        <v>16282</v>
      </c>
      <c r="E109" s="29" t="s">
        <v>12655</v>
      </c>
      <c r="F109" s="29" t="s">
        <v>12535</v>
      </c>
      <c r="G109" s="31" t="s">
        <v>369</v>
      </c>
      <c r="H109" s="32" t="s">
        <v>12482</v>
      </c>
      <c r="I109" s="50">
        <v>2</v>
      </c>
      <c r="J109" s="32" t="s">
        <v>12292</v>
      </c>
      <c r="K109" s="32" t="s">
        <v>12292</v>
      </c>
      <c r="L109" s="32" t="s">
        <v>12292</v>
      </c>
      <c r="M109" s="29" t="s">
        <v>16215</v>
      </c>
      <c r="N109" s="29">
        <v>-4.9892300000000001</v>
      </c>
      <c r="O109" s="29">
        <v>-0.98314999999999997</v>
      </c>
      <c r="P109" s="29">
        <v>8.0026862163526058</v>
      </c>
      <c r="Q109" s="29">
        <v>-15.660987912820101</v>
      </c>
      <c r="R109" s="29">
        <v>-1.8336668683390678</v>
      </c>
      <c r="S109" s="29">
        <v>8.641</v>
      </c>
      <c r="T109" s="29">
        <v>8.8569999999999993</v>
      </c>
      <c r="U109" s="29">
        <v>-21.036452579435149</v>
      </c>
      <c r="V109" s="29">
        <v>-0.70499999999999996</v>
      </c>
      <c r="W109" s="29">
        <v>-0.13800000000000001</v>
      </c>
      <c r="X109" s="29" t="s">
        <v>12656</v>
      </c>
      <c r="Y109" s="71">
        <v>407865265</v>
      </c>
      <c r="Z109" s="29" t="s">
        <v>12535</v>
      </c>
      <c r="AA109" s="76">
        <v>45418</v>
      </c>
      <c r="AB109" s="60" t="s">
        <v>8186</v>
      </c>
      <c r="AC109" s="60" t="s">
        <v>12296</v>
      </c>
      <c r="AD109" s="60" t="s">
        <v>12298</v>
      </c>
      <c r="AE109" s="29" t="s">
        <v>16158</v>
      </c>
      <c r="AF109" s="35" t="s">
        <v>16158</v>
      </c>
    </row>
    <row r="110" spans="1:32" s="68" customFormat="1" ht="42.75">
      <c r="A110" s="37" t="s">
        <v>12506</v>
      </c>
      <c r="B110" s="36" t="s">
        <v>12816</v>
      </c>
      <c r="C110" s="36" t="s">
        <v>12667</v>
      </c>
      <c r="D110" s="29" t="s">
        <v>10660</v>
      </c>
      <c r="E110" s="37" t="s">
        <v>13182</v>
      </c>
      <c r="F110" s="37" t="s">
        <v>12540</v>
      </c>
      <c r="G110" s="38" t="s">
        <v>328</v>
      </c>
      <c r="H110" s="37" t="s">
        <v>28</v>
      </c>
      <c r="I110" s="39">
        <v>3</v>
      </c>
      <c r="J110" s="37" t="s">
        <v>12292</v>
      </c>
      <c r="K110" s="37" t="s">
        <v>12292</v>
      </c>
      <c r="L110" s="37" t="s">
        <v>12292</v>
      </c>
      <c r="M110" s="37">
        <v>0.11899999999999999</v>
      </c>
      <c r="N110" s="37">
        <v>-2.8660800000000002</v>
      </c>
      <c r="O110" s="37">
        <v>0.17076</v>
      </c>
      <c r="P110" s="37">
        <v>8.5269800764440795</v>
      </c>
      <c r="Q110" s="37">
        <v>-14.434258721628424</v>
      </c>
      <c r="R110" s="37">
        <v>4.9516924783551852</v>
      </c>
      <c r="S110" s="37">
        <v>8.9339999999999993</v>
      </c>
      <c r="T110" s="37">
        <v>9.3770000000000007</v>
      </c>
      <c r="U110" s="37">
        <v>-17.969152282195942</v>
      </c>
      <c r="V110" s="37">
        <v>-0.436</v>
      </c>
      <c r="W110" s="37">
        <v>1E-3</v>
      </c>
      <c r="X110" s="37" t="s">
        <v>13222</v>
      </c>
      <c r="Y110" s="73">
        <v>3598947559</v>
      </c>
      <c r="Z110" s="37" t="s">
        <v>12535</v>
      </c>
      <c r="AA110" s="77">
        <v>45418</v>
      </c>
      <c r="AB110" s="39" t="s">
        <v>8186</v>
      </c>
      <c r="AC110" s="39" t="s">
        <v>12296</v>
      </c>
      <c r="AD110" s="39" t="s">
        <v>12302</v>
      </c>
      <c r="AE110" s="37" t="s">
        <v>16158</v>
      </c>
      <c r="AF110" s="63" t="s">
        <v>16158</v>
      </c>
    </row>
    <row r="111" spans="1:32" s="68" customFormat="1" ht="42.75">
      <c r="A111" s="29" t="s">
        <v>12506</v>
      </c>
      <c r="B111" s="28" t="s">
        <v>12817</v>
      </c>
      <c r="C111" s="29" t="s">
        <v>12668</v>
      </c>
      <c r="D111" s="29" t="s">
        <v>10014</v>
      </c>
      <c r="E111" s="29" t="s">
        <v>13182</v>
      </c>
      <c r="F111" s="29" t="s">
        <v>12535</v>
      </c>
      <c r="G111" s="31" t="s">
        <v>328</v>
      </c>
      <c r="H111" s="32" t="s">
        <v>28</v>
      </c>
      <c r="I111" s="50">
        <v>3</v>
      </c>
      <c r="J111" s="32" t="s">
        <v>12292</v>
      </c>
      <c r="K111" s="32" t="s">
        <v>12292</v>
      </c>
      <c r="L111" s="32" t="s">
        <v>12292</v>
      </c>
      <c r="M111" s="29" t="s">
        <v>16215</v>
      </c>
      <c r="N111" s="29">
        <v>-2.4426700000000001</v>
      </c>
      <c r="O111" s="29">
        <v>0.82713999999999999</v>
      </c>
      <c r="P111" s="29">
        <v>9.6126255380202252</v>
      </c>
      <c r="Q111" s="29">
        <v>-13.162819713037965</v>
      </c>
      <c r="R111" s="29">
        <v>5.394736842105341</v>
      </c>
      <c r="S111" s="29">
        <v>8.8789999999999996</v>
      </c>
      <c r="T111" s="29">
        <v>9.1679999999999993</v>
      </c>
      <c r="U111" s="29">
        <v>-17.071646657672325</v>
      </c>
      <c r="V111" s="29">
        <v>-0.39400000000000002</v>
      </c>
      <c r="W111" s="29">
        <v>6.9000000000000006E-2</v>
      </c>
      <c r="X111" s="29" t="s">
        <v>13223</v>
      </c>
      <c r="Y111" s="71">
        <v>4515618017</v>
      </c>
      <c r="Z111" s="29" t="s">
        <v>12535</v>
      </c>
      <c r="AA111" s="76">
        <v>45418</v>
      </c>
      <c r="AB111" s="60" t="s">
        <v>8186</v>
      </c>
      <c r="AC111" s="60" t="s">
        <v>12296</v>
      </c>
      <c r="AD111" s="60" t="s">
        <v>12298</v>
      </c>
      <c r="AE111" s="29" t="s">
        <v>16158</v>
      </c>
      <c r="AF111" s="35" t="s">
        <v>16158</v>
      </c>
    </row>
    <row r="112" spans="1:32" s="68" customFormat="1" ht="42.75">
      <c r="A112" s="37" t="s">
        <v>12506</v>
      </c>
      <c r="B112" s="36" t="s">
        <v>12818</v>
      </c>
      <c r="C112" s="36" t="s">
        <v>12669</v>
      </c>
      <c r="D112" s="29" t="s">
        <v>10633</v>
      </c>
      <c r="E112" s="37" t="s">
        <v>13182</v>
      </c>
      <c r="F112" s="37" t="s">
        <v>12535</v>
      </c>
      <c r="G112" s="38" t="s">
        <v>328</v>
      </c>
      <c r="H112" s="37" t="s">
        <v>28</v>
      </c>
      <c r="I112" s="39">
        <v>3</v>
      </c>
      <c r="J112" s="37" t="s">
        <v>12292</v>
      </c>
      <c r="K112" s="37" t="s">
        <v>12292</v>
      </c>
      <c r="L112" s="37" t="s">
        <v>12292</v>
      </c>
      <c r="M112" s="37">
        <v>0.161</v>
      </c>
      <c r="N112" s="37">
        <v>-2.4624000000000001</v>
      </c>
      <c r="O112" s="37">
        <v>0.82043999999999995</v>
      </c>
      <c r="P112" s="37">
        <v>9.6040328425765598</v>
      </c>
      <c r="Q112" s="37">
        <v>-13.229901549183598</v>
      </c>
      <c r="R112" s="37">
        <v>5.324001826713376</v>
      </c>
      <c r="S112" s="37">
        <v>8.9239999999999995</v>
      </c>
      <c r="T112" s="37">
        <v>9.18</v>
      </c>
      <c r="U112" s="37">
        <v>-17.123419024285745</v>
      </c>
      <c r="V112" s="37">
        <v>-0.39200000000000002</v>
      </c>
      <c r="W112" s="37">
        <v>6.8000000000000005E-2</v>
      </c>
      <c r="X112" s="37" t="s">
        <v>13223</v>
      </c>
      <c r="Y112" s="73">
        <v>4515618017</v>
      </c>
      <c r="Z112" s="37" t="s">
        <v>12535</v>
      </c>
      <c r="AA112" s="77">
        <v>45418</v>
      </c>
      <c r="AB112" s="39" t="s">
        <v>8186</v>
      </c>
      <c r="AC112" s="39" t="s">
        <v>12297</v>
      </c>
      <c r="AD112" s="39" t="s">
        <v>12815</v>
      </c>
      <c r="AE112" s="37" t="s">
        <v>16158</v>
      </c>
      <c r="AF112" s="63" t="s">
        <v>16158</v>
      </c>
    </row>
    <row r="113" spans="1:32" s="68" customFormat="1" ht="28.5">
      <c r="A113" s="29" t="s">
        <v>12506</v>
      </c>
      <c r="B113" s="28" t="s">
        <v>12819</v>
      </c>
      <c r="C113" s="29" t="s">
        <v>12670</v>
      </c>
      <c r="D113" s="29" t="s">
        <v>16283</v>
      </c>
      <c r="E113" s="29" t="s">
        <v>13183</v>
      </c>
      <c r="F113" s="29" t="s">
        <v>12535</v>
      </c>
      <c r="G113" s="31" t="s">
        <v>64</v>
      </c>
      <c r="H113" s="32" t="s">
        <v>26</v>
      </c>
      <c r="I113" s="50">
        <v>5</v>
      </c>
      <c r="J113" s="32" t="s">
        <v>12292</v>
      </c>
      <c r="K113" s="32" t="s">
        <v>12292</v>
      </c>
      <c r="L113" s="32" t="s">
        <v>12292</v>
      </c>
      <c r="M113" s="29" t="s">
        <v>16215</v>
      </c>
      <c r="N113" s="29">
        <v>6.5047499999999996</v>
      </c>
      <c r="O113" s="29">
        <v>7.0122900000000001</v>
      </c>
      <c r="P113" s="29">
        <v>-2.4078254326561521</v>
      </c>
      <c r="Q113" s="29">
        <v>15.950920245398903</v>
      </c>
      <c r="R113" s="29">
        <v>25.47065337763037</v>
      </c>
      <c r="S113" s="29">
        <v>21.177</v>
      </c>
      <c r="T113" s="29">
        <v>24.603999999999999</v>
      </c>
      <c r="U113" s="29">
        <v>-20.254962156140454</v>
      </c>
      <c r="V113" s="29">
        <v>0.35899999999999999</v>
      </c>
      <c r="W113" s="29">
        <v>0.42299999999999999</v>
      </c>
      <c r="X113" s="29" t="s">
        <v>13224</v>
      </c>
      <c r="Y113" s="71">
        <v>374978475</v>
      </c>
      <c r="Z113" s="29" t="s">
        <v>12535</v>
      </c>
      <c r="AA113" s="76">
        <v>45418</v>
      </c>
      <c r="AB113" s="60" t="s">
        <v>8186</v>
      </c>
      <c r="AC113" s="60" t="s">
        <v>12296</v>
      </c>
      <c r="AD113" s="60" t="s">
        <v>12298</v>
      </c>
      <c r="AE113" s="29" t="s">
        <v>16158</v>
      </c>
      <c r="AF113" s="35" t="s">
        <v>16158</v>
      </c>
    </row>
    <row r="114" spans="1:32" s="68" customFormat="1" ht="42.75">
      <c r="A114" s="37" t="s">
        <v>12506</v>
      </c>
      <c r="B114" s="36" t="s">
        <v>12820</v>
      </c>
      <c r="C114" s="36" t="s">
        <v>12671</v>
      </c>
      <c r="D114" s="29" t="s">
        <v>16284</v>
      </c>
      <c r="E114" s="37" t="s">
        <v>13184</v>
      </c>
      <c r="F114" s="37" t="s">
        <v>12535</v>
      </c>
      <c r="G114" s="38" t="s">
        <v>64</v>
      </c>
      <c r="H114" s="37" t="s">
        <v>1</v>
      </c>
      <c r="I114" s="39">
        <v>5</v>
      </c>
      <c r="J114" s="37" t="s">
        <v>12292</v>
      </c>
      <c r="K114" s="37" t="s">
        <v>12292</v>
      </c>
      <c r="L114" s="37" t="s">
        <v>12292</v>
      </c>
      <c r="M114" s="37" t="s">
        <v>16215</v>
      </c>
      <c r="N114" s="37">
        <v>-12.473979999999999</v>
      </c>
      <c r="O114" s="37">
        <v>10.61825</v>
      </c>
      <c r="P114" s="37">
        <v>31.828978622327874</v>
      </c>
      <c r="Q114" s="37">
        <v>-50.019896538002342</v>
      </c>
      <c r="R114" s="37">
        <v>0.31458906802963593</v>
      </c>
      <c r="S114" s="37">
        <v>27.995999999999999</v>
      </c>
      <c r="T114" s="37">
        <v>28.698</v>
      </c>
      <c r="U114" s="37">
        <v>-53.823520840990909</v>
      </c>
      <c r="V114" s="37">
        <v>-0.44800000000000001</v>
      </c>
      <c r="W114" s="37">
        <v>0.42399999999999999</v>
      </c>
      <c r="X114" s="37" t="s">
        <v>13225</v>
      </c>
      <c r="Y114" s="73">
        <v>2608134929</v>
      </c>
      <c r="Z114" s="37" t="s">
        <v>12535</v>
      </c>
      <c r="AA114" s="77">
        <v>45418</v>
      </c>
      <c r="AB114" s="39" t="s">
        <v>8186</v>
      </c>
      <c r="AC114" s="39" t="s">
        <v>12296</v>
      </c>
      <c r="AD114" s="39" t="s">
        <v>12298</v>
      </c>
      <c r="AE114" s="37" t="s">
        <v>16158</v>
      </c>
      <c r="AF114" s="63" t="s">
        <v>16158</v>
      </c>
    </row>
    <row r="115" spans="1:32" s="68" customFormat="1" ht="42.75">
      <c r="A115" s="29" t="s">
        <v>12506</v>
      </c>
      <c r="B115" s="28" t="s">
        <v>12820</v>
      </c>
      <c r="C115" s="29" t="s">
        <v>12672</v>
      </c>
      <c r="D115" s="29" t="s">
        <v>16285</v>
      </c>
      <c r="E115" s="29" t="s">
        <v>13184</v>
      </c>
      <c r="F115" s="29" t="s">
        <v>12541</v>
      </c>
      <c r="G115" s="31" t="s">
        <v>64</v>
      </c>
      <c r="H115" s="32" t="s">
        <v>1</v>
      </c>
      <c r="I115" s="50">
        <v>5</v>
      </c>
      <c r="J115" s="32" t="s">
        <v>12292</v>
      </c>
      <c r="K115" s="32" t="s">
        <v>12292</v>
      </c>
      <c r="L115" s="32" t="s">
        <v>12292</v>
      </c>
      <c r="M115" s="29" t="e">
        <v>#N/A</v>
      </c>
      <c r="N115" s="29" t="e">
        <v>#N/A</v>
      </c>
      <c r="O115" s="29" t="e">
        <v>#N/A</v>
      </c>
      <c r="P115" s="29">
        <v>27.241962774957607</v>
      </c>
      <c r="Q115" s="29">
        <v>-47.164716471647026</v>
      </c>
      <c r="R115" s="29">
        <v>-3.7655113393239348</v>
      </c>
      <c r="S115" s="29" t="e">
        <v>#N/A</v>
      </c>
      <c r="T115" s="29" t="e">
        <v>#N/A</v>
      </c>
      <c r="U115" s="29" t="e">
        <v>#N/A</v>
      </c>
      <c r="V115" s="29" t="e">
        <v>#N/A</v>
      </c>
      <c r="W115" s="29" t="e">
        <v>#N/A</v>
      </c>
      <c r="X115" s="29" t="s">
        <v>13226</v>
      </c>
      <c r="Y115" s="71" t="e">
        <v>#N/A</v>
      </c>
      <c r="Z115" s="29" t="s">
        <v>12535</v>
      </c>
      <c r="AA115" s="76">
        <v>45418</v>
      </c>
      <c r="AB115" s="60" t="s">
        <v>8186</v>
      </c>
      <c r="AC115" s="60" t="s">
        <v>12297</v>
      </c>
      <c r="AD115" s="60" t="s">
        <v>12815</v>
      </c>
      <c r="AE115" s="29" t="s">
        <v>16158</v>
      </c>
      <c r="AF115" s="35" t="s">
        <v>16158</v>
      </c>
    </row>
    <row r="116" spans="1:32" s="68" customFormat="1" ht="42.75">
      <c r="A116" s="37" t="s">
        <v>12506</v>
      </c>
      <c r="B116" s="36" t="s">
        <v>12820</v>
      </c>
      <c r="C116" s="36" t="s">
        <v>12673</v>
      </c>
      <c r="D116" s="29" t="s">
        <v>16286</v>
      </c>
      <c r="E116" s="37" t="s">
        <v>13184</v>
      </c>
      <c r="F116" s="37" t="s">
        <v>13219</v>
      </c>
      <c r="G116" s="38" t="s">
        <v>64</v>
      </c>
      <c r="H116" s="37" t="s">
        <v>1</v>
      </c>
      <c r="I116" s="39">
        <v>5</v>
      </c>
      <c r="J116" s="37" t="s">
        <v>12292</v>
      </c>
      <c r="K116" s="37" t="s">
        <v>12292</v>
      </c>
      <c r="L116" s="37" t="s">
        <v>12292</v>
      </c>
      <c r="M116" s="37" t="e">
        <v>#N/A</v>
      </c>
      <c r="N116" s="37" t="e">
        <v>#N/A</v>
      </c>
      <c r="O116" s="37" t="e">
        <v>#N/A</v>
      </c>
      <c r="P116" s="37">
        <v>27.370263278040042</v>
      </c>
      <c r="Q116" s="37">
        <v>-42.935162530583725</v>
      </c>
      <c r="R116" s="37">
        <v>10.874251497006004</v>
      </c>
      <c r="S116" s="37" t="e">
        <v>#N/A</v>
      </c>
      <c r="T116" s="37" t="e">
        <v>#N/A</v>
      </c>
      <c r="U116" s="37" t="e">
        <v>#N/A</v>
      </c>
      <c r="V116" s="37" t="e">
        <v>#N/A</v>
      </c>
      <c r="W116" s="37" t="e">
        <v>#N/A</v>
      </c>
      <c r="X116" s="37" t="s">
        <v>13225</v>
      </c>
      <c r="Y116" s="73" t="e">
        <v>#N/A</v>
      </c>
      <c r="Z116" s="37" t="s">
        <v>12535</v>
      </c>
      <c r="AA116" s="77">
        <v>45418</v>
      </c>
      <c r="AB116" s="39" t="s">
        <v>8186</v>
      </c>
      <c r="AC116" s="39" t="s">
        <v>12297</v>
      </c>
      <c r="AD116" s="39" t="s">
        <v>12815</v>
      </c>
      <c r="AE116" s="37" t="s">
        <v>16158</v>
      </c>
      <c r="AF116" s="63" t="s">
        <v>16158</v>
      </c>
    </row>
    <row r="117" spans="1:32" s="68" customFormat="1" ht="42.75">
      <c r="A117" s="29" t="s">
        <v>12506</v>
      </c>
      <c r="B117" s="28" t="s">
        <v>12821</v>
      </c>
      <c r="C117" s="29" t="s">
        <v>12674</v>
      </c>
      <c r="D117" s="29" t="s">
        <v>16287</v>
      </c>
      <c r="E117" s="29" t="s">
        <v>13184</v>
      </c>
      <c r="F117" s="29" t="s">
        <v>12538</v>
      </c>
      <c r="G117" s="31" t="s">
        <v>64</v>
      </c>
      <c r="H117" s="32" t="s">
        <v>1</v>
      </c>
      <c r="I117" s="50">
        <v>5</v>
      </c>
      <c r="J117" s="32" t="s">
        <v>12292</v>
      </c>
      <c r="K117" s="32" t="s">
        <v>12292</v>
      </c>
      <c r="L117" s="32" t="s">
        <v>12292</v>
      </c>
      <c r="M117" s="29" t="s">
        <v>16215</v>
      </c>
      <c r="N117" s="29" t="s">
        <v>16215</v>
      </c>
      <c r="O117" s="29" t="s">
        <v>16215</v>
      </c>
      <c r="P117" s="29">
        <v>28.763040238450376</v>
      </c>
      <c r="Q117" s="29">
        <v>-3.8961038961039307</v>
      </c>
      <c r="R117" s="29">
        <v>0</v>
      </c>
      <c r="S117" s="29" t="s">
        <v>16215</v>
      </c>
      <c r="T117" s="29" t="s">
        <v>16215</v>
      </c>
      <c r="U117" s="29" t="s">
        <v>16215</v>
      </c>
      <c r="V117" s="29" t="s">
        <v>16215</v>
      </c>
      <c r="W117" s="29" t="s">
        <v>16215</v>
      </c>
      <c r="X117" s="29" t="s">
        <v>13227</v>
      </c>
      <c r="Y117" s="71">
        <v>3945743009</v>
      </c>
      <c r="Z117" s="29" t="s">
        <v>12535</v>
      </c>
      <c r="AA117" s="76">
        <v>45418</v>
      </c>
      <c r="AB117" s="60" t="s">
        <v>8186</v>
      </c>
      <c r="AC117" s="60" t="s">
        <v>12297</v>
      </c>
      <c r="AD117" s="60" t="s">
        <v>12815</v>
      </c>
      <c r="AE117" s="29" t="s">
        <v>16158</v>
      </c>
      <c r="AF117" s="35" t="s">
        <v>16158</v>
      </c>
    </row>
    <row r="118" spans="1:32" s="68" customFormat="1" ht="42.75">
      <c r="A118" s="37" t="s">
        <v>12506</v>
      </c>
      <c r="B118" s="36" t="s">
        <v>12821</v>
      </c>
      <c r="C118" s="36" t="s">
        <v>12675</v>
      </c>
      <c r="D118" s="29" t="s">
        <v>16288</v>
      </c>
      <c r="E118" s="37" t="s">
        <v>13184</v>
      </c>
      <c r="F118" s="37" t="s">
        <v>13220</v>
      </c>
      <c r="G118" s="38" t="s">
        <v>64</v>
      </c>
      <c r="H118" s="37" t="s">
        <v>1</v>
      </c>
      <c r="I118" s="39">
        <v>5</v>
      </c>
      <c r="J118" s="37" t="s">
        <v>12292</v>
      </c>
      <c r="K118" s="37" t="s">
        <v>12292</v>
      </c>
      <c r="L118" s="37" t="s">
        <v>12292</v>
      </c>
      <c r="M118" s="37" t="s">
        <v>16215</v>
      </c>
      <c r="N118" s="37" t="s">
        <v>16215</v>
      </c>
      <c r="O118" s="37" t="s">
        <v>16215</v>
      </c>
      <c r="P118" s="37">
        <v>26.348547717842319</v>
      </c>
      <c r="Q118" s="37">
        <v>-52.004008016032088</v>
      </c>
      <c r="R118" s="37">
        <v>1.3000000000000567</v>
      </c>
      <c r="S118" s="37">
        <v>31.196999999999999</v>
      </c>
      <c r="T118" s="37" t="s">
        <v>16215</v>
      </c>
      <c r="U118" s="37" t="s">
        <v>16215</v>
      </c>
      <c r="V118" s="37">
        <v>-0.48499999999999999</v>
      </c>
      <c r="W118" s="37" t="s">
        <v>16215</v>
      </c>
      <c r="X118" s="37" t="s">
        <v>13228</v>
      </c>
      <c r="Y118" s="73">
        <v>2359710077</v>
      </c>
      <c r="Z118" s="37" t="s">
        <v>12535</v>
      </c>
      <c r="AA118" s="77">
        <v>45418</v>
      </c>
      <c r="AB118" s="39" t="s">
        <v>8186</v>
      </c>
      <c r="AC118" s="39" t="s">
        <v>12297</v>
      </c>
      <c r="AD118" s="39" t="s">
        <v>12815</v>
      </c>
      <c r="AE118" s="37" t="s">
        <v>16158</v>
      </c>
      <c r="AF118" s="63" t="s">
        <v>16158</v>
      </c>
    </row>
    <row r="119" spans="1:32" s="68" customFormat="1" ht="42.75">
      <c r="A119" s="29" t="s">
        <v>12506</v>
      </c>
      <c r="B119" s="28" t="s">
        <v>12821</v>
      </c>
      <c r="C119" s="29" t="s">
        <v>12676</v>
      </c>
      <c r="D119" s="29" t="s">
        <v>16289</v>
      </c>
      <c r="E119" s="29" t="s">
        <v>13184</v>
      </c>
      <c r="F119" s="29" t="s">
        <v>12537</v>
      </c>
      <c r="G119" s="31" t="s">
        <v>64</v>
      </c>
      <c r="H119" s="32" t="s">
        <v>1</v>
      </c>
      <c r="I119" s="50">
        <v>5</v>
      </c>
      <c r="J119" s="32" t="s">
        <v>12292</v>
      </c>
      <c r="K119" s="32" t="s">
        <v>12292</v>
      </c>
      <c r="L119" s="32" t="s">
        <v>12292</v>
      </c>
      <c r="M119" s="29" t="s">
        <v>16215</v>
      </c>
      <c r="N119" s="29" t="s">
        <v>16215</v>
      </c>
      <c r="O119" s="29" t="s">
        <v>16215</v>
      </c>
      <c r="P119" s="29">
        <v>28.106508875739934</v>
      </c>
      <c r="Q119" s="29">
        <v>-50.660931598824945</v>
      </c>
      <c r="R119" s="29">
        <v>-3.2500000000000084</v>
      </c>
      <c r="S119" s="29">
        <v>30.02</v>
      </c>
      <c r="T119" s="29" t="s">
        <v>16215</v>
      </c>
      <c r="U119" s="29" t="s">
        <v>16215</v>
      </c>
      <c r="V119" s="29">
        <v>-0.56100000000000005</v>
      </c>
      <c r="W119" s="29" t="s">
        <v>16215</v>
      </c>
      <c r="X119" s="29" t="s">
        <v>13229</v>
      </c>
      <c r="Y119" s="71">
        <v>18747534684</v>
      </c>
      <c r="Z119" s="29" t="s">
        <v>12535</v>
      </c>
      <c r="AA119" s="76">
        <v>45418</v>
      </c>
      <c r="AB119" s="60" t="s">
        <v>8186</v>
      </c>
      <c r="AC119" s="60" t="s">
        <v>12297</v>
      </c>
      <c r="AD119" s="60" t="s">
        <v>12815</v>
      </c>
      <c r="AE119" s="29" t="s">
        <v>16158</v>
      </c>
      <c r="AF119" s="35" t="s">
        <v>16158</v>
      </c>
    </row>
    <row r="120" spans="1:32" s="68" customFormat="1" ht="42.75">
      <c r="A120" s="37" t="s">
        <v>12506</v>
      </c>
      <c r="B120" s="36" t="s">
        <v>12821</v>
      </c>
      <c r="C120" s="36" t="s">
        <v>12677</v>
      </c>
      <c r="D120" s="29" t="s">
        <v>16290</v>
      </c>
      <c r="E120" s="37" t="s">
        <v>13184</v>
      </c>
      <c r="F120" s="37" t="s">
        <v>12541</v>
      </c>
      <c r="G120" s="38" t="s">
        <v>64</v>
      </c>
      <c r="H120" s="37" t="s">
        <v>1</v>
      </c>
      <c r="I120" s="39">
        <v>5</v>
      </c>
      <c r="J120" s="37" t="s">
        <v>12292</v>
      </c>
      <c r="K120" s="37" t="s">
        <v>12292</v>
      </c>
      <c r="L120" s="37" t="s">
        <v>12292</v>
      </c>
      <c r="M120" s="37" t="s">
        <v>16215</v>
      </c>
      <c r="N120" s="37" t="s">
        <v>16215</v>
      </c>
      <c r="O120" s="37" t="s">
        <v>16215</v>
      </c>
      <c r="P120" s="37">
        <v>28.571428571428669</v>
      </c>
      <c r="Q120" s="37">
        <v>-52.374839537868965</v>
      </c>
      <c r="R120" s="37">
        <v>-1.0016694490817768</v>
      </c>
      <c r="S120" s="37">
        <v>30.585000000000001</v>
      </c>
      <c r="T120" s="37">
        <v>32.201000000000001</v>
      </c>
      <c r="U120" s="37">
        <v>-56.438348231672443</v>
      </c>
      <c r="V120" s="37">
        <v>-0.60799999999999998</v>
      </c>
      <c r="W120" s="37">
        <v>0.30099999999999999</v>
      </c>
      <c r="X120" s="37" t="s">
        <v>13225</v>
      </c>
      <c r="Y120" s="73">
        <v>2422227071</v>
      </c>
      <c r="Z120" s="37" t="s">
        <v>12535</v>
      </c>
      <c r="AA120" s="77">
        <v>45418</v>
      </c>
      <c r="AB120" s="39" t="s">
        <v>8186</v>
      </c>
      <c r="AC120" s="39" t="s">
        <v>12297</v>
      </c>
      <c r="AD120" s="39" t="s">
        <v>12815</v>
      </c>
      <c r="AE120" s="37" t="s">
        <v>16158</v>
      </c>
      <c r="AF120" s="63" t="s">
        <v>16158</v>
      </c>
    </row>
    <row r="121" spans="1:32" s="68" customFormat="1" ht="42.75">
      <c r="A121" s="29" t="s">
        <v>12506</v>
      </c>
      <c r="B121" s="28" t="s">
        <v>12821</v>
      </c>
      <c r="C121" s="29" t="s">
        <v>12678</v>
      </c>
      <c r="D121" s="29" t="s">
        <v>16291</v>
      </c>
      <c r="E121" s="29" t="s">
        <v>13184</v>
      </c>
      <c r="F121" s="29" t="s">
        <v>12540</v>
      </c>
      <c r="G121" s="31" t="s">
        <v>64</v>
      </c>
      <c r="H121" s="32" t="s">
        <v>1</v>
      </c>
      <c r="I121" s="50">
        <v>5</v>
      </c>
      <c r="J121" s="32" t="s">
        <v>12292</v>
      </c>
      <c r="K121" s="32" t="s">
        <v>12292</v>
      </c>
      <c r="L121" s="32" t="s">
        <v>12292</v>
      </c>
      <c r="M121" s="29" t="s">
        <v>16215</v>
      </c>
      <c r="N121" s="29" t="s">
        <v>16215</v>
      </c>
      <c r="O121" s="29" t="s">
        <v>16215</v>
      </c>
      <c r="P121" s="29">
        <v>30.452674897119625</v>
      </c>
      <c r="Q121" s="29">
        <v>-51.89243027888439</v>
      </c>
      <c r="R121" s="29">
        <v>1.8999999999997907</v>
      </c>
      <c r="S121" s="29">
        <v>32.322000000000003</v>
      </c>
      <c r="T121" s="29" t="s">
        <v>16215</v>
      </c>
      <c r="U121" s="29" t="s">
        <v>16215</v>
      </c>
      <c r="V121" s="29">
        <v>-0.50600000000000001</v>
      </c>
      <c r="W121" s="29" t="s">
        <v>16215</v>
      </c>
      <c r="X121" s="29" t="s">
        <v>13228</v>
      </c>
      <c r="Y121" s="71">
        <v>2078683538</v>
      </c>
      <c r="Z121" s="29" t="s">
        <v>12535</v>
      </c>
      <c r="AA121" s="76">
        <v>45418</v>
      </c>
      <c r="AB121" s="60" t="s">
        <v>8186</v>
      </c>
      <c r="AC121" s="60" t="s">
        <v>12297</v>
      </c>
      <c r="AD121" s="60" t="s">
        <v>12815</v>
      </c>
      <c r="AE121" s="29" t="s">
        <v>16158</v>
      </c>
      <c r="AF121" s="35" t="s">
        <v>16158</v>
      </c>
    </row>
    <row r="122" spans="1:32" s="68" customFormat="1" ht="42.75">
      <c r="A122" s="37" t="s">
        <v>12506</v>
      </c>
      <c r="B122" s="36" t="s">
        <v>12821</v>
      </c>
      <c r="C122" s="36" t="s">
        <v>12679</v>
      </c>
      <c r="D122" s="29" t="s">
        <v>16292</v>
      </c>
      <c r="E122" s="37" t="s">
        <v>13184</v>
      </c>
      <c r="F122" s="37" t="s">
        <v>12536</v>
      </c>
      <c r="G122" s="38" t="s">
        <v>64</v>
      </c>
      <c r="H122" s="37" t="s">
        <v>1</v>
      </c>
      <c r="I122" s="39">
        <v>5</v>
      </c>
      <c r="J122" s="37" t="s">
        <v>12292</v>
      </c>
      <c r="K122" s="37" t="s">
        <v>12292</v>
      </c>
      <c r="L122" s="37" t="s">
        <v>12292</v>
      </c>
      <c r="M122" s="37" t="s">
        <v>16215</v>
      </c>
      <c r="N122" s="37" t="s">
        <v>16215</v>
      </c>
      <c r="O122" s="37" t="s">
        <v>16215</v>
      </c>
      <c r="P122" s="37">
        <v>30.286083028608381</v>
      </c>
      <c r="Q122" s="37">
        <v>-50.519438791903205</v>
      </c>
      <c r="R122" s="37">
        <v>-5.2100000000000257</v>
      </c>
      <c r="S122" s="37">
        <v>28.067</v>
      </c>
      <c r="T122" s="37" t="s">
        <v>16215</v>
      </c>
      <c r="U122" s="37" t="s">
        <v>16215</v>
      </c>
      <c r="V122" s="37">
        <v>-0.48499999999999999</v>
      </c>
      <c r="W122" s="37" t="s">
        <v>16215</v>
      </c>
      <c r="X122" s="37" t="s">
        <v>13229</v>
      </c>
      <c r="Y122" s="73">
        <v>20372793965</v>
      </c>
      <c r="Z122" s="37" t="s">
        <v>12535</v>
      </c>
      <c r="AA122" s="77">
        <v>45418</v>
      </c>
      <c r="AB122" s="39" t="s">
        <v>8186</v>
      </c>
      <c r="AC122" s="39" t="s">
        <v>12297</v>
      </c>
      <c r="AD122" s="39" t="s">
        <v>12815</v>
      </c>
      <c r="AE122" s="37" t="s">
        <v>16158</v>
      </c>
      <c r="AF122" s="63" t="s">
        <v>16158</v>
      </c>
    </row>
    <row r="123" spans="1:32" s="68" customFormat="1" ht="42.75">
      <c r="A123" s="29" t="s">
        <v>12506</v>
      </c>
      <c r="B123" s="28" t="s">
        <v>12821</v>
      </c>
      <c r="C123" s="29" t="s">
        <v>12680</v>
      </c>
      <c r="D123" s="29" t="s">
        <v>16293</v>
      </c>
      <c r="E123" s="29" t="s">
        <v>13184</v>
      </c>
      <c r="F123" s="29" t="s">
        <v>13221</v>
      </c>
      <c r="G123" s="31" t="s">
        <v>64</v>
      </c>
      <c r="H123" s="32" t="s">
        <v>1</v>
      </c>
      <c r="I123" s="50">
        <v>5</v>
      </c>
      <c r="J123" s="32" t="s">
        <v>12292</v>
      </c>
      <c r="K123" s="32" t="s">
        <v>12292</v>
      </c>
      <c r="L123" s="32" t="s">
        <v>12292</v>
      </c>
      <c r="M123" s="29" t="s">
        <v>16215</v>
      </c>
      <c r="N123" s="29" t="s">
        <v>16215</v>
      </c>
      <c r="O123" s="29" t="s">
        <v>16215</v>
      </c>
      <c r="P123" s="29">
        <v>30.67846607669631</v>
      </c>
      <c r="Q123" s="29">
        <v>-3.5765379113017359</v>
      </c>
      <c r="R123" s="29">
        <v>0</v>
      </c>
      <c r="S123" s="29" t="s">
        <v>16215</v>
      </c>
      <c r="T123" s="29" t="s">
        <v>16215</v>
      </c>
      <c r="U123" s="29" t="s">
        <v>16215</v>
      </c>
      <c r="V123" s="29" t="s">
        <v>16215</v>
      </c>
      <c r="W123" s="29" t="s">
        <v>16215</v>
      </c>
      <c r="X123" s="29" t="s">
        <v>13227</v>
      </c>
      <c r="Y123" s="71">
        <v>4336415540</v>
      </c>
      <c r="Z123" s="29" t="s">
        <v>12535</v>
      </c>
      <c r="AA123" s="76">
        <v>45418</v>
      </c>
      <c r="AB123" s="60" t="s">
        <v>8186</v>
      </c>
      <c r="AC123" s="60" t="s">
        <v>12297</v>
      </c>
      <c r="AD123" s="60" t="s">
        <v>12815</v>
      </c>
      <c r="AE123" s="29" t="s">
        <v>16158</v>
      </c>
      <c r="AF123" s="35" t="s">
        <v>16158</v>
      </c>
    </row>
    <row r="124" spans="1:32" s="68" customFormat="1" ht="42.75">
      <c r="A124" s="37" t="s">
        <v>12506</v>
      </c>
      <c r="B124" s="36" t="s">
        <v>12821</v>
      </c>
      <c r="C124" s="36" t="s">
        <v>12681</v>
      </c>
      <c r="D124" s="29" t="s">
        <v>16294</v>
      </c>
      <c r="E124" s="37" t="s">
        <v>13184</v>
      </c>
      <c r="F124" s="37" t="s">
        <v>12544</v>
      </c>
      <c r="G124" s="38" t="s">
        <v>64</v>
      </c>
      <c r="H124" s="37" t="s">
        <v>1</v>
      </c>
      <c r="I124" s="39">
        <v>5</v>
      </c>
      <c r="J124" s="37" t="s">
        <v>12292</v>
      </c>
      <c r="K124" s="37" t="s">
        <v>12292</v>
      </c>
      <c r="L124" s="37" t="s">
        <v>12292</v>
      </c>
      <c r="M124" s="37" t="s">
        <v>16215</v>
      </c>
      <c r="N124" s="37" t="s">
        <v>16215</v>
      </c>
      <c r="O124" s="37" t="s">
        <v>16215</v>
      </c>
      <c r="P124" s="37">
        <v>29.377593360995768</v>
      </c>
      <c r="Q124" s="37">
        <v>-50.901639344262307</v>
      </c>
      <c r="R124" s="37">
        <v>-0.12096774193540716</v>
      </c>
      <c r="S124" s="37">
        <v>30.236999999999998</v>
      </c>
      <c r="T124" s="37">
        <v>31.331</v>
      </c>
      <c r="U124" s="37">
        <v>-54.860588986229267</v>
      </c>
      <c r="V124" s="37">
        <v>-0.47</v>
      </c>
      <c r="W124" s="37">
        <v>0.371</v>
      </c>
      <c r="X124" s="37" t="s">
        <v>13225</v>
      </c>
      <c r="Y124" s="73">
        <v>3519808493</v>
      </c>
      <c r="Z124" s="37" t="s">
        <v>12535</v>
      </c>
      <c r="AA124" s="77">
        <v>45418</v>
      </c>
      <c r="AB124" s="39" t="s">
        <v>8186</v>
      </c>
      <c r="AC124" s="39" t="s">
        <v>12297</v>
      </c>
      <c r="AD124" s="39" t="s">
        <v>12815</v>
      </c>
      <c r="AE124" s="37" t="s">
        <v>16158</v>
      </c>
      <c r="AF124" s="63" t="s">
        <v>16158</v>
      </c>
    </row>
    <row r="125" spans="1:32" s="68" customFormat="1" ht="42.75">
      <c r="A125" s="29" t="s">
        <v>12506</v>
      </c>
      <c r="B125" s="28" t="s">
        <v>12822</v>
      </c>
      <c r="C125" s="29" t="s">
        <v>12682</v>
      </c>
      <c r="D125" s="29" t="s">
        <v>16295</v>
      </c>
      <c r="E125" s="29" t="s">
        <v>13184</v>
      </c>
      <c r="F125" s="29" t="s">
        <v>12541</v>
      </c>
      <c r="G125" s="31" t="s">
        <v>64</v>
      </c>
      <c r="H125" s="32" t="s">
        <v>1</v>
      </c>
      <c r="I125" s="50">
        <v>5</v>
      </c>
      <c r="J125" s="32" t="s">
        <v>12292</v>
      </c>
      <c r="K125" s="32" t="s">
        <v>12292</v>
      </c>
      <c r="L125" s="32" t="s">
        <v>12292</v>
      </c>
      <c r="M125" s="29" t="e">
        <v>#N/A</v>
      </c>
      <c r="N125" s="29" t="e">
        <v>#N/A</v>
      </c>
      <c r="O125" s="29" t="e">
        <v>#N/A</v>
      </c>
      <c r="P125" s="29">
        <v>27.437641723356364</v>
      </c>
      <c r="Q125" s="29">
        <v>-47.108433734939773</v>
      </c>
      <c r="R125" s="29">
        <v>-2.6651216685979362</v>
      </c>
      <c r="S125" s="29" t="e">
        <v>#N/A</v>
      </c>
      <c r="T125" s="29" t="e">
        <v>#N/A</v>
      </c>
      <c r="U125" s="29" t="e">
        <v>#N/A</v>
      </c>
      <c r="V125" s="29" t="e">
        <v>#N/A</v>
      </c>
      <c r="W125" s="29" t="e">
        <v>#N/A</v>
      </c>
      <c r="X125" s="29" t="s">
        <v>13230</v>
      </c>
      <c r="Y125" s="71" t="e">
        <v>#N/A</v>
      </c>
      <c r="Z125" s="29" t="s">
        <v>12535</v>
      </c>
      <c r="AA125" s="76">
        <v>45418</v>
      </c>
      <c r="AB125" s="60" t="s">
        <v>8186</v>
      </c>
      <c r="AC125" s="60" t="s">
        <v>12297</v>
      </c>
      <c r="AD125" s="60" t="s">
        <v>12815</v>
      </c>
      <c r="AE125" s="29" t="s">
        <v>16158</v>
      </c>
      <c r="AF125" s="35" t="s">
        <v>16158</v>
      </c>
    </row>
    <row r="126" spans="1:32" s="68" customFormat="1" ht="42.75">
      <c r="A126" s="37" t="s">
        <v>12506</v>
      </c>
      <c r="B126" s="36" t="s">
        <v>12822</v>
      </c>
      <c r="C126" s="36" t="s">
        <v>12683</v>
      </c>
      <c r="D126" s="29" t="s">
        <v>16296</v>
      </c>
      <c r="E126" s="37" t="s">
        <v>13184</v>
      </c>
      <c r="F126" s="37" t="s">
        <v>12535</v>
      </c>
      <c r="G126" s="38" t="s">
        <v>64</v>
      </c>
      <c r="H126" s="37" t="s">
        <v>1</v>
      </c>
      <c r="I126" s="39">
        <v>5</v>
      </c>
      <c r="J126" s="37" t="s">
        <v>12292</v>
      </c>
      <c r="K126" s="37" t="s">
        <v>12292</v>
      </c>
      <c r="L126" s="37" t="s">
        <v>12292</v>
      </c>
      <c r="M126" s="37" t="s">
        <v>16215</v>
      </c>
      <c r="N126" s="37" t="s">
        <v>16215</v>
      </c>
      <c r="O126" s="37" t="s">
        <v>16215</v>
      </c>
      <c r="P126" s="37">
        <v>31.779661016949113</v>
      </c>
      <c r="Q126" s="37">
        <v>-49.999999999999822</v>
      </c>
      <c r="R126" s="37">
        <v>-4.800000000000038</v>
      </c>
      <c r="S126" s="37" t="s">
        <v>16215</v>
      </c>
      <c r="T126" s="37" t="s">
        <v>16215</v>
      </c>
      <c r="U126" s="37" t="s">
        <v>16215</v>
      </c>
      <c r="V126" s="37" t="s">
        <v>16215</v>
      </c>
      <c r="W126" s="37" t="s">
        <v>16215</v>
      </c>
      <c r="X126" s="37" t="s">
        <v>13231</v>
      </c>
      <c r="Y126" s="73">
        <v>2608134929</v>
      </c>
      <c r="Z126" s="37" t="s">
        <v>12535</v>
      </c>
      <c r="AA126" s="77">
        <v>45418</v>
      </c>
      <c r="AB126" s="39" t="s">
        <v>8186</v>
      </c>
      <c r="AC126" s="39" t="s">
        <v>12297</v>
      </c>
      <c r="AD126" s="39" t="s">
        <v>12815</v>
      </c>
      <c r="AE126" s="37" t="s">
        <v>16158</v>
      </c>
      <c r="AF126" s="63" t="s">
        <v>16158</v>
      </c>
    </row>
    <row r="127" spans="1:32" s="68" customFormat="1" ht="42.75">
      <c r="A127" s="29" t="s">
        <v>12506</v>
      </c>
      <c r="B127" s="28" t="s">
        <v>12823</v>
      </c>
      <c r="C127" s="29" t="s">
        <v>12684</v>
      </c>
      <c r="D127" s="29" t="s">
        <v>16297</v>
      </c>
      <c r="E127" s="29" t="s">
        <v>13184</v>
      </c>
      <c r="F127" s="29" t="s">
        <v>12535</v>
      </c>
      <c r="G127" s="31" t="s">
        <v>64</v>
      </c>
      <c r="H127" s="32" t="s">
        <v>1</v>
      </c>
      <c r="I127" s="50">
        <v>5</v>
      </c>
      <c r="J127" s="32" t="s">
        <v>12292</v>
      </c>
      <c r="K127" s="32" t="s">
        <v>12292</v>
      </c>
      <c r="L127" s="32" t="s">
        <v>12292</v>
      </c>
      <c r="M127" s="29">
        <v>0.35199999999999998</v>
      </c>
      <c r="N127" s="29" t="s">
        <v>16215</v>
      </c>
      <c r="O127" s="29" t="s">
        <v>16215</v>
      </c>
      <c r="P127" s="29">
        <v>31.756829109086571</v>
      </c>
      <c r="Q127" s="29">
        <v>-0.48032363712378068</v>
      </c>
      <c r="R127" s="29">
        <v>0</v>
      </c>
      <c r="S127" s="29" t="s">
        <v>16215</v>
      </c>
      <c r="T127" s="29" t="s">
        <v>16215</v>
      </c>
      <c r="U127" s="29" t="s">
        <v>16215</v>
      </c>
      <c r="V127" s="29" t="s">
        <v>16215</v>
      </c>
      <c r="W127" s="29" t="s">
        <v>16215</v>
      </c>
      <c r="X127" s="29" t="s">
        <v>13232</v>
      </c>
      <c r="Y127" s="71">
        <v>2608134929</v>
      </c>
      <c r="Z127" s="29" t="s">
        <v>12535</v>
      </c>
      <c r="AA127" s="76">
        <v>45418</v>
      </c>
      <c r="AB127" s="60" t="s">
        <v>8186</v>
      </c>
      <c r="AC127" s="60" t="s">
        <v>12297</v>
      </c>
      <c r="AD127" s="60" t="s">
        <v>12815</v>
      </c>
      <c r="AE127" s="29" t="s">
        <v>16158</v>
      </c>
      <c r="AF127" s="35" t="s">
        <v>16158</v>
      </c>
    </row>
    <row r="128" spans="1:32" s="68" customFormat="1" ht="42.75">
      <c r="A128" s="37" t="s">
        <v>12506</v>
      </c>
      <c r="B128" s="36" t="s">
        <v>12824</v>
      </c>
      <c r="C128" s="36" t="s">
        <v>12685</v>
      </c>
      <c r="D128" s="29" t="s">
        <v>16298</v>
      </c>
      <c r="E128" s="37" t="s">
        <v>13184</v>
      </c>
      <c r="F128" s="37" t="s">
        <v>12541</v>
      </c>
      <c r="G128" s="38" t="s">
        <v>64</v>
      </c>
      <c r="H128" s="37" t="s">
        <v>1</v>
      </c>
      <c r="I128" s="39">
        <v>5</v>
      </c>
      <c r="J128" s="37" t="s">
        <v>12292</v>
      </c>
      <c r="K128" s="37" t="s">
        <v>12292</v>
      </c>
      <c r="L128" s="37" t="s">
        <v>12292</v>
      </c>
      <c r="M128" s="37" t="s">
        <v>16215</v>
      </c>
      <c r="N128" s="37" t="s">
        <v>16215</v>
      </c>
      <c r="O128" s="37" t="s">
        <v>16215</v>
      </c>
      <c r="P128" s="37">
        <v>3.6000000000000254</v>
      </c>
      <c r="Q128" s="37">
        <v>0</v>
      </c>
      <c r="R128" s="37">
        <v>0</v>
      </c>
      <c r="S128" s="37" t="s">
        <v>16215</v>
      </c>
      <c r="T128" s="37" t="s">
        <v>16215</v>
      </c>
      <c r="U128" s="37" t="s">
        <v>16215</v>
      </c>
      <c r="V128" s="37" t="s">
        <v>16215</v>
      </c>
      <c r="W128" s="37" t="s">
        <v>16215</v>
      </c>
      <c r="X128" s="37" t="s">
        <v>13233</v>
      </c>
      <c r="Y128" s="73">
        <v>2422227071</v>
      </c>
      <c r="Z128" s="37" t="s">
        <v>12535</v>
      </c>
      <c r="AA128" s="77">
        <v>45418</v>
      </c>
      <c r="AB128" s="39" t="s">
        <v>8186</v>
      </c>
      <c r="AC128" s="39" t="s">
        <v>12297</v>
      </c>
      <c r="AD128" s="39" t="s">
        <v>12815</v>
      </c>
      <c r="AE128" s="37" t="s">
        <v>16158</v>
      </c>
      <c r="AF128" s="63" t="s">
        <v>16158</v>
      </c>
    </row>
    <row r="129" spans="1:32" s="68" customFormat="1" ht="42.75">
      <c r="A129" s="29" t="s">
        <v>12506</v>
      </c>
      <c r="B129" s="28" t="s">
        <v>12825</v>
      </c>
      <c r="C129" s="29" t="s">
        <v>12686</v>
      </c>
      <c r="D129" s="29" t="s">
        <v>16299</v>
      </c>
      <c r="E129" s="29" t="s">
        <v>13184</v>
      </c>
      <c r="F129" s="29" t="s">
        <v>12541</v>
      </c>
      <c r="G129" s="31" t="s">
        <v>64</v>
      </c>
      <c r="H129" s="32" t="s">
        <v>1</v>
      </c>
      <c r="I129" s="50">
        <v>5</v>
      </c>
      <c r="J129" s="32" t="s">
        <v>12292</v>
      </c>
      <c r="K129" s="32" t="s">
        <v>12292</v>
      </c>
      <c r="L129" s="32" t="s">
        <v>12292</v>
      </c>
      <c r="M129" s="29" t="e">
        <v>#N/A</v>
      </c>
      <c r="N129" s="29" t="e">
        <v>#N/A</v>
      </c>
      <c r="O129" s="29" t="e">
        <v>#N/A</v>
      </c>
      <c r="P129" s="29">
        <v>28.303425774877724</v>
      </c>
      <c r="Q129" s="29">
        <v>-46.719160104986877</v>
      </c>
      <c r="R129" s="29">
        <v>9.5689246802462371</v>
      </c>
      <c r="S129" s="29" t="e">
        <v>#N/A</v>
      </c>
      <c r="T129" s="29" t="e">
        <v>#N/A</v>
      </c>
      <c r="U129" s="29" t="e">
        <v>#N/A</v>
      </c>
      <c r="V129" s="29" t="e">
        <v>#N/A</v>
      </c>
      <c r="W129" s="29" t="e">
        <v>#N/A</v>
      </c>
      <c r="X129" s="29" t="s">
        <v>13234</v>
      </c>
      <c r="Y129" s="71" t="e">
        <v>#N/A</v>
      </c>
      <c r="Z129" s="29" t="s">
        <v>12535</v>
      </c>
      <c r="AA129" s="76">
        <v>45418</v>
      </c>
      <c r="AB129" s="60" t="s">
        <v>8186</v>
      </c>
      <c r="AC129" s="60" t="s">
        <v>12297</v>
      </c>
      <c r="AD129" s="60" t="s">
        <v>12815</v>
      </c>
      <c r="AE129" s="29" t="s">
        <v>16158</v>
      </c>
      <c r="AF129" s="35" t="s">
        <v>16158</v>
      </c>
    </row>
    <row r="130" spans="1:32" s="68" customFormat="1" ht="42.75">
      <c r="A130" s="37" t="s">
        <v>12506</v>
      </c>
      <c r="B130" s="36" t="s">
        <v>12825</v>
      </c>
      <c r="C130" s="36" t="s">
        <v>12687</v>
      </c>
      <c r="D130" s="29" t="s">
        <v>16300</v>
      </c>
      <c r="E130" s="37" t="s">
        <v>13184</v>
      </c>
      <c r="F130" s="37" t="s">
        <v>12540</v>
      </c>
      <c r="G130" s="38" t="s">
        <v>64</v>
      </c>
      <c r="H130" s="37" t="s">
        <v>1</v>
      </c>
      <c r="I130" s="39">
        <v>5</v>
      </c>
      <c r="J130" s="37" t="s">
        <v>12292</v>
      </c>
      <c r="K130" s="37" t="s">
        <v>12292</v>
      </c>
      <c r="L130" s="37" t="s">
        <v>12292</v>
      </c>
      <c r="M130" s="37" t="e">
        <v>#N/A</v>
      </c>
      <c r="N130" s="37" t="e">
        <v>#N/A</v>
      </c>
      <c r="O130" s="37" t="e">
        <v>#N/A</v>
      </c>
      <c r="P130" s="37">
        <v>25.990783410138384</v>
      </c>
      <c r="Q130" s="37">
        <v>-43.854166666666615</v>
      </c>
      <c r="R130" s="37">
        <v>1.7829050865233675</v>
      </c>
      <c r="S130" s="37" t="e">
        <v>#N/A</v>
      </c>
      <c r="T130" s="37" t="e">
        <v>#N/A</v>
      </c>
      <c r="U130" s="37" t="e">
        <v>#N/A</v>
      </c>
      <c r="V130" s="37" t="e">
        <v>#N/A</v>
      </c>
      <c r="W130" s="37" t="e">
        <v>#N/A</v>
      </c>
      <c r="X130" s="37" t="s">
        <v>13235</v>
      </c>
      <c r="Y130" s="73" t="e">
        <v>#N/A</v>
      </c>
      <c r="Z130" s="37" t="s">
        <v>12535</v>
      </c>
      <c r="AA130" s="77">
        <v>45418</v>
      </c>
      <c r="AB130" s="39" t="s">
        <v>8186</v>
      </c>
      <c r="AC130" s="39" t="s">
        <v>12297</v>
      </c>
      <c r="AD130" s="39" t="s">
        <v>12815</v>
      </c>
      <c r="AE130" s="37" t="s">
        <v>16158</v>
      </c>
      <c r="AF130" s="63" t="s">
        <v>16158</v>
      </c>
    </row>
    <row r="131" spans="1:32" s="68" customFormat="1" ht="42.75">
      <c r="A131" s="29" t="s">
        <v>12506</v>
      </c>
      <c r="B131" s="28" t="s">
        <v>12825</v>
      </c>
      <c r="C131" s="29" t="s">
        <v>12688</v>
      </c>
      <c r="D131" s="29" t="s">
        <v>16301</v>
      </c>
      <c r="E131" s="29" t="s">
        <v>13184</v>
      </c>
      <c r="F131" s="29" t="s">
        <v>12535</v>
      </c>
      <c r="G131" s="31" t="s">
        <v>64</v>
      </c>
      <c r="H131" s="32" t="s">
        <v>1</v>
      </c>
      <c r="I131" s="50">
        <v>5</v>
      </c>
      <c r="J131" s="32" t="s">
        <v>12292</v>
      </c>
      <c r="K131" s="32" t="s">
        <v>12292</v>
      </c>
      <c r="L131" s="32" t="s">
        <v>12292</v>
      </c>
      <c r="M131" s="29" t="s">
        <v>16215</v>
      </c>
      <c r="N131" s="29">
        <v>-11.746600000000001</v>
      </c>
      <c r="O131" s="29">
        <v>11.521459999999999</v>
      </c>
      <c r="P131" s="29">
        <v>32.900763358778562</v>
      </c>
      <c r="Q131" s="29">
        <v>-49.613003095975316</v>
      </c>
      <c r="R131" s="29">
        <v>1.1179645335386068</v>
      </c>
      <c r="S131" s="29">
        <v>28.007000000000001</v>
      </c>
      <c r="T131" s="29">
        <v>28.707999999999998</v>
      </c>
      <c r="U131" s="29">
        <v>-53.38345483937799</v>
      </c>
      <c r="V131" s="29">
        <v>-0.41899999999999998</v>
      </c>
      <c r="W131" s="29">
        <v>0.45200000000000001</v>
      </c>
      <c r="X131" s="29" t="s">
        <v>13225</v>
      </c>
      <c r="Y131" s="71">
        <v>2608134929</v>
      </c>
      <c r="Z131" s="29" t="s">
        <v>12535</v>
      </c>
      <c r="AA131" s="76">
        <v>45418</v>
      </c>
      <c r="AB131" s="60" t="s">
        <v>8186</v>
      </c>
      <c r="AC131" s="60" t="s">
        <v>12297</v>
      </c>
      <c r="AD131" s="60" t="s">
        <v>12815</v>
      </c>
      <c r="AE131" s="29" t="s">
        <v>16158</v>
      </c>
      <c r="AF131" s="35" t="s">
        <v>16158</v>
      </c>
    </row>
    <row r="132" spans="1:32" s="68" customFormat="1" ht="42.75">
      <c r="A132" s="37" t="s">
        <v>12506</v>
      </c>
      <c r="B132" s="36" t="s">
        <v>12826</v>
      </c>
      <c r="C132" s="36" t="s">
        <v>12689</v>
      </c>
      <c r="D132" s="29" t="s">
        <v>16302</v>
      </c>
      <c r="E132" s="37" t="s">
        <v>13184</v>
      </c>
      <c r="F132" s="37" t="s">
        <v>12537</v>
      </c>
      <c r="G132" s="38" t="s">
        <v>64</v>
      </c>
      <c r="H132" s="37" t="s">
        <v>1</v>
      </c>
      <c r="I132" s="39">
        <v>5</v>
      </c>
      <c r="J132" s="37" t="s">
        <v>12292</v>
      </c>
      <c r="K132" s="37" t="s">
        <v>12292</v>
      </c>
      <c r="L132" s="37" t="s">
        <v>12292</v>
      </c>
      <c r="M132" s="37" t="s">
        <v>16215</v>
      </c>
      <c r="N132" s="37" t="s">
        <v>16215</v>
      </c>
      <c r="O132" s="37" t="s">
        <v>16215</v>
      </c>
      <c r="P132" s="37">
        <v>29.169269206745785</v>
      </c>
      <c r="Q132" s="37">
        <v>-50.26047093144399</v>
      </c>
      <c r="R132" s="37">
        <v>-2.5799999999999268</v>
      </c>
      <c r="S132" s="37">
        <v>30.045000000000002</v>
      </c>
      <c r="T132" s="37" t="s">
        <v>16215</v>
      </c>
      <c r="U132" s="37" t="s">
        <v>16215</v>
      </c>
      <c r="V132" s="37">
        <v>-0.53300000000000003</v>
      </c>
      <c r="W132" s="37" t="s">
        <v>16215</v>
      </c>
      <c r="X132" s="37" t="s">
        <v>13229</v>
      </c>
      <c r="Y132" s="73">
        <v>18747534684</v>
      </c>
      <c r="Z132" s="37" t="s">
        <v>12535</v>
      </c>
      <c r="AA132" s="77">
        <v>45418</v>
      </c>
      <c r="AB132" s="39" t="s">
        <v>8186</v>
      </c>
      <c r="AC132" s="39" t="s">
        <v>12297</v>
      </c>
      <c r="AD132" s="39" t="s">
        <v>12815</v>
      </c>
      <c r="AE132" s="37" t="s">
        <v>16158</v>
      </c>
      <c r="AF132" s="63" t="s">
        <v>16158</v>
      </c>
    </row>
    <row r="133" spans="1:32" s="68" customFormat="1" ht="42.75">
      <c r="A133" s="29" t="s">
        <v>12506</v>
      </c>
      <c r="B133" s="28" t="s">
        <v>12826</v>
      </c>
      <c r="C133" s="29" t="s">
        <v>12690</v>
      </c>
      <c r="D133" s="29" t="s">
        <v>16303</v>
      </c>
      <c r="E133" s="29" t="s">
        <v>13184</v>
      </c>
      <c r="F133" s="29" t="s">
        <v>12541</v>
      </c>
      <c r="G133" s="31" t="s">
        <v>64</v>
      </c>
      <c r="H133" s="32" t="s">
        <v>1</v>
      </c>
      <c r="I133" s="50">
        <v>5</v>
      </c>
      <c r="J133" s="32" t="s">
        <v>12292</v>
      </c>
      <c r="K133" s="32" t="s">
        <v>12292</v>
      </c>
      <c r="L133" s="32" t="s">
        <v>12292</v>
      </c>
      <c r="M133" s="29" t="s">
        <v>16215</v>
      </c>
      <c r="N133" s="29" t="s">
        <v>16215</v>
      </c>
      <c r="O133" s="29" t="s">
        <v>16215</v>
      </c>
      <c r="P133" s="29">
        <v>29.629629629629783</v>
      </c>
      <c r="Q133" s="29">
        <v>-51.956702747710224</v>
      </c>
      <c r="R133" s="29">
        <v>-0.1637331150226129</v>
      </c>
      <c r="S133" s="29">
        <v>30.620999999999999</v>
      </c>
      <c r="T133" s="29">
        <v>32.237000000000002</v>
      </c>
      <c r="U133" s="29">
        <v>-55.886844619932454</v>
      </c>
      <c r="V133" s="29">
        <v>-0.58099999999999996</v>
      </c>
      <c r="W133" s="29">
        <v>0.32700000000000001</v>
      </c>
      <c r="X133" s="29" t="s">
        <v>13225</v>
      </c>
      <c r="Y133" s="71">
        <v>2422227071</v>
      </c>
      <c r="Z133" s="29" t="s">
        <v>12535</v>
      </c>
      <c r="AA133" s="76">
        <v>45418</v>
      </c>
      <c r="AB133" s="60" t="s">
        <v>8186</v>
      </c>
      <c r="AC133" s="60" t="s">
        <v>12297</v>
      </c>
      <c r="AD133" s="60" t="s">
        <v>12815</v>
      </c>
      <c r="AE133" s="29" t="s">
        <v>16158</v>
      </c>
      <c r="AF133" s="35" t="s">
        <v>16158</v>
      </c>
    </row>
    <row r="134" spans="1:32" s="68" customFormat="1" ht="42.75">
      <c r="A134" s="37" t="s">
        <v>12506</v>
      </c>
      <c r="B134" s="36" t="s">
        <v>12826</v>
      </c>
      <c r="C134" s="36" t="s">
        <v>12691</v>
      </c>
      <c r="D134" s="29" t="s">
        <v>16304</v>
      </c>
      <c r="E134" s="37" t="s">
        <v>13184</v>
      </c>
      <c r="F134" s="37" t="s">
        <v>12540</v>
      </c>
      <c r="G134" s="38" t="s">
        <v>64</v>
      </c>
      <c r="H134" s="37" t="s">
        <v>1</v>
      </c>
      <c r="I134" s="39">
        <v>5</v>
      </c>
      <c r="J134" s="37" t="s">
        <v>12292</v>
      </c>
      <c r="K134" s="37" t="s">
        <v>12292</v>
      </c>
      <c r="L134" s="37" t="s">
        <v>12292</v>
      </c>
      <c r="M134" s="37" t="s">
        <v>16215</v>
      </c>
      <c r="N134" s="37" t="s">
        <v>16215</v>
      </c>
      <c r="O134" s="37" t="s">
        <v>16215</v>
      </c>
      <c r="P134" s="37">
        <v>31.302170283806507</v>
      </c>
      <c r="Q134" s="37">
        <v>-51.428571428571466</v>
      </c>
      <c r="R134" s="37">
        <v>0.60679611650502618</v>
      </c>
      <c r="S134" s="37">
        <v>32.347000000000001</v>
      </c>
      <c r="T134" s="37">
        <v>33.518000000000001</v>
      </c>
      <c r="U134" s="37">
        <v>-55.195770586242141</v>
      </c>
      <c r="V134" s="37">
        <v>-0.48099999999999998</v>
      </c>
      <c r="W134" s="37">
        <v>0.35499999999999998</v>
      </c>
      <c r="X134" s="37" t="s">
        <v>13225</v>
      </c>
      <c r="Y134" s="73">
        <v>2078683538</v>
      </c>
      <c r="Z134" s="37" t="s">
        <v>12535</v>
      </c>
      <c r="AA134" s="77">
        <v>45418</v>
      </c>
      <c r="AB134" s="39" t="s">
        <v>8186</v>
      </c>
      <c r="AC134" s="39" t="s">
        <v>12297</v>
      </c>
      <c r="AD134" s="39" t="s">
        <v>12815</v>
      </c>
      <c r="AE134" s="37" t="s">
        <v>16158</v>
      </c>
      <c r="AF134" s="63" t="s">
        <v>16158</v>
      </c>
    </row>
    <row r="135" spans="1:32" s="68" customFormat="1" ht="42.75">
      <c r="A135" s="29" t="s">
        <v>12506</v>
      </c>
      <c r="B135" s="28" t="s">
        <v>12826</v>
      </c>
      <c r="C135" s="29" t="s">
        <v>12692</v>
      </c>
      <c r="D135" s="29" t="s">
        <v>16305</v>
      </c>
      <c r="E135" s="29" t="s">
        <v>13184</v>
      </c>
      <c r="F135" s="29" t="s">
        <v>12544</v>
      </c>
      <c r="G135" s="31" t="s">
        <v>64</v>
      </c>
      <c r="H135" s="32" t="s">
        <v>1</v>
      </c>
      <c r="I135" s="50">
        <v>5</v>
      </c>
      <c r="J135" s="32" t="s">
        <v>12292</v>
      </c>
      <c r="K135" s="32" t="s">
        <v>12292</v>
      </c>
      <c r="L135" s="32" t="s">
        <v>12292</v>
      </c>
      <c r="M135" s="29" t="s">
        <v>16215</v>
      </c>
      <c r="N135" s="29" t="s">
        <v>16215</v>
      </c>
      <c r="O135" s="29" t="s">
        <v>16215</v>
      </c>
      <c r="P135" s="29">
        <v>30.329670329670154</v>
      </c>
      <c r="Q135" s="29">
        <v>-50.492880613362509</v>
      </c>
      <c r="R135" s="29">
        <v>-7.300000000000118</v>
      </c>
      <c r="S135" s="29">
        <v>30.361999999999998</v>
      </c>
      <c r="T135" s="29" t="s">
        <v>16215</v>
      </c>
      <c r="U135" s="29">
        <v>-54.2972741715678</v>
      </c>
      <c r="V135" s="29">
        <v>-0.44</v>
      </c>
      <c r="W135" s="29" t="s">
        <v>16215</v>
      </c>
      <c r="X135" s="29" t="s">
        <v>13236</v>
      </c>
      <c r="Y135" s="71">
        <v>3519808493</v>
      </c>
      <c r="Z135" s="29" t="s">
        <v>12535</v>
      </c>
      <c r="AA135" s="76">
        <v>45418</v>
      </c>
      <c r="AB135" s="60" t="s">
        <v>8186</v>
      </c>
      <c r="AC135" s="60" t="s">
        <v>12297</v>
      </c>
      <c r="AD135" s="60" t="s">
        <v>12815</v>
      </c>
      <c r="AE135" s="29" t="s">
        <v>16158</v>
      </c>
      <c r="AF135" s="35" t="s">
        <v>16158</v>
      </c>
    </row>
    <row r="136" spans="1:32" s="68" customFormat="1" ht="28.5">
      <c r="A136" s="37" t="s">
        <v>12506</v>
      </c>
      <c r="B136" s="36" t="s">
        <v>12827</v>
      </c>
      <c r="C136" s="36" t="s">
        <v>12693</v>
      </c>
      <c r="D136" s="29" t="s">
        <v>16306</v>
      </c>
      <c r="E136" s="37" t="s">
        <v>13185</v>
      </c>
      <c r="F136" s="37" t="s">
        <v>12536</v>
      </c>
      <c r="G136" s="38" t="s">
        <v>64</v>
      </c>
      <c r="H136" s="37" t="s">
        <v>25</v>
      </c>
      <c r="I136" s="39">
        <v>5</v>
      </c>
      <c r="J136" s="37" t="s">
        <v>12292</v>
      </c>
      <c r="K136" s="37" t="s">
        <v>12292</v>
      </c>
      <c r="L136" s="37" t="s">
        <v>12292</v>
      </c>
      <c r="M136" s="37" t="s">
        <v>16215</v>
      </c>
      <c r="N136" s="37" t="s">
        <v>16215</v>
      </c>
      <c r="O136" s="37" t="s">
        <v>16215</v>
      </c>
      <c r="P136" s="37">
        <v>10.787046965472747</v>
      </c>
      <c r="Q136" s="37">
        <v>-18.906864888500074</v>
      </c>
      <c r="R136" s="37">
        <v>13.662992751464632</v>
      </c>
      <c r="S136" s="37">
        <v>22.853000000000002</v>
      </c>
      <c r="T136" s="37" t="s">
        <v>16215</v>
      </c>
      <c r="U136" s="37" t="s">
        <v>16215</v>
      </c>
      <c r="V136" s="37">
        <v>-0.13900000000000001</v>
      </c>
      <c r="W136" s="37" t="s">
        <v>16215</v>
      </c>
      <c r="X136" s="37" t="s">
        <v>13237</v>
      </c>
      <c r="Y136" s="73">
        <v>44042998290</v>
      </c>
      <c r="Z136" s="37" t="s">
        <v>12535</v>
      </c>
      <c r="AA136" s="77">
        <v>45418</v>
      </c>
      <c r="AB136" s="39" t="s">
        <v>8186</v>
      </c>
      <c r="AC136" s="39" t="s">
        <v>12296</v>
      </c>
      <c r="AD136" s="39" t="s">
        <v>12299</v>
      </c>
      <c r="AE136" s="37" t="s">
        <v>16158</v>
      </c>
      <c r="AF136" s="63" t="s">
        <v>16158</v>
      </c>
    </row>
    <row r="137" spans="1:32" s="68" customFormat="1" ht="28.5">
      <c r="A137" s="29" t="s">
        <v>12506</v>
      </c>
      <c r="B137" s="28" t="s">
        <v>12828</v>
      </c>
      <c r="C137" s="29" t="s">
        <v>12694</v>
      </c>
      <c r="D137" s="29" t="s">
        <v>16307</v>
      </c>
      <c r="E137" s="29" t="s">
        <v>13185</v>
      </c>
      <c r="F137" s="29" t="s">
        <v>12535</v>
      </c>
      <c r="G137" s="31" t="s">
        <v>64</v>
      </c>
      <c r="H137" s="32" t="s">
        <v>25</v>
      </c>
      <c r="I137" s="50">
        <v>5</v>
      </c>
      <c r="J137" s="32" t="s">
        <v>12292</v>
      </c>
      <c r="K137" s="32" t="s">
        <v>12292</v>
      </c>
      <c r="L137" s="32" t="s">
        <v>12292</v>
      </c>
      <c r="M137" s="29" t="s">
        <v>16215</v>
      </c>
      <c r="N137" s="29">
        <v>-2.9977999999999998</v>
      </c>
      <c r="O137" s="29">
        <v>10.3156</v>
      </c>
      <c r="P137" s="29">
        <v>12.172774869109993</v>
      </c>
      <c r="Q137" s="29">
        <v>-18.235610543302872</v>
      </c>
      <c r="R137" s="29">
        <v>12.583182093163936</v>
      </c>
      <c r="S137" s="29">
        <v>22.658999999999999</v>
      </c>
      <c r="T137" s="29">
        <v>22.501000000000001</v>
      </c>
      <c r="U137" s="29">
        <v>-29.235701872425391</v>
      </c>
      <c r="V137" s="29">
        <v>-9.4E-2</v>
      </c>
      <c r="W137" s="29">
        <v>0.47699999999999998</v>
      </c>
      <c r="X137" s="29" t="s">
        <v>13238</v>
      </c>
      <c r="Y137" s="71">
        <v>5638405926</v>
      </c>
      <c r="Z137" s="29" t="s">
        <v>12535</v>
      </c>
      <c r="AA137" s="76">
        <v>45418</v>
      </c>
      <c r="AB137" s="60" t="s">
        <v>8186</v>
      </c>
      <c r="AC137" s="60" t="s">
        <v>12296</v>
      </c>
      <c r="AD137" s="60" t="s">
        <v>12298</v>
      </c>
      <c r="AE137" s="29" t="s">
        <v>16158</v>
      </c>
      <c r="AF137" s="35" t="s">
        <v>16158</v>
      </c>
    </row>
    <row r="138" spans="1:32" s="68" customFormat="1" ht="28.5">
      <c r="A138" s="37" t="s">
        <v>12506</v>
      </c>
      <c r="B138" s="36" t="s">
        <v>12828</v>
      </c>
      <c r="C138" s="36" t="s">
        <v>12695</v>
      </c>
      <c r="D138" s="29" t="s">
        <v>9777</v>
      </c>
      <c r="E138" s="37" t="s">
        <v>13185</v>
      </c>
      <c r="F138" s="37" t="s">
        <v>12541</v>
      </c>
      <c r="G138" s="38" t="s">
        <v>64</v>
      </c>
      <c r="H138" s="37" t="s">
        <v>25</v>
      </c>
      <c r="I138" s="39">
        <v>5</v>
      </c>
      <c r="J138" s="37" t="s">
        <v>12292</v>
      </c>
      <c r="K138" s="37" t="s">
        <v>12292</v>
      </c>
      <c r="L138" s="37" t="s">
        <v>12292</v>
      </c>
      <c r="M138" s="37" t="e">
        <v>#N/A</v>
      </c>
      <c r="N138" s="37" t="e">
        <v>#N/A</v>
      </c>
      <c r="O138" s="37" t="e">
        <v>#N/A</v>
      </c>
      <c r="P138" s="37">
        <v>8.251748251748614</v>
      </c>
      <c r="Q138" s="37">
        <v>-13.564476885644805</v>
      </c>
      <c r="R138" s="37">
        <v>22.007434944238092</v>
      </c>
      <c r="S138" s="37" t="e">
        <v>#N/A</v>
      </c>
      <c r="T138" s="37" t="e">
        <v>#N/A</v>
      </c>
      <c r="U138" s="37" t="e">
        <v>#N/A</v>
      </c>
      <c r="V138" s="37" t="e">
        <v>#N/A</v>
      </c>
      <c r="W138" s="37" t="e">
        <v>#N/A</v>
      </c>
      <c r="X138" s="37" t="s">
        <v>13238</v>
      </c>
      <c r="Y138" s="73" t="e">
        <v>#N/A</v>
      </c>
      <c r="Z138" s="37" t="s">
        <v>12535</v>
      </c>
      <c r="AA138" s="77">
        <v>45418</v>
      </c>
      <c r="AB138" s="39" t="s">
        <v>8186</v>
      </c>
      <c r="AC138" s="39" t="s">
        <v>12297</v>
      </c>
      <c r="AD138" s="39" t="s">
        <v>12815</v>
      </c>
      <c r="AE138" s="37" t="s">
        <v>16158</v>
      </c>
      <c r="AF138" s="63" t="s">
        <v>16158</v>
      </c>
    </row>
    <row r="139" spans="1:32" s="68" customFormat="1" ht="28.5">
      <c r="A139" s="29" t="s">
        <v>12506</v>
      </c>
      <c r="B139" s="28" t="s">
        <v>12827</v>
      </c>
      <c r="C139" s="29" t="s">
        <v>12696</v>
      </c>
      <c r="D139" s="29" t="s">
        <v>16308</v>
      </c>
      <c r="E139" s="29" t="s">
        <v>13185</v>
      </c>
      <c r="F139" s="29" t="s">
        <v>12538</v>
      </c>
      <c r="G139" s="31" t="s">
        <v>64</v>
      </c>
      <c r="H139" s="32" t="s">
        <v>25</v>
      </c>
      <c r="I139" s="50">
        <v>5</v>
      </c>
      <c r="J139" s="32" t="s">
        <v>12292</v>
      </c>
      <c r="K139" s="32" t="s">
        <v>12292</v>
      </c>
      <c r="L139" s="32" t="s">
        <v>12292</v>
      </c>
      <c r="M139" s="29" t="s">
        <v>16215</v>
      </c>
      <c r="N139" s="29" t="s">
        <v>16215</v>
      </c>
      <c r="O139" s="29" t="s">
        <v>16215</v>
      </c>
      <c r="P139" s="29">
        <v>9.3715545755235006</v>
      </c>
      <c r="Q139" s="29">
        <v>-20.528634361233465</v>
      </c>
      <c r="R139" s="29">
        <v>12.810327706057588</v>
      </c>
      <c r="S139" s="29">
        <v>30.978000000000002</v>
      </c>
      <c r="T139" s="29" t="s">
        <v>16215</v>
      </c>
      <c r="U139" s="29" t="s">
        <v>16215</v>
      </c>
      <c r="V139" s="29">
        <v>-0.25600000000000001</v>
      </c>
      <c r="W139" s="29" t="s">
        <v>16215</v>
      </c>
      <c r="X139" s="29" t="s">
        <v>13237</v>
      </c>
      <c r="Y139" s="71">
        <v>8530118789</v>
      </c>
      <c r="Z139" s="29" t="s">
        <v>12535</v>
      </c>
      <c r="AA139" s="76">
        <v>45418</v>
      </c>
      <c r="AB139" s="60" t="s">
        <v>8186</v>
      </c>
      <c r="AC139" s="60" t="s">
        <v>12297</v>
      </c>
      <c r="AD139" s="60" t="s">
        <v>12815</v>
      </c>
      <c r="AE139" s="29" t="s">
        <v>16158</v>
      </c>
      <c r="AF139" s="35" t="s">
        <v>16158</v>
      </c>
    </row>
    <row r="140" spans="1:32" s="68" customFormat="1" ht="28.5">
      <c r="A140" s="37" t="s">
        <v>12506</v>
      </c>
      <c r="B140" s="36" t="s">
        <v>12827</v>
      </c>
      <c r="C140" s="36" t="s">
        <v>12697</v>
      </c>
      <c r="D140" s="29" t="s">
        <v>16309</v>
      </c>
      <c r="E140" s="37" t="s">
        <v>13185</v>
      </c>
      <c r="F140" s="37" t="s">
        <v>12539</v>
      </c>
      <c r="G140" s="38" t="s">
        <v>64</v>
      </c>
      <c r="H140" s="37" t="s">
        <v>25</v>
      </c>
      <c r="I140" s="39">
        <v>5</v>
      </c>
      <c r="J140" s="37" t="s">
        <v>12292</v>
      </c>
      <c r="K140" s="37" t="s">
        <v>12292</v>
      </c>
      <c r="L140" s="37" t="s">
        <v>12292</v>
      </c>
      <c r="M140" s="37" t="s">
        <v>16215</v>
      </c>
      <c r="N140" s="37" t="s">
        <v>16215</v>
      </c>
      <c r="O140" s="37" t="s">
        <v>16215</v>
      </c>
      <c r="P140" s="37">
        <v>10.942578548212655</v>
      </c>
      <c r="Q140" s="37">
        <v>-19.561403508771924</v>
      </c>
      <c r="R140" s="37">
        <v>13.306852035749728</v>
      </c>
      <c r="S140" s="37">
        <v>27.007000000000001</v>
      </c>
      <c r="T140" s="37" t="s">
        <v>16215</v>
      </c>
      <c r="U140" s="37" t="s">
        <v>16215</v>
      </c>
      <c r="V140" s="37">
        <v>-0.217</v>
      </c>
      <c r="W140" s="37" t="s">
        <v>16215</v>
      </c>
      <c r="X140" s="37" t="s">
        <v>13237</v>
      </c>
      <c r="Y140" s="73">
        <v>7713057386</v>
      </c>
      <c r="Z140" s="37" t="s">
        <v>12535</v>
      </c>
      <c r="AA140" s="77">
        <v>45418</v>
      </c>
      <c r="AB140" s="39" t="s">
        <v>8186</v>
      </c>
      <c r="AC140" s="39" t="s">
        <v>12297</v>
      </c>
      <c r="AD140" s="39" t="s">
        <v>12815</v>
      </c>
      <c r="AE140" s="37" t="s">
        <v>16158</v>
      </c>
      <c r="AF140" s="63" t="s">
        <v>16158</v>
      </c>
    </row>
    <row r="141" spans="1:32" s="68" customFormat="1" ht="28.5">
      <c r="A141" s="29" t="s">
        <v>12506</v>
      </c>
      <c r="B141" s="28" t="s">
        <v>12827</v>
      </c>
      <c r="C141" s="29" t="s">
        <v>12698</v>
      </c>
      <c r="D141" s="29" t="s">
        <v>16310</v>
      </c>
      <c r="E141" s="29" t="s">
        <v>13185</v>
      </c>
      <c r="F141" s="29" t="s">
        <v>12537</v>
      </c>
      <c r="G141" s="31" t="s">
        <v>64</v>
      </c>
      <c r="H141" s="32" t="s">
        <v>25</v>
      </c>
      <c r="I141" s="50">
        <v>5</v>
      </c>
      <c r="J141" s="32" t="s">
        <v>12292</v>
      </c>
      <c r="K141" s="32" t="s">
        <v>12292</v>
      </c>
      <c r="L141" s="32" t="s">
        <v>12292</v>
      </c>
      <c r="M141" s="29" t="s">
        <v>16215</v>
      </c>
      <c r="N141" s="29" t="s">
        <v>16215</v>
      </c>
      <c r="O141" s="29" t="s">
        <v>16215</v>
      </c>
      <c r="P141" s="29">
        <v>8.772665339062824</v>
      </c>
      <c r="Q141" s="29">
        <v>-18.550948579277183</v>
      </c>
      <c r="R141" s="29">
        <v>15.743498113956743</v>
      </c>
      <c r="S141" s="29">
        <v>25.838999999999999</v>
      </c>
      <c r="T141" s="29" t="s">
        <v>16215</v>
      </c>
      <c r="U141" s="29" t="s">
        <v>16215</v>
      </c>
      <c r="V141" s="29">
        <v>-0.24</v>
      </c>
      <c r="W141" s="29" t="s">
        <v>16215</v>
      </c>
      <c r="X141" s="29" t="s">
        <v>13237</v>
      </c>
      <c r="Y141" s="71">
        <v>40529425637</v>
      </c>
      <c r="Z141" s="29" t="s">
        <v>12535</v>
      </c>
      <c r="AA141" s="76">
        <v>45418</v>
      </c>
      <c r="AB141" s="60" t="s">
        <v>8186</v>
      </c>
      <c r="AC141" s="60" t="s">
        <v>12297</v>
      </c>
      <c r="AD141" s="60" t="s">
        <v>12815</v>
      </c>
      <c r="AE141" s="29" t="s">
        <v>16158</v>
      </c>
      <c r="AF141" s="35" t="s">
        <v>16158</v>
      </c>
    </row>
    <row r="142" spans="1:32" s="68" customFormat="1" ht="28.5">
      <c r="A142" s="37" t="s">
        <v>12506</v>
      </c>
      <c r="B142" s="36" t="s">
        <v>12827</v>
      </c>
      <c r="C142" s="36" t="s">
        <v>12699</v>
      </c>
      <c r="D142" s="29" t="s">
        <v>16311</v>
      </c>
      <c r="E142" s="37" t="s">
        <v>13185</v>
      </c>
      <c r="F142" s="37" t="s">
        <v>12541</v>
      </c>
      <c r="G142" s="38" t="s">
        <v>64</v>
      </c>
      <c r="H142" s="37" t="s">
        <v>25</v>
      </c>
      <c r="I142" s="39">
        <v>5</v>
      </c>
      <c r="J142" s="37" t="s">
        <v>12292</v>
      </c>
      <c r="K142" s="37" t="s">
        <v>12292</v>
      </c>
      <c r="L142" s="37" t="s">
        <v>12292</v>
      </c>
      <c r="M142" s="37" t="s">
        <v>16215</v>
      </c>
      <c r="N142" s="37" t="s">
        <v>16215</v>
      </c>
      <c r="O142" s="37" t="s">
        <v>16215</v>
      </c>
      <c r="P142" s="37">
        <v>8.9605734767024039</v>
      </c>
      <c r="Q142" s="37">
        <v>-21.505376344086123</v>
      </c>
      <c r="R142" s="37">
        <v>11.397984886649827</v>
      </c>
      <c r="S142" s="37">
        <v>27.196999999999999</v>
      </c>
      <c r="T142" s="37">
        <v>27.297000000000001</v>
      </c>
      <c r="U142" s="37">
        <v>-31.351657232806605</v>
      </c>
      <c r="V142" s="37">
        <v>-0.28399999999999997</v>
      </c>
      <c r="W142" s="37">
        <v>0.30499999999999999</v>
      </c>
      <c r="X142" s="37" t="s">
        <v>13239</v>
      </c>
      <c r="Y142" s="73">
        <v>5236500351</v>
      </c>
      <c r="Z142" s="37" t="s">
        <v>12535</v>
      </c>
      <c r="AA142" s="77">
        <v>45418</v>
      </c>
      <c r="AB142" s="39" t="s">
        <v>8186</v>
      </c>
      <c r="AC142" s="39" t="s">
        <v>12297</v>
      </c>
      <c r="AD142" s="39" t="s">
        <v>12815</v>
      </c>
      <c r="AE142" s="37" t="s">
        <v>16158</v>
      </c>
      <c r="AF142" s="63" t="s">
        <v>16158</v>
      </c>
    </row>
    <row r="143" spans="1:32" s="68" customFormat="1" ht="28.5">
      <c r="A143" s="29" t="s">
        <v>12506</v>
      </c>
      <c r="B143" s="28" t="s">
        <v>12827</v>
      </c>
      <c r="C143" s="29" t="s">
        <v>12700</v>
      </c>
      <c r="D143" s="29" t="s">
        <v>16312</v>
      </c>
      <c r="E143" s="29" t="s">
        <v>13185</v>
      </c>
      <c r="F143" s="29" t="s">
        <v>12540</v>
      </c>
      <c r="G143" s="31" t="s">
        <v>64</v>
      </c>
      <c r="H143" s="32" t="s">
        <v>25</v>
      </c>
      <c r="I143" s="50">
        <v>5</v>
      </c>
      <c r="J143" s="32" t="s">
        <v>12292</v>
      </c>
      <c r="K143" s="32" t="s">
        <v>12292</v>
      </c>
      <c r="L143" s="32" t="s">
        <v>12292</v>
      </c>
      <c r="M143" s="29" t="s">
        <v>16215</v>
      </c>
      <c r="N143" s="29" t="s">
        <v>16215</v>
      </c>
      <c r="O143" s="29" t="s">
        <v>16215</v>
      </c>
      <c r="P143" s="29">
        <v>10.561056105610378</v>
      </c>
      <c r="Q143" s="29">
        <v>-20.701754385965099</v>
      </c>
      <c r="R143" s="29">
        <v>13.306852035749506</v>
      </c>
      <c r="S143" s="29">
        <v>28.762</v>
      </c>
      <c r="T143" s="29" t="s">
        <v>16215</v>
      </c>
      <c r="U143" s="29" t="s">
        <v>16215</v>
      </c>
      <c r="V143" s="29">
        <v>-0.19600000000000001</v>
      </c>
      <c r="W143" s="29" t="s">
        <v>16215</v>
      </c>
      <c r="X143" s="29" t="s">
        <v>13237</v>
      </c>
      <c r="Y143" s="71">
        <v>4493809523</v>
      </c>
      <c r="Z143" s="29" t="s">
        <v>12535</v>
      </c>
      <c r="AA143" s="76">
        <v>45418</v>
      </c>
      <c r="AB143" s="60" t="s">
        <v>8186</v>
      </c>
      <c r="AC143" s="60" t="s">
        <v>12297</v>
      </c>
      <c r="AD143" s="60" t="s">
        <v>12815</v>
      </c>
      <c r="AE143" s="29" t="s">
        <v>16158</v>
      </c>
      <c r="AF143" s="35" t="s">
        <v>16158</v>
      </c>
    </row>
    <row r="144" spans="1:32" s="68" customFormat="1" ht="28.5">
      <c r="A144" s="37" t="s">
        <v>12506</v>
      </c>
      <c r="B144" s="36" t="s">
        <v>12827</v>
      </c>
      <c r="C144" s="36" t="s">
        <v>12701</v>
      </c>
      <c r="D144" s="29" t="s">
        <v>16313</v>
      </c>
      <c r="E144" s="37" t="s">
        <v>13185</v>
      </c>
      <c r="F144" s="37" t="s">
        <v>13221</v>
      </c>
      <c r="G144" s="38" t="s">
        <v>64</v>
      </c>
      <c r="H144" s="37" t="s">
        <v>25</v>
      </c>
      <c r="I144" s="39">
        <v>5</v>
      </c>
      <c r="J144" s="37" t="s">
        <v>12292</v>
      </c>
      <c r="K144" s="37" t="s">
        <v>12292</v>
      </c>
      <c r="L144" s="37" t="s">
        <v>12292</v>
      </c>
      <c r="M144" s="37" t="s">
        <v>16215</v>
      </c>
      <c r="N144" s="37" t="s">
        <v>16215</v>
      </c>
      <c r="O144" s="37" t="s">
        <v>16215</v>
      </c>
      <c r="P144" s="37">
        <v>11.159737417942782</v>
      </c>
      <c r="Q144" s="37">
        <v>-20.263157894736828</v>
      </c>
      <c r="R144" s="37">
        <v>13.30685203574966</v>
      </c>
      <c r="S144" s="37">
        <v>32.521000000000001</v>
      </c>
      <c r="T144" s="37" t="s">
        <v>16215</v>
      </c>
      <c r="U144" s="37" t="s">
        <v>16215</v>
      </c>
      <c r="V144" s="37">
        <v>-0.223</v>
      </c>
      <c r="W144" s="37" t="s">
        <v>16215</v>
      </c>
      <c r="X144" s="37" t="s">
        <v>13237</v>
      </c>
      <c r="Y144" s="73">
        <v>9374695613</v>
      </c>
      <c r="Z144" s="37" t="s">
        <v>12535</v>
      </c>
      <c r="AA144" s="77">
        <v>45418</v>
      </c>
      <c r="AB144" s="39" t="s">
        <v>8186</v>
      </c>
      <c r="AC144" s="39" t="s">
        <v>12297</v>
      </c>
      <c r="AD144" s="39" t="s">
        <v>12815</v>
      </c>
      <c r="AE144" s="37" t="s">
        <v>16158</v>
      </c>
      <c r="AF144" s="63" t="s">
        <v>16158</v>
      </c>
    </row>
    <row r="145" spans="1:32" s="68" customFormat="1" ht="28.5">
      <c r="A145" s="29" t="s">
        <v>12506</v>
      </c>
      <c r="B145" s="28" t="s">
        <v>12827</v>
      </c>
      <c r="C145" s="29" t="s">
        <v>12702</v>
      </c>
      <c r="D145" s="29" t="s">
        <v>16314</v>
      </c>
      <c r="E145" s="29" t="s">
        <v>13185</v>
      </c>
      <c r="F145" s="29" t="s">
        <v>12544</v>
      </c>
      <c r="G145" s="31" t="s">
        <v>64</v>
      </c>
      <c r="H145" s="32" t="s">
        <v>25</v>
      </c>
      <c r="I145" s="50">
        <v>5</v>
      </c>
      <c r="J145" s="32" t="s">
        <v>12292</v>
      </c>
      <c r="K145" s="32" t="s">
        <v>12292</v>
      </c>
      <c r="L145" s="32" t="s">
        <v>12292</v>
      </c>
      <c r="M145" s="29" t="s">
        <v>16215</v>
      </c>
      <c r="N145" s="29" t="s">
        <v>16215</v>
      </c>
      <c r="O145" s="29" t="s">
        <v>16215</v>
      </c>
      <c r="P145" s="29">
        <v>9.9433606041537281</v>
      </c>
      <c r="Q145" s="29">
        <v>-19.387755102040792</v>
      </c>
      <c r="R145" s="29">
        <v>12.242562929061741</v>
      </c>
      <c r="S145" s="29">
        <v>26.423999999999999</v>
      </c>
      <c r="T145" s="29" t="s">
        <v>16215</v>
      </c>
      <c r="U145" s="29">
        <v>-30.025314233538015</v>
      </c>
      <c r="V145" s="29">
        <v>-0.13200000000000001</v>
      </c>
      <c r="W145" s="29" t="s">
        <v>16215</v>
      </c>
      <c r="X145" s="29" t="s">
        <v>13240</v>
      </c>
      <c r="Y145" s="71">
        <v>7609310717</v>
      </c>
      <c r="Z145" s="29" t="s">
        <v>12535</v>
      </c>
      <c r="AA145" s="76">
        <v>45418</v>
      </c>
      <c r="AB145" s="60" t="s">
        <v>8186</v>
      </c>
      <c r="AC145" s="60" t="s">
        <v>12297</v>
      </c>
      <c r="AD145" s="60" t="s">
        <v>12815</v>
      </c>
      <c r="AE145" s="29" t="s">
        <v>16158</v>
      </c>
      <c r="AF145" s="35" t="s">
        <v>16158</v>
      </c>
    </row>
    <row r="146" spans="1:32" s="68" customFormat="1" ht="28.5">
      <c r="A146" s="37" t="s">
        <v>12506</v>
      </c>
      <c r="B146" s="36" t="s">
        <v>12829</v>
      </c>
      <c r="C146" s="36" t="s">
        <v>12703</v>
      </c>
      <c r="D146" s="29" t="s">
        <v>16315</v>
      </c>
      <c r="E146" s="37" t="s">
        <v>13185</v>
      </c>
      <c r="F146" s="37" t="s">
        <v>12541</v>
      </c>
      <c r="G146" s="38" t="s">
        <v>64</v>
      </c>
      <c r="H146" s="37" t="s">
        <v>25</v>
      </c>
      <c r="I146" s="39">
        <v>5</v>
      </c>
      <c r="J146" s="37" t="s">
        <v>12292</v>
      </c>
      <c r="K146" s="37" t="s">
        <v>12292</v>
      </c>
      <c r="L146" s="37" t="s">
        <v>12292</v>
      </c>
      <c r="M146" s="37" t="s">
        <v>16215</v>
      </c>
      <c r="N146" s="37">
        <v>-3.0383599999999999</v>
      </c>
      <c r="O146" s="37">
        <v>10.30161</v>
      </c>
      <c r="P146" s="37">
        <v>8.2743988684583325</v>
      </c>
      <c r="Q146" s="37">
        <v>-13.53013530135312</v>
      </c>
      <c r="R146" s="37">
        <v>21.938392186326073</v>
      </c>
      <c r="S146" s="37">
        <v>22.521999999999998</v>
      </c>
      <c r="T146" s="37">
        <v>22.451000000000001</v>
      </c>
      <c r="U146" s="37">
        <v>-21.81146196204481</v>
      </c>
      <c r="V146" s="37">
        <v>-9.4E-2</v>
      </c>
      <c r="W146" s="37">
        <v>0.47699999999999998</v>
      </c>
      <c r="X146" s="37" t="s">
        <v>13241</v>
      </c>
      <c r="Y146" s="73">
        <v>5236500351</v>
      </c>
      <c r="Z146" s="37" t="s">
        <v>12535</v>
      </c>
      <c r="AA146" s="77">
        <v>45418</v>
      </c>
      <c r="AB146" s="39" t="s">
        <v>8186</v>
      </c>
      <c r="AC146" s="39" t="s">
        <v>12297</v>
      </c>
      <c r="AD146" s="39" t="s">
        <v>12815</v>
      </c>
      <c r="AE146" s="37" t="s">
        <v>16158</v>
      </c>
      <c r="AF146" s="63" t="s">
        <v>16158</v>
      </c>
    </row>
    <row r="147" spans="1:32" s="68" customFormat="1" ht="28.5">
      <c r="A147" s="29" t="s">
        <v>12506</v>
      </c>
      <c r="B147" s="28" t="s">
        <v>12829</v>
      </c>
      <c r="C147" s="29" t="s">
        <v>12704</v>
      </c>
      <c r="D147" s="29" t="s">
        <v>10880</v>
      </c>
      <c r="E147" s="29" t="s">
        <v>13185</v>
      </c>
      <c r="F147" s="29" t="s">
        <v>12540</v>
      </c>
      <c r="G147" s="31" t="s">
        <v>64</v>
      </c>
      <c r="H147" s="32" t="s">
        <v>25</v>
      </c>
      <c r="I147" s="50">
        <v>5</v>
      </c>
      <c r="J147" s="32" t="s">
        <v>12292</v>
      </c>
      <c r="K147" s="32" t="s">
        <v>12292</v>
      </c>
      <c r="L147" s="32" t="s">
        <v>12292</v>
      </c>
      <c r="M147" s="29" t="e">
        <v>#N/A</v>
      </c>
      <c r="N147" s="29" t="e">
        <v>#N/A</v>
      </c>
      <c r="O147" s="29" t="e">
        <v>#N/A</v>
      </c>
      <c r="P147" s="29">
        <v>6.3745019920319335</v>
      </c>
      <c r="Q147" s="29">
        <v>-8.9116143170196338</v>
      </c>
      <c r="R147" s="29">
        <v>13.278008298755339</v>
      </c>
      <c r="S147" s="29" t="e">
        <v>#N/A</v>
      </c>
      <c r="T147" s="29" t="e">
        <v>#N/A</v>
      </c>
      <c r="U147" s="29" t="e">
        <v>#N/A</v>
      </c>
      <c r="V147" s="29" t="e">
        <v>#N/A</v>
      </c>
      <c r="W147" s="29" t="e">
        <v>#N/A</v>
      </c>
      <c r="X147" s="29" t="s">
        <v>13242</v>
      </c>
      <c r="Y147" s="71" t="e">
        <v>#N/A</v>
      </c>
      <c r="Z147" s="29" t="s">
        <v>12535</v>
      </c>
      <c r="AA147" s="76">
        <v>45418</v>
      </c>
      <c r="AB147" s="60" t="s">
        <v>8186</v>
      </c>
      <c r="AC147" s="60" t="s">
        <v>12297</v>
      </c>
      <c r="AD147" s="60" t="s">
        <v>12815</v>
      </c>
      <c r="AE147" s="29" t="s">
        <v>16158</v>
      </c>
      <c r="AF147" s="35" t="s">
        <v>16158</v>
      </c>
    </row>
    <row r="148" spans="1:32" s="68" customFormat="1" ht="28.5">
      <c r="A148" s="37" t="s">
        <v>12506</v>
      </c>
      <c r="B148" s="36" t="s">
        <v>12829</v>
      </c>
      <c r="C148" s="36" t="s">
        <v>12705</v>
      </c>
      <c r="D148" s="29" t="s">
        <v>16316</v>
      </c>
      <c r="E148" s="37" t="s">
        <v>13185</v>
      </c>
      <c r="F148" s="37" t="s">
        <v>12535</v>
      </c>
      <c r="G148" s="38" t="s">
        <v>64</v>
      </c>
      <c r="H148" s="37" t="s">
        <v>25</v>
      </c>
      <c r="I148" s="39">
        <v>5</v>
      </c>
      <c r="J148" s="37" t="s">
        <v>12292</v>
      </c>
      <c r="K148" s="37" t="s">
        <v>12292</v>
      </c>
      <c r="L148" s="37" t="s">
        <v>12292</v>
      </c>
      <c r="M148" s="37" t="s">
        <v>16215</v>
      </c>
      <c r="N148" s="37" t="s">
        <v>16215</v>
      </c>
      <c r="O148" s="37" t="s">
        <v>16215</v>
      </c>
      <c r="P148" s="37">
        <v>12.14521452145223</v>
      </c>
      <c r="Q148" s="37">
        <v>-18.231144872490511</v>
      </c>
      <c r="R148" s="37">
        <v>5.6096164854036346</v>
      </c>
      <c r="S148" s="37" t="s">
        <v>16215</v>
      </c>
      <c r="T148" s="37" t="s">
        <v>16215</v>
      </c>
      <c r="U148" s="37" t="s">
        <v>16215</v>
      </c>
      <c r="V148" s="37" t="s">
        <v>16215</v>
      </c>
      <c r="W148" s="37" t="s">
        <v>16215</v>
      </c>
      <c r="X148" s="37" t="s">
        <v>13243</v>
      </c>
      <c r="Y148" s="73">
        <v>5638405926</v>
      </c>
      <c r="Z148" s="37" t="s">
        <v>12535</v>
      </c>
      <c r="AA148" s="77">
        <v>45418</v>
      </c>
      <c r="AB148" s="39" t="s">
        <v>8186</v>
      </c>
      <c r="AC148" s="39" t="s">
        <v>12297</v>
      </c>
      <c r="AD148" s="39" t="s">
        <v>12815</v>
      </c>
      <c r="AE148" s="37" t="s">
        <v>16158</v>
      </c>
      <c r="AF148" s="63" t="s">
        <v>16158</v>
      </c>
    </row>
    <row r="149" spans="1:32" s="68" customFormat="1" ht="28.5">
      <c r="A149" s="29" t="s">
        <v>12506</v>
      </c>
      <c r="B149" s="28" t="s">
        <v>12830</v>
      </c>
      <c r="C149" s="29" t="s">
        <v>12706</v>
      </c>
      <c r="D149" s="29" t="s">
        <v>16317</v>
      </c>
      <c r="E149" s="29" t="s">
        <v>13185</v>
      </c>
      <c r="F149" s="29" t="s">
        <v>12535</v>
      </c>
      <c r="G149" s="31" t="s">
        <v>64</v>
      </c>
      <c r="H149" s="32" t="s">
        <v>25</v>
      </c>
      <c r="I149" s="50">
        <v>5</v>
      </c>
      <c r="J149" s="32" t="s">
        <v>12292</v>
      </c>
      <c r="K149" s="32" t="s">
        <v>12292</v>
      </c>
      <c r="L149" s="32" t="s">
        <v>12292</v>
      </c>
      <c r="M149" s="29">
        <v>0.26950000000000002</v>
      </c>
      <c r="N149" s="29" t="s">
        <v>16215</v>
      </c>
      <c r="O149" s="29" t="s">
        <v>16215</v>
      </c>
      <c r="P149" s="29">
        <v>12.206328857898608</v>
      </c>
      <c r="Q149" s="29">
        <v>7.8816316694060307</v>
      </c>
      <c r="R149" s="29">
        <v>0</v>
      </c>
      <c r="S149" s="29" t="s">
        <v>16215</v>
      </c>
      <c r="T149" s="29" t="s">
        <v>16215</v>
      </c>
      <c r="U149" s="29" t="s">
        <v>16215</v>
      </c>
      <c r="V149" s="29" t="s">
        <v>16215</v>
      </c>
      <c r="W149" s="29" t="s">
        <v>16215</v>
      </c>
      <c r="X149" s="29" t="s">
        <v>13244</v>
      </c>
      <c r="Y149" s="71">
        <v>5638405926</v>
      </c>
      <c r="Z149" s="29" t="s">
        <v>12535</v>
      </c>
      <c r="AA149" s="76">
        <v>45418</v>
      </c>
      <c r="AB149" s="60" t="s">
        <v>8186</v>
      </c>
      <c r="AC149" s="60" t="s">
        <v>12297</v>
      </c>
      <c r="AD149" s="60" t="s">
        <v>12815</v>
      </c>
      <c r="AE149" s="29" t="s">
        <v>16158</v>
      </c>
      <c r="AF149" s="35" t="s">
        <v>16158</v>
      </c>
    </row>
    <row r="150" spans="1:32" s="68" customFormat="1" ht="28.5">
      <c r="A150" s="37" t="s">
        <v>12506</v>
      </c>
      <c r="B150" s="36" t="s">
        <v>12831</v>
      </c>
      <c r="C150" s="36" t="s">
        <v>12707</v>
      </c>
      <c r="D150" s="29" t="s">
        <v>10160</v>
      </c>
      <c r="E150" s="37" t="s">
        <v>13185</v>
      </c>
      <c r="F150" s="37" t="s">
        <v>12541</v>
      </c>
      <c r="G150" s="38" t="s">
        <v>64</v>
      </c>
      <c r="H150" s="37" t="s">
        <v>25</v>
      </c>
      <c r="I150" s="39">
        <v>5</v>
      </c>
      <c r="J150" s="37" t="s">
        <v>12292</v>
      </c>
      <c r="K150" s="37" t="s">
        <v>12292</v>
      </c>
      <c r="L150" s="37" t="s">
        <v>12292</v>
      </c>
      <c r="M150" s="37" t="e">
        <v>#N/A</v>
      </c>
      <c r="N150" s="37" t="e">
        <v>#N/A</v>
      </c>
      <c r="O150" s="37" t="e">
        <v>#N/A</v>
      </c>
      <c r="P150" s="37">
        <v>6.9153776160144398</v>
      </c>
      <c r="Q150" s="37">
        <v>-14.609374999999991</v>
      </c>
      <c r="R150" s="37">
        <v>20.471698113207594</v>
      </c>
      <c r="S150" s="37" t="e">
        <v>#N/A</v>
      </c>
      <c r="T150" s="37" t="e">
        <v>#N/A</v>
      </c>
      <c r="U150" s="37" t="e">
        <v>#N/A</v>
      </c>
      <c r="V150" s="37" t="e">
        <v>#N/A</v>
      </c>
      <c r="W150" s="37" t="e">
        <v>#N/A</v>
      </c>
      <c r="X150" s="37" t="s">
        <v>13245</v>
      </c>
      <c r="Y150" s="73" t="e">
        <v>#N/A</v>
      </c>
      <c r="Z150" s="37" t="s">
        <v>12535</v>
      </c>
      <c r="AA150" s="77">
        <v>45418</v>
      </c>
      <c r="AB150" s="39" t="s">
        <v>8186</v>
      </c>
      <c r="AC150" s="39" t="s">
        <v>12297</v>
      </c>
      <c r="AD150" s="39" t="s">
        <v>12815</v>
      </c>
      <c r="AE150" s="37" t="s">
        <v>16158</v>
      </c>
      <c r="AF150" s="63" t="s">
        <v>16158</v>
      </c>
    </row>
    <row r="151" spans="1:32" s="68" customFormat="1" ht="28.5">
      <c r="A151" s="29" t="s">
        <v>12506</v>
      </c>
      <c r="B151" s="28" t="s">
        <v>12831</v>
      </c>
      <c r="C151" s="29" t="s">
        <v>12708</v>
      </c>
      <c r="D151" s="29" t="s">
        <v>10649</v>
      </c>
      <c r="E151" s="29" t="s">
        <v>13185</v>
      </c>
      <c r="F151" s="29" t="s">
        <v>12535</v>
      </c>
      <c r="G151" s="31" t="s">
        <v>64</v>
      </c>
      <c r="H151" s="32" t="s">
        <v>25</v>
      </c>
      <c r="I151" s="50">
        <v>5</v>
      </c>
      <c r="J151" s="32" t="s">
        <v>12292</v>
      </c>
      <c r="K151" s="32" t="s">
        <v>12292</v>
      </c>
      <c r="L151" s="32" t="s">
        <v>12292</v>
      </c>
      <c r="M151" s="29" t="s">
        <v>16215</v>
      </c>
      <c r="N151" s="29">
        <v>-4.20425</v>
      </c>
      <c r="O151" s="29">
        <v>8.9448399999999992</v>
      </c>
      <c r="P151" s="29">
        <v>10.72340425531908</v>
      </c>
      <c r="Q151" s="29">
        <v>-19.281271596406434</v>
      </c>
      <c r="R151" s="29">
        <v>11.204911742133451</v>
      </c>
      <c r="S151" s="29">
        <v>22.68</v>
      </c>
      <c r="T151" s="29">
        <v>22.507999999999999</v>
      </c>
      <c r="U151" s="29">
        <v>-30.068493511770424</v>
      </c>
      <c r="V151" s="29">
        <v>-0.15</v>
      </c>
      <c r="W151" s="29">
        <v>0.42099999999999999</v>
      </c>
      <c r="X151" s="29" t="s">
        <v>13245</v>
      </c>
      <c r="Y151" s="71">
        <v>5638405926</v>
      </c>
      <c r="Z151" s="29" t="s">
        <v>12535</v>
      </c>
      <c r="AA151" s="76">
        <v>45418</v>
      </c>
      <c r="AB151" s="60" t="s">
        <v>8186</v>
      </c>
      <c r="AC151" s="60" t="s">
        <v>12297</v>
      </c>
      <c r="AD151" s="60" t="s">
        <v>12815</v>
      </c>
      <c r="AE151" s="29" t="s">
        <v>16158</v>
      </c>
      <c r="AF151" s="35" t="s">
        <v>16158</v>
      </c>
    </row>
    <row r="152" spans="1:32" s="68" customFormat="1" ht="28.5">
      <c r="A152" s="37" t="s">
        <v>12506</v>
      </c>
      <c r="B152" s="36" t="s">
        <v>12832</v>
      </c>
      <c r="C152" s="36" t="s">
        <v>12709</v>
      </c>
      <c r="D152" s="29" t="s">
        <v>16318</v>
      </c>
      <c r="E152" s="37" t="s">
        <v>13185</v>
      </c>
      <c r="F152" s="37" t="s">
        <v>12541</v>
      </c>
      <c r="G152" s="38" t="s">
        <v>64</v>
      </c>
      <c r="H152" s="37" t="s">
        <v>25</v>
      </c>
      <c r="I152" s="39">
        <v>5</v>
      </c>
      <c r="J152" s="37" t="s">
        <v>12292</v>
      </c>
      <c r="K152" s="37" t="s">
        <v>12292</v>
      </c>
      <c r="L152" s="37" t="s">
        <v>12292</v>
      </c>
      <c r="M152" s="37" t="e">
        <v>#N/A</v>
      </c>
      <c r="N152" s="37" t="e">
        <v>#N/A</v>
      </c>
      <c r="O152" s="37" t="e">
        <v>#N/A</v>
      </c>
      <c r="P152" s="37">
        <v>9.102091020909997</v>
      </c>
      <c r="Q152" s="37">
        <v>-12.924071082390808</v>
      </c>
      <c r="R152" s="37">
        <v>22.877984084880531</v>
      </c>
      <c r="S152" s="37" t="e">
        <v>#N/A</v>
      </c>
      <c r="T152" s="37" t="e">
        <v>#N/A</v>
      </c>
      <c r="U152" s="37" t="e">
        <v>#N/A</v>
      </c>
      <c r="V152" s="37" t="e">
        <v>#N/A</v>
      </c>
      <c r="W152" s="37" t="e">
        <v>#N/A</v>
      </c>
      <c r="X152" s="37" t="s">
        <v>13246</v>
      </c>
      <c r="Y152" s="73" t="e">
        <v>#N/A</v>
      </c>
      <c r="Z152" s="37" t="s">
        <v>12535</v>
      </c>
      <c r="AA152" s="77">
        <v>45418</v>
      </c>
      <c r="AB152" s="39" t="s">
        <v>8186</v>
      </c>
      <c r="AC152" s="39" t="s">
        <v>12297</v>
      </c>
      <c r="AD152" s="39" t="s">
        <v>12815</v>
      </c>
      <c r="AE152" s="37" t="s">
        <v>16158</v>
      </c>
      <c r="AF152" s="63" t="s">
        <v>16158</v>
      </c>
    </row>
    <row r="153" spans="1:32" s="68" customFormat="1" ht="28.5">
      <c r="A153" s="29" t="s">
        <v>12506</v>
      </c>
      <c r="B153" s="28" t="s">
        <v>12832</v>
      </c>
      <c r="C153" s="29" t="s">
        <v>12710</v>
      </c>
      <c r="D153" s="29" t="s">
        <v>10474</v>
      </c>
      <c r="E153" s="29" t="s">
        <v>13185</v>
      </c>
      <c r="F153" s="29" t="s">
        <v>12535</v>
      </c>
      <c r="G153" s="31" t="s">
        <v>64</v>
      </c>
      <c r="H153" s="32" t="s">
        <v>25</v>
      </c>
      <c r="I153" s="50">
        <v>5</v>
      </c>
      <c r="J153" s="32" t="s">
        <v>12292</v>
      </c>
      <c r="K153" s="32" t="s">
        <v>12292</v>
      </c>
      <c r="L153" s="32" t="s">
        <v>12292</v>
      </c>
      <c r="M153" s="29" t="s">
        <v>16215</v>
      </c>
      <c r="N153" s="29">
        <v>-2.26492</v>
      </c>
      <c r="O153" s="29">
        <v>11.148720000000001</v>
      </c>
      <c r="P153" s="29">
        <v>13.003452243958712</v>
      </c>
      <c r="Q153" s="29">
        <v>-17.627441638875595</v>
      </c>
      <c r="R153" s="29">
        <v>13.383702104695194</v>
      </c>
      <c r="S153" s="29">
        <v>22.667000000000002</v>
      </c>
      <c r="T153" s="29">
        <v>22.523</v>
      </c>
      <c r="U153" s="29">
        <v>-28.767763256098643</v>
      </c>
      <c r="V153" s="29">
        <v>-6.0999999999999999E-2</v>
      </c>
      <c r="W153" s="29">
        <v>0.51100000000000001</v>
      </c>
      <c r="X153" s="29" t="s">
        <v>13246</v>
      </c>
      <c r="Y153" s="71">
        <v>5638405926</v>
      </c>
      <c r="Z153" s="29" t="s">
        <v>12535</v>
      </c>
      <c r="AA153" s="76">
        <v>45418</v>
      </c>
      <c r="AB153" s="60" t="s">
        <v>8186</v>
      </c>
      <c r="AC153" s="60" t="s">
        <v>12297</v>
      </c>
      <c r="AD153" s="60" t="s">
        <v>12815</v>
      </c>
      <c r="AE153" s="29" t="s">
        <v>16158</v>
      </c>
      <c r="AF153" s="35" t="s">
        <v>16158</v>
      </c>
    </row>
    <row r="154" spans="1:32" s="68" customFormat="1" ht="28.5">
      <c r="A154" s="37" t="s">
        <v>12506</v>
      </c>
      <c r="B154" s="36" t="s">
        <v>12833</v>
      </c>
      <c r="C154" s="36" t="s">
        <v>12711</v>
      </c>
      <c r="D154" s="29" t="s">
        <v>16319</v>
      </c>
      <c r="E154" s="37" t="s">
        <v>13185</v>
      </c>
      <c r="F154" s="37" t="s">
        <v>12544</v>
      </c>
      <c r="G154" s="38" t="s">
        <v>64</v>
      </c>
      <c r="H154" s="37" t="s">
        <v>25</v>
      </c>
      <c r="I154" s="39">
        <v>5</v>
      </c>
      <c r="J154" s="37" t="s">
        <v>12292</v>
      </c>
      <c r="K154" s="37" t="s">
        <v>12292</v>
      </c>
      <c r="L154" s="37" t="s">
        <v>12292</v>
      </c>
      <c r="M154" s="37" t="s">
        <v>16215</v>
      </c>
      <c r="N154" s="37" t="s">
        <v>16215</v>
      </c>
      <c r="O154" s="37" t="s">
        <v>16215</v>
      </c>
      <c r="P154" s="37">
        <v>10.74481074481055</v>
      </c>
      <c r="Q154" s="37">
        <v>-18.762475049900228</v>
      </c>
      <c r="R154" s="37">
        <v>0.29999999999998916</v>
      </c>
      <c r="S154" s="37" t="s">
        <v>16215</v>
      </c>
      <c r="T154" s="37" t="s">
        <v>16215</v>
      </c>
      <c r="U154" s="37" t="s">
        <v>16215</v>
      </c>
      <c r="V154" s="37" t="s">
        <v>16215</v>
      </c>
      <c r="W154" s="37" t="s">
        <v>16215</v>
      </c>
      <c r="X154" s="37" t="s">
        <v>13247</v>
      </c>
      <c r="Y154" s="73">
        <v>7609310717</v>
      </c>
      <c r="Z154" s="37" t="s">
        <v>12535</v>
      </c>
      <c r="AA154" s="77">
        <v>45418</v>
      </c>
      <c r="AB154" s="39" t="s">
        <v>8186</v>
      </c>
      <c r="AC154" s="39" t="s">
        <v>12297</v>
      </c>
      <c r="AD154" s="39" t="s">
        <v>12815</v>
      </c>
      <c r="AE154" s="37" t="s">
        <v>16158</v>
      </c>
      <c r="AF154" s="63" t="s">
        <v>16158</v>
      </c>
    </row>
    <row r="155" spans="1:32" s="68" customFormat="1" ht="28.5">
      <c r="A155" s="29" t="s">
        <v>12506</v>
      </c>
      <c r="B155" s="28" t="s">
        <v>12834</v>
      </c>
      <c r="C155" s="29" t="s">
        <v>12712</v>
      </c>
      <c r="D155" s="29" t="s">
        <v>16320</v>
      </c>
      <c r="E155" s="29" t="s">
        <v>13185</v>
      </c>
      <c r="F155" s="29" t="s">
        <v>12541</v>
      </c>
      <c r="G155" s="31" t="s">
        <v>64</v>
      </c>
      <c r="H155" s="32" t="s">
        <v>25</v>
      </c>
      <c r="I155" s="50">
        <v>5</v>
      </c>
      <c r="J155" s="32" t="s">
        <v>12292</v>
      </c>
      <c r="K155" s="32" t="s">
        <v>12292</v>
      </c>
      <c r="L155" s="32" t="s">
        <v>12292</v>
      </c>
      <c r="M155" s="29" t="s">
        <v>16215</v>
      </c>
      <c r="N155" s="29">
        <v>-2.3070300000000001</v>
      </c>
      <c r="O155" s="29">
        <v>11.144819999999999</v>
      </c>
      <c r="P155" s="29">
        <v>9.1237894165466784</v>
      </c>
      <c r="Q155" s="29">
        <v>-12.867501476743115</v>
      </c>
      <c r="R155" s="29">
        <v>22.855002401117197</v>
      </c>
      <c r="S155" s="29">
        <v>22.545999999999999</v>
      </c>
      <c r="T155" s="29">
        <v>22.495999999999999</v>
      </c>
      <c r="U155" s="29">
        <v>-21.531103465321543</v>
      </c>
      <c r="V155" s="29">
        <v>-0.06</v>
      </c>
      <c r="W155" s="29">
        <v>0.51100000000000001</v>
      </c>
      <c r="X155" s="29" t="s">
        <v>13248</v>
      </c>
      <c r="Y155" s="71">
        <v>5236500351</v>
      </c>
      <c r="Z155" s="29" t="s">
        <v>12535</v>
      </c>
      <c r="AA155" s="76">
        <v>45418</v>
      </c>
      <c r="AB155" s="60" t="s">
        <v>8186</v>
      </c>
      <c r="AC155" s="60" t="s">
        <v>12297</v>
      </c>
      <c r="AD155" s="60" t="s">
        <v>12815</v>
      </c>
      <c r="AE155" s="29" t="s">
        <v>16158</v>
      </c>
      <c r="AF155" s="35" t="s">
        <v>16158</v>
      </c>
    </row>
    <row r="156" spans="1:32" s="68" customFormat="1" ht="28.5">
      <c r="A156" s="37" t="s">
        <v>12506</v>
      </c>
      <c r="B156" s="36" t="s">
        <v>12834</v>
      </c>
      <c r="C156" s="36" t="s">
        <v>12713</v>
      </c>
      <c r="D156" s="29" t="s">
        <v>16321</v>
      </c>
      <c r="E156" s="37" t="s">
        <v>13185</v>
      </c>
      <c r="F156" s="37" t="s">
        <v>12540</v>
      </c>
      <c r="G156" s="38" t="s">
        <v>64</v>
      </c>
      <c r="H156" s="37" t="s">
        <v>25</v>
      </c>
      <c r="I156" s="39">
        <v>5</v>
      </c>
      <c r="J156" s="37" t="s">
        <v>12292</v>
      </c>
      <c r="K156" s="37" t="s">
        <v>12292</v>
      </c>
      <c r="L156" s="37" t="s">
        <v>12292</v>
      </c>
      <c r="M156" s="37" t="s">
        <v>16215</v>
      </c>
      <c r="N156" s="37">
        <v>-2.3105500000000001</v>
      </c>
      <c r="O156" s="37">
        <v>11.06827</v>
      </c>
      <c r="P156" s="37">
        <v>7.1327159257775552</v>
      </c>
      <c r="Q156" s="37">
        <v>-8.2236836733079031</v>
      </c>
      <c r="R156" s="37">
        <v>14.076524329668993</v>
      </c>
      <c r="S156" s="37">
        <v>22.884</v>
      </c>
      <c r="T156" s="37">
        <v>22.620999999999999</v>
      </c>
      <c r="U156" s="37">
        <v>-20.790018001358245</v>
      </c>
      <c r="V156" s="37">
        <v>-5.3999999999999999E-2</v>
      </c>
      <c r="W156" s="37">
        <v>0.51</v>
      </c>
      <c r="X156" s="37" t="s">
        <v>13249</v>
      </c>
      <c r="Y156" s="73">
        <v>4493809523</v>
      </c>
      <c r="Z156" s="37" t="s">
        <v>12535</v>
      </c>
      <c r="AA156" s="77">
        <v>45418</v>
      </c>
      <c r="AB156" s="39" t="s">
        <v>8186</v>
      </c>
      <c r="AC156" s="39" t="s">
        <v>12297</v>
      </c>
      <c r="AD156" s="39" t="s">
        <v>12815</v>
      </c>
      <c r="AE156" s="37" t="s">
        <v>16158</v>
      </c>
      <c r="AF156" s="63" t="s">
        <v>16158</v>
      </c>
    </row>
    <row r="157" spans="1:32" s="68" customFormat="1" ht="42.75">
      <c r="A157" s="29" t="s">
        <v>12506</v>
      </c>
      <c r="B157" s="28" t="s">
        <v>12835</v>
      </c>
      <c r="C157" s="29" t="s">
        <v>12714</v>
      </c>
      <c r="D157" s="29" t="s">
        <v>16322</v>
      </c>
      <c r="E157" s="29" t="s">
        <v>13186</v>
      </c>
      <c r="F157" s="29" t="s">
        <v>12536</v>
      </c>
      <c r="G157" s="31" t="s">
        <v>64</v>
      </c>
      <c r="H157" s="32" t="s">
        <v>12418</v>
      </c>
      <c r="I157" s="50">
        <v>3</v>
      </c>
      <c r="J157" s="32" t="s">
        <v>12292</v>
      </c>
      <c r="K157" s="32" t="s">
        <v>12292</v>
      </c>
      <c r="L157" s="32" t="s">
        <v>12292</v>
      </c>
      <c r="M157" s="29">
        <v>1.96</v>
      </c>
      <c r="N157" s="29" t="s">
        <v>16215</v>
      </c>
      <c r="O157" s="29" t="s">
        <v>16215</v>
      </c>
      <c r="P157" s="29">
        <v>14.135729388386832</v>
      </c>
      <c r="Q157" s="29">
        <v>-15.190884554411632</v>
      </c>
      <c r="R157" s="29">
        <v>16.030817437079705</v>
      </c>
      <c r="S157" s="29">
        <v>12.612</v>
      </c>
      <c r="T157" s="29">
        <v>14.648999999999999</v>
      </c>
      <c r="U157" s="29">
        <v>-21.717955759012909</v>
      </c>
      <c r="V157" s="29">
        <v>0.02</v>
      </c>
      <c r="W157" s="29">
        <v>0.33600000000000002</v>
      </c>
      <c r="X157" s="29" t="s">
        <v>13250</v>
      </c>
      <c r="Y157" s="71">
        <v>43523321845</v>
      </c>
      <c r="Z157" s="29" t="s">
        <v>12535</v>
      </c>
      <c r="AA157" s="76">
        <v>45418</v>
      </c>
      <c r="AB157" s="60" t="s">
        <v>8186</v>
      </c>
      <c r="AC157" s="60" t="s">
        <v>12296</v>
      </c>
      <c r="AD157" s="60" t="s">
        <v>12299</v>
      </c>
      <c r="AE157" s="29" t="s">
        <v>16158</v>
      </c>
      <c r="AF157" s="35" t="s">
        <v>16158</v>
      </c>
    </row>
    <row r="158" spans="1:32" s="68" customFormat="1" ht="42.75">
      <c r="A158" s="37" t="s">
        <v>12506</v>
      </c>
      <c r="B158" s="36" t="s">
        <v>12836</v>
      </c>
      <c r="C158" s="36" t="s">
        <v>12715</v>
      </c>
      <c r="D158" s="29" t="s">
        <v>16323</v>
      </c>
      <c r="E158" s="37" t="s">
        <v>13186</v>
      </c>
      <c r="F158" s="37" t="s">
        <v>12535</v>
      </c>
      <c r="G158" s="38" t="s">
        <v>64</v>
      </c>
      <c r="H158" s="37" t="s">
        <v>12418</v>
      </c>
      <c r="I158" s="39">
        <v>3</v>
      </c>
      <c r="J158" s="37" t="s">
        <v>12292</v>
      </c>
      <c r="K158" s="37" t="s">
        <v>12292</v>
      </c>
      <c r="L158" s="37" t="s">
        <v>12292</v>
      </c>
      <c r="M158" s="37">
        <v>0.20799999999999999</v>
      </c>
      <c r="N158" s="37">
        <v>2.4637899999999999</v>
      </c>
      <c r="O158" s="37">
        <v>5.1790799999999999</v>
      </c>
      <c r="P158" s="37">
        <v>15.545872000640992</v>
      </c>
      <c r="Q158" s="37">
        <v>-14.503942552880222</v>
      </c>
      <c r="R158" s="37">
        <v>16.224748762565255</v>
      </c>
      <c r="S158" s="37">
        <v>12.515000000000001</v>
      </c>
      <c r="T158" s="37">
        <v>14.555999999999999</v>
      </c>
      <c r="U158" s="37">
        <v>-21.201511856592081</v>
      </c>
      <c r="V158" s="37">
        <v>0.106</v>
      </c>
      <c r="W158" s="37">
        <v>0.373</v>
      </c>
      <c r="X158" s="37" t="s">
        <v>13250</v>
      </c>
      <c r="Y158" s="73">
        <v>5564788248</v>
      </c>
      <c r="Z158" s="37" t="s">
        <v>12535</v>
      </c>
      <c r="AA158" s="77">
        <v>45418</v>
      </c>
      <c r="AB158" s="39" t="s">
        <v>8186</v>
      </c>
      <c r="AC158" s="39" t="s">
        <v>12296</v>
      </c>
      <c r="AD158" s="39" t="s">
        <v>12298</v>
      </c>
      <c r="AE158" s="37" t="s">
        <v>16158</v>
      </c>
      <c r="AF158" s="63" t="s">
        <v>16158</v>
      </c>
    </row>
    <row r="159" spans="1:32" s="68" customFormat="1" ht="28.5">
      <c r="A159" s="29" t="s">
        <v>12506</v>
      </c>
      <c r="B159" s="28" t="s">
        <v>12837</v>
      </c>
      <c r="C159" s="29" t="s">
        <v>12716</v>
      </c>
      <c r="D159" s="29" t="s">
        <v>16324</v>
      </c>
      <c r="E159" s="29" t="s">
        <v>13187</v>
      </c>
      <c r="F159" s="29" t="s">
        <v>12535</v>
      </c>
      <c r="G159" s="31" t="s">
        <v>64</v>
      </c>
      <c r="H159" s="32" t="s">
        <v>3</v>
      </c>
      <c r="I159" s="50">
        <v>3</v>
      </c>
      <c r="J159" s="32" t="s">
        <v>12292</v>
      </c>
      <c r="K159" s="32" t="s">
        <v>12292</v>
      </c>
      <c r="L159" s="32" t="s">
        <v>12292</v>
      </c>
      <c r="M159" s="29" t="s">
        <v>16215</v>
      </c>
      <c r="N159" s="29">
        <v>3.06656</v>
      </c>
      <c r="O159" s="29">
        <v>6.1726400000000003</v>
      </c>
      <c r="P159" s="29">
        <v>10.750207622035513</v>
      </c>
      <c r="Q159" s="29">
        <v>-6.1114491871685717</v>
      </c>
      <c r="R159" s="29">
        <v>18.54345799233419</v>
      </c>
      <c r="S159" s="29">
        <v>14.177</v>
      </c>
      <c r="T159" s="29">
        <v>19.143999999999998</v>
      </c>
      <c r="U159" s="29">
        <v>-16.676593551039964</v>
      </c>
      <c r="V159" s="29">
        <v>0.13600000000000001</v>
      </c>
      <c r="W159" s="29">
        <v>0.34499999999999997</v>
      </c>
      <c r="X159" s="29" t="s">
        <v>13251</v>
      </c>
      <c r="Y159" s="71">
        <v>780197860</v>
      </c>
      <c r="Z159" s="29" t="s">
        <v>12535</v>
      </c>
      <c r="AA159" s="76">
        <v>45418</v>
      </c>
      <c r="AB159" s="60" t="s">
        <v>8186</v>
      </c>
      <c r="AC159" s="60" t="s">
        <v>12296</v>
      </c>
      <c r="AD159" s="60" t="s">
        <v>12298</v>
      </c>
      <c r="AE159" s="29" t="s">
        <v>16158</v>
      </c>
      <c r="AF159" s="35" t="s">
        <v>16158</v>
      </c>
    </row>
    <row r="160" spans="1:32" s="68" customFormat="1" ht="42.75">
      <c r="A160" s="37" t="s">
        <v>12506</v>
      </c>
      <c r="B160" s="36" t="s">
        <v>12838</v>
      </c>
      <c r="C160" s="36" t="s">
        <v>12717</v>
      </c>
      <c r="D160" s="29" t="s">
        <v>16325</v>
      </c>
      <c r="E160" s="37" t="s">
        <v>13188</v>
      </c>
      <c r="F160" s="37" t="s">
        <v>12538</v>
      </c>
      <c r="G160" s="38" t="s">
        <v>369</v>
      </c>
      <c r="H160" s="37" t="s">
        <v>12419</v>
      </c>
      <c r="I160" s="39">
        <v>4</v>
      </c>
      <c r="J160" s="37" t="s">
        <v>12292</v>
      </c>
      <c r="K160" s="37" t="s">
        <v>12292</v>
      </c>
      <c r="L160" s="37" t="s">
        <v>12292</v>
      </c>
      <c r="M160" s="37">
        <v>0.13700000000000001</v>
      </c>
      <c r="N160" s="37" t="s">
        <v>16215</v>
      </c>
      <c r="O160" s="37" t="s">
        <v>16215</v>
      </c>
      <c r="P160" s="37">
        <v>10.465488745569097</v>
      </c>
      <c r="Q160" s="37">
        <v>-13.415744574871781</v>
      </c>
      <c r="R160" s="37">
        <v>3.882819429875628</v>
      </c>
      <c r="S160" s="37">
        <v>16.86</v>
      </c>
      <c r="T160" s="37">
        <v>18.151</v>
      </c>
      <c r="U160" s="37">
        <v>-16.322676464584053</v>
      </c>
      <c r="V160" s="37">
        <v>-0.46600000000000003</v>
      </c>
      <c r="W160" s="37">
        <v>-2.5000000000000001E-2</v>
      </c>
      <c r="X160" s="37" t="s">
        <v>12588</v>
      </c>
      <c r="Y160" s="73">
        <v>2885947673</v>
      </c>
      <c r="Z160" s="37" t="s">
        <v>12535</v>
      </c>
      <c r="AA160" s="77">
        <v>45418</v>
      </c>
      <c r="AB160" s="39" t="s">
        <v>8186</v>
      </c>
      <c r="AC160" s="39" t="s">
        <v>12296</v>
      </c>
      <c r="AD160" s="39" t="s">
        <v>12300</v>
      </c>
      <c r="AE160" s="37" t="s">
        <v>16158</v>
      </c>
      <c r="AF160" s="63" t="s">
        <v>16158</v>
      </c>
    </row>
    <row r="161" spans="1:32" s="68" customFormat="1" ht="42.75">
      <c r="A161" s="29" t="s">
        <v>12506</v>
      </c>
      <c r="B161" s="28" t="s">
        <v>12839</v>
      </c>
      <c r="C161" s="29" t="s">
        <v>12718</v>
      </c>
      <c r="D161" s="29" t="s">
        <v>16326</v>
      </c>
      <c r="E161" s="29" t="s">
        <v>13188</v>
      </c>
      <c r="F161" s="29" t="s">
        <v>12536</v>
      </c>
      <c r="G161" s="31" t="s">
        <v>369</v>
      </c>
      <c r="H161" s="32" t="s">
        <v>12419</v>
      </c>
      <c r="I161" s="50">
        <v>4</v>
      </c>
      <c r="J161" s="32" t="s">
        <v>12292</v>
      </c>
      <c r="K161" s="32" t="s">
        <v>12292</v>
      </c>
      <c r="L161" s="32" t="s">
        <v>12292</v>
      </c>
      <c r="M161" s="29">
        <v>0.70299999999999996</v>
      </c>
      <c r="N161" s="29">
        <v>-2.3506399999999998</v>
      </c>
      <c r="O161" s="29">
        <v>0.87544999999999995</v>
      </c>
      <c r="P161" s="29">
        <v>10.988921108007798</v>
      </c>
      <c r="Q161" s="29">
        <v>-12.79973612068892</v>
      </c>
      <c r="R161" s="29">
        <v>3.9589166258841457</v>
      </c>
      <c r="S161" s="29">
        <v>8.375</v>
      </c>
      <c r="T161" s="29">
        <v>9.032</v>
      </c>
      <c r="U161" s="29">
        <v>-15.983112839686065</v>
      </c>
      <c r="V161" s="29">
        <v>-0.35099999999999998</v>
      </c>
      <c r="W161" s="29">
        <v>8.5000000000000006E-2</v>
      </c>
      <c r="X161" s="29" t="s">
        <v>12594</v>
      </c>
      <c r="Y161" s="71">
        <v>14656866199</v>
      </c>
      <c r="Z161" s="29" t="s">
        <v>12535</v>
      </c>
      <c r="AA161" s="76">
        <v>45418</v>
      </c>
      <c r="AB161" s="60" t="s">
        <v>8186</v>
      </c>
      <c r="AC161" s="60" t="s">
        <v>12296</v>
      </c>
      <c r="AD161" s="60" t="s">
        <v>12299</v>
      </c>
      <c r="AE161" s="29" t="s">
        <v>16158</v>
      </c>
      <c r="AF161" s="35" t="s">
        <v>16158</v>
      </c>
    </row>
    <row r="162" spans="1:32" s="68" customFormat="1" ht="42.75">
      <c r="A162" s="37" t="s">
        <v>12506</v>
      </c>
      <c r="B162" s="36" t="s">
        <v>12840</v>
      </c>
      <c r="C162" s="36" t="s">
        <v>12719</v>
      </c>
      <c r="D162" s="29" t="s">
        <v>16327</v>
      </c>
      <c r="E162" s="37" t="s">
        <v>13188</v>
      </c>
      <c r="F162" s="37" t="s">
        <v>12535</v>
      </c>
      <c r="G162" s="38" t="s">
        <v>369</v>
      </c>
      <c r="H162" s="37" t="s">
        <v>12419</v>
      </c>
      <c r="I162" s="39">
        <v>4</v>
      </c>
      <c r="J162" s="37" t="s">
        <v>12292</v>
      </c>
      <c r="K162" s="37" t="s">
        <v>12292</v>
      </c>
      <c r="L162" s="37" t="s">
        <v>12292</v>
      </c>
      <c r="M162" s="37">
        <v>9.5500000000000002E-2</v>
      </c>
      <c r="N162" s="37">
        <v>-1.35026</v>
      </c>
      <c r="O162" s="37">
        <v>1.3964399999999999</v>
      </c>
      <c r="P162" s="37">
        <v>12.232911708567951</v>
      </c>
      <c r="Q162" s="37">
        <v>-12.215184897878274</v>
      </c>
      <c r="R162" s="37">
        <v>4.0282792290482927</v>
      </c>
      <c r="S162" s="37">
        <v>8.3190000000000008</v>
      </c>
      <c r="T162" s="37">
        <v>9.0079999999999991</v>
      </c>
      <c r="U162" s="37">
        <v>-15.380074591235381</v>
      </c>
      <c r="V162" s="37">
        <v>-0.222</v>
      </c>
      <c r="W162" s="37">
        <v>0.13700000000000001</v>
      </c>
      <c r="X162" s="37" t="s">
        <v>13252</v>
      </c>
      <c r="Y162" s="73">
        <v>1873991996</v>
      </c>
      <c r="Z162" s="37" t="s">
        <v>12535</v>
      </c>
      <c r="AA162" s="77">
        <v>45418</v>
      </c>
      <c r="AB162" s="39" t="s">
        <v>8186</v>
      </c>
      <c r="AC162" s="39" t="s">
        <v>12296</v>
      </c>
      <c r="AD162" s="39" t="s">
        <v>12298</v>
      </c>
      <c r="AE162" s="37" t="s">
        <v>16158</v>
      </c>
      <c r="AF162" s="63" t="s">
        <v>16158</v>
      </c>
    </row>
    <row r="163" spans="1:32" s="68" customFormat="1" ht="42.75">
      <c r="A163" s="29" t="s">
        <v>12505</v>
      </c>
      <c r="B163" s="28" t="s">
        <v>12841</v>
      </c>
      <c r="C163" s="29" t="s">
        <v>12720</v>
      </c>
      <c r="D163" s="29" t="s">
        <v>11489</v>
      </c>
      <c r="E163" s="29" t="s">
        <v>13189</v>
      </c>
      <c r="F163" s="29" t="s">
        <v>12535</v>
      </c>
      <c r="G163" s="31" t="s">
        <v>369</v>
      </c>
      <c r="H163" s="32" t="s">
        <v>12420</v>
      </c>
      <c r="I163" s="50">
        <v>2</v>
      </c>
      <c r="J163" s="32" t="s">
        <v>13171</v>
      </c>
      <c r="K163" s="32" t="s">
        <v>13171</v>
      </c>
      <c r="L163" s="32" t="s">
        <v>12292</v>
      </c>
      <c r="M163" s="29">
        <v>0.10323</v>
      </c>
      <c r="N163" s="29">
        <v>-3.0440100000000001</v>
      </c>
      <c r="O163" s="29">
        <v>-1.0988100000000001</v>
      </c>
      <c r="P163" s="29">
        <v>4.9140763304550639</v>
      </c>
      <c r="Q163" s="29">
        <v>-5.0857561559652709</v>
      </c>
      <c r="R163" s="29">
        <v>-0.70971110060871201</v>
      </c>
      <c r="S163" s="29">
        <v>2.5819999999999999</v>
      </c>
      <c r="T163" s="29">
        <v>3.0539999999999998</v>
      </c>
      <c r="U163" s="29">
        <v>-7.5552791700998263</v>
      </c>
      <c r="V163" s="29">
        <v>-1.423</v>
      </c>
      <c r="W163" s="29">
        <v>-0.40100000000000002</v>
      </c>
      <c r="X163" s="29" t="s">
        <v>12593</v>
      </c>
      <c r="Y163" s="71">
        <v>1607739078</v>
      </c>
      <c r="Z163" s="29" t="s">
        <v>12535</v>
      </c>
      <c r="AA163" s="76">
        <v>45418</v>
      </c>
      <c r="AB163" s="60" t="s">
        <v>8186</v>
      </c>
      <c r="AC163" s="60" t="s">
        <v>12296</v>
      </c>
      <c r="AD163" s="60" t="s">
        <v>12298</v>
      </c>
      <c r="AE163" s="29" t="s">
        <v>16158</v>
      </c>
      <c r="AF163" s="35" t="s">
        <v>16158</v>
      </c>
    </row>
    <row r="164" spans="1:32" s="68" customFormat="1" ht="42.75">
      <c r="A164" s="37" t="s">
        <v>12509</v>
      </c>
      <c r="B164" s="36" t="s">
        <v>12842</v>
      </c>
      <c r="C164" s="36" t="s">
        <v>12721</v>
      </c>
      <c r="D164" s="29" t="s">
        <v>9533</v>
      </c>
      <c r="E164" s="37" t="s">
        <v>1075</v>
      </c>
      <c r="F164" s="37" t="s">
        <v>12535</v>
      </c>
      <c r="G164" s="38" t="s">
        <v>64</v>
      </c>
      <c r="H164" s="37" t="s">
        <v>12421</v>
      </c>
      <c r="I164" s="39">
        <v>3</v>
      </c>
      <c r="J164" s="37" t="s">
        <v>12292</v>
      </c>
      <c r="K164" s="37" t="s">
        <v>12292</v>
      </c>
      <c r="L164" s="37" t="s">
        <v>12292</v>
      </c>
      <c r="M164" s="37" t="e">
        <v>#N/A</v>
      </c>
      <c r="N164" s="37" t="e">
        <v>#N/A</v>
      </c>
      <c r="O164" s="37" t="e">
        <v>#N/A</v>
      </c>
      <c r="P164" s="37">
        <v>22.532140440568238</v>
      </c>
      <c r="Q164" s="37">
        <v>-29.718726868985833</v>
      </c>
      <c r="R164" s="37">
        <v>11.276745001753818</v>
      </c>
      <c r="S164" s="37" t="e">
        <v>#N/A</v>
      </c>
      <c r="T164" s="37" t="e">
        <v>#N/A</v>
      </c>
      <c r="U164" s="37" t="e">
        <v>#N/A</v>
      </c>
      <c r="V164" s="37" t="e">
        <v>#N/A</v>
      </c>
      <c r="W164" s="37" t="e">
        <v>#N/A</v>
      </c>
      <c r="X164" s="37" t="s">
        <v>13253</v>
      </c>
      <c r="Y164" s="73" t="e">
        <v>#N/A</v>
      </c>
      <c r="Z164" s="37" t="s">
        <v>12540</v>
      </c>
      <c r="AA164" s="77">
        <v>45418</v>
      </c>
      <c r="AB164" s="39" t="s">
        <v>8186</v>
      </c>
      <c r="AC164" s="39" t="s">
        <v>12296</v>
      </c>
      <c r="AD164" s="39" t="s">
        <v>12298</v>
      </c>
      <c r="AE164" s="37" t="s">
        <v>16158</v>
      </c>
      <c r="AF164" s="63" t="s">
        <v>16158</v>
      </c>
    </row>
    <row r="165" spans="1:32" s="68" customFormat="1" ht="28.5">
      <c r="A165" s="29" t="s">
        <v>12506</v>
      </c>
      <c r="B165" s="28" t="s">
        <v>12843</v>
      </c>
      <c r="C165" s="29" t="s">
        <v>12722</v>
      </c>
      <c r="D165" s="29" t="s">
        <v>16328</v>
      </c>
      <c r="E165" s="29" t="s">
        <v>13190</v>
      </c>
      <c r="F165" s="29" t="s">
        <v>12538</v>
      </c>
      <c r="G165" s="31" t="s">
        <v>64</v>
      </c>
      <c r="H165" s="32" t="s">
        <v>24</v>
      </c>
      <c r="I165" s="50">
        <v>5</v>
      </c>
      <c r="J165" s="32" t="s">
        <v>12292</v>
      </c>
      <c r="K165" s="32" t="s">
        <v>12292</v>
      </c>
      <c r="L165" s="32" t="s">
        <v>12292</v>
      </c>
      <c r="M165" s="29" t="s">
        <v>16215</v>
      </c>
      <c r="N165" s="29" t="s">
        <v>16215</v>
      </c>
      <c r="O165" s="29" t="s">
        <v>16215</v>
      </c>
      <c r="P165" s="29">
        <v>1.0501750291715295</v>
      </c>
      <c r="Q165" s="29">
        <v>33.962264150943497</v>
      </c>
      <c r="R165" s="29">
        <v>37.33624454148439</v>
      </c>
      <c r="S165" s="29">
        <v>30.466000000000001</v>
      </c>
      <c r="T165" s="29">
        <v>39.886000000000003</v>
      </c>
      <c r="U165" s="29">
        <v>-20.556741335483576</v>
      </c>
      <c r="V165" s="29">
        <v>0.48199999999999998</v>
      </c>
      <c r="W165" s="29">
        <v>0.248</v>
      </c>
      <c r="X165" s="29" t="s">
        <v>13254</v>
      </c>
      <c r="Y165" s="71">
        <v>3964673964</v>
      </c>
      <c r="Z165" s="29" t="s">
        <v>12535</v>
      </c>
      <c r="AA165" s="76">
        <v>45418</v>
      </c>
      <c r="AB165" s="60" t="s">
        <v>8186</v>
      </c>
      <c r="AC165" s="60" t="s">
        <v>12296</v>
      </c>
      <c r="AD165" s="60" t="s">
        <v>12342</v>
      </c>
      <c r="AE165" s="29" t="s">
        <v>16158</v>
      </c>
      <c r="AF165" s="35" t="s">
        <v>16158</v>
      </c>
    </row>
    <row r="166" spans="1:32" s="68" customFormat="1" ht="28.5">
      <c r="A166" s="37" t="s">
        <v>12506</v>
      </c>
      <c r="B166" s="36" t="s">
        <v>12844</v>
      </c>
      <c r="C166" s="36" t="s">
        <v>12723</v>
      </c>
      <c r="D166" s="29" t="s">
        <v>8321</v>
      </c>
      <c r="E166" s="37" t="s">
        <v>13190</v>
      </c>
      <c r="F166" s="37" t="s">
        <v>12535</v>
      </c>
      <c r="G166" s="38" t="s">
        <v>64</v>
      </c>
      <c r="H166" s="37" t="s">
        <v>24</v>
      </c>
      <c r="I166" s="39">
        <v>5</v>
      </c>
      <c r="J166" s="37" t="s">
        <v>12292</v>
      </c>
      <c r="K166" s="37" t="s">
        <v>12292</v>
      </c>
      <c r="L166" s="37" t="s">
        <v>12292</v>
      </c>
      <c r="M166" s="37" t="s">
        <v>16215</v>
      </c>
      <c r="N166" s="37">
        <v>19.871580000000002</v>
      </c>
      <c r="O166" s="37">
        <v>7.0510900000000003</v>
      </c>
      <c r="P166" s="37">
        <v>2.966466036113502</v>
      </c>
      <c r="Q166" s="37">
        <v>37.992831541218663</v>
      </c>
      <c r="R166" s="37">
        <v>39.780405405405105</v>
      </c>
      <c r="S166" s="37">
        <v>24.646999999999998</v>
      </c>
      <c r="T166" s="37">
        <v>32.494999999999997</v>
      </c>
      <c r="U166" s="37">
        <v>-19.193551738086988</v>
      </c>
      <c r="V166" s="37">
        <v>0.84899999999999998</v>
      </c>
      <c r="W166" s="37">
        <v>0.35899999999999999</v>
      </c>
      <c r="X166" s="37" t="s">
        <v>13238</v>
      </c>
      <c r="Y166" s="73">
        <v>2574463613</v>
      </c>
      <c r="Z166" s="37" t="s">
        <v>12535</v>
      </c>
      <c r="AA166" s="77">
        <v>45418</v>
      </c>
      <c r="AB166" s="39" t="s">
        <v>8186</v>
      </c>
      <c r="AC166" s="39" t="s">
        <v>12296</v>
      </c>
      <c r="AD166" s="39" t="s">
        <v>12298</v>
      </c>
      <c r="AE166" s="37" t="s">
        <v>16158</v>
      </c>
      <c r="AF166" s="63" t="s">
        <v>16158</v>
      </c>
    </row>
    <row r="167" spans="1:32" s="68" customFormat="1" ht="28.5">
      <c r="A167" s="29" t="s">
        <v>12506</v>
      </c>
      <c r="B167" s="28" t="s">
        <v>12844</v>
      </c>
      <c r="C167" s="29" t="s">
        <v>12724</v>
      </c>
      <c r="D167" s="29" t="s">
        <v>8877</v>
      </c>
      <c r="E167" s="29" t="s">
        <v>13190</v>
      </c>
      <c r="F167" s="29" t="s">
        <v>12541</v>
      </c>
      <c r="G167" s="31" t="s">
        <v>64</v>
      </c>
      <c r="H167" s="32" t="s">
        <v>24</v>
      </c>
      <c r="I167" s="50">
        <v>5</v>
      </c>
      <c r="J167" s="32" t="s">
        <v>12292</v>
      </c>
      <c r="K167" s="32" t="s">
        <v>12292</v>
      </c>
      <c r="L167" s="32" t="s">
        <v>12292</v>
      </c>
      <c r="M167" s="29" t="e">
        <v>#N/A</v>
      </c>
      <c r="N167" s="29" t="e">
        <v>#N/A</v>
      </c>
      <c r="O167" s="29" t="e">
        <v>#N/A</v>
      </c>
      <c r="P167" s="29">
        <v>-0.59742647058825815</v>
      </c>
      <c r="Q167" s="29">
        <v>45.914922349763799</v>
      </c>
      <c r="R167" s="29">
        <v>51.348547717842322</v>
      </c>
      <c r="S167" s="29" t="e">
        <v>#N/A</v>
      </c>
      <c r="T167" s="29" t="e">
        <v>#N/A</v>
      </c>
      <c r="U167" s="29" t="e">
        <v>#N/A</v>
      </c>
      <c r="V167" s="29" t="e">
        <v>#N/A</v>
      </c>
      <c r="W167" s="29" t="e">
        <v>#N/A</v>
      </c>
      <c r="X167" s="29" t="s">
        <v>13238</v>
      </c>
      <c r="Y167" s="71" t="e">
        <v>#N/A</v>
      </c>
      <c r="Z167" s="29" t="s">
        <v>12535</v>
      </c>
      <c r="AA167" s="76">
        <v>45418</v>
      </c>
      <c r="AB167" s="60" t="s">
        <v>8186</v>
      </c>
      <c r="AC167" s="60" t="s">
        <v>12297</v>
      </c>
      <c r="AD167" s="60" t="s">
        <v>12815</v>
      </c>
      <c r="AE167" s="29" t="s">
        <v>16158</v>
      </c>
      <c r="AF167" s="35" t="s">
        <v>16158</v>
      </c>
    </row>
    <row r="168" spans="1:32" s="68" customFormat="1" ht="28.5">
      <c r="A168" s="37" t="s">
        <v>12506</v>
      </c>
      <c r="B168" s="36" t="s">
        <v>12843</v>
      </c>
      <c r="C168" s="36" t="s">
        <v>12725</v>
      </c>
      <c r="D168" s="29" t="s">
        <v>16329</v>
      </c>
      <c r="E168" s="37" t="s">
        <v>13190</v>
      </c>
      <c r="F168" s="37" t="s">
        <v>13220</v>
      </c>
      <c r="G168" s="38" t="s">
        <v>64</v>
      </c>
      <c r="H168" s="37" t="s">
        <v>24</v>
      </c>
      <c r="I168" s="39">
        <v>5</v>
      </c>
      <c r="J168" s="37" t="s">
        <v>12292</v>
      </c>
      <c r="K168" s="37" t="s">
        <v>12292</v>
      </c>
      <c r="L168" s="37" t="s">
        <v>12292</v>
      </c>
      <c r="M168" s="37" t="s">
        <v>16215</v>
      </c>
      <c r="N168" s="37" t="s">
        <v>16215</v>
      </c>
      <c r="O168" s="37" t="s">
        <v>16215</v>
      </c>
      <c r="P168" s="37">
        <v>-1.0989010989009285</v>
      </c>
      <c r="Q168" s="37">
        <v>34.6808510638295</v>
      </c>
      <c r="R168" s="37">
        <v>37.573964497041487</v>
      </c>
      <c r="S168" s="37">
        <v>25.905999999999999</v>
      </c>
      <c r="T168" s="37">
        <v>33.881</v>
      </c>
      <c r="U168" s="37">
        <v>-20.317001407155143</v>
      </c>
      <c r="V168" s="37">
        <v>0.7</v>
      </c>
      <c r="W168" s="37">
        <v>0.34499999999999997</v>
      </c>
      <c r="X168" s="37" t="s">
        <v>13255</v>
      </c>
      <c r="Y168" s="73">
        <v>2361169302</v>
      </c>
      <c r="Z168" s="37" t="s">
        <v>12535</v>
      </c>
      <c r="AA168" s="77">
        <v>45418</v>
      </c>
      <c r="AB168" s="39" t="s">
        <v>8186</v>
      </c>
      <c r="AC168" s="39" t="s">
        <v>12297</v>
      </c>
      <c r="AD168" s="39" t="s">
        <v>12815</v>
      </c>
      <c r="AE168" s="37" t="s">
        <v>16158</v>
      </c>
      <c r="AF168" s="63" t="s">
        <v>16158</v>
      </c>
    </row>
    <row r="169" spans="1:32" s="68" customFormat="1" ht="28.5">
      <c r="A169" s="29" t="s">
        <v>12506</v>
      </c>
      <c r="B169" s="28" t="s">
        <v>12843</v>
      </c>
      <c r="C169" s="29" t="s">
        <v>12726</v>
      </c>
      <c r="D169" s="29" t="s">
        <v>16330</v>
      </c>
      <c r="E169" s="29" t="s">
        <v>13190</v>
      </c>
      <c r="F169" s="29" t="s">
        <v>12541</v>
      </c>
      <c r="G169" s="31" t="s">
        <v>64</v>
      </c>
      <c r="H169" s="32" t="s">
        <v>24</v>
      </c>
      <c r="I169" s="50">
        <v>5</v>
      </c>
      <c r="J169" s="32" t="s">
        <v>12292</v>
      </c>
      <c r="K169" s="32" t="s">
        <v>12292</v>
      </c>
      <c r="L169" s="32" t="s">
        <v>12292</v>
      </c>
      <c r="M169" s="29" t="s">
        <v>16215</v>
      </c>
      <c r="N169" s="29" t="s">
        <v>16215</v>
      </c>
      <c r="O169" s="29" t="s">
        <v>16215</v>
      </c>
      <c r="P169" s="29">
        <v>0.50761421319800437</v>
      </c>
      <c r="Q169" s="29">
        <v>33.712984054669647</v>
      </c>
      <c r="R169" s="29">
        <v>37.777777777777885</v>
      </c>
      <c r="S169" s="29">
        <v>27.052</v>
      </c>
      <c r="T169" s="29">
        <v>35.042000000000002</v>
      </c>
      <c r="U169" s="29">
        <v>-20.647144486473945</v>
      </c>
      <c r="V169" s="29">
        <v>0.56399999999999995</v>
      </c>
      <c r="W169" s="29">
        <v>0.26300000000000001</v>
      </c>
      <c r="X169" s="29" t="s">
        <v>13256</v>
      </c>
      <c r="Y169" s="71">
        <v>2407715604</v>
      </c>
      <c r="Z169" s="29" t="s">
        <v>12535</v>
      </c>
      <c r="AA169" s="76">
        <v>45418</v>
      </c>
      <c r="AB169" s="60" t="s">
        <v>8186</v>
      </c>
      <c r="AC169" s="60" t="s">
        <v>12297</v>
      </c>
      <c r="AD169" s="60" t="s">
        <v>12815</v>
      </c>
      <c r="AE169" s="29" t="s">
        <v>16158</v>
      </c>
      <c r="AF169" s="35" t="s">
        <v>16158</v>
      </c>
    </row>
    <row r="170" spans="1:32" s="68" customFormat="1" ht="28.5">
      <c r="A170" s="37" t="s">
        <v>12506</v>
      </c>
      <c r="B170" s="36" t="s">
        <v>12843</v>
      </c>
      <c r="C170" s="36" t="s">
        <v>12727</v>
      </c>
      <c r="D170" s="29" t="s">
        <v>16331</v>
      </c>
      <c r="E170" s="37" t="s">
        <v>13190</v>
      </c>
      <c r="F170" s="37" t="s">
        <v>12536</v>
      </c>
      <c r="G170" s="38" t="s">
        <v>64</v>
      </c>
      <c r="H170" s="37" t="s">
        <v>24</v>
      </c>
      <c r="I170" s="39">
        <v>5</v>
      </c>
      <c r="J170" s="37" t="s">
        <v>12292</v>
      </c>
      <c r="K170" s="37" t="s">
        <v>12292</v>
      </c>
      <c r="L170" s="37" t="s">
        <v>12292</v>
      </c>
      <c r="M170" s="37" t="s">
        <v>16215</v>
      </c>
      <c r="N170" s="37" t="s">
        <v>16215</v>
      </c>
      <c r="O170" s="37" t="s">
        <v>16215</v>
      </c>
      <c r="P170" s="37">
        <v>1.6697588126159957</v>
      </c>
      <c r="Q170" s="37">
        <v>37.3076923076922</v>
      </c>
      <c r="R170" s="37">
        <v>39.602169981916816</v>
      </c>
      <c r="S170" s="37">
        <v>24.751999999999999</v>
      </c>
      <c r="T170" s="37">
        <v>32.552999999999997</v>
      </c>
      <c r="U170" s="37">
        <v>-19.6366766526885</v>
      </c>
      <c r="V170" s="37">
        <v>0.80400000000000005</v>
      </c>
      <c r="W170" s="37">
        <v>0.34300000000000003</v>
      </c>
      <c r="X170" s="37" t="s">
        <v>13257</v>
      </c>
      <c r="Y170" s="73">
        <v>20135394809</v>
      </c>
      <c r="Z170" s="37" t="s">
        <v>12535</v>
      </c>
      <c r="AA170" s="77">
        <v>45418</v>
      </c>
      <c r="AB170" s="39" t="s">
        <v>8186</v>
      </c>
      <c r="AC170" s="39" t="s">
        <v>12297</v>
      </c>
      <c r="AD170" s="39" t="s">
        <v>12815</v>
      </c>
      <c r="AE170" s="37" t="s">
        <v>16158</v>
      </c>
      <c r="AF170" s="63" t="s">
        <v>16158</v>
      </c>
    </row>
    <row r="171" spans="1:32" s="68" customFormat="1" ht="28.5">
      <c r="A171" s="29" t="s">
        <v>12506</v>
      </c>
      <c r="B171" s="28" t="s">
        <v>12843</v>
      </c>
      <c r="C171" s="29" t="s">
        <v>12728</v>
      </c>
      <c r="D171" s="29" t="s">
        <v>16332</v>
      </c>
      <c r="E171" s="29" t="s">
        <v>13190</v>
      </c>
      <c r="F171" s="29" t="s">
        <v>12544</v>
      </c>
      <c r="G171" s="31" t="s">
        <v>64</v>
      </c>
      <c r="H171" s="32" t="s">
        <v>24</v>
      </c>
      <c r="I171" s="50">
        <v>5</v>
      </c>
      <c r="J171" s="32" t="s">
        <v>12292</v>
      </c>
      <c r="K171" s="32" t="s">
        <v>12292</v>
      </c>
      <c r="L171" s="32" t="s">
        <v>12292</v>
      </c>
      <c r="M171" s="29" t="s">
        <v>16215</v>
      </c>
      <c r="N171" s="29" t="s">
        <v>16215</v>
      </c>
      <c r="O171" s="29" t="s">
        <v>16215</v>
      </c>
      <c r="P171" s="29">
        <v>1.0954616588422006</v>
      </c>
      <c r="Q171" s="29">
        <v>37.445887445887436</v>
      </c>
      <c r="R171" s="29">
        <v>38.905775075987734</v>
      </c>
      <c r="S171" s="29">
        <v>26.907</v>
      </c>
      <c r="T171" s="29">
        <v>35.226999999999997</v>
      </c>
      <c r="U171" s="29">
        <v>-19.736845147456361</v>
      </c>
      <c r="V171" s="29">
        <v>0.73099999999999998</v>
      </c>
      <c r="W171" s="29">
        <v>0.318</v>
      </c>
      <c r="X171" s="29" t="s">
        <v>13258</v>
      </c>
      <c r="Y171" s="71">
        <v>3510924752</v>
      </c>
      <c r="Z171" s="29" t="s">
        <v>12535</v>
      </c>
      <c r="AA171" s="76">
        <v>45418</v>
      </c>
      <c r="AB171" s="60" t="s">
        <v>8186</v>
      </c>
      <c r="AC171" s="60" t="s">
        <v>12297</v>
      </c>
      <c r="AD171" s="60" t="s">
        <v>12815</v>
      </c>
      <c r="AE171" s="29" t="s">
        <v>16158</v>
      </c>
      <c r="AF171" s="35" t="s">
        <v>16158</v>
      </c>
    </row>
    <row r="172" spans="1:32" s="68" customFormat="1" ht="28.5">
      <c r="A172" s="37" t="s">
        <v>12506</v>
      </c>
      <c r="B172" s="36" t="s">
        <v>12845</v>
      </c>
      <c r="C172" s="36" t="s">
        <v>12729</v>
      </c>
      <c r="D172" s="29" t="s">
        <v>16333</v>
      </c>
      <c r="E172" s="37" t="s">
        <v>13190</v>
      </c>
      <c r="F172" s="37" t="s">
        <v>12541</v>
      </c>
      <c r="G172" s="38" t="s">
        <v>64</v>
      </c>
      <c r="H172" s="37" t="s">
        <v>24</v>
      </c>
      <c r="I172" s="39">
        <v>5</v>
      </c>
      <c r="J172" s="37" t="s">
        <v>12292</v>
      </c>
      <c r="K172" s="37" t="s">
        <v>12292</v>
      </c>
      <c r="L172" s="37" t="s">
        <v>12292</v>
      </c>
      <c r="M172" s="37" t="s">
        <v>16215</v>
      </c>
      <c r="N172" s="37">
        <v>19.811489999999999</v>
      </c>
      <c r="O172" s="37">
        <v>7.03803</v>
      </c>
      <c r="P172" s="37">
        <v>-0.60558621599158258</v>
      </c>
      <c r="Q172" s="37">
        <v>45.997974531001717</v>
      </c>
      <c r="R172" s="37">
        <v>51.420733268772523</v>
      </c>
      <c r="S172" s="37">
        <v>24.745999999999999</v>
      </c>
      <c r="T172" s="37">
        <v>32.701999999999998</v>
      </c>
      <c r="U172" s="37">
        <v>-18.521902250813206</v>
      </c>
      <c r="V172" s="37">
        <v>0.84899999999999998</v>
      </c>
      <c r="W172" s="37">
        <v>0.35899999999999999</v>
      </c>
      <c r="X172" s="37" t="s">
        <v>13259</v>
      </c>
      <c r="Y172" s="73">
        <v>2407715604</v>
      </c>
      <c r="Z172" s="37" t="s">
        <v>12535</v>
      </c>
      <c r="AA172" s="77">
        <v>45418</v>
      </c>
      <c r="AB172" s="39" t="s">
        <v>8186</v>
      </c>
      <c r="AC172" s="39" t="s">
        <v>12297</v>
      </c>
      <c r="AD172" s="39" t="s">
        <v>12815</v>
      </c>
      <c r="AE172" s="37" t="s">
        <v>16158</v>
      </c>
      <c r="AF172" s="63" t="s">
        <v>16158</v>
      </c>
    </row>
    <row r="173" spans="1:32" s="68" customFormat="1" ht="28.5">
      <c r="A173" s="29" t="s">
        <v>12506</v>
      </c>
      <c r="B173" s="28" t="s">
        <v>12845</v>
      </c>
      <c r="C173" s="29" t="s">
        <v>12730</v>
      </c>
      <c r="D173" s="29" t="s">
        <v>8902</v>
      </c>
      <c r="E173" s="29" t="s">
        <v>13190</v>
      </c>
      <c r="F173" s="29" t="s">
        <v>12540</v>
      </c>
      <c r="G173" s="31" t="s">
        <v>64</v>
      </c>
      <c r="H173" s="32" t="s">
        <v>24</v>
      </c>
      <c r="I173" s="50">
        <v>5</v>
      </c>
      <c r="J173" s="32" t="s">
        <v>12292</v>
      </c>
      <c r="K173" s="32" t="s">
        <v>12292</v>
      </c>
      <c r="L173" s="32" t="s">
        <v>12292</v>
      </c>
      <c r="M173" s="29" t="s">
        <v>16215</v>
      </c>
      <c r="N173" s="29">
        <v>19.81739</v>
      </c>
      <c r="O173" s="29">
        <v>7.0021000000000004</v>
      </c>
      <c r="P173" s="29">
        <v>-2.3363368274260554</v>
      </c>
      <c r="Q173" s="29">
        <v>53.777529567544782</v>
      </c>
      <c r="R173" s="29">
        <v>40.558456155841597</v>
      </c>
      <c r="S173" s="29">
        <v>24.831</v>
      </c>
      <c r="T173" s="29">
        <v>32.747999999999998</v>
      </c>
      <c r="U173" s="29">
        <v>-18.264111215071544</v>
      </c>
      <c r="V173" s="29">
        <v>0.86</v>
      </c>
      <c r="W173" s="29">
        <v>0.36399999999999999</v>
      </c>
      <c r="X173" s="29" t="s">
        <v>13260</v>
      </c>
      <c r="Y173" s="71">
        <v>2056043875</v>
      </c>
      <c r="Z173" s="29" t="s">
        <v>12535</v>
      </c>
      <c r="AA173" s="76">
        <v>45418</v>
      </c>
      <c r="AB173" s="60" t="s">
        <v>8186</v>
      </c>
      <c r="AC173" s="60" t="s">
        <v>12297</v>
      </c>
      <c r="AD173" s="60" t="s">
        <v>12815</v>
      </c>
      <c r="AE173" s="29" t="s">
        <v>16158</v>
      </c>
      <c r="AF173" s="35" t="s">
        <v>16158</v>
      </c>
    </row>
    <row r="174" spans="1:32" s="68" customFormat="1" ht="28.5">
      <c r="A174" s="37" t="s">
        <v>12506</v>
      </c>
      <c r="B174" s="36" t="s">
        <v>12846</v>
      </c>
      <c r="C174" s="36" t="s">
        <v>12731</v>
      </c>
      <c r="D174" s="29" t="s">
        <v>16334</v>
      </c>
      <c r="E174" s="37" t="s">
        <v>13190</v>
      </c>
      <c r="F174" s="37" t="s">
        <v>12535</v>
      </c>
      <c r="G174" s="38" t="s">
        <v>64</v>
      </c>
      <c r="H174" s="37" t="s">
        <v>24</v>
      </c>
      <c r="I174" s="39">
        <v>5</v>
      </c>
      <c r="J174" s="37" t="s">
        <v>12292</v>
      </c>
      <c r="K174" s="37" t="s">
        <v>12292</v>
      </c>
      <c r="L174" s="37" t="s">
        <v>12292</v>
      </c>
      <c r="M174" s="37">
        <v>0.26100000000000001</v>
      </c>
      <c r="N174" s="37" t="s">
        <v>16215</v>
      </c>
      <c r="O174" s="37" t="s">
        <v>16215</v>
      </c>
      <c r="P174" s="37">
        <v>3.0058663323032642</v>
      </c>
      <c r="Q174" s="37">
        <v>-2.256245556661407</v>
      </c>
      <c r="R174" s="37">
        <v>0</v>
      </c>
      <c r="S174" s="37" t="s">
        <v>16215</v>
      </c>
      <c r="T174" s="37" t="s">
        <v>16215</v>
      </c>
      <c r="U174" s="37" t="s">
        <v>16215</v>
      </c>
      <c r="V174" s="37" t="s">
        <v>16215</v>
      </c>
      <c r="W174" s="37" t="s">
        <v>16215</v>
      </c>
      <c r="X174" s="37" t="s">
        <v>13244</v>
      </c>
      <c r="Y174" s="73">
        <v>2574463613</v>
      </c>
      <c r="Z174" s="37" t="s">
        <v>12535</v>
      </c>
      <c r="AA174" s="77">
        <v>45418</v>
      </c>
      <c r="AB174" s="39" t="s">
        <v>8186</v>
      </c>
      <c r="AC174" s="39" t="s">
        <v>12297</v>
      </c>
      <c r="AD174" s="39" t="s">
        <v>12815</v>
      </c>
      <c r="AE174" s="37" t="s">
        <v>16158</v>
      </c>
      <c r="AF174" s="63" t="s">
        <v>16158</v>
      </c>
    </row>
    <row r="175" spans="1:32" s="68" customFormat="1" ht="28.5">
      <c r="A175" s="29" t="s">
        <v>12506</v>
      </c>
      <c r="B175" s="28" t="s">
        <v>12847</v>
      </c>
      <c r="C175" s="29" t="s">
        <v>12732</v>
      </c>
      <c r="D175" s="29" t="s">
        <v>8919</v>
      </c>
      <c r="E175" s="29" t="s">
        <v>13190</v>
      </c>
      <c r="F175" s="29" t="s">
        <v>12541</v>
      </c>
      <c r="G175" s="31" t="s">
        <v>64</v>
      </c>
      <c r="H175" s="32" t="s">
        <v>24</v>
      </c>
      <c r="I175" s="50">
        <v>5</v>
      </c>
      <c r="J175" s="32" t="s">
        <v>12292</v>
      </c>
      <c r="K175" s="32" t="s">
        <v>12292</v>
      </c>
      <c r="L175" s="32" t="s">
        <v>12292</v>
      </c>
      <c r="M175" s="29" t="e">
        <v>#N/A</v>
      </c>
      <c r="N175" s="29" t="e">
        <v>#N/A</v>
      </c>
      <c r="O175" s="29" t="e">
        <v>#N/A</v>
      </c>
      <c r="P175" s="29">
        <v>-1.7490952955366956</v>
      </c>
      <c r="Q175" s="29">
        <v>44.094488188976342</v>
      </c>
      <c r="R175" s="29">
        <v>49.535192563080678</v>
      </c>
      <c r="S175" s="29" t="e">
        <v>#N/A</v>
      </c>
      <c r="T175" s="29" t="e">
        <v>#N/A</v>
      </c>
      <c r="U175" s="29" t="e">
        <v>#N/A</v>
      </c>
      <c r="V175" s="29" t="e">
        <v>#N/A</v>
      </c>
      <c r="W175" s="29" t="e">
        <v>#N/A</v>
      </c>
      <c r="X175" s="29" t="s">
        <v>13245</v>
      </c>
      <c r="Y175" s="71" t="e">
        <v>#N/A</v>
      </c>
      <c r="Z175" s="29" t="s">
        <v>12535</v>
      </c>
      <c r="AA175" s="76">
        <v>45418</v>
      </c>
      <c r="AB175" s="60" t="s">
        <v>8186</v>
      </c>
      <c r="AC175" s="60" t="s">
        <v>12297</v>
      </c>
      <c r="AD175" s="60" t="s">
        <v>12815</v>
      </c>
      <c r="AE175" s="29" t="s">
        <v>16158</v>
      </c>
      <c r="AF175" s="35" t="s">
        <v>16158</v>
      </c>
    </row>
    <row r="176" spans="1:32" s="68" customFormat="1" ht="28.5">
      <c r="A176" s="37" t="s">
        <v>12506</v>
      </c>
      <c r="B176" s="36" t="s">
        <v>12847</v>
      </c>
      <c r="C176" s="36" t="s">
        <v>12733</v>
      </c>
      <c r="D176" s="29" t="s">
        <v>8886</v>
      </c>
      <c r="E176" s="37" t="s">
        <v>13190</v>
      </c>
      <c r="F176" s="37" t="s">
        <v>12535</v>
      </c>
      <c r="G176" s="38" t="s">
        <v>64</v>
      </c>
      <c r="H176" s="37" t="s">
        <v>24</v>
      </c>
      <c r="I176" s="39">
        <v>5</v>
      </c>
      <c r="J176" s="37" t="s">
        <v>12292</v>
      </c>
      <c r="K176" s="37" t="s">
        <v>12292</v>
      </c>
      <c r="L176" s="37" t="s">
        <v>12292</v>
      </c>
      <c r="M176" s="37" t="s">
        <v>16215</v>
      </c>
      <c r="N176" s="37">
        <v>18.371590000000001</v>
      </c>
      <c r="O176" s="37">
        <v>5.7136699999999996</v>
      </c>
      <c r="P176" s="37">
        <v>1.6920473773265554</v>
      </c>
      <c r="Q176" s="37">
        <v>36.300309597523061</v>
      </c>
      <c r="R176" s="37">
        <v>38.162162162161927</v>
      </c>
      <c r="S176" s="37">
        <v>24.637</v>
      </c>
      <c r="T176" s="37">
        <v>32.470999999999997</v>
      </c>
      <c r="U176" s="37">
        <v>-19.537823320377811</v>
      </c>
      <c r="V176" s="37">
        <v>0.79800000000000004</v>
      </c>
      <c r="W176" s="37">
        <v>0.32</v>
      </c>
      <c r="X176" s="37" t="s">
        <v>13245</v>
      </c>
      <c r="Y176" s="73">
        <v>2574463613</v>
      </c>
      <c r="Z176" s="37" t="s">
        <v>12535</v>
      </c>
      <c r="AA176" s="77">
        <v>45418</v>
      </c>
      <c r="AB176" s="39" t="s">
        <v>8186</v>
      </c>
      <c r="AC176" s="39" t="s">
        <v>12297</v>
      </c>
      <c r="AD176" s="39" t="s">
        <v>12815</v>
      </c>
      <c r="AE176" s="37" t="s">
        <v>16158</v>
      </c>
      <c r="AF176" s="63" t="s">
        <v>16158</v>
      </c>
    </row>
    <row r="177" spans="1:32" s="68" customFormat="1" ht="28.5">
      <c r="A177" s="29" t="s">
        <v>12506</v>
      </c>
      <c r="B177" s="28" t="s">
        <v>12848</v>
      </c>
      <c r="C177" s="29" t="s">
        <v>12734</v>
      </c>
      <c r="D177" s="29" t="s">
        <v>16335</v>
      </c>
      <c r="E177" s="29" t="s">
        <v>13190</v>
      </c>
      <c r="F177" s="29" t="s">
        <v>12541</v>
      </c>
      <c r="G177" s="31" t="s">
        <v>64</v>
      </c>
      <c r="H177" s="32" t="s">
        <v>24</v>
      </c>
      <c r="I177" s="50">
        <v>5</v>
      </c>
      <c r="J177" s="32" t="s">
        <v>12292</v>
      </c>
      <c r="K177" s="32" t="s">
        <v>12292</v>
      </c>
      <c r="L177" s="32" t="s">
        <v>12292</v>
      </c>
      <c r="M177" s="29" t="s">
        <v>16215</v>
      </c>
      <c r="N177" s="29" t="s">
        <v>16215</v>
      </c>
      <c r="O177" s="29" t="s">
        <v>16215</v>
      </c>
      <c r="P177" s="29">
        <v>-0.8179959100205858</v>
      </c>
      <c r="Q177" s="29">
        <v>32.06521739130401</v>
      </c>
      <c r="R177" s="29">
        <v>36.329588014981162</v>
      </c>
      <c r="S177" s="29">
        <v>27.09</v>
      </c>
      <c r="T177" s="29">
        <v>35.042999999999999</v>
      </c>
      <c r="U177" s="29">
        <v>-21.072083709942568</v>
      </c>
      <c r="V177" s="29">
        <v>0.51700000000000002</v>
      </c>
      <c r="W177" s="29">
        <v>0.22700000000000001</v>
      </c>
      <c r="X177" s="29" t="s">
        <v>13256</v>
      </c>
      <c r="Y177" s="71">
        <v>2407715604</v>
      </c>
      <c r="Z177" s="29" t="s">
        <v>12535</v>
      </c>
      <c r="AA177" s="76">
        <v>45418</v>
      </c>
      <c r="AB177" s="60" t="s">
        <v>8186</v>
      </c>
      <c r="AC177" s="60" t="s">
        <v>12297</v>
      </c>
      <c r="AD177" s="60" t="s">
        <v>12815</v>
      </c>
      <c r="AE177" s="29" t="s">
        <v>16158</v>
      </c>
      <c r="AF177" s="35" t="s">
        <v>16158</v>
      </c>
    </row>
    <row r="178" spans="1:32" s="68" customFormat="1" ht="28.5">
      <c r="A178" s="37" t="s">
        <v>12506</v>
      </c>
      <c r="B178" s="36" t="s">
        <v>12849</v>
      </c>
      <c r="C178" s="36" t="s">
        <v>12735</v>
      </c>
      <c r="D178" s="29" t="s">
        <v>8915</v>
      </c>
      <c r="E178" s="37" t="s">
        <v>13190</v>
      </c>
      <c r="F178" s="37" t="s">
        <v>12541</v>
      </c>
      <c r="G178" s="38" t="s">
        <v>64</v>
      </c>
      <c r="H178" s="37" t="s">
        <v>24</v>
      </c>
      <c r="I178" s="39">
        <v>5</v>
      </c>
      <c r="J178" s="37" t="s">
        <v>12292</v>
      </c>
      <c r="K178" s="37" t="s">
        <v>12292</v>
      </c>
      <c r="L178" s="37" t="s">
        <v>12292</v>
      </c>
      <c r="M178" s="37" t="e">
        <v>#N/A</v>
      </c>
      <c r="N178" s="37" t="e">
        <v>#N/A</v>
      </c>
      <c r="O178" s="37" t="e">
        <v>#N/A</v>
      </c>
      <c r="P178" s="37">
        <v>0.16200891049005239</v>
      </c>
      <c r="Q178" s="37">
        <v>47.062350119904181</v>
      </c>
      <c r="R178" s="37">
        <v>52.646239554317219</v>
      </c>
      <c r="S178" s="37" t="e">
        <v>#N/A</v>
      </c>
      <c r="T178" s="37" t="e">
        <v>#N/A</v>
      </c>
      <c r="U178" s="37" t="e">
        <v>#N/A</v>
      </c>
      <c r="V178" s="37" t="e">
        <v>#N/A</v>
      </c>
      <c r="W178" s="37" t="e">
        <v>#N/A</v>
      </c>
      <c r="X178" s="37" t="s">
        <v>13246</v>
      </c>
      <c r="Y178" s="73" t="e">
        <v>#N/A</v>
      </c>
      <c r="Z178" s="37" t="s">
        <v>12535</v>
      </c>
      <c r="AA178" s="77">
        <v>45418</v>
      </c>
      <c r="AB178" s="39" t="s">
        <v>8186</v>
      </c>
      <c r="AC178" s="39" t="s">
        <v>12297</v>
      </c>
      <c r="AD178" s="39" t="s">
        <v>12815</v>
      </c>
      <c r="AE178" s="37" t="s">
        <v>16158</v>
      </c>
      <c r="AF178" s="63" t="s">
        <v>16158</v>
      </c>
    </row>
    <row r="179" spans="1:32" s="68" customFormat="1" ht="28.5">
      <c r="A179" s="29" t="s">
        <v>12506</v>
      </c>
      <c r="B179" s="28" t="s">
        <v>12849</v>
      </c>
      <c r="C179" s="29" t="s">
        <v>12736</v>
      </c>
      <c r="D179" s="29" t="s">
        <v>8881</v>
      </c>
      <c r="E179" s="29" t="s">
        <v>13190</v>
      </c>
      <c r="F179" s="29" t="s">
        <v>12535</v>
      </c>
      <c r="G179" s="31" t="s">
        <v>64</v>
      </c>
      <c r="H179" s="32" t="s">
        <v>24</v>
      </c>
      <c r="I179" s="50">
        <v>5</v>
      </c>
      <c r="J179" s="32" t="s">
        <v>12292</v>
      </c>
      <c r="K179" s="32" t="s">
        <v>12292</v>
      </c>
      <c r="L179" s="32" t="s">
        <v>12292</v>
      </c>
      <c r="M179" s="29" t="s">
        <v>16215</v>
      </c>
      <c r="N179" s="29">
        <v>20.763020000000001</v>
      </c>
      <c r="O179" s="29">
        <v>7.8505000000000003</v>
      </c>
      <c r="P179" s="29">
        <v>3.7121212121210778</v>
      </c>
      <c r="Q179" s="29">
        <v>39.024390243902609</v>
      </c>
      <c r="R179" s="29">
        <v>40.785498489425962</v>
      </c>
      <c r="S179" s="29">
        <v>24.652000000000001</v>
      </c>
      <c r="T179" s="29">
        <v>32.536999999999999</v>
      </c>
      <c r="U179" s="29">
        <v>-18.98643240211323</v>
      </c>
      <c r="V179" s="29">
        <v>0.879</v>
      </c>
      <c r="W179" s="29">
        <v>0.38200000000000001</v>
      </c>
      <c r="X179" s="29" t="s">
        <v>13246</v>
      </c>
      <c r="Y179" s="71">
        <v>2574463613</v>
      </c>
      <c r="Z179" s="29" t="s">
        <v>12535</v>
      </c>
      <c r="AA179" s="76">
        <v>45418</v>
      </c>
      <c r="AB179" s="60" t="s">
        <v>8186</v>
      </c>
      <c r="AC179" s="60" t="s">
        <v>12297</v>
      </c>
      <c r="AD179" s="60" t="s">
        <v>12815</v>
      </c>
      <c r="AE179" s="29" t="s">
        <v>16158</v>
      </c>
      <c r="AF179" s="35" t="s">
        <v>16158</v>
      </c>
    </row>
    <row r="180" spans="1:32" s="68" customFormat="1" ht="28.5">
      <c r="A180" s="37" t="s">
        <v>12506</v>
      </c>
      <c r="B180" s="36" t="s">
        <v>12850</v>
      </c>
      <c r="C180" s="36" t="s">
        <v>12737</v>
      </c>
      <c r="D180" s="29" t="s">
        <v>16336</v>
      </c>
      <c r="E180" s="37" t="s">
        <v>13190</v>
      </c>
      <c r="F180" s="37" t="s">
        <v>13220</v>
      </c>
      <c r="G180" s="38" t="s">
        <v>64</v>
      </c>
      <c r="H180" s="37" t="s">
        <v>24</v>
      </c>
      <c r="I180" s="39">
        <v>5</v>
      </c>
      <c r="J180" s="37" t="s">
        <v>12292</v>
      </c>
      <c r="K180" s="37" t="s">
        <v>12292</v>
      </c>
      <c r="L180" s="37" t="s">
        <v>12292</v>
      </c>
      <c r="M180" s="37" t="s">
        <v>16215</v>
      </c>
      <c r="N180" s="37" t="s">
        <v>16215</v>
      </c>
      <c r="O180" s="37" t="s">
        <v>16215</v>
      </c>
      <c r="P180" s="37">
        <v>-0.5813953488370327</v>
      </c>
      <c r="Q180" s="37">
        <v>35.515873015872913</v>
      </c>
      <c r="R180" s="37">
        <v>38.7186629526459</v>
      </c>
      <c r="S180" s="37">
        <v>25.890999999999998</v>
      </c>
      <c r="T180" s="37">
        <v>33.840000000000003</v>
      </c>
      <c r="U180" s="37">
        <v>-19.999994460153125</v>
      </c>
      <c r="V180" s="37">
        <v>0.73</v>
      </c>
      <c r="W180" s="37">
        <v>0.36699999999999999</v>
      </c>
      <c r="X180" s="37" t="s">
        <v>13261</v>
      </c>
      <c r="Y180" s="73">
        <v>2361169302</v>
      </c>
      <c r="Z180" s="37" t="s">
        <v>12535</v>
      </c>
      <c r="AA180" s="77">
        <v>45418</v>
      </c>
      <c r="AB180" s="39" t="s">
        <v>8186</v>
      </c>
      <c r="AC180" s="39" t="s">
        <v>12297</v>
      </c>
      <c r="AD180" s="39" t="s">
        <v>12815</v>
      </c>
      <c r="AE180" s="37" t="s">
        <v>16158</v>
      </c>
      <c r="AF180" s="63" t="s">
        <v>16158</v>
      </c>
    </row>
    <row r="181" spans="1:32" s="68" customFormat="1" ht="28.5">
      <c r="A181" s="29" t="s">
        <v>12506</v>
      </c>
      <c r="B181" s="28" t="s">
        <v>12850</v>
      </c>
      <c r="C181" s="29" t="s">
        <v>12738</v>
      </c>
      <c r="D181" s="29" t="s">
        <v>16337</v>
      </c>
      <c r="E181" s="29" t="s">
        <v>13190</v>
      </c>
      <c r="F181" s="29" t="s">
        <v>12541</v>
      </c>
      <c r="G181" s="31" t="s">
        <v>64</v>
      </c>
      <c r="H181" s="32" t="s">
        <v>24</v>
      </c>
      <c r="I181" s="50">
        <v>5</v>
      </c>
      <c r="J181" s="32" t="s">
        <v>12292</v>
      </c>
      <c r="K181" s="32" t="s">
        <v>12292</v>
      </c>
      <c r="L181" s="32" t="s">
        <v>12292</v>
      </c>
      <c r="M181" s="29" t="s">
        <v>16215</v>
      </c>
      <c r="N181" s="29" t="s">
        <v>16215</v>
      </c>
      <c r="O181" s="29" t="s">
        <v>16215</v>
      </c>
      <c r="P181" s="29">
        <v>1.3657056145676139</v>
      </c>
      <c r="Q181" s="29">
        <v>34.77366255144063</v>
      </c>
      <c r="R181" s="29">
        <v>39.017341040462171</v>
      </c>
      <c r="S181" s="29">
        <v>27.201000000000001</v>
      </c>
      <c r="T181" s="29">
        <v>35.223999999999997</v>
      </c>
      <c r="U181" s="29">
        <v>-20.527045715604821</v>
      </c>
      <c r="V181" s="29">
        <v>0.59199999999999997</v>
      </c>
      <c r="W181" s="29">
        <v>0.28499999999999998</v>
      </c>
      <c r="X181" s="29" t="s">
        <v>13256</v>
      </c>
      <c r="Y181" s="71">
        <v>2407715604</v>
      </c>
      <c r="Z181" s="29" t="s">
        <v>12535</v>
      </c>
      <c r="AA181" s="76">
        <v>45418</v>
      </c>
      <c r="AB181" s="60" t="s">
        <v>8186</v>
      </c>
      <c r="AC181" s="60" t="s">
        <v>12297</v>
      </c>
      <c r="AD181" s="60" t="s">
        <v>12815</v>
      </c>
      <c r="AE181" s="29" t="s">
        <v>16158</v>
      </c>
      <c r="AF181" s="35" t="s">
        <v>16158</v>
      </c>
    </row>
    <row r="182" spans="1:32" s="68" customFormat="1" ht="28.5">
      <c r="A182" s="37" t="s">
        <v>12506</v>
      </c>
      <c r="B182" s="36" t="s">
        <v>12851</v>
      </c>
      <c r="C182" s="36" t="s">
        <v>12739</v>
      </c>
      <c r="D182" s="29" t="s">
        <v>16338</v>
      </c>
      <c r="E182" s="37" t="s">
        <v>13190</v>
      </c>
      <c r="F182" s="37" t="s">
        <v>12541</v>
      </c>
      <c r="G182" s="38" t="s">
        <v>64</v>
      </c>
      <c r="H182" s="37" t="s">
        <v>24</v>
      </c>
      <c r="I182" s="39">
        <v>5</v>
      </c>
      <c r="J182" s="37" t="s">
        <v>12292</v>
      </c>
      <c r="K182" s="37" t="s">
        <v>12292</v>
      </c>
      <c r="L182" s="37" t="s">
        <v>12292</v>
      </c>
      <c r="M182" s="37" t="e">
        <v>#N/A</v>
      </c>
      <c r="N182" s="37" t="e">
        <v>#N/A</v>
      </c>
      <c r="O182" s="37" t="e">
        <v>#N/A</v>
      </c>
      <c r="P182" s="37">
        <v>0.15386852414285279</v>
      </c>
      <c r="Q182" s="37">
        <v>47.07598204104282</v>
      </c>
      <c r="R182" s="37">
        <v>52.580884578296839</v>
      </c>
      <c r="S182" s="37" t="e">
        <v>#N/A</v>
      </c>
      <c r="T182" s="37" t="e">
        <v>#N/A</v>
      </c>
      <c r="U182" s="37" t="e">
        <v>#N/A</v>
      </c>
      <c r="V182" s="37" t="e">
        <v>#N/A</v>
      </c>
      <c r="W182" s="37" t="e">
        <v>#N/A</v>
      </c>
      <c r="X182" s="37" t="s">
        <v>13261</v>
      </c>
      <c r="Y182" s="73" t="e">
        <v>#N/A</v>
      </c>
      <c r="Z182" s="37" t="s">
        <v>12535</v>
      </c>
      <c r="AA182" s="77">
        <v>45418</v>
      </c>
      <c r="AB182" s="39" t="s">
        <v>8186</v>
      </c>
      <c r="AC182" s="39" t="s">
        <v>12297</v>
      </c>
      <c r="AD182" s="39" t="s">
        <v>12815</v>
      </c>
      <c r="AE182" s="37" t="s">
        <v>16158</v>
      </c>
      <c r="AF182" s="63" t="s">
        <v>16158</v>
      </c>
    </row>
    <row r="183" spans="1:32" s="68" customFormat="1" ht="28.5">
      <c r="A183" s="29" t="s">
        <v>12506</v>
      </c>
      <c r="B183" s="28" t="s">
        <v>12851</v>
      </c>
      <c r="C183" s="29" t="s">
        <v>12740</v>
      </c>
      <c r="D183" s="29" t="s">
        <v>16339</v>
      </c>
      <c r="E183" s="29" t="s">
        <v>13190</v>
      </c>
      <c r="F183" s="29" t="s">
        <v>12540</v>
      </c>
      <c r="G183" s="31" t="s">
        <v>64</v>
      </c>
      <c r="H183" s="32" t="s">
        <v>24</v>
      </c>
      <c r="I183" s="50">
        <v>5</v>
      </c>
      <c r="J183" s="32" t="s">
        <v>12292</v>
      </c>
      <c r="K183" s="32" t="s">
        <v>12292</v>
      </c>
      <c r="L183" s="32" t="s">
        <v>12292</v>
      </c>
      <c r="M183" s="29" t="s">
        <v>16215</v>
      </c>
      <c r="N183" s="29">
        <v>20.694990000000001</v>
      </c>
      <c r="O183" s="29">
        <v>7.7940399999999999</v>
      </c>
      <c r="P183" s="29">
        <v>-1.6077165351253586</v>
      </c>
      <c r="Q183" s="29">
        <v>55.019349857385102</v>
      </c>
      <c r="R183" s="29">
        <v>41.812349731608791</v>
      </c>
      <c r="S183" s="29">
        <v>24.843</v>
      </c>
      <c r="T183" s="29">
        <v>32.74</v>
      </c>
      <c r="U183" s="29">
        <v>-17.93248740889134</v>
      </c>
      <c r="V183" s="29">
        <v>0.877</v>
      </c>
      <c r="W183" s="29">
        <v>0.38200000000000001</v>
      </c>
      <c r="X183" s="29" t="s">
        <v>13262</v>
      </c>
      <c r="Y183" s="71">
        <v>2056043875</v>
      </c>
      <c r="Z183" s="29" t="s">
        <v>12535</v>
      </c>
      <c r="AA183" s="76">
        <v>45418</v>
      </c>
      <c r="AB183" s="60" t="s">
        <v>8186</v>
      </c>
      <c r="AC183" s="60" t="s">
        <v>12297</v>
      </c>
      <c r="AD183" s="60" t="s">
        <v>12815</v>
      </c>
      <c r="AE183" s="29" t="s">
        <v>16158</v>
      </c>
      <c r="AF183" s="35" t="s">
        <v>16158</v>
      </c>
    </row>
    <row r="184" spans="1:32" s="68" customFormat="1" ht="28.5">
      <c r="A184" s="37" t="s">
        <v>12506</v>
      </c>
      <c r="B184" s="36" t="s">
        <v>12851</v>
      </c>
      <c r="C184" s="36" t="s">
        <v>12741</v>
      </c>
      <c r="D184" s="29" t="s">
        <v>16340</v>
      </c>
      <c r="E184" s="37" t="s">
        <v>13190</v>
      </c>
      <c r="F184" s="37" t="s">
        <v>12535</v>
      </c>
      <c r="G184" s="38" t="s">
        <v>64</v>
      </c>
      <c r="H184" s="37" t="s">
        <v>24</v>
      </c>
      <c r="I184" s="39">
        <v>5</v>
      </c>
      <c r="J184" s="37" t="s">
        <v>12292</v>
      </c>
      <c r="K184" s="37" t="s">
        <v>12292</v>
      </c>
      <c r="L184" s="37" t="s">
        <v>12292</v>
      </c>
      <c r="M184" s="37" t="s">
        <v>16215</v>
      </c>
      <c r="N184" s="37">
        <v>20.759530000000002</v>
      </c>
      <c r="O184" s="37">
        <v>7.8530300000000004</v>
      </c>
      <c r="P184" s="37">
        <v>3.743868220482871</v>
      </c>
      <c r="Q184" s="37">
        <v>39.105794236039813</v>
      </c>
      <c r="R184" s="37">
        <v>40.762087524569537</v>
      </c>
      <c r="S184" s="37">
        <v>24.663</v>
      </c>
      <c r="T184" s="37">
        <v>32.514000000000003</v>
      </c>
      <c r="U184" s="37">
        <v>-18.989651879563695</v>
      </c>
      <c r="V184" s="37">
        <v>0.879</v>
      </c>
      <c r="W184" s="37">
        <v>0.38200000000000001</v>
      </c>
      <c r="X184" s="37" t="s">
        <v>13261</v>
      </c>
      <c r="Y184" s="73">
        <v>2574463613</v>
      </c>
      <c r="Z184" s="37" t="s">
        <v>12535</v>
      </c>
      <c r="AA184" s="77">
        <v>45418</v>
      </c>
      <c r="AB184" s="39" t="s">
        <v>8186</v>
      </c>
      <c r="AC184" s="39" t="s">
        <v>12297</v>
      </c>
      <c r="AD184" s="39" t="s">
        <v>12815</v>
      </c>
      <c r="AE184" s="37" t="s">
        <v>16158</v>
      </c>
      <c r="AF184" s="63" t="s">
        <v>16158</v>
      </c>
    </row>
    <row r="185" spans="1:32" s="68" customFormat="1" ht="28.5">
      <c r="A185" s="29" t="s">
        <v>12506</v>
      </c>
      <c r="B185" s="28" t="s">
        <v>12852</v>
      </c>
      <c r="C185" s="29" t="s">
        <v>12742</v>
      </c>
      <c r="D185" s="29" t="s">
        <v>8305</v>
      </c>
      <c r="E185" s="29" t="s">
        <v>13191</v>
      </c>
      <c r="F185" s="29" t="s">
        <v>12535</v>
      </c>
      <c r="G185" s="31" t="s">
        <v>64</v>
      </c>
      <c r="H185" s="32" t="s">
        <v>18</v>
      </c>
      <c r="I185" s="50">
        <v>5</v>
      </c>
      <c r="J185" s="32" t="s">
        <v>12292</v>
      </c>
      <c r="K185" s="32" t="s">
        <v>12292</v>
      </c>
      <c r="L185" s="32" t="s">
        <v>12292</v>
      </c>
      <c r="M185" s="29" t="s">
        <v>16215</v>
      </c>
      <c r="N185" s="29">
        <v>3.6753200000000001</v>
      </c>
      <c r="O185" s="29">
        <v>9.2345100000000002</v>
      </c>
      <c r="P185" s="29">
        <v>27.30089866749308</v>
      </c>
      <c r="Q185" s="29">
        <v>-20.430906389301605</v>
      </c>
      <c r="R185" s="29">
        <v>15.603248259860658</v>
      </c>
      <c r="S185" s="29">
        <v>22.984999999999999</v>
      </c>
      <c r="T185" s="29">
        <v>28.004000000000001</v>
      </c>
      <c r="U185" s="29">
        <v>-34.703950297170771</v>
      </c>
      <c r="V185" s="29">
        <v>0.156</v>
      </c>
      <c r="W185" s="29">
        <v>0.38800000000000001</v>
      </c>
      <c r="X185" s="29" t="s">
        <v>13263</v>
      </c>
      <c r="Y185" s="71">
        <v>1587580325</v>
      </c>
      <c r="Z185" s="29" t="s">
        <v>12535</v>
      </c>
      <c r="AA185" s="76">
        <v>45418</v>
      </c>
      <c r="AB185" s="60" t="s">
        <v>8186</v>
      </c>
      <c r="AC185" s="60" t="s">
        <v>12296</v>
      </c>
      <c r="AD185" s="60" t="s">
        <v>12298</v>
      </c>
      <c r="AE185" s="29" t="s">
        <v>16158</v>
      </c>
      <c r="AF185" s="35" t="s">
        <v>16158</v>
      </c>
    </row>
    <row r="186" spans="1:32" s="68" customFormat="1" ht="28.5">
      <c r="A186" s="37" t="s">
        <v>12506</v>
      </c>
      <c r="B186" s="36" t="s">
        <v>12853</v>
      </c>
      <c r="C186" s="36" t="s">
        <v>12743</v>
      </c>
      <c r="D186" s="29" t="s">
        <v>16341</v>
      </c>
      <c r="E186" s="37" t="s">
        <v>13192</v>
      </c>
      <c r="F186" s="37" t="s">
        <v>12538</v>
      </c>
      <c r="G186" s="38" t="s">
        <v>64</v>
      </c>
      <c r="H186" s="37" t="s">
        <v>17</v>
      </c>
      <c r="I186" s="39">
        <v>5</v>
      </c>
      <c r="J186" s="37" t="s">
        <v>12292</v>
      </c>
      <c r="K186" s="37" t="s">
        <v>12292</v>
      </c>
      <c r="L186" s="37" t="s">
        <v>12292</v>
      </c>
      <c r="M186" s="37" t="s">
        <v>16215</v>
      </c>
      <c r="N186" s="37" t="s">
        <v>16215</v>
      </c>
      <c r="O186" s="37" t="s">
        <v>16215</v>
      </c>
      <c r="P186" s="37">
        <v>2.8824833702884023</v>
      </c>
      <c r="Q186" s="37">
        <v>-19.839857651245683</v>
      </c>
      <c r="R186" s="37">
        <v>-16.531365313653147</v>
      </c>
      <c r="S186" s="37">
        <v>37.79</v>
      </c>
      <c r="T186" s="37">
        <v>42.548999999999999</v>
      </c>
      <c r="U186" s="37">
        <v>-45.11388765280423</v>
      </c>
      <c r="V186" s="37">
        <v>-0.23300000000000001</v>
      </c>
      <c r="W186" s="37">
        <v>0.215</v>
      </c>
      <c r="X186" s="37" t="s">
        <v>13254</v>
      </c>
      <c r="Y186" s="73">
        <v>6165435126</v>
      </c>
      <c r="Z186" s="37" t="s">
        <v>12535</v>
      </c>
      <c r="AA186" s="77">
        <v>45418</v>
      </c>
      <c r="AB186" s="39" t="s">
        <v>8186</v>
      </c>
      <c r="AC186" s="39" t="s">
        <v>12296</v>
      </c>
      <c r="AD186" s="39" t="s">
        <v>12342</v>
      </c>
      <c r="AE186" s="37" t="s">
        <v>16158</v>
      </c>
      <c r="AF186" s="63" t="s">
        <v>16158</v>
      </c>
    </row>
    <row r="187" spans="1:32" s="68" customFormat="1" ht="28.5">
      <c r="A187" s="29" t="s">
        <v>12506</v>
      </c>
      <c r="B187" s="28" t="s">
        <v>12853</v>
      </c>
      <c r="C187" s="29" t="s">
        <v>12744</v>
      </c>
      <c r="D187" s="29" t="s">
        <v>16342</v>
      </c>
      <c r="E187" s="29" t="s">
        <v>13192</v>
      </c>
      <c r="F187" s="29" t="s">
        <v>12541</v>
      </c>
      <c r="G187" s="31" t="s">
        <v>64</v>
      </c>
      <c r="H187" s="32" t="s">
        <v>17</v>
      </c>
      <c r="I187" s="50">
        <v>5</v>
      </c>
      <c r="J187" s="32" t="s">
        <v>12292</v>
      </c>
      <c r="K187" s="32" t="s">
        <v>12292</v>
      </c>
      <c r="L187" s="32" t="s">
        <v>12292</v>
      </c>
      <c r="M187" s="29" t="s">
        <v>16215</v>
      </c>
      <c r="N187" s="29" t="s">
        <v>16215</v>
      </c>
      <c r="O187" s="29" t="s">
        <v>16215</v>
      </c>
      <c r="P187" s="29">
        <v>2.7088036117379755</v>
      </c>
      <c r="Q187" s="29">
        <v>-19.746376811594224</v>
      </c>
      <c r="R187" s="29">
        <v>-16.64167916041983</v>
      </c>
      <c r="S187" s="29">
        <v>36.039000000000001</v>
      </c>
      <c r="T187" s="29">
        <v>39.009</v>
      </c>
      <c r="U187" s="29">
        <v>-44.677655232758497</v>
      </c>
      <c r="V187" s="29">
        <v>-0.214</v>
      </c>
      <c r="W187" s="29">
        <v>0.219</v>
      </c>
      <c r="X187" s="29" t="s">
        <v>13256</v>
      </c>
      <c r="Y187" s="71">
        <v>3744220710</v>
      </c>
      <c r="Z187" s="29" t="s">
        <v>12535</v>
      </c>
      <c r="AA187" s="76">
        <v>45418</v>
      </c>
      <c r="AB187" s="60" t="s">
        <v>8186</v>
      </c>
      <c r="AC187" s="60" t="s">
        <v>12297</v>
      </c>
      <c r="AD187" s="60" t="s">
        <v>12815</v>
      </c>
      <c r="AE187" s="29" t="s">
        <v>16158</v>
      </c>
      <c r="AF187" s="35" t="s">
        <v>16158</v>
      </c>
    </row>
    <row r="188" spans="1:32" s="68" customFormat="1" ht="28.5">
      <c r="A188" s="37" t="s">
        <v>12506</v>
      </c>
      <c r="B188" s="36" t="s">
        <v>12853</v>
      </c>
      <c r="C188" s="36" t="s">
        <v>12745</v>
      </c>
      <c r="D188" s="29" t="s">
        <v>16343</v>
      </c>
      <c r="E188" s="37" t="s">
        <v>13192</v>
      </c>
      <c r="F188" s="37" t="s">
        <v>12536</v>
      </c>
      <c r="G188" s="38" t="s">
        <v>64</v>
      </c>
      <c r="H188" s="37" t="s">
        <v>17</v>
      </c>
      <c r="I188" s="39">
        <v>5</v>
      </c>
      <c r="J188" s="37" t="s">
        <v>12292</v>
      </c>
      <c r="K188" s="37" t="s">
        <v>12292</v>
      </c>
      <c r="L188" s="37" t="s">
        <v>12292</v>
      </c>
      <c r="M188" s="37" t="s">
        <v>16215</v>
      </c>
      <c r="N188" s="37" t="s">
        <v>16215</v>
      </c>
      <c r="O188" s="37" t="s">
        <v>16215</v>
      </c>
      <c r="P188" s="37">
        <v>5.0488599348534668</v>
      </c>
      <c r="Q188" s="37">
        <v>-17.2739541160595</v>
      </c>
      <c r="R188" s="37">
        <v>-15.532879818593869</v>
      </c>
      <c r="S188" s="37">
        <v>31.257000000000001</v>
      </c>
      <c r="T188" s="37">
        <v>34.945999999999998</v>
      </c>
      <c r="U188" s="37">
        <v>-42.937842181802651</v>
      </c>
      <c r="V188" s="37">
        <v>-0.10299999999999999</v>
      </c>
      <c r="W188" s="37">
        <v>0.29899999999999999</v>
      </c>
      <c r="X188" s="37" t="s">
        <v>13257</v>
      </c>
      <c r="Y188" s="73">
        <v>31312403384</v>
      </c>
      <c r="Z188" s="37" t="s">
        <v>12535</v>
      </c>
      <c r="AA188" s="77">
        <v>45418</v>
      </c>
      <c r="AB188" s="39" t="s">
        <v>8186</v>
      </c>
      <c r="AC188" s="39" t="s">
        <v>12296</v>
      </c>
      <c r="AD188" s="39" t="s">
        <v>12299</v>
      </c>
      <c r="AE188" s="37" t="s">
        <v>16158</v>
      </c>
      <c r="AF188" s="63" t="s">
        <v>16158</v>
      </c>
    </row>
    <row r="189" spans="1:32" s="68" customFormat="1" ht="28.5">
      <c r="A189" s="29" t="s">
        <v>12506</v>
      </c>
      <c r="B189" s="28" t="s">
        <v>12854</v>
      </c>
      <c r="C189" s="29" t="s">
        <v>12746</v>
      </c>
      <c r="D189" s="29" t="s">
        <v>8302</v>
      </c>
      <c r="E189" s="29" t="s">
        <v>13192</v>
      </c>
      <c r="F189" s="29" t="s">
        <v>12535</v>
      </c>
      <c r="G189" s="31" t="s">
        <v>64</v>
      </c>
      <c r="H189" s="32" t="s">
        <v>17</v>
      </c>
      <c r="I189" s="50">
        <v>5</v>
      </c>
      <c r="J189" s="32" t="s">
        <v>12292</v>
      </c>
      <c r="K189" s="32" t="s">
        <v>12292</v>
      </c>
      <c r="L189" s="32" t="s">
        <v>12292</v>
      </c>
      <c r="M189" s="29" t="s">
        <v>16215</v>
      </c>
      <c r="N189" s="29">
        <v>-6.0888099999999996</v>
      </c>
      <c r="O189" s="29">
        <v>2.7015600000000002</v>
      </c>
      <c r="P189" s="29">
        <v>6.3318777292575845</v>
      </c>
      <c r="Q189" s="29">
        <v>-16.50586701434149</v>
      </c>
      <c r="R189" s="29">
        <v>-15.357612988152624</v>
      </c>
      <c r="S189" s="29">
        <v>30.998999999999999</v>
      </c>
      <c r="T189" s="29">
        <v>34.750999999999998</v>
      </c>
      <c r="U189" s="29">
        <v>-42.516919827286493</v>
      </c>
      <c r="V189" s="29">
        <v>-7.0999999999999994E-2</v>
      </c>
      <c r="W189" s="29">
        <v>0.315</v>
      </c>
      <c r="X189" s="29" t="s">
        <v>13264</v>
      </c>
      <c r="Y189" s="71">
        <v>4003529303</v>
      </c>
      <c r="Z189" s="29" t="s">
        <v>12535</v>
      </c>
      <c r="AA189" s="76">
        <v>45418</v>
      </c>
      <c r="AB189" s="60" t="s">
        <v>8186</v>
      </c>
      <c r="AC189" s="60" t="s">
        <v>12296</v>
      </c>
      <c r="AD189" s="60" t="s">
        <v>12298</v>
      </c>
      <c r="AE189" s="29" t="s">
        <v>16158</v>
      </c>
      <c r="AF189" s="35" t="s">
        <v>16158</v>
      </c>
    </row>
    <row r="190" spans="1:32" s="68" customFormat="1" ht="42.75">
      <c r="A190" s="37" t="s">
        <v>12506</v>
      </c>
      <c r="B190" s="36" t="s">
        <v>12855</v>
      </c>
      <c r="C190" s="36" t="s">
        <v>12747</v>
      </c>
      <c r="D190" s="29" t="s">
        <v>16344</v>
      </c>
      <c r="E190" s="37" t="s">
        <v>13193</v>
      </c>
      <c r="F190" s="37" t="s">
        <v>12538</v>
      </c>
      <c r="G190" s="38" t="s">
        <v>64</v>
      </c>
      <c r="H190" s="37" t="s">
        <v>2</v>
      </c>
      <c r="I190" s="39">
        <v>5</v>
      </c>
      <c r="J190" s="37" t="s">
        <v>12292</v>
      </c>
      <c r="K190" s="37" t="s">
        <v>12292</v>
      </c>
      <c r="L190" s="37" t="s">
        <v>12292</v>
      </c>
      <c r="M190" s="37" t="s">
        <v>16215</v>
      </c>
      <c r="N190" s="37" t="s">
        <v>16215</v>
      </c>
      <c r="O190" s="37" t="s">
        <v>16215</v>
      </c>
      <c r="P190" s="37">
        <v>-0.4257332071900044</v>
      </c>
      <c r="Q190" s="37">
        <v>-4.8780487804878536</v>
      </c>
      <c r="R190" s="37">
        <v>12.475049900199586</v>
      </c>
      <c r="S190" s="37">
        <v>20.298999999999999</v>
      </c>
      <c r="T190" s="37">
        <v>22.503</v>
      </c>
      <c r="U190" s="37">
        <v>-15.572306310074623</v>
      </c>
      <c r="V190" s="37">
        <v>-0.249</v>
      </c>
      <c r="W190" s="37">
        <v>0.27300000000000002</v>
      </c>
      <c r="X190" s="37" t="s">
        <v>13254</v>
      </c>
      <c r="Y190" s="73">
        <v>21269597629</v>
      </c>
      <c r="Z190" s="37" t="s">
        <v>12535</v>
      </c>
      <c r="AA190" s="77">
        <v>45418</v>
      </c>
      <c r="AB190" s="39" t="s">
        <v>8186</v>
      </c>
      <c r="AC190" s="39" t="s">
        <v>12296</v>
      </c>
      <c r="AD190" s="39" t="s">
        <v>12342</v>
      </c>
      <c r="AE190" s="37" t="s">
        <v>16158</v>
      </c>
      <c r="AF190" s="63" t="s">
        <v>16158</v>
      </c>
    </row>
    <row r="191" spans="1:32" s="68" customFormat="1" ht="42.75">
      <c r="A191" s="29" t="s">
        <v>12506</v>
      </c>
      <c r="B191" s="28" t="s">
        <v>12855</v>
      </c>
      <c r="C191" s="29" t="s">
        <v>12748</v>
      </c>
      <c r="D191" s="29" t="s">
        <v>16345</v>
      </c>
      <c r="E191" s="29" t="s">
        <v>13193</v>
      </c>
      <c r="F191" s="29" t="s">
        <v>12536</v>
      </c>
      <c r="G191" s="31" t="s">
        <v>64</v>
      </c>
      <c r="H191" s="32" t="s">
        <v>2</v>
      </c>
      <c r="I191" s="50">
        <v>5</v>
      </c>
      <c r="J191" s="32" t="s">
        <v>12292</v>
      </c>
      <c r="K191" s="32" t="s">
        <v>12292</v>
      </c>
      <c r="L191" s="32" t="s">
        <v>12292</v>
      </c>
      <c r="M191" s="29" t="s">
        <v>16215</v>
      </c>
      <c r="N191" s="29" t="s">
        <v>16215</v>
      </c>
      <c r="O191" s="29" t="s">
        <v>16215</v>
      </c>
      <c r="P191" s="29">
        <v>0.53184173123645984</v>
      </c>
      <c r="Q191" s="29">
        <v>-4.1964206999911324</v>
      </c>
      <c r="R191" s="29">
        <v>12.960790065512739</v>
      </c>
      <c r="S191" s="29">
        <v>12.856</v>
      </c>
      <c r="T191" s="29">
        <v>14.065</v>
      </c>
      <c r="U191" s="29">
        <v>-15.226139611239109</v>
      </c>
      <c r="V191" s="29">
        <v>-1E-3</v>
      </c>
      <c r="W191" s="29">
        <v>0.52300000000000002</v>
      </c>
      <c r="X191" s="29" t="s">
        <v>13265</v>
      </c>
      <c r="Y191" s="71">
        <v>108021933102</v>
      </c>
      <c r="Z191" s="29" t="s">
        <v>12535</v>
      </c>
      <c r="AA191" s="76">
        <v>45418</v>
      </c>
      <c r="AB191" s="60" t="s">
        <v>8186</v>
      </c>
      <c r="AC191" s="60" t="s">
        <v>12296</v>
      </c>
      <c r="AD191" s="60" t="s">
        <v>12299</v>
      </c>
      <c r="AE191" s="29" t="s">
        <v>16158</v>
      </c>
      <c r="AF191" s="35" t="s">
        <v>16158</v>
      </c>
    </row>
    <row r="192" spans="1:32" s="68" customFormat="1" ht="42.75">
      <c r="A192" s="37" t="s">
        <v>12506</v>
      </c>
      <c r="B192" s="36" t="s">
        <v>12856</v>
      </c>
      <c r="C192" s="36" t="s">
        <v>12749</v>
      </c>
      <c r="D192" s="29" t="s">
        <v>8209</v>
      </c>
      <c r="E192" s="37" t="s">
        <v>13193</v>
      </c>
      <c r="F192" s="37" t="s">
        <v>12535</v>
      </c>
      <c r="G192" s="38" t="s">
        <v>64</v>
      </c>
      <c r="H192" s="37" t="s">
        <v>2</v>
      </c>
      <c r="I192" s="39">
        <v>5</v>
      </c>
      <c r="J192" s="37" t="s">
        <v>12292</v>
      </c>
      <c r="K192" s="37" t="s">
        <v>12292</v>
      </c>
      <c r="L192" s="37" t="s">
        <v>12292</v>
      </c>
      <c r="M192" s="37" t="s">
        <v>16215</v>
      </c>
      <c r="N192" s="37">
        <v>3.0151599999999998</v>
      </c>
      <c r="O192" s="37">
        <v>7.1220499999999998</v>
      </c>
      <c r="P192" s="37">
        <v>1.8150524174622262</v>
      </c>
      <c r="Q192" s="37">
        <v>-3.4566403881139407</v>
      </c>
      <c r="R192" s="37">
        <v>13.116686310826786</v>
      </c>
      <c r="S192" s="37">
        <v>12.792999999999999</v>
      </c>
      <c r="T192" s="37">
        <v>13.907</v>
      </c>
      <c r="U192" s="37">
        <v>-14.721635542018131</v>
      </c>
      <c r="V192" s="37">
        <v>7.8E-2</v>
      </c>
      <c r="W192" s="37">
        <v>0.56000000000000005</v>
      </c>
      <c r="X192" s="37" t="s">
        <v>13266</v>
      </c>
      <c r="Y192" s="73">
        <v>13811427032</v>
      </c>
      <c r="Z192" s="37" t="s">
        <v>12535</v>
      </c>
      <c r="AA192" s="77">
        <v>45418</v>
      </c>
      <c r="AB192" s="39" t="s">
        <v>8186</v>
      </c>
      <c r="AC192" s="39" t="s">
        <v>12296</v>
      </c>
      <c r="AD192" s="39" t="s">
        <v>12298</v>
      </c>
      <c r="AE192" s="37" t="s">
        <v>16158</v>
      </c>
      <c r="AF192" s="63" t="s">
        <v>16158</v>
      </c>
    </row>
    <row r="193" spans="1:32" s="68" customFormat="1" ht="28.5">
      <c r="A193" s="29" t="s">
        <v>12506</v>
      </c>
      <c r="B193" s="28" t="s">
        <v>12857</v>
      </c>
      <c r="C193" s="29" t="s">
        <v>12750</v>
      </c>
      <c r="D193" s="29" t="s">
        <v>8303</v>
      </c>
      <c r="E193" s="29" t="s">
        <v>13194</v>
      </c>
      <c r="F193" s="29" t="s">
        <v>12535</v>
      </c>
      <c r="G193" s="31" t="s">
        <v>64</v>
      </c>
      <c r="H193" s="32" t="s">
        <v>17</v>
      </c>
      <c r="I193" s="50">
        <v>5</v>
      </c>
      <c r="J193" s="32" t="s">
        <v>12292</v>
      </c>
      <c r="K193" s="32" t="s">
        <v>12292</v>
      </c>
      <c r="L193" s="32" t="s">
        <v>12292</v>
      </c>
      <c r="M193" s="29" t="s">
        <v>16215</v>
      </c>
      <c r="N193" s="29">
        <v>-1.6394</v>
      </c>
      <c r="O193" s="29">
        <v>7.1446199999999997</v>
      </c>
      <c r="P193" s="29">
        <v>-0.6440464970152604</v>
      </c>
      <c r="Q193" s="29">
        <v>1.275713602296169</v>
      </c>
      <c r="R193" s="29">
        <v>5.3637277908146652</v>
      </c>
      <c r="S193" s="29">
        <v>27.675000000000001</v>
      </c>
      <c r="T193" s="29">
        <v>29.407</v>
      </c>
      <c r="U193" s="29">
        <v>-32.743357751537594</v>
      </c>
      <c r="V193" s="29">
        <v>2.3E-2</v>
      </c>
      <c r="W193" s="29">
        <v>0.44400000000000001</v>
      </c>
      <c r="X193" s="29" t="s">
        <v>13267</v>
      </c>
      <c r="Y193" s="71">
        <v>5065053948</v>
      </c>
      <c r="Z193" s="29" t="s">
        <v>12535</v>
      </c>
      <c r="AA193" s="76">
        <v>45418</v>
      </c>
      <c r="AB193" s="60" t="s">
        <v>8186</v>
      </c>
      <c r="AC193" s="60" t="s">
        <v>12296</v>
      </c>
      <c r="AD193" s="60" t="s">
        <v>12298</v>
      </c>
      <c r="AE193" s="29" t="s">
        <v>16158</v>
      </c>
      <c r="AF193" s="35" t="s">
        <v>16158</v>
      </c>
    </row>
    <row r="194" spans="1:32" s="68" customFormat="1" ht="28.5">
      <c r="A194" s="37" t="s">
        <v>12506</v>
      </c>
      <c r="B194" s="36" t="s">
        <v>12858</v>
      </c>
      <c r="C194" s="36" t="s">
        <v>12751</v>
      </c>
      <c r="D194" s="29" t="s">
        <v>10187</v>
      </c>
      <c r="E194" s="37" t="s">
        <v>13195</v>
      </c>
      <c r="F194" s="37" t="s">
        <v>12535</v>
      </c>
      <c r="G194" s="38" t="s">
        <v>64</v>
      </c>
      <c r="H194" s="37" t="s">
        <v>1</v>
      </c>
      <c r="I194" s="39">
        <v>5</v>
      </c>
      <c r="J194" s="37" t="s">
        <v>12292</v>
      </c>
      <c r="K194" s="37" t="s">
        <v>12292</v>
      </c>
      <c r="L194" s="37" t="s">
        <v>12292</v>
      </c>
      <c r="M194" s="37" t="s">
        <v>16215</v>
      </c>
      <c r="N194" s="37">
        <v>-0.27479999999999999</v>
      </c>
      <c r="O194" s="37">
        <v>15.42718</v>
      </c>
      <c r="P194" s="37">
        <v>48.633540372670666</v>
      </c>
      <c r="Q194" s="37">
        <v>-42.516190933077539</v>
      </c>
      <c r="R194" s="37">
        <v>7.4830800664029029</v>
      </c>
      <c r="S194" s="37">
        <v>25.199000000000002</v>
      </c>
      <c r="T194" s="37">
        <v>24.951000000000001</v>
      </c>
      <c r="U194" s="37">
        <v>-45.18527316473503</v>
      </c>
      <c r="V194" s="37">
        <v>-1.9E-2</v>
      </c>
      <c r="W194" s="37">
        <v>0.61399999999999999</v>
      </c>
      <c r="X194" s="37" t="s">
        <v>13268</v>
      </c>
      <c r="Y194" s="73">
        <v>10908031282</v>
      </c>
      <c r="Z194" s="37" t="s">
        <v>12535</v>
      </c>
      <c r="AA194" s="77">
        <v>45418</v>
      </c>
      <c r="AB194" s="39" t="s">
        <v>8186</v>
      </c>
      <c r="AC194" s="39" t="s">
        <v>12296</v>
      </c>
      <c r="AD194" s="39" t="s">
        <v>12298</v>
      </c>
      <c r="AE194" s="37" t="s">
        <v>16158</v>
      </c>
      <c r="AF194" s="63" t="s">
        <v>16158</v>
      </c>
    </row>
    <row r="195" spans="1:32" s="68" customFormat="1" ht="28.5">
      <c r="A195" s="29" t="s">
        <v>12506</v>
      </c>
      <c r="B195" s="28" t="s">
        <v>12858</v>
      </c>
      <c r="C195" s="29" t="s">
        <v>12752</v>
      </c>
      <c r="D195" s="29" t="s">
        <v>10204</v>
      </c>
      <c r="E195" s="29" t="s">
        <v>13195</v>
      </c>
      <c r="F195" s="29" t="s">
        <v>12541</v>
      </c>
      <c r="G195" s="31" t="s">
        <v>64</v>
      </c>
      <c r="H195" s="32" t="s">
        <v>1</v>
      </c>
      <c r="I195" s="50">
        <v>5</v>
      </c>
      <c r="J195" s="32" t="s">
        <v>12292</v>
      </c>
      <c r="K195" s="32" t="s">
        <v>12292</v>
      </c>
      <c r="L195" s="32" t="s">
        <v>12292</v>
      </c>
      <c r="M195" s="29" t="e">
        <v>#N/A</v>
      </c>
      <c r="N195" s="29" t="e">
        <v>#N/A</v>
      </c>
      <c r="O195" s="29" t="e">
        <v>#N/A</v>
      </c>
      <c r="P195" s="29">
        <v>43.536963258079034</v>
      </c>
      <c r="Q195" s="29">
        <v>-39.213559322033909</v>
      </c>
      <c r="R195" s="29">
        <v>16.462649089767865</v>
      </c>
      <c r="S195" s="29" t="e">
        <v>#N/A</v>
      </c>
      <c r="T195" s="29" t="e">
        <v>#N/A</v>
      </c>
      <c r="U195" s="29" t="e">
        <v>#N/A</v>
      </c>
      <c r="V195" s="29" t="e">
        <v>#N/A</v>
      </c>
      <c r="W195" s="29" t="e">
        <v>#N/A</v>
      </c>
      <c r="X195" s="29" t="s">
        <v>13238</v>
      </c>
      <c r="Y195" s="71" t="e">
        <v>#N/A</v>
      </c>
      <c r="Z195" s="29" t="s">
        <v>12535</v>
      </c>
      <c r="AA195" s="76">
        <v>45418</v>
      </c>
      <c r="AB195" s="60" t="s">
        <v>8186</v>
      </c>
      <c r="AC195" s="60" t="s">
        <v>12297</v>
      </c>
      <c r="AD195" s="60" t="s">
        <v>12815</v>
      </c>
      <c r="AE195" s="29" t="s">
        <v>16158</v>
      </c>
      <c r="AF195" s="35" t="s">
        <v>16158</v>
      </c>
    </row>
    <row r="196" spans="1:32" s="68" customFormat="1" ht="28.5">
      <c r="A196" s="37" t="s">
        <v>12506</v>
      </c>
      <c r="B196" s="36" t="s">
        <v>12858</v>
      </c>
      <c r="C196" s="36" t="s">
        <v>12753</v>
      </c>
      <c r="D196" s="29" t="s">
        <v>11226</v>
      </c>
      <c r="E196" s="37" t="s">
        <v>13195</v>
      </c>
      <c r="F196" s="37" t="s">
        <v>12540</v>
      </c>
      <c r="G196" s="38" t="s">
        <v>64</v>
      </c>
      <c r="H196" s="37" t="s">
        <v>1</v>
      </c>
      <c r="I196" s="39">
        <v>5</v>
      </c>
      <c r="J196" s="37" t="s">
        <v>12292</v>
      </c>
      <c r="K196" s="37" t="s">
        <v>12292</v>
      </c>
      <c r="L196" s="37" t="s">
        <v>12292</v>
      </c>
      <c r="M196" s="37" t="e">
        <v>#N/A</v>
      </c>
      <c r="N196" s="37" t="e">
        <v>#N/A</v>
      </c>
      <c r="O196" s="37" t="e">
        <v>#N/A</v>
      </c>
      <c r="P196" s="37">
        <v>40.985246311577853</v>
      </c>
      <c r="Q196" s="37">
        <v>-35.938004520503775</v>
      </c>
      <c r="R196" s="37">
        <v>8.1813444502345511</v>
      </c>
      <c r="S196" s="37" t="e">
        <v>#N/A</v>
      </c>
      <c r="T196" s="37" t="e">
        <v>#N/A</v>
      </c>
      <c r="U196" s="37" t="e">
        <v>#N/A</v>
      </c>
      <c r="V196" s="37" t="e">
        <v>#N/A</v>
      </c>
      <c r="W196" s="37" t="e">
        <v>#N/A</v>
      </c>
      <c r="X196" s="37" t="s">
        <v>13245</v>
      </c>
      <c r="Y196" s="73" t="e">
        <v>#N/A</v>
      </c>
      <c r="Z196" s="37" t="s">
        <v>12535</v>
      </c>
      <c r="AA196" s="77">
        <v>45418</v>
      </c>
      <c r="AB196" s="39" t="s">
        <v>8186</v>
      </c>
      <c r="AC196" s="39" t="s">
        <v>12297</v>
      </c>
      <c r="AD196" s="39" t="s">
        <v>12815</v>
      </c>
      <c r="AE196" s="37" t="s">
        <v>16158</v>
      </c>
      <c r="AF196" s="63" t="s">
        <v>16158</v>
      </c>
    </row>
    <row r="197" spans="1:32" s="68" customFormat="1" ht="28.5">
      <c r="A197" s="29" t="s">
        <v>12506</v>
      </c>
      <c r="B197" s="28" t="s">
        <v>12858</v>
      </c>
      <c r="C197" s="29" t="s">
        <v>12754</v>
      </c>
      <c r="D197" s="29" t="s">
        <v>16346</v>
      </c>
      <c r="E197" s="29" t="s">
        <v>13195</v>
      </c>
      <c r="F197" s="29" t="s">
        <v>12536</v>
      </c>
      <c r="G197" s="31" t="s">
        <v>64</v>
      </c>
      <c r="H197" s="32" t="s">
        <v>1</v>
      </c>
      <c r="I197" s="50">
        <v>5</v>
      </c>
      <c r="J197" s="32" t="s">
        <v>12292</v>
      </c>
      <c r="K197" s="32" t="s">
        <v>12292</v>
      </c>
      <c r="L197" s="32" t="s">
        <v>12292</v>
      </c>
      <c r="M197" s="29" t="e">
        <v>#N/A</v>
      </c>
      <c r="N197" s="29" t="e">
        <v>#N/A</v>
      </c>
      <c r="O197" s="29" t="e">
        <v>#N/A</v>
      </c>
      <c r="P197" s="29">
        <v>48.984198645598283</v>
      </c>
      <c r="Q197" s="29">
        <v>-42.539677657480311</v>
      </c>
      <c r="R197" s="29">
        <v>8.1057936168112086</v>
      </c>
      <c r="S197" s="29" t="e">
        <v>#N/A</v>
      </c>
      <c r="T197" s="29" t="e">
        <v>#N/A</v>
      </c>
      <c r="U197" s="29" t="e">
        <v>#N/A</v>
      </c>
      <c r="V197" s="29" t="e">
        <v>#N/A</v>
      </c>
      <c r="W197" s="29" t="e">
        <v>#N/A</v>
      </c>
      <c r="X197" s="29" t="s">
        <v>13269</v>
      </c>
      <c r="Y197" s="71" t="e">
        <v>#N/A</v>
      </c>
      <c r="Z197" s="29" t="s">
        <v>12535</v>
      </c>
      <c r="AA197" s="76">
        <v>45418</v>
      </c>
      <c r="AB197" s="60" t="s">
        <v>8186</v>
      </c>
      <c r="AC197" s="60" t="s">
        <v>12297</v>
      </c>
      <c r="AD197" s="60" t="s">
        <v>12815</v>
      </c>
      <c r="AE197" s="29" t="s">
        <v>16158</v>
      </c>
      <c r="AF197" s="35" t="s">
        <v>16158</v>
      </c>
    </row>
    <row r="198" spans="1:32" s="68" customFormat="1" ht="28.5">
      <c r="A198" s="37" t="s">
        <v>12506</v>
      </c>
      <c r="B198" s="36" t="s">
        <v>12859</v>
      </c>
      <c r="C198" s="36" t="s">
        <v>12755</v>
      </c>
      <c r="D198" s="29" t="s">
        <v>16347</v>
      </c>
      <c r="E198" s="37" t="s">
        <v>13195</v>
      </c>
      <c r="F198" s="37" t="s">
        <v>12544</v>
      </c>
      <c r="G198" s="38" t="s">
        <v>64</v>
      </c>
      <c r="H198" s="37" t="s">
        <v>1</v>
      </c>
      <c r="I198" s="39">
        <v>5</v>
      </c>
      <c r="J198" s="37" t="s">
        <v>12292</v>
      </c>
      <c r="K198" s="37" t="s">
        <v>12292</v>
      </c>
      <c r="L198" s="37" t="s">
        <v>12292</v>
      </c>
      <c r="M198" s="37" t="s">
        <v>16215</v>
      </c>
      <c r="N198" s="37" t="s">
        <v>16215</v>
      </c>
      <c r="O198" s="37" t="s">
        <v>16215</v>
      </c>
      <c r="P198" s="37">
        <v>46.02929838087875</v>
      </c>
      <c r="Q198" s="37">
        <v>-43.453427065026382</v>
      </c>
      <c r="R198" s="37">
        <v>7.2362278244632039</v>
      </c>
      <c r="S198" s="37">
        <v>27.449000000000002</v>
      </c>
      <c r="T198" s="37">
        <v>27.675999999999998</v>
      </c>
      <c r="U198" s="37">
        <v>-46.128083977413844</v>
      </c>
      <c r="V198" s="37">
        <v>-7.6999999999999999E-2</v>
      </c>
      <c r="W198" s="37">
        <v>0.53400000000000003</v>
      </c>
      <c r="X198" s="37" t="s">
        <v>13270</v>
      </c>
      <c r="Y198" s="73">
        <v>14875827660</v>
      </c>
      <c r="Z198" s="37" t="s">
        <v>12535</v>
      </c>
      <c r="AA198" s="77">
        <v>45418</v>
      </c>
      <c r="AB198" s="39" t="s">
        <v>8186</v>
      </c>
      <c r="AC198" s="39" t="s">
        <v>12297</v>
      </c>
      <c r="AD198" s="39" t="s">
        <v>12815</v>
      </c>
      <c r="AE198" s="37" t="s">
        <v>16158</v>
      </c>
      <c r="AF198" s="63" t="s">
        <v>16158</v>
      </c>
    </row>
    <row r="199" spans="1:32" s="68" customFormat="1" ht="28.5">
      <c r="A199" s="29" t="s">
        <v>12506</v>
      </c>
      <c r="B199" s="28" t="s">
        <v>12859</v>
      </c>
      <c r="C199" s="29" t="s">
        <v>12756</v>
      </c>
      <c r="D199" s="29" t="s">
        <v>16348</v>
      </c>
      <c r="E199" s="29" t="s">
        <v>13195</v>
      </c>
      <c r="F199" s="29" t="s">
        <v>12542</v>
      </c>
      <c r="G199" s="31" t="s">
        <v>64</v>
      </c>
      <c r="H199" s="32" t="s">
        <v>1</v>
      </c>
      <c r="I199" s="50">
        <v>5</v>
      </c>
      <c r="J199" s="32" t="s">
        <v>12292</v>
      </c>
      <c r="K199" s="32" t="s">
        <v>12292</v>
      </c>
      <c r="L199" s="32" t="s">
        <v>12292</v>
      </c>
      <c r="M199" s="29" t="s">
        <v>16215</v>
      </c>
      <c r="N199" s="29" t="s">
        <v>16215</v>
      </c>
      <c r="O199" s="29" t="s">
        <v>16215</v>
      </c>
      <c r="P199" s="29">
        <v>40.229885057471272</v>
      </c>
      <c r="Q199" s="29">
        <v>-44.53961456102796</v>
      </c>
      <c r="R199" s="29">
        <v>7.2305593451569061</v>
      </c>
      <c r="S199" s="29">
        <v>29.736999999999998</v>
      </c>
      <c r="T199" s="29">
        <v>28.556999999999999</v>
      </c>
      <c r="U199" s="29">
        <v>-47.142853680802034</v>
      </c>
      <c r="V199" s="29">
        <v>-0.504</v>
      </c>
      <c r="W199" s="29">
        <v>0.23100000000000001</v>
      </c>
      <c r="X199" s="29" t="s">
        <v>13271</v>
      </c>
      <c r="Y199" s="71">
        <v>1716542342691</v>
      </c>
      <c r="Z199" s="29" t="s">
        <v>12535</v>
      </c>
      <c r="AA199" s="76">
        <v>45418</v>
      </c>
      <c r="AB199" s="60" t="s">
        <v>8186</v>
      </c>
      <c r="AC199" s="60" t="s">
        <v>12297</v>
      </c>
      <c r="AD199" s="60" t="s">
        <v>12815</v>
      </c>
      <c r="AE199" s="29" t="s">
        <v>16158</v>
      </c>
      <c r="AF199" s="35" t="s">
        <v>16158</v>
      </c>
    </row>
    <row r="200" spans="1:32" s="68" customFormat="1" ht="28.5">
      <c r="A200" s="37" t="s">
        <v>12506</v>
      </c>
      <c r="B200" s="36" t="s">
        <v>12859</v>
      </c>
      <c r="C200" s="36" t="s">
        <v>12757</v>
      </c>
      <c r="D200" s="29" t="s">
        <v>16349</v>
      </c>
      <c r="E200" s="37" t="s">
        <v>13195</v>
      </c>
      <c r="F200" s="37" t="s">
        <v>12541</v>
      </c>
      <c r="G200" s="38" t="s">
        <v>64</v>
      </c>
      <c r="H200" s="37" t="s">
        <v>1</v>
      </c>
      <c r="I200" s="39">
        <v>5</v>
      </c>
      <c r="J200" s="37" t="s">
        <v>12292</v>
      </c>
      <c r="K200" s="37" t="s">
        <v>12292</v>
      </c>
      <c r="L200" s="37" t="s">
        <v>12292</v>
      </c>
      <c r="M200" s="37" t="s">
        <v>16215</v>
      </c>
      <c r="N200" s="37" t="s">
        <v>16215</v>
      </c>
      <c r="O200" s="37" t="s">
        <v>16215</v>
      </c>
      <c r="P200" s="37">
        <v>44.996121024049707</v>
      </c>
      <c r="Q200" s="37">
        <v>-44.898837709857951</v>
      </c>
      <c r="R200" s="37">
        <v>6.4457557875622795</v>
      </c>
      <c r="S200" s="37">
        <v>27.742999999999999</v>
      </c>
      <c r="T200" s="37">
        <v>28.486999999999998</v>
      </c>
      <c r="U200" s="37">
        <v>-47.605399606298228</v>
      </c>
      <c r="V200" s="37">
        <v>-0.23300000000000001</v>
      </c>
      <c r="W200" s="37">
        <v>0.45100000000000001</v>
      </c>
      <c r="X200" s="37" t="s">
        <v>13239</v>
      </c>
      <c r="Y200" s="73">
        <v>10201518095</v>
      </c>
      <c r="Z200" s="37" t="s">
        <v>12535</v>
      </c>
      <c r="AA200" s="77">
        <v>45418</v>
      </c>
      <c r="AB200" s="39" t="s">
        <v>8186</v>
      </c>
      <c r="AC200" s="39" t="s">
        <v>12297</v>
      </c>
      <c r="AD200" s="39" t="s">
        <v>12815</v>
      </c>
      <c r="AE200" s="37" t="s">
        <v>16158</v>
      </c>
      <c r="AF200" s="63" t="s">
        <v>16158</v>
      </c>
    </row>
    <row r="201" spans="1:32" s="68" customFormat="1" ht="28.5">
      <c r="A201" s="29" t="s">
        <v>12506</v>
      </c>
      <c r="B201" s="28" t="s">
        <v>12859</v>
      </c>
      <c r="C201" s="29" t="s">
        <v>12758</v>
      </c>
      <c r="D201" s="29" t="s">
        <v>16350</v>
      </c>
      <c r="E201" s="29" t="s">
        <v>13195</v>
      </c>
      <c r="F201" s="29" t="s">
        <v>12537</v>
      </c>
      <c r="G201" s="31" t="s">
        <v>64</v>
      </c>
      <c r="H201" s="32" t="s">
        <v>1</v>
      </c>
      <c r="I201" s="50">
        <v>5</v>
      </c>
      <c r="J201" s="32" t="s">
        <v>12292</v>
      </c>
      <c r="K201" s="32" t="s">
        <v>12292</v>
      </c>
      <c r="L201" s="32" t="s">
        <v>12292</v>
      </c>
      <c r="M201" s="29" t="s">
        <v>16215</v>
      </c>
      <c r="N201" s="29" t="s">
        <v>16215</v>
      </c>
      <c r="O201" s="29" t="s">
        <v>16215</v>
      </c>
      <c r="P201" s="29">
        <v>44.515235457063504</v>
      </c>
      <c r="Q201" s="29">
        <v>-43.089753772835536</v>
      </c>
      <c r="R201" s="29">
        <v>9.9316549874556301</v>
      </c>
      <c r="S201" s="29">
        <v>27.254000000000001</v>
      </c>
      <c r="T201" s="29" t="s">
        <v>16215</v>
      </c>
      <c r="U201" s="29">
        <v>-45.608441306072287</v>
      </c>
      <c r="V201" s="29">
        <v>-0.17499999999999999</v>
      </c>
      <c r="W201" s="29" t="s">
        <v>16215</v>
      </c>
      <c r="X201" s="29" t="s">
        <v>13269</v>
      </c>
      <c r="Y201" s="71">
        <v>79115405486</v>
      </c>
      <c r="Z201" s="29" t="s">
        <v>12535</v>
      </c>
      <c r="AA201" s="76">
        <v>45418</v>
      </c>
      <c r="AB201" s="60" t="s">
        <v>8186</v>
      </c>
      <c r="AC201" s="60" t="s">
        <v>12297</v>
      </c>
      <c r="AD201" s="60" t="s">
        <v>12815</v>
      </c>
      <c r="AE201" s="29" t="s">
        <v>16158</v>
      </c>
      <c r="AF201" s="35" t="s">
        <v>16158</v>
      </c>
    </row>
    <row r="202" spans="1:32" s="68" customFormat="1" ht="28.5">
      <c r="A202" s="37" t="s">
        <v>12506</v>
      </c>
      <c r="B202" s="36" t="s">
        <v>12859</v>
      </c>
      <c r="C202" s="36" t="s">
        <v>12759</v>
      </c>
      <c r="D202" s="29" t="s">
        <v>16351</v>
      </c>
      <c r="E202" s="37" t="s">
        <v>13195</v>
      </c>
      <c r="F202" s="37" t="s">
        <v>12538</v>
      </c>
      <c r="G202" s="38" t="s">
        <v>64</v>
      </c>
      <c r="H202" s="37" t="s">
        <v>1</v>
      </c>
      <c r="I202" s="39">
        <v>5</v>
      </c>
      <c r="J202" s="37" t="s">
        <v>12292</v>
      </c>
      <c r="K202" s="37" t="s">
        <v>12292</v>
      </c>
      <c r="L202" s="37" t="s">
        <v>12292</v>
      </c>
      <c r="M202" s="37" t="s">
        <v>16215</v>
      </c>
      <c r="N202" s="37" t="s">
        <v>16215</v>
      </c>
      <c r="O202" s="37" t="s">
        <v>16215</v>
      </c>
      <c r="P202" s="37">
        <v>45.481049562682351</v>
      </c>
      <c r="Q202" s="37">
        <v>-44.134536505332157</v>
      </c>
      <c r="R202" s="37">
        <v>6.8576388888886175</v>
      </c>
      <c r="S202" s="37">
        <v>31.437000000000001</v>
      </c>
      <c r="T202" s="37" t="s">
        <v>16215</v>
      </c>
      <c r="U202" s="37">
        <v>-46.921278155232947</v>
      </c>
      <c r="V202" s="37">
        <v>-0.20699999999999999</v>
      </c>
      <c r="W202" s="37" t="s">
        <v>16215</v>
      </c>
      <c r="X202" s="37" t="s">
        <v>13269</v>
      </c>
      <c r="Y202" s="73">
        <v>16798368174</v>
      </c>
      <c r="Z202" s="37" t="s">
        <v>12535</v>
      </c>
      <c r="AA202" s="77">
        <v>45418</v>
      </c>
      <c r="AB202" s="39" t="s">
        <v>8186</v>
      </c>
      <c r="AC202" s="39" t="s">
        <v>12297</v>
      </c>
      <c r="AD202" s="39" t="s">
        <v>12815</v>
      </c>
      <c r="AE202" s="37" t="s">
        <v>16158</v>
      </c>
      <c r="AF202" s="63" t="s">
        <v>16158</v>
      </c>
    </row>
    <row r="203" spans="1:32" s="68" customFormat="1" ht="28.5">
      <c r="A203" s="29" t="s">
        <v>12506</v>
      </c>
      <c r="B203" s="28" t="s">
        <v>12860</v>
      </c>
      <c r="C203" s="29" t="s">
        <v>12760</v>
      </c>
      <c r="D203" s="29" t="s">
        <v>16352</v>
      </c>
      <c r="E203" s="29" t="s">
        <v>13195</v>
      </c>
      <c r="F203" s="29" t="s">
        <v>12535</v>
      </c>
      <c r="G203" s="31" t="s">
        <v>64</v>
      </c>
      <c r="H203" s="32" t="s">
        <v>1</v>
      </c>
      <c r="I203" s="50">
        <v>5</v>
      </c>
      <c r="J203" s="32" t="s">
        <v>12292</v>
      </c>
      <c r="K203" s="32" t="s">
        <v>12292</v>
      </c>
      <c r="L203" s="32" t="s">
        <v>12292</v>
      </c>
      <c r="M203" s="29" t="e">
        <v>#N/A</v>
      </c>
      <c r="N203" s="29" t="e">
        <v>#N/A</v>
      </c>
      <c r="O203" s="29" t="e">
        <v>#N/A</v>
      </c>
      <c r="P203" s="29">
        <v>48.613138686131308</v>
      </c>
      <c r="Q203" s="29">
        <v>-42.519019442096393</v>
      </c>
      <c r="R203" s="29">
        <v>-0.33361134278573346</v>
      </c>
      <c r="S203" s="29" t="e">
        <v>#N/A</v>
      </c>
      <c r="T203" s="29" t="e">
        <v>#N/A</v>
      </c>
      <c r="U203" s="29" t="e">
        <v>#N/A</v>
      </c>
      <c r="V203" s="29" t="e">
        <v>#N/A</v>
      </c>
      <c r="W203" s="29" t="e">
        <v>#N/A</v>
      </c>
      <c r="X203" s="29" t="s">
        <v>13272</v>
      </c>
      <c r="Y203" s="71" t="e">
        <v>#N/A</v>
      </c>
      <c r="Z203" s="29" t="s">
        <v>12535</v>
      </c>
      <c r="AA203" s="76">
        <v>45418</v>
      </c>
      <c r="AB203" s="60" t="s">
        <v>8186</v>
      </c>
      <c r="AC203" s="60" t="s">
        <v>12297</v>
      </c>
      <c r="AD203" s="60" t="s">
        <v>12815</v>
      </c>
      <c r="AE203" s="29" t="s">
        <v>16158</v>
      </c>
      <c r="AF203" s="35" t="s">
        <v>16158</v>
      </c>
    </row>
    <row r="204" spans="1:32" s="68" customFormat="1" ht="28.5">
      <c r="A204" s="37" t="s">
        <v>12506</v>
      </c>
      <c r="B204" s="36" t="s">
        <v>12860</v>
      </c>
      <c r="C204" s="36" t="s">
        <v>12761</v>
      </c>
      <c r="D204" s="29" t="s">
        <v>16353</v>
      </c>
      <c r="E204" s="37" t="s">
        <v>13195</v>
      </c>
      <c r="F204" s="37" t="s">
        <v>12541</v>
      </c>
      <c r="G204" s="38" t="s">
        <v>64</v>
      </c>
      <c r="H204" s="37" t="s">
        <v>1</v>
      </c>
      <c r="I204" s="39">
        <v>5</v>
      </c>
      <c r="J204" s="37" t="s">
        <v>12292</v>
      </c>
      <c r="K204" s="37" t="s">
        <v>12292</v>
      </c>
      <c r="L204" s="37" t="s">
        <v>12292</v>
      </c>
      <c r="M204" s="37" t="s">
        <v>16215</v>
      </c>
      <c r="N204" s="37" t="s">
        <v>16215</v>
      </c>
      <c r="O204" s="37" t="s">
        <v>16215</v>
      </c>
      <c r="P204" s="37">
        <v>43.52574102964126</v>
      </c>
      <c r="Q204" s="37">
        <v>-39.255014326647611</v>
      </c>
      <c r="R204" s="37">
        <v>5.3000000000000602</v>
      </c>
      <c r="S204" s="37" t="s">
        <v>16215</v>
      </c>
      <c r="T204" s="37" t="s">
        <v>16215</v>
      </c>
      <c r="U204" s="37" t="s">
        <v>16215</v>
      </c>
      <c r="V204" s="37" t="s">
        <v>16215</v>
      </c>
      <c r="W204" s="37" t="s">
        <v>16215</v>
      </c>
      <c r="X204" s="37" t="s">
        <v>13273</v>
      </c>
      <c r="Y204" s="73">
        <v>10201518095</v>
      </c>
      <c r="Z204" s="37" t="s">
        <v>12535</v>
      </c>
      <c r="AA204" s="77">
        <v>45418</v>
      </c>
      <c r="AB204" s="39" t="s">
        <v>8186</v>
      </c>
      <c r="AC204" s="39" t="s">
        <v>12297</v>
      </c>
      <c r="AD204" s="39" t="s">
        <v>12815</v>
      </c>
      <c r="AE204" s="37" t="s">
        <v>16158</v>
      </c>
      <c r="AF204" s="63" t="s">
        <v>16158</v>
      </c>
    </row>
    <row r="205" spans="1:32" s="68" customFormat="1" ht="28.5">
      <c r="A205" s="29" t="s">
        <v>12506</v>
      </c>
      <c r="B205" s="28" t="s">
        <v>12861</v>
      </c>
      <c r="C205" s="29" t="s">
        <v>12762</v>
      </c>
      <c r="D205" s="29" t="s">
        <v>16354</v>
      </c>
      <c r="E205" s="29" t="s">
        <v>13195</v>
      </c>
      <c r="F205" s="29" t="s">
        <v>12535</v>
      </c>
      <c r="G205" s="31" t="s">
        <v>64</v>
      </c>
      <c r="H205" s="32" t="s">
        <v>1</v>
      </c>
      <c r="I205" s="50">
        <v>5</v>
      </c>
      <c r="J205" s="32" t="s">
        <v>12292</v>
      </c>
      <c r="K205" s="32" t="s">
        <v>12292</v>
      </c>
      <c r="L205" s="32" t="s">
        <v>12292</v>
      </c>
      <c r="M205" s="29">
        <v>0.39850000000000002</v>
      </c>
      <c r="N205" s="29" t="s">
        <v>16215</v>
      </c>
      <c r="O205" s="29" t="s">
        <v>16215</v>
      </c>
      <c r="P205" s="29">
        <v>48.619587083013727</v>
      </c>
      <c r="Q205" s="29">
        <v>0.75129992571860704</v>
      </c>
      <c r="R205" s="29">
        <v>0</v>
      </c>
      <c r="S205" s="29" t="s">
        <v>16215</v>
      </c>
      <c r="T205" s="29" t="s">
        <v>16215</v>
      </c>
      <c r="U205" s="29" t="s">
        <v>16215</v>
      </c>
      <c r="V205" s="29" t="s">
        <v>16215</v>
      </c>
      <c r="W205" s="29" t="s">
        <v>16215</v>
      </c>
      <c r="X205" s="29" t="s">
        <v>13232</v>
      </c>
      <c r="Y205" s="71">
        <v>10908031282</v>
      </c>
      <c r="Z205" s="29" t="s">
        <v>12535</v>
      </c>
      <c r="AA205" s="76">
        <v>45418</v>
      </c>
      <c r="AB205" s="60" t="s">
        <v>8186</v>
      </c>
      <c r="AC205" s="60" t="s">
        <v>12297</v>
      </c>
      <c r="AD205" s="60" t="s">
        <v>12815</v>
      </c>
      <c r="AE205" s="29" t="s">
        <v>16158</v>
      </c>
      <c r="AF205" s="35" t="s">
        <v>16158</v>
      </c>
    </row>
    <row r="206" spans="1:32" s="68" customFormat="1" ht="28.5">
      <c r="A206" s="37" t="s">
        <v>12506</v>
      </c>
      <c r="B206" s="36" t="s">
        <v>12862</v>
      </c>
      <c r="C206" s="36" t="s">
        <v>12763</v>
      </c>
      <c r="D206" s="29" t="s">
        <v>10964</v>
      </c>
      <c r="E206" s="37" t="s">
        <v>13195</v>
      </c>
      <c r="F206" s="37" t="s">
        <v>12535</v>
      </c>
      <c r="G206" s="38" t="s">
        <v>64</v>
      </c>
      <c r="H206" s="37" t="s">
        <v>1</v>
      </c>
      <c r="I206" s="39">
        <v>5</v>
      </c>
      <c r="J206" s="37" t="s">
        <v>12292</v>
      </c>
      <c r="K206" s="37" t="s">
        <v>12292</v>
      </c>
      <c r="L206" s="37" t="s">
        <v>12292</v>
      </c>
      <c r="M206" s="37" t="s">
        <v>16215</v>
      </c>
      <c r="N206" s="37">
        <v>-1.5125200000000001</v>
      </c>
      <c r="O206" s="37">
        <v>13.996119999999999</v>
      </c>
      <c r="P206" s="37">
        <v>46.805630752571894</v>
      </c>
      <c r="Q206" s="37">
        <v>-43.224407619637631</v>
      </c>
      <c r="R206" s="37">
        <v>6.1726384364820364</v>
      </c>
      <c r="S206" s="37">
        <v>25.17</v>
      </c>
      <c r="T206" s="37">
        <v>24.927</v>
      </c>
      <c r="U206" s="37">
        <v>-45.921224235273705</v>
      </c>
      <c r="V206" s="37">
        <v>-6.9000000000000006E-2</v>
      </c>
      <c r="W206" s="37">
        <v>0.56399999999999995</v>
      </c>
      <c r="X206" s="37" t="s">
        <v>13245</v>
      </c>
      <c r="Y206" s="73">
        <v>10908031282</v>
      </c>
      <c r="Z206" s="37" t="s">
        <v>12535</v>
      </c>
      <c r="AA206" s="77">
        <v>45418</v>
      </c>
      <c r="AB206" s="39" t="s">
        <v>8186</v>
      </c>
      <c r="AC206" s="39" t="s">
        <v>12297</v>
      </c>
      <c r="AD206" s="39" t="s">
        <v>12815</v>
      </c>
      <c r="AE206" s="37" t="s">
        <v>16158</v>
      </c>
      <c r="AF206" s="63" t="s">
        <v>16158</v>
      </c>
    </row>
    <row r="207" spans="1:32" s="68" customFormat="1" ht="28.5">
      <c r="A207" s="29" t="s">
        <v>12506</v>
      </c>
      <c r="B207" s="28" t="s">
        <v>12863</v>
      </c>
      <c r="C207" s="29" t="s">
        <v>12764</v>
      </c>
      <c r="D207" s="29" t="s">
        <v>16355</v>
      </c>
      <c r="E207" s="29" t="s">
        <v>13195</v>
      </c>
      <c r="F207" s="29" t="s">
        <v>12541</v>
      </c>
      <c r="G207" s="31" t="s">
        <v>64</v>
      </c>
      <c r="H207" s="32" t="s">
        <v>1</v>
      </c>
      <c r="I207" s="50">
        <v>5</v>
      </c>
      <c r="J207" s="32" t="s">
        <v>12292</v>
      </c>
      <c r="K207" s="32" t="s">
        <v>12292</v>
      </c>
      <c r="L207" s="32" t="s">
        <v>12292</v>
      </c>
      <c r="M207" s="29" t="e">
        <v>#N/A</v>
      </c>
      <c r="N207" s="29" t="e">
        <v>#N/A</v>
      </c>
      <c r="O207" s="29" t="e">
        <v>#N/A</v>
      </c>
      <c r="P207" s="29">
        <v>44.592976855546532</v>
      </c>
      <c r="Q207" s="29">
        <v>-38.75615763546795</v>
      </c>
      <c r="R207" s="29">
        <v>17.334482263392182</v>
      </c>
      <c r="S207" s="29" t="e">
        <v>#N/A</v>
      </c>
      <c r="T207" s="29" t="e">
        <v>#N/A</v>
      </c>
      <c r="U207" s="29" t="e">
        <v>#N/A</v>
      </c>
      <c r="V207" s="29" t="e">
        <v>#N/A</v>
      </c>
      <c r="W207" s="29" t="e">
        <v>#N/A</v>
      </c>
      <c r="X207" s="29" t="s">
        <v>13274</v>
      </c>
      <c r="Y207" s="71" t="e">
        <v>#N/A</v>
      </c>
      <c r="Z207" s="29" t="s">
        <v>12535</v>
      </c>
      <c r="AA207" s="76">
        <v>45418</v>
      </c>
      <c r="AB207" s="60" t="s">
        <v>8186</v>
      </c>
      <c r="AC207" s="60" t="s">
        <v>12297</v>
      </c>
      <c r="AD207" s="60" t="s">
        <v>12815</v>
      </c>
      <c r="AE207" s="29" t="s">
        <v>16158</v>
      </c>
      <c r="AF207" s="35" t="s">
        <v>16158</v>
      </c>
    </row>
    <row r="208" spans="1:32" s="68" customFormat="1" ht="28.5">
      <c r="A208" s="37" t="s">
        <v>12506</v>
      </c>
      <c r="B208" s="36" t="s">
        <v>12863</v>
      </c>
      <c r="C208" s="36" t="s">
        <v>12765</v>
      </c>
      <c r="D208" s="29" t="s">
        <v>16356</v>
      </c>
      <c r="E208" s="37" t="s">
        <v>13195</v>
      </c>
      <c r="F208" s="37" t="s">
        <v>12540</v>
      </c>
      <c r="G208" s="38" t="s">
        <v>64</v>
      </c>
      <c r="H208" s="37" t="s">
        <v>1</v>
      </c>
      <c r="I208" s="39">
        <v>5</v>
      </c>
      <c r="J208" s="37" t="s">
        <v>12292</v>
      </c>
      <c r="K208" s="37" t="s">
        <v>12292</v>
      </c>
      <c r="L208" s="37" t="s">
        <v>12292</v>
      </c>
      <c r="M208" s="37" t="e">
        <v>#N/A</v>
      </c>
      <c r="N208" s="37" t="e">
        <v>#N/A</v>
      </c>
      <c r="O208" s="37" t="e">
        <v>#N/A</v>
      </c>
      <c r="P208" s="37">
        <v>42.01983769161393</v>
      </c>
      <c r="Q208" s="37">
        <v>-35.459744830620323</v>
      </c>
      <c r="R208" s="37">
        <v>8.9969798124304177</v>
      </c>
      <c r="S208" s="37" t="e">
        <v>#N/A</v>
      </c>
      <c r="T208" s="37" t="e">
        <v>#N/A</v>
      </c>
      <c r="U208" s="37" t="e">
        <v>#N/A</v>
      </c>
      <c r="V208" s="37" t="e">
        <v>#N/A</v>
      </c>
      <c r="W208" s="37" t="e">
        <v>#N/A</v>
      </c>
      <c r="X208" s="37" t="s">
        <v>13261</v>
      </c>
      <c r="Y208" s="73" t="e">
        <v>#N/A</v>
      </c>
      <c r="Z208" s="37" t="s">
        <v>12535</v>
      </c>
      <c r="AA208" s="77">
        <v>45418</v>
      </c>
      <c r="AB208" s="39" t="s">
        <v>8186</v>
      </c>
      <c r="AC208" s="39" t="s">
        <v>12297</v>
      </c>
      <c r="AD208" s="39" t="s">
        <v>12815</v>
      </c>
      <c r="AE208" s="37" t="s">
        <v>16158</v>
      </c>
      <c r="AF208" s="63" t="s">
        <v>16158</v>
      </c>
    </row>
    <row r="209" spans="1:32" s="68" customFormat="1" ht="28.5">
      <c r="A209" s="29" t="s">
        <v>12506</v>
      </c>
      <c r="B209" s="28" t="s">
        <v>12863</v>
      </c>
      <c r="C209" s="29" t="s">
        <v>12766</v>
      </c>
      <c r="D209" s="29" t="s">
        <v>16357</v>
      </c>
      <c r="E209" s="29" t="s">
        <v>13195</v>
      </c>
      <c r="F209" s="29" t="s">
        <v>12535</v>
      </c>
      <c r="G209" s="31" t="s">
        <v>64</v>
      </c>
      <c r="H209" s="32" t="s">
        <v>1</v>
      </c>
      <c r="I209" s="50">
        <v>5</v>
      </c>
      <c r="J209" s="32" t="s">
        <v>12292</v>
      </c>
      <c r="K209" s="32" t="s">
        <v>12292</v>
      </c>
      <c r="L209" s="32" t="s">
        <v>12292</v>
      </c>
      <c r="M209" s="29" t="s">
        <v>16215</v>
      </c>
      <c r="N209" s="29">
        <v>0.47767999999999999</v>
      </c>
      <c r="O209" s="29">
        <v>16.295390000000001</v>
      </c>
      <c r="P209" s="29">
        <v>49.720044792833406</v>
      </c>
      <c r="Q209" s="29">
        <v>-42.091503267973707</v>
      </c>
      <c r="R209" s="29">
        <v>8.2856141170967845</v>
      </c>
      <c r="S209" s="29">
        <v>25.222999999999999</v>
      </c>
      <c r="T209" s="29">
        <v>24.975999999999999</v>
      </c>
      <c r="U209" s="29">
        <v>-44.740116500337109</v>
      </c>
      <c r="V209" s="29">
        <v>1.0999999999999999E-2</v>
      </c>
      <c r="W209" s="29">
        <v>0.64400000000000002</v>
      </c>
      <c r="X209" s="29" t="s">
        <v>13243</v>
      </c>
      <c r="Y209" s="71">
        <v>10908031282</v>
      </c>
      <c r="Z209" s="29" t="s">
        <v>12535</v>
      </c>
      <c r="AA209" s="76">
        <v>45418</v>
      </c>
      <c r="AB209" s="60" t="s">
        <v>8186</v>
      </c>
      <c r="AC209" s="60" t="s">
        <v>12297</v>
      </c>
      <c r="AD209" s="60" t="s">
        <v>12815</v>
      </c>
      <c r="AE209" s="29" t="s">
        <v>16158</v>
      </c>
      <c r="AF209" s="35" t="s">
        <v>16158</v>
      </c>
    </row>
    <row r="210" spans="1:32" s="68" customFormat="1" ht="28.5">
      <c r="A210" s="37" t="s">
        <v>12506</v>
      </c>
      <c r="B210" s="36" t="s">
        <v>12864</v>
      </c>
      <c r="C210" s="36" t="s">
        <v>12767</v>
      </c>
      <c r="D210" s="29" t="s">
        <v>16358</v>
      </c>
      <c r="E210" s="37" t="s">
        <v>13195</v>
      </c>
      <c r="F210" s="37" t="s">
        <v>12541</v>
      </c>
      <c r="G210" s="38" t="s">
        <v>64</v>
      </c>
      <c r="H210" s="37" t="s">
        <v>1</v>
      </c>
      <c r="I210" s="39">
        <v>5</v>
      </c>
      <c r="J210" s="37" t="s">
        <v>12292</v>
      </c>
      <c r="K210" s="37" t="s">
        <v>12292</v>
      </c>
      <c r="L210" s="37" t="s">
        <v>12292</v>
      </c>
      <c r="M210" s="37" t="s">
        <v>16215</v>
      </c>
      <c r="N210" s="37" t="s">
        <v>16215</v>
      </c>
      <c r="O210" s="37" t="s">
        <v>16215</v>
      </c>
      <c r="P210" s="37">
        <v>46.018614270940958</v>
      </c>
      <c r="Q210" s="37">
        <v>-44.476576055523395</v>
      </c>
      <c r="R210" s="37">
        <v>7.2481572481571499</v>
      </c>
      <c r="S210" s="37">
        <v>27.738</v>
      </c>
      <c r="T210" s="37" t="s">
        <v>16215</v>
      </c>
      <c r="U210" s="37">
        <v>-47.194724379354938</v>
      </c>
      <c r="V210" s="37">
        <v>-0.20499999999999999</v>
      </c>
      <c r="W210" s="37" t="s">
        <v>16215</v>
      </c>
      <c r="X210" s="37" t="s">
        <v>13275</v>
      </c>
      <c r="Y210" s="73">
        <v>10201518095</v>
      </c>
      <c r="Z210" s="37" t="s">
        <v>12535</v>
      </c>
      <c r="AA210" s="77">
        <v>45418</v>
      </c>
      <c r="AB210" s="39" t="s">
        <v>8186</v>
      </c>
      <c r="AC210" s="39" t="s">
        <v>12297</v>
      </c>
      <c r="AD210" s="39" t="s">
        <v>12815</v>
      </c>
      <c r="AE210" s="37" t="s">
        <v>16158</v>
      </c>
      <c r="AF210" s="63" t="s">
        <v>16158</v>
      </c>
    </row>
    <row r="211" spans="1:32" s="68" customFormat="1" ht="42.75">
      <c r="A211" s="29" t="s">
        <v>12506</v>
      </c>
      <c r="B211" s="28" t="s">
        <v>12865</v>
      </c>
      <c r="C211" s="29" t="s">
        <v>12768</v>
      </c>
      <c r="D211" s="29" t="s">
        <v>16359</v>
      </c>
      <c r="E211" s="29" t="s">
        <v>13196</v>
      </c>
      <c r="F211" s="29" t="s">
        <v>12538</v>
      </c>
      <c r="G211" s="31" t="s">
        <v>64</v>
      </c>
      <c r="H211" s="32" t="s">
        <v>13</v>
      </c>
      <c r="I211" s="50">
        <v>3</v>
      </c>
      <c r="J211" s="32" t="s">
        <v>12292</v>
      </c>
      <c r="K211" s="32" t="s">
        <v>12292</v>
      </c>
      <c r="L211" s="32" t="s">
        <v>12292</v>
      </c>
      <c r="M211" s="29">
        <v>0.16750000000000001</v>
      </c>
      <c r="N211" s="29" t="s">
        <v>16215</v>
      </c>
      <c r="O211" s="29" t="s">
        <v>16215</v>
      </c>
      <c r="P211" s="29">
        <v>13.785956181056115</v>
      </c>
      <c r="Q211" s="29">
        <v>-11.079625461423925</v>
      </c>
      <c r="R211" s="29">
        <v>18.84439483094955</v>
      </c>
      <c r="S211" s="29">
        <v>21.321999999999999</v>
      </c>
      <c r="T211" s="29">
        <v>23.986000000000001</v>
      </c>
      <c r="U211" s="29">
        <v>-18.176429859326149</v>
      </c>
      <c r="V211" s="29">
        <v>-8.9999999999999993E-3</v>
      </c>
      <c r="W211" s="29">
        <v>0.26100000000000001</v>
      </c>
      <c r="X211" s="29" t="s">
        <v>13276</v>
      </c>
      <c r="Y211" s="71">
        <v>2484618979</v>
      </c>
      <c r="Z211" s="29" t="s">
        <v>12541</v>
      </c>
      <c r="AA211" s="76">
        <v>45418</v>
      </c>
      <c r="AB211" s="60" t="s">
        <v>8186</v>
      </c>
      <c r="AC211" s="60" t="s">
        <v>12296</v>
      </c>
      <c r="AD211" s="60" t="s">
        <v>12300</v>
      </c>
      <c r="AE211" s="29" t="s">
        <v>16158</v>
      </c>
      <c r="AF211" s="35" t="s">
        <v>16158</v>
      </c>
    </row>
    <row r="212" spans="1:32" s="68" customFormat="1" ht="42.75">
      <c r="A212" s="37" t="s">
        <v>12506</v>
      </c>
      <c r="B212" s="36" t="s">
        <v>12865</v>
      </c>
      <c r="C212" s="36" t="s">
        <v>12769</v>
      </c>
      <c r="D212" s="29" t="s">
        <v>16360</v>
      </c>
      <c r="E212" s="37" t="s">
        <v>13196</v>
      </c>
      <c r="F212" s="37" t="s">
        <v>12539</v>
      </c>
      <c r="G212" s="38" t="s">
        <v>64</v>
      </c>
      <c r="H212" s="37" t="s">
        <v>13</v>
      </c>
      <c r="I212" s="39">
        <v>3</v>
      </c>
      <c r="J212" s="37" t="s">
        <v>12292</v>
      </c>
      <c r="K212" s="37" t="s">
        <v>12292</v>
      </c>
      <c r="L212" s="37" t="s">
        <v>12292</v>
      </c>
      <c r="M212" s="37">
        <v>0.158</v>
      </c>
      <c r="N212" s="37" t="s">
        <v>16215</v>
      </c>
      <c r="O212" s="37" t="s">
        <v>16215</v>
      </c>
      <c r="P212" s="37">
        <v>15.054020762910492</v>
      </c>
      <c r="Q212" s="37">
        <v>-10.348181974927574</v>
      </c>
      <c r="R212" s="37">
        <v>18.976600875056949</v>
      </c>
      <c r="S212" s="37">
        <v>17.931999999999999</v>
      </c>
      <c r="T212" s="37">
        <v>20.646999999999998</v>
      </c>
      <c r="U212" s="37">
        <v>-17.687679512555288</v>
      </c>
      <c r="V212" s="37">
        <v>0.113</v>
      </c>
      <c r="W212" s="37">
        <v>0.36699999999999999</v>
      </c>
      <c r="X212" s="37" t="s">
        <v>13277</v>
      </c>
      <c r="Y212" s="73">
        <v>2246628592</v>
      </c>
      <c r="Z212" s="37" t="s">
        <v>12541</v>
      </c>
      <c r="AA212" s="77">
        <v>45418</v>
      </c>
      <c r="AB212" s="39" t="s">
        <v>8186</v>
      </c>
      <c r="AC212" s="39" t="s">
        <v>12296</v>
      </c>
      <c r="AD212" s="39" t="s">
        <v>12301</v>
      </c>
      <c r="AE212" s="37" t="s">
        <v>16158</v>
      </c>
      <c r="AF212" s="63" t="s">
        <v>16158</v>
      </c>
    </row>
    <row r="213" spans="1:32" s="68" customFormat="1" ht="42.75">
      <c r="A213" s="29" t="s">
        <v>12506</v>
      </c>
      <c r="B213" s="28" t="s">
        <v>12866</v>
      </c>
      <c r="C213" s="29" t="s">
        <v>12770</v>
      </c>
      <c r="D213" s="29" t="s">
        <v>16361</v>
      </c>
      <c r="E213" s="29" t="s">
        <v>13196</v>
      </c>
      <c r="F213" s="29" t="s">
        <v>12535</v>
      </c>
      <c r="G213" s="31" t="s">
        <v>64</v>
      </c>
      <c r="H213" s="32" t="s">
        <v>13</v>
      </c>
      <c r="I213" s="50">
        <v>3</v>
      </c>
      <c r="J213" s="32" t="s">
        <v>12292</v>
      </c>
      <c r="K213" s="32" t="s">
        <v>12292</v>
      </c>
      <c r="L213" s="32" t="s">
        <v>12292</v>
      </c>
      <c r="M213" s="29" t="s">
        <v>16215</v>
      </c>
      <c r="N213" s="29" t="s">
        <v>16215</v>
      </c>
      <c r="O213" s="29" t="s">
        <v>16215</v>
      </c>
      <c r="P213" s="29">
        <v>16.009852216748932</v>
      </c>
      <c r="Q213" s="29">
        <v>-9.6702068194520425</v>
      </c>
      <c r="R213" s="29">
        <v>19.504021447721385</v>
      </c>
      <c r="S213" s="29">
        <v>13.579000000000001</v>
      </c>
      <c r="T213" s="29">
        <v>15.766999999999999</v>
      </c>
      <c r="U213" s="29">
        <v>-17.218176962364872</v>
      </c>
      <c r="V213" s="29">
        <v>0.42799999999999999</v>
      </c>
      <c r="W213" s="29">
        <v>0.50600000000000001</v>
      </c>
      <c r="X213" s="29" t="s">
        <v>13278</v>
      </c>
      <c r="Y213" s="71">
        <v>1642332389</v>
      </c>
      <c r="Z213" s="29" t="s">
        <v>12541</v>
      </c>
      <c r="AA213" s="76">
        <v>45418</v>
      </c>
      <c r="AB213" s="60" t="s">
        <v>8186</v>
      </c>
      <c r="AC213" s="60" t="s">
        <v>12296</v>
      </c>
      <c r="AD213" s="60" t="s">
        <v>12298</v>
      </c>
      <c r="AE213" s="29" t="s">
        <v>16158</v>
      </c>
      <c r="AF213" s="35" t="s">
        <v>16158</v>
      </c>
    </row>
    <row r="214" spans="1:32" s="68" customFormat="1" ht="28.5">
      <c r="A214" s="37" t="s">
        <v>12506</v>
      </c>
      <c r="B214" s="36" t="s">
        <v>12867</v>
      </c>
      <c r="C214" s="36" t="s">
        <v>12771</v>
      </c>
      <c r="D214" s="29" t="s">
        <v>16362</v>
      </c>
      <c r="E214" s="37" t="s">
        <v>13197</v>
      </c>
      <c r="F214" s="37" t="s">
        <v>12535</v>
      </c>
      <c r="G214" s="38" t="s">
        <v>64</v>
      </c>
      <c r="H214" s="37" t="s">
        <v>12422</v>
      </c>
      <c r="I214" s="39">
        <v>5</v>
      </c>
      <c r="J214" s="37" t="s">
        <v>12292</v>
      </c>
      <c r="K214" s="37" t="s">
        <v>12292</v>
      </c>
      <c r="L214" s="37" t="s">
        <v>12292</v>
      </c>
      <c r="M214" s="37" t="s">
        <v>16215</v>
      </c>
      <c r="N214" s="37">
        <v>-5.9574299999999996</v>
      </c>
      <c r="O214" s="37">
        <v>7.5685099999999998</v>
      </c>
      <c r="P214" s="37">
        <v>9.070294784580323</v>
      </c>
      <c r="Q214" s="37">
        <v>-23.649041255084281</v>
      </c>
      <c r="R214" s="37">
        <v>16.79079214624246</v>
      </c>
      <c r="S214" s="37">
        <v>23.460999999999999</v>
      </c>
      <c r="T214" s="37">
        <v>26.22</v>
      </c>
      <c r="U214" s="37">
        <v>-31.467746174330347</v>
      </c>
      <c r="V214" s="37">
        <v>-0.25</v>
      </c>
      <c r="W214" s="37">
        <v>0.34699999999999998</v>
      </c>
      <c r="X214" s="37" t="s">
        <v>13225</v>
      </c>
      <c r="Y214" s="73">
        <v>1176516470</v>
      </c>
      <c r="Z214" s="37" t="s">
        <v>12535</v>
      </c>
      <c r="AA214" s="77">
        <v>45418</v>
      </c>
      <c r="AB214" s="39" t="s">
        <v>8186</v>
      </c>
      <c r="AC214" s="39" t="s">
        <v>12296</v>
      </c>
      <c r="AD214" s="39" t="s">
        <v>12298</v>
      </c>
      <c r="AE214" s="37" t="s">
        <v>16158</v>
      </c>
      <c r="AF214" s="63" t="s">
        <v>16158</v>
      </c>
    </row>
    <row r="215" spans="1:32" s="68" customFormat="1" ht="42.75">
      <c r="A215" s="29" t="s">
        <v>12503</v>
      </c>
      <c r="B215" s="28" t="s">
        <v>12868</v>
      </c>
      <c r="C215" s="29" t="s">
        <v>12772</v>
      </c>
      <c r="D215" s="29" t="s">
        <v>9124</v>
      </c>
      <c r="E215" s="29" t="s">
        <v>13198</v>
      </c>
      <c r="F215" s="29" t="s">
        <v>12535</v>
      </c>
      <c r="G215" s="31" t="s">
        <v>64</v>
      </c>
      <c r="H215" s="32" t="s">
        <v>3</v>
      </c>
      <c r="I215" s="50">
        <v>2</v>
      </c>
      <c r="J215" s="32" t="s">
        <v>12292</v>
      </c>
      <c r="K215" s="32" t="s">
        <v>12292</v>
      </c>
      <c r="L215" s="32" t="s">
        <v>12292</v>
      </c>
      <c r="M215" s="29" t="s">
        <v>16215</v>
      </c>
      <c r="N215" s="29">
        <v>5.1233700000000004</v>
      </c>
      <c r="O215" s="29">
        <v>6.1673299999999998</v>
      </c>
      <c r="P215" s="29">
        <v>10.45026881720419</v>
      </c>
      <c r="Q215" s="29">
        <v>-5.6978233034570618</v>
      </c>
      <c r="R215" s="29">
        <v>25.301204819277224</v>
      </c>
      <c r="S215" s="29">
        <v>14.724</v>
      </c>
      <c r="T215" s="29">
        <v>17.401</v>
      </c>
      <c r="U215" s="29">
        <v>-17.24241773682682</v>
      </c>
      <c r="V215" s="29">
        <v>0.22700000000000001</v>
      </c>
      <c r="W215" s="29">
        <v>0.36199999999999999</v>
      </c>
      <c r="X215" s="29" t="s">
        <v>13279</v>
      </c>
      <c r="Y215" s="71">
        <v>3270296290</v>
      </c>
      <c r="Z215" s="29" t="s">
        <v>12535</v>
      </c>
      <c r="AA215" s="76">
        <v>45418</v>
      </c>
      <c r="AB215" s="60" t="s">
        <v>8186</v>
      </c>
      <c r="AC215" s="60" t="s">
        <v>12296</v>
      </c>
      <c r="AD215" s="60" t="s">
        <v>12298</v>
      </c>
      <c r="AE215" s="29" t="s">
        <v>16158</v>
      </c>
      <c r="AF215" s="35" t="s">
        <v>16158</v>
      </c>
    </row>
    <row r="216" spans="1:32" s="68" customFormat="1" ht="42.75">
      <c r="A216" s="37" t="s">
        <v>12503</v>
      </c>
      <c r="B216" s="36" t="s">
        <v>12869</v>
      </c>
      <c r="C216" s="36" t="s">
        <v>12773</v>
      </c>
      <c r="D216" s="29" t="s">
        <v>16363</v>
      </c>
      <c r="E216" s="37" t="s">
        <v>13198</v>
      </c>
      <c r="F216" s="37" t="s">
        <v>12535</v>
      </c>
      <c r="G216" s="38" t="s">
        <v>64</v>
      </c>
      <c r="H216" s="37" t="s">
        <v>3</v>
      </c>
      <c r="I216" s="39">
        <v>2</v>
      </c>
      <c r="J216" s="37" t="s">
        <v>12292</v>
      </c>
      <c r="K216" s="37" t="s">
        <v>12292</v>
      </c>
      <c r="L216" s="37" t="s">
        <v>12292</v>
      </c>
      <c r="M216" s="37" t="s">
        <v>16215</v>
      </c>
      <c r="N216" s="37">
        <v>5.1291900000000004</v>
      </c>
      <c r="O216" s="37">
        <v>6.1748500000000002</v>
      </c>
      <c r="P216" s="37">
        <v>10.437956204379262</v>
      </c>
      <c r="Q216" s="37">
        <v>-5.6984016678246041</v>
      </c>
      <c r="R216" s="37">
        <v>25.196163905841185</v>
      </c>
      <c r="S216" s="37">
        <v>14.743</v>
      </c>
      <c r="T216" s="37">
        <v>17.408000000000001</v>
      </c>
      <c r="U216" s="37">
        <v>-17.286355358419769</v>
      </c>
      <c r="V216" s="37">
        <v>0.22600000000000001</v>
      </c>
      <c r="W216" s="37">
        <v>0.36199999999999999</v>
      </c>
      <c r="X216" s="37" t="s">
        <v>13280</v>
      </c>
      <c r="Y216" s="73">
        <v>3270296290</v>
      </c>
      <c r="Z216" s="37" t="s">
        <v>12535</v>
      </c>
      <c r="AA216" s="77">
        <v>45418</v>
      </c>
      <c r="AB216" s="39" t="s">
        <v>8186</v>
      </c>
      <c r="AC216" s="39" t="s">
        <v>12297</v>
      </c>
      <c r="AD216" s="39" t="s">
        <v>12298</v>
      </c>
      <c r="AE216" s="37" t="s">
        <v>16158</v>
      </c>
      <c r="AF216" s="63" t="s">
        <v>16158</v>
      </c>
    </row>
    <row r="217" spans="1:32" s="68" customFormat="1" ht="42.75">
      <c r="A217" s="29" t="s">
        <v>12503</v>
      </c>
      <c r="B217" s="28" t="s">
        <v>12870</v>
      </c>
      <c r="C217" s="29" t="s">
        <v>12774</v>
      </c>
      <c r="D217" s="29" t="s">
        <v>16364</v>
      </c>
      <c r="E217" s="29" t="s">
        <v>13199</v>
      </c>
      <c r="F217" s="29" t="s">
        <v>12535</v>
      </c>
      <c r="G217" s="31" t="s">
        <v>64</v>
      </c>
      <c r="H217" s="32" t="s">
        <v>12425</v>
      </c>
      <c r="I217" s="50">
        <v>4</v>
      </c>
      <c r="J217" s="32" t="s">
        <v>12292</v>
      </c>
      <c r="K217" s="32" t="s">
        <v>12292</v>
      </c>
      <c r="L217" s="32" t="s">
        <v>12292</v>
      </c>
      <c r="M217" s="29">
        <v>0.22650000000000001</v>
      </c>
      <c r="N217" s="29">
        <v>-4.51241</v>
      </c>
      <c r="O217" s="29">
        <v>3.2137799999999999</v>
      </c>
      <c r="P217" s="29">
        <v>6.4789557348108984</v>
      </c>
      <c r="Q217" s="29">
        <v>-10.85378210129122</v>
      </c>
      <c r="R217" s="29">
        <v>6.4586395304679911</v>
      </c>
      <c r="S217" s="29">
        <v>15.500999999999999</v>
      </c>
      <c r="T217" s="29">
        <v>16.63</v>
      </c>
      <c r="U217" s="29">
        <v>-23.828123507877976</v>
      </c>
      <c r="V217" s="29">
        <v>-0.219</v>
      </c>
      <c r="W217" s="29">
        <v>0.26900000000000002</v>
      </c>
      <c r="X217" s="29" t="s">
        <v>13281</v>
      </c>
      <c r="Y217" s="71">
        <v>334633222</v>
      </c>
      <c r="Z217" s="29" t="s">
        <v>12535</v>
      </c>
      <c r="AA217" s="76">
        <v>45418</v>
      </c>
      <c r="AB217" s="60" t="s">
        <v>8186</v>
      </c>
      <c r="AC217" s="60" t="s">
        <v>12296</v>
      </c>
      <c r="AD217" s="60" t="s">
        <v>12298</v>
      </c>
      <c r="AE217" s="29" t="s">
        <v>16158</v>
      </c>
      <c r="AF217" s="35" t="s">
        <v>16158</v>
      </c>
    </row>
    <row r="218" spans="1:32" s="68" customFormat="1" ht="42.75">
      <c r="A218" s="37" t="s">
        <v>12503</v>
      </c>
      <c r="B218" s="36" t="s">
        <v>12871</v>
      </c>
      <c r="C218" s="36" t="s">
        <v>12775</v>
      </c>
      <c r="D218" s="29" t="s">
        <v>16365</v>
      </c>
      <c r="E218" s="37" t="s">
        <v>13199</v>
      </c>
      <c r="F218" s="37" t="s">
        <v>12535</v>
      </c>
      <c r="G218" s="38" t="s">
        <v>64</v>
      </c>
      <c r="H218" s="37" t="s">
        <v>12425</v>
      </c>
      <c r="I218" s="39">
        <v>4</v>
      </c>
      <c r="J218" s="37" t="s">
        <v>12292</v>
      </c>
      <c r="K218" s="37" t="s">
        <v>12292</v>
      </c>
      <c r="L218" s="37" t="s">
        <v>12292</v>
      </c>
      <c r="M218" s="37">
        <v>0.2928</v>
      </c>
      <c r="N218" s="37">
        <v>-4.5180999999999996</v>
      </c>
      <c r="O218" s="37">
        <v>3.22817</v>
      </c>
      <c r="P218" s="37">
        <v>6.4658365075945134</v>
      </c>
      <c r="Q218" s="37">
        <v>-10.817528995333859</v>
      </c>
      <c r="R218" s="37">
        <v>6.4951192639668198</v>
      </c>
      <c r="S218" s="37">
        <v>15.494999999999999</v>
      </c>
      <c r="T218" s="37">
        <v>16.634</v>
      </c>
      <c r="U218" s="37">
        <v>-23.817154639378778</v>
      </c>
      <c r="V218" s="37">
        <v>-0.218</v>
      </c>
      <c r="W218" s="37">
        <v>0.26900000000000002</v>
      </c>
      <c r="X218" s="37" t="s">
        <v>12665</v>
      </c>
      <c r="Y218" s="73">
        <v>334633222</v>
      </c>
      <c r="Z218" s="37" t="s">
        <v>12535</v>
      </c>
      <c r="AA218" s="77">
        <v>45418</v>
      </c>
      <c r="AB218" s="39" t="s">
        <v>8186</v>
      </c>
      <c r="AC218" s="39" t="s">
        <v>12296</v>
      </c>
      <c r="AD218" s="39" t="s">
        <v>12298</v>
      </c>
      <c r="AE218" s="37" t="s">
        <v>16158</v>
      </c>
      <c r="AF218" s="63" t="s">
        <v>16158</v>
      </c>
    </row>
    <row r="219" spans="1:32" s="68" customFormat="1" ht="42.75">
      <c r="A219" s="29" t="s">
        <v>12503</v>
      </c>
      <c r="B219" s="28" t="s">
        <v>12872</v>
      </c>
      <c r="C219" s="29" t="s">
        <v>12776</v>
      </c>
      <c r="D219" s="29" t="s">
        <v>16366</v>
      </c>
      <c r="E219" s="29" t="s">
        <v>13200</v>
      </c>
      <c r="F219" s="29" t="s">
        <v>12536</v>
      </c>
      <c r="G219" s="31" t="s">
        <v>369</v>
      </c>
      <c r="H219" s="32" t="s">
        <v>32</v>
      </c>
      <c r="I219" s="50">
        <v>3</v>
      </c>
      <c r="J219" s="32" t="s">
        <v>12292</v>
      </c>
      <c r="K219" s="32" t="s">
        <v>12292</v>
      </c>
      <c r="L219" s="32" t="s">
        <v>12292</v>
      </c>
      <c r="M219" s="29">
        <v>0.191</v>
      </c>
      <c r="N219" s="29">
        <v>-6.45221</v>
      </c>
      <c r="O219" s="29">
        <v>-1.85711</v>
      </c>
      <c r="P219" s="29">
        <v>4.4430923869981376</v>
      </c>
      <c r="Q219" s="29">
        <v>-14.19332567624677</v>
      </c>
      <c r="R219" s="29">
        <v>-2.0186339372702755</v>
      </c>
      <c r="S219" s="29">
        <v>9.4659999999999993</v>
      </c>
      <c r="T219" s="29">
        <v>9.1300000000000008</v>
      </c>
      <c r="U219" s="29">
        <v>-23.836595800498429</v>
      </c>
      <c r="V219" s="29">
        <v>-0.70099999999999996</v>
      </c>
      <c r="W219" s="29">
        <v>-0.20899999999999999</v>
      </c>
      <c r="X219" s="29" t="s">
        <v>13282</v>
      </c>
      <c r="Y219" s="71">
        <v>7993457309</v>
      </c>
      <c r="Z219" s="29" t="s">
        <v>12535</v>
      </c>
      <c r="AA219" s="76">
        <v>45418</v>
      </c>
      <c r="AB219" s="60" t="s">
        <v>8186</v>
      </c>
      <c r="AC219" s="60" t="s">
        <v>12297</v>
      </c>
      <c r="AD219" s="60" t="s">
        <v>12815</v>
      </c>
      <c r="AE219" s="29" t="s">
        <v>16158</v>
      </c>
      <c r="AF219" s="35" t="s">
        <v>16158</v>
      </c>
    </row>
    <row r="220" spans="1:32" s="68" customFormat="1" ht="42.75">
      <c r="A220" s="37" t="s">
        <v>12503</v>
      </c>
      <c r="B220" s="36" t="s">
        <v>12870</v>
      </c>
      <c r="C220" s="36" t="s">
        <v>12777</v>
      </c>
      <c r="D220" s="29" t="s">
        <v>16367</v>
      </c>
      <c r="E220" s="37" t="s">
        <v>13200</v>
      </c>
      <c r="F220" s="37" t="s">
        <v>12535</v>
      </c>
      <c r="G220" s="38" t="s">
        <v>369</v>
      </c>
      <c r="H220" s="37" t="s">
        <v>32</v>
      </c>
      <c r="I220" s="39">
        <v>3</v>
      </c>
      <c r="J220" s="37" t="s">
        <v>12292</v>
      </c>
      <c r="K220" s="37" t="s">
        <v>12292</v>
      </c>
      <c r="L220" s="37" t="s">
        <v>12292</v>
      </c>
      <c r="M220" s="37">
        <v>0.1895</v>
      </c>
      <c r="N220" s="37">
        <v>-6.4549399999999997</v>
      </c>
      <c r="O220" s="37">
        <v>-1.8501799999999999</v>
      </c>
      <c r="P220" s="37">
        <v>4.3629329442079534</v>
      </c>
      <c r="Q220" s="37">
        <v>-14.238515042711143</v>
      </c>
      <c r="R220" s="37">
        <v>-2.5246385259776294</v>
      </c>
      <c r="S220" s="37">
        <v>9.4730000000000008</v>
      </c>
      <c r="T220" s="37">
        <v>9.1189999999999998</v>
      </c>
      <c r="U220" s="37">
        <v>-24.581317626723486</v>
      </c>
      <c r="V220" s="37">
        <v>-0.69799999999999995</v>
      </c>
      <c r="W220" s="37">
        <v>-0.20899999999999999</v>
      </c>
      <c r="X220" s="37" t="s">
        <v>13282</v>
      </c>
      <c r="Y220" s="73">
        <v>1023326267</v>
      </c>
      <c r="Z220" s="37" t="s">
        <v>12535</v>
      </c>
      <c r="AA220" s="77">
        <v>45418</v>
      </c>
      <c r="AB220" s="39" t="s">
        <v>8186</v>
      </c>
      <c r="AC220" s="39" t="s">
        <v>12296</v>
      </c>
      <c r="AD220" s="39" t="s">
        <v>12298</v>
      </c>
      <c r="AE220" s="37" t="s">
        <v>16158</v>
      </c>
      <c r="AF220" s="63" t="s">
        <v>16158</v>
      </c>
    </row>
    <row r="221" spans="1:32" s="68" customFormat="1" ht="28.5">
      <c r="A221" s="29" t="s">
        <v>13180</v>
      </c>
      <c r="B221" s="28" t="s">
        <v>12873</v>
      </c>
      <c r="C221" s="29" t="s">
        <v>12778</v>
      </c>
      <c r="D221" s="29" t="s">
        <v>11102</v>
      </c>
      <c r="E221" s="29" t="s">
        <v>13201</v>
      </c>
      <c r="F221" s="29" t="s">
        <v>12535</v>
      </c>
      <c r="G221" s="31" t="s">
        <v>369</v>
      </c>
      <c r="H221" s="32" t="s">
        <v>12314</v>
      </c>
      <c r="I221" s="50">
        <v>5</v>
      </c>
      <c r="J221" s="32" t="s">
        <v>12292</v>
      </c>
      <c r="K221" s="32" t="s">
        <v>12292</v>
      </c>
      <c r="L221" s="32" t="s">
        <v>12292</v>
      </c>
      <c r="M221" s="29" t="s">
        <v>16215</v>
      </c>
      <c r="N221" s="29">
        <v>-14.66314</v>
      </c>
      <c r="O221" s="29">
        <v>-7.5660600000000002</v>
      </c>
      <c r="P221" s="29">
        <v>-1.3761467889910617</v>
      </c>
      <c r="Q221" s="29">
        <v>-24.14393499709805</v>
      </c>
      <c r="R221" s="29">
        <v>-14.477611940298573</v>
      </c>
      <c r="S221" s="29">
        <v>21.016999999999999</v>
      </c>
      <c r="T221" s="29">
        <v>18.506</v>
      </c>
      <c r="U221" s="29">
        <v>-52.534102737814528</v>
      </c>
      <c r="V221" s="29">
        <v>-0.70299999999999996</v>
      </c>
      <c r="W221" s="29">
        <v>-0.35199999999999998</v>
      </c>
      <c r="X221" s="29" t="s">
        <v>13283</v>
      </c>
      <c r="Y221" s="71">
        <v>1610358266</v>
      </c>
      <c r="Z221" s="29" t="s">
        <v>12535</v>
      </c>
      <c r="AA221" s="76">
        <v>45418</v>
      </c>
      <c r="AB221" s="60" t="s">
        <v>8186</v>
      </c>
      <c r="AC221" s="60" t="s">
        <v>12296</v>
      </c>
      <c r="AD221" s="60" t="s">
        <v>12298</v>
      </c>
      <c r="AE221" s="29" t="s">
        <v>16158</v>
      </c>
      <c r="AF221" s="35" t="s">
        <v>16158</v>
      </c>
    </row>
    <row r="222" spans="1:32" s="68" customFormat="1" ht="28.5">
      <c r="A222" s="37" t="s">
        <v>13180</v>
      </c>
      <c r="B222" s="36" t="s">
        <v>12874</v>
      </c>
      <c r="C222" s="36" t="s">
        <v>12779</v>
      </c>
      <c r="D222" s="29" t="s">
        <v>16368</v>
      </c>
      <c r="E222" s="37" t="s">
        <v>13201</v>
      </c>
      <c r="F222" s="37" t="s">
        <v>12536</v>
      </c>
      <c r="G222" s="38" t="s">
        <v>369</v>
      </c>
      <c r="H222" s="37" t="s">
        <v>12314</v>
      </c>
      <c r="I222" s="39">
        <v>5</v>
      </c>
      <c r="J222" s="37" t="s">
        <v>12292</v>
      </c>
      <c r="K222" s="37" t="s">
        <v>12292</v>
      </c>
      <c r="L222" s="37" t="s">
        <v>12292</v>
      </c>
      <c r="M222" s="37">
        <v>0.1208</v>
      </c>
      <c r="N222" s="37">
        <v>-14.669930000000001</v>
      </c>
      <c r="O222" s="37">
        <v>-7.5710300000000004</v>
      </c>
      <c r="P222" s="37">
        <v>-1.2695287852067194</v>
      </c>
      <c r="Q222" s="37">
        <v>-24.118760072487422</v>
      </c>
      <c r="R222" s="37">
        <v>-14.028070943857218</v>
      </c>
      <c r="S222" s="37">
        <v>21.007000000000001</v>
      </c>
      <c r="T222" s="37">
        <v>18.5</v>
      </c>
      <c r="U222" s="37">
        <v>-51.995053782084796</v>
      </c>
      <c r="V222" s="37">
        <v>-0.70299999999999996</v>
      </c>
      <c r="W222" s="37">
        <v>-0.35199999999999998</v>
      </c>
      <c r="X222" s="37" t="s">
        <v>13284</v>
      </c>
      <c r="Y222" s="73">
        <v>12578911007</v>
      </c>
      <c r="Z222" s="37" t="s">
        <v>12535</v>
      </c>
      <c r="AA222" s="77">
        <v>45418</v>
      </c>
      <c r="AB222" s="39" t="s">
        <v>8186</v>
      </c>
      <c r="AC222" s="39" t="s">
        <v>12296</v>
      </c>
      <c r="AD222" s="39" t="s">
        <v>12299</v>
      </c>
      <c r="AE222" s="37" t="s">
        <v>16158</v>
      </c>
      <c r="AF222" s="63" t="s">
        <v>16158</v>
      </c>
    </row>
    <row r="223" spans="1:32" s="68" customFormat="1" ht="28.5">
      <c r="A223" s="29" t="s">
        <v>13180</v>
      </c>
      <c r="B223" s="28" t="s">
        <v>12875</v>
      </c>
      <c r="C223" s="29" t="s">
        <v>12780</v>
      </c>
      <c r="D223" s="29" t="s">
        <v>11105</v>
      </c>
      <c r="E223" s="29" t="s">
        <v>13201</v>
      </c>
      <c r="F223" s="29" t="s">
        <v>12535</v>
      </c>
      <c r="G223" s="31" t="s">
        <v>369</v>
      </c>
      <c r="H223" s="32" t="s">
        <v>12314</v>
      </c>
      <c r="I223" s="50">
        <v>5</v>
      </c>
      <c r="J223" s="32" t="s">
        <v>12292</v>
      </c>
      <c r="K223" s="32" t="s">
        <v>12292</v>
      </c>
      <c r="L223" s="32" t="s">
        <v>12292</v>
      </c>
      <c r="M223" s="29">
        <v>0.1053</v>
      </c>
      <c r="N223" s="29">
        <v>-14.664619999999999</v>
      </c>
      <c r="O223" s="29">
        <v>-7.5675699999999999</v>
      </c>
      <c r="P223" s="29">
        <v>-1.3387304309666059</v>
      </c>
      <c r="Q223" s="29">
        <v>-24.171231968145314</v>
      </c>
      <c r="R223" s="29">
        <v>-14.514211357526873</v>
      </c>
      <c r="S223" s="29">
        <v>21.021000000000001</v>
      </c>
      <c r="T223" s="29">
        <v>18.512</v>
      </c>
      <c r="U223" s="29">
        <v>-52.543048331742106</v>
      </c>
      <c r="V223" s="29">
        <v>-0.70299999999999996</v>
      </c>
      <c r="W223" s="29">
        <v>-0.35099999999999998</v>
      </c>
      <c r="X223" s="29" t="s">
        <v>13283</v>
      </c>
      <c r="Y223" s="71">
        <v>1610358266</v>
      </c>
      <c r="Z223" s="29" t="s">
        <v>12535</v>
      </c>
      <c r="AA223" s="76">
        <v>45418</v>
      </c>
      <c r="AB223" s="60" t="s">
        <v>8186</v>
      </c>
      <c r="AC223" s="60" t="s">
        <v>12296</v>
      </c>
      <c r="AD223" s="60" t="s">
        <v>12298</v>
      </c>
      <c r="AE223" s="29" t="s">
        <v>16158</v>
      </c>
      <c r="AF223" s="35" t="s">
        <v>16158</v>
      </c>
    </row>
    <row r="224" spans="1:32" s="68" customFormat="1" ht="42.75">
      <c r="A224" s="37" t="s">
        <v>12503</v>
      </c>
      <c r="B224" s="36" t="s">
        <v>12873</v>
      </c>
      <c r="C224" s="36" t="s">
        <v>12781</v>
      </c>
      <c r="D224" s="29" t="s">
        <v>10604</v>
      </c>
      <c r="E224" s="37" t="s">
        <v>13202</v>
      </c>
      <c r="F224" s="37" t="s">
        <v>12535</v>
      </c>
      <c r="G224" s="38" t="s">
        <v>64</v>
      </c>
      <c r="H224" s="37" t="s">
        <v>12341</v>
      </c>
      <c r="I224" s="39">
        <v>5</v>
      </c>
      <c r="J224" s="37" t="s">
        <v>12292</v>
      </c>
      <c r="K224" s="37" t="s">
        <v>12292</v>
      </c>
      <c r="L224" s="37" t="s">
        <v>12292</v>
      </c>
      <c r="M224" s="37" t="s">
        <v>16215</v>
      </c>
      <c r="N224" s="37">
        <v>-12.854749999999999</v>
      </c>
      <c r="O224" s="37">
        <v>-2.5730499999999998</v>
      </c>
      <c r="P224" s="37">
        <v>0.97770825185758969</v>
      </c>
      <c r="Q224" s="37">
        <v>-22.775584573337436</v>
      </c>
      <c r="R224" s="37">
        <v>-6.9082672706681887</v>
      </c>
      <c r="S224" s="37">
        <v>20.010999999999999</v>
      </c>
      <c r="T224" s="37">
        <v>20.224</v>
      </c>
      <c r="U224" s="37">
        <v>-44.179257910127987</v>
      </c>
      <c r="V224" s="37">
        <v>-0.61799999999999999</v>
      </c>
      <c r="W224" s="37">
        <v>-4.3999999999999997E-2</v>
      </c>
      <c r="X224" s="37" t="s">
        <v>13285</v>
      </c>
      <c r="Y224" s="73">
        <v>1988865046</v>
      </c>
      <c r="Z224" s="37" t="s">
        <v>12535</v>
      </c>
      <c r="AA224" s="77">
        <v>45418</v>
      </c>
      <c r="AB224" s="39" t="s">
        <v>8186</v>
      </c>
      <c r="AC224" s="39" t="s">
        <v>12296</v>
      </c>
      <c r="AD224" s="39" t="s">
        <v>12298</v>
      </c>
      <c r="AE224" s="37" t="s">
        <v>16158</v>
      </c>
      <c r="AF224" s="63" t="s">
        <v>16158</v>
      </c>
    </row>
    <row r="225" spans="1:32" s="68" customFormat="1" ht="42.75">
      <c r="A225" s="29" t="s">
        <v>12503</v>
      </c>
      <c r="B225" s="28" t="s">
        <v>12876</v>
      </c>
      <c r="C225" s="29" t="s">
        <v>12782</v>
      </c>
      <c r="D225" s="29" t="s">
        <v>10004</v>
      </c>
      <c r="E225" s="29" t="s">
        <v>13202</v>
      </c>
      <c r="F225" s="29" t="s">
        <v>12535</v>
      </c>
      <c r="G225" s="31" t="s">
        <v>64</v>
      </c>
      <c r="H225" s="32" t="s">
        <v>12341</v>
      </c>
      <c r="I225" s="50">
        <v>5</v>
      </c>
      <c r="J225" s="32" t="s">
        <v>12292</v>
      </c>
      <c r="K225" s="32" t="s">
        <v>12292</v>
      </c>
      <c r="L225" s="32" t="s">
        <v>12292</v>
      </c>
      <c r="M225" s="29" t="s">
        <v>16215</v>
      </c>
      <c r="N225" s="29">
        <v>-12.85285</v>
      </c>
      <c r="O225" s="29">
        <v>-2.5744500000000001</v>
      </c>
      <c r="P225" s="29">
        <v>0.9935831090871039</v>
      </c>
      <c r="Q225" s="29">
        <v>-22.761613888442401</v>
      </c>
      <c r="R225" s="29">
        <v>-6.9084369848645188</v>
      </c>
      <c r="S225" s="29">
        <v>19.998999999999999</v>
      </c>
      <c r="T225" s="29">
        <v>20.215</v>
      </c>
      <c r="U225" s="29">
        <v>-44.174617397610504</v>
      </c>
      <c r="V225" s="29">
        <v>-0.61899999999999999</v>
      </c>
      <c r="W225" s="29">
        <v>-4.3999999999999997E-2</v>
      </c>
      <c r="X225" s="29" t="s">
        <v>13286</v>
      </c>
      <c r="Y225" s="71">
        <v>1988865046</v>
      </c>
      <c r="Z225" s="29" t="s">
        <v>12535</v>
      </c>
      <c r="AA225" s="76">
        <v>45418</v>
      </c>
      <c r="AB225" s="60" t="s">
        <v>8186</v>
      </c>
      <c r="AC225" s="60" t="s">
        <v>12297</v>
      </c>
      <c r="AD225" s="60" t="s">
        <v>12815</v>
      </c>
      <c r="AE225" s="29" t="s">
        <v>16158</v>
      </c>
      <c r="AF225" s="35" t="s">
        <v>16158</v>
      </c>
    </row>
    <row r="226" spans="1:32" s="68" customFormat="1" ht="42.75">
      <c r="A226" s="37" t="s">
        <v>12503</v>
      </c>
      <c r="B226" s="36" t="s">
        <v>12877</v>
      </c>
      <c r="C226" s="36" t="s">
        <v>12783</v>
      </c>
      <c r="D226" s="29" t="s">
        <v>16369</v>
      </c>
      <c r="E226" s="37" t="s">
        <v>13203</v>
      </c>
      <c r="F226" s="37" t="s">
        <v>12536</v>
      </c>
      <c r="G226" s="38" t="s">
        <v>64</v>
      </c>
      <c r="H226" s="37" t="s">
        <v>12423</v>
      </c>
      <c r="I226" s="39">
        <v>4</v>
      </c>
      <c r="J226" s="37" t="s">
        <v>12292</v>
      </c>
      <c r="K226" s="37" t="s">
        <v>12292</v>
      </c>
      <c r="L226" s="37" t="s">
        <v>12292</v>
      </c>
      <c r="M226" s="37" t="s">
        <v>16215</v>
      </c>
      <c r="N226" s="37">
        <v>-3.4944799999999998</v>
      </c>
      <c r="O226" s="37">
        <v>-1.0203899999999999</v>
      </c>
      <c r="P226" s="37">
        <v>0.1612903225806539</v>
      </c>
      <c r="Q226" s="37">
        <v>-7.4046372475692346</v>
      </c>
      <c r="R226" s="37">
        <v>6.4593301435405648</v>
      </c>
      <c r="S226" s="37">
        <v>13.185</v>
      </c>
      <c r="T226" s="37">
        <v>18.343</v>
      </c>
      <c r="U226" s="37">
        <v>-17.181887858291223</v>
      </c>
      <c r="V226" s="37">
        <v>-0.26400000000000001</v>
      </c>
      <c r="W226" s="37">
        <v>0</v>
      </c>
      <c r="X226" s="37" t="s">
        <v>13287</v>
      </c>
      <c r="Y226" s="73">
        <v>6899908629</v>
      </c>
      <c r="Z226" s="37" t="s">
        <v>12541</v>
      </c>
      <c r="AA226" s="77">
        <v>45418</v>
      </c>
      <c r="AB226" s="39" t="s">
        <v>8186</v>
      </c>
      <c r="AC226" s="39" t="s">
        <v>12296</v>
      </c>
      <c r="AD226" s="39" t="s">
        <v>12299</v>
      </c>
      <c r="AE226" s="37" t="s">
        <v>16158</v>
      </c>
      <c r="AF226" s="63" t="s">
        <v>16158</v>
      </c>
    </row>
    <row r="227" spans="1:32" s="68" customFormat="1" ht="42.75">
      <c r="A227" s="29" t="s">
        <v>12503</v>
      </c>
      <c r="B227" s="28" t="s">
        <v>12878</v>
      </c>
      <c r="C227" s="29" t="s">
        <v>12784</v>
      </c>
      <c r="D227" s="29" t="s">
        <v>10536</v>
      </c>
      <c r="E227" s="29" t="s">
        <v>13203</v>
      </c>
      <c r="F227" s="29" t="s">
        <v>12535</v>
      </c>
      <c r="G227" s="31" t="s">
        <v>64</v>
      </c>
      <c r="H227" s="32" t="s">
        <v>12423</v>
      </c>
      <c r="I227" s="50">
        <v>4</v>
      </c>
      <c r="J227" s="32" t="s">
        <v>12292</v>
      </c>
      <c r="K227" s="32" t="s">
        <v>12292</v>
      </c>
      <c r="L227" s="32" t="s">
        <v>12292</v>
      </c>
      <c r="M227" s="29" t="s">
        <v>16215</v>
      </c>
      <c r="N227" s="29">
        <v>-3.4912899999999998</v>
      </c>
      <c r="O227" s="29">
        <v>-1.0100800000000001</v>
      </c>
      <c r="P227" s="29">
        <v>4.0371417036833002E-2</v>
      </c>
      <c r="Q227" s="29">
        <v>-7.4101796407184617</v>
      </c>
      <c r="R227" s="29">
        <v>5.952380952380909</v>
      </c>
      <c r="S227" s="29">
        <v>13.159000000000001</v>
      </c>
      <c r="T227" s="29">
        <v>18.341999999999999</v>
      </c>
      <c r="U227" s="29">
        <v>-17.653406623503308</v>
      </c>
      <c r="V227" s="29">
        <v>-0.26500000000000001</v>
      </c>
      <c r="W227" s="29">
        <v>1E-3</v>
      </c>
      <c r="X227" s="29" t="s">
        <v>13285</v>
      </c>
      <c r="Y227" s="71">
        <v>883329637</v>
      </c>
      <c r="Z227" s="29" t="s">
        <v>12541</v>
      </c>
      <c r="AA227" s="76">
        <v>45418</v>
      </c>
      <c r="AB227" s="60" t="s">
        <v>8186</v>
      </c>
      <c r="AC227" s="60" t="s">
        <v>12296</v>
      </c>
      <c r="AD227" s="60" t="s">
        <v>12298</v>
      </c>
      <c r="AE227" s="29" t="s">
        <v>16158</v>
      </c>
      <c r="AF227" s="35" t="s">
        <v>16158</v>
      </c>
    </row>
    <row r="228" spans="1:32" s="68" customFormat="1" ht="42.75">
      <c r="A228" s="37" t="s">
        <v>12503</v>
      </c>
      <c r="B228" s="36" t="s">
        <v>12879</v>
      </c>
      <c r="C228" s="36" t="s">
        <v>12785</v>
      </c>
      <c r="D228" s="29" t="s">
        <v>16370</v>
      </c>
      <c r="E228" s="37" t="s">
        <v>13203</v>
      </c>
      <c r="F228" s="37" t="s">
        <v>12535</v>
      </c>
      <c r="G228" s="38" t="s">
        <v>64</v>
      </c>
      <c r="H228" s="37" t="s">
        <v>12423</v>
      </c>
      <c r="I228" s="39">
        <v>4</v>
      </c>
      <c r="J228" s="37" t="s">
        <v>12292</v>
      </c>
      <c r="K228" s="37" t="s">
        <v>12292</v>
      </c>
      <c r="L228" s="37" t="s">
        <v>12292</v>
      </c>
      <c r="M228" s="37" t="s">
        <v>16215</v>
      </c>
      <c r="N228" s="37">
        <v>-3.4923700000000002</v>
      </c>
      <c r="O228" s="37">
        <v>-1.0102100000000001</v>
      </c>
      <c r="P228" s="37">
        <v>4.2029097053597475E-2</v>
      </c>
      <c r="Q228" s="37">
        <v>-7.4024817943976302</v>
      </c>
      <c r="R228" s="37">
        <v>5.9465486895586395</v>
      </c>
      <c r="S228" s="37">
        <v>13.127000000000001</v>
      </c>
      <c r="T228" s="37">
        <v>18.337</v>
      </c>
      <c r="U228" s="37">
        <v>-17.661636303764496</v>
      </c>
      <c r="V228" s="37">
        <v>-0.26600000000000001</v>
      </c>
      <c r="W228" s="37">
        <v>0</v>
      </c>
      <c r="X228" s="37" t="s">
        <v>13288</v>
      </c>
      <c r="Y228" s="73">
        <v>883329637</v>
      </c>
      <c r="Z228" s="37" t="s">
        <v>12541</v>
      </c>
      <c r="AA228" s="77">
        <v>45418</v>
      </c>
      <c r="AB228" s="39" t="s">
        <v>8186</v>
      </c>
      <c r="AC228" s="39" t="s">
        <v>12296</v>
      </c>
      <c r="AD228" s="39" t="s">
        <v>12298</v>
      </c>
      <c r="AE228" s="37" t="s">
        <v>16158</v>
      </c>
      <c r="AF228" s="63" t="s">
        <v>16158</v>
      </c>
    </row>
    <row r="229" spans="1:32" s="68" customFormat="1" ht="42.75">
      <c r="A229" s="29" t="s">
        <v>12503</v>
      </c>
      <c r="B229" s="28" t="s">
        <v>12880</v>
      </c>
      <c r="C229" s="29" t="s">
        <v>12786</v>
      </c>
      <c r="D229" s="29" t="s">
        <v>16371</v>
      </c>
      <c r="E229" s="29" t="s">
        <v>13204</v>
      </c>
      <c r="F229" s="29" t="s">
        <v>12536</v>
      </c>
      <c r="G229" s="31" t="s">
        <v>64</v>
      </c>
      <c r="H229" s="32" t="s">
        <v>12424</v>
      </c>
      <c r="I229" s="50">
        <v>5</v>
      </c>
      <c r="J229" s="32" t="s">
        <v>12292</v>
      </c>
      <c r="K229" s="32" t="s">
        <v>12292</v>
      </c>
      <c r="L229" s="32" t="s">
        <v>12292</v>
      </c>
      <c r="M229" s="29" t="s">
        <v>16215</v>
      </c>
      <c r="N229" s="29">
        <v>-25.00967</v>
      </c>
      <c r="O229" s="29">
        <v>-10.26276</v>
      </c>
      <c r="P229" s="29">
        <v>-16.688829787234127</v>
      </c>
      <c r="Q229" s="29">
        <v>-20.138888888888872</v>
      </c>
      <c r="R229" s="29">
        <v>-24.970178926441289</v>
      </c>
      <c r="S229" s="29">
        <v>30.94</v>
      </c>
      <c r="T229" s="29">
        <v>27.33</v>
      </c>
      <c r="U229" s="29">
        <v>-60.199188016026241</v>
      </c>
      <c r="V229" s="29">
        <v>-0.755</v>
      </c>
      <c r="W229" s="29">
        <v>-0.247</v>
      </c>
      <c r="X229" s="29" t="s">
        <v>13289</v>
      </c>
      <c r="Y229" s="71">
        <v>24920609599</v>
      </c>
      <c r="Z229" s="29" t="s">
        <v>12541</v>
      </c>
      <c r="AA229" s="76">
        <v>45418</v>
      </c>
      <c r="AB229" s="60" t="s">
        <v>8186</v>
      </c>
      <c r="AC229" s="60" t="s">
        <v>12296</v>
      </c>
      <c r="AD229" s="60" t="s">
        <v>12299</v>
      </c>
      <c r="AE229" s="29" t="s">
        <v>16158</v>
      </c>
      <c r="AF229" s="35" t="s">
        <v>16158</v>
      </c>
    </row>
    <row r="230" spans="1:32" s="68" customFormat="1" ht="42.75">
      <c r="A230" s="37" t="s">
        <v>12503</v>
      </c>
      <c r="B230" s="36" t="s">
        <v>12881</v>
      </c>
      <c r="C230" s="36" t="s">
        <v>12787</v>
      </c>
      <c r="D230" s="29" t="s">
        <v>16372</v>
      </c>
      <c r="E230" s="37" t="s">
        <v>13204</v>
      </c>
      <c r="F230" s="37" t="s">
        <v>12535</v>
      </c>
      <c r="G230" s="38" t="s">
        <v>64</v>
      </c>
      <c r="H230" s="37" t="s">
        <v>12424</v>
      </c>
      <c r="I230" s="39">
        <v>5</v>
      </c>
      <c r="J230" s="37" t="s">
        <v>12292</v>
      </c>
      <c r="K230" s="37" t="s">
        <v>12292</v>
      </c>
      <c r="L230" s="37" t="s">
        <v>12292</v>
      </c>
      <c r="M230" s="37" t="s">
        <v>16215</v>
      </c>
      <c r="N230" s="37">
        <v>-25.01304</v>
      </c>
      <c r="O230" s="37">
        <v>-10.259410000000001</v>
      </c>
      <c r="P230" s="37">
        <v>-16.727941176470608</v>
      </c>
      <c r="Q230" s="37">
        <v>-20.245700245700338</v>
      </c>
      <c r="R230" s="37">
        <v>-25.363901018922853</v>
      </c>
      <c r="S230" s="37">
        <v>31.012</v>
      </c>
      <c r="T230" s="37">
        <v>27.372</v>
      </c>
      <c r="U230" s="37">
        <v>-60.688956639194004</v>
      </c>
      <c r="V230" s="37">
        <v>-0.753</v>
      </c>
      <c r="W230" s="37">
        <v>-0.246</v>
      </c>
      <c r="X230" s="37" t="s">
        <v>13290</v>
      </c>
      <c r="Y230" s="73">
        <v>3190348484</v>
      </c>
      <c r="Z230" s="37" t="s">
        <v>12541</v>
      </c>
      <c r="AA230" s="77">
        <v>45418</v>
      </c>
      <c r="AB230" s="39" t="s">
        <v>8186</v>
      </c>
      <c r="AC230" s="39" t="s">
        <v>12296</v>
      </c>
      <c r="AD230" s="39" t="s">
        <v>12298</v>
      </c>
      <c r="AE230" s="37" t="s">
        <v>16158</v>
      </c>
      <c r="AF230" s="63" t="s">
        <v>16158</v>
      </c>
    </row>
    <row r="231" spans="1:32" s="68" customFormat="1" ht="42.75">
      <c r="A231" s="29" t="s">
        <v>12503</v>
      </c>
      <c r="B231" s="28" t="s">
        <v>12882</v>
      </c>
      <c r="C231" s="29" t="s">
        <v>12788</v>
      </c>
      <c r="D231" s="29" t="s">
        <v>16373</v>
      </c>
      <c r="E231" s="29" t="s">
        <v>13205</v>
      </c>
      <c r="F231" s="29" t="s">
        <v>12536</v>
      </c>
      <c r="G231" s="31" t="s">
        <v>369</v>
      </c>
      <c r="H231" s="32" t="s">
        <v>12814</v>
      </c>
      <c r="I231" s="50">
        <v>5</v>
      </c>
      <c r="J231" s="32" t="s">
        <v>12292</v>
      </c>
      <c r="K231" s="32" t="s">
        <v>12292</v>
      </c>
      <c r="L231" s="32" t="s">
        <v>12292</v>
      </c>
      <c r="M231" s="29">
        <v>0.126</v>
      </c>
      <c r="N231" s="29" t="s">
        <v>16215</v>
      </c>
      <c r="O231" s="29" t="s">
        <v>16215</v>
      </c>
      <c r="P231" s="29">
        <v>-9.6463288440052146</v>
      </c>
      <c r="Q231" s="29">
        <v>-25.178895439590711</v>
      </c>
      <c r="R231" s="29">
        <v>-19.084818676962744</v>
      </c>
      <c r="S231" s="29">
        <v>24.742000000000001</v>
      </c>
      <c r="T231" s="29">
        <v>20.585000000000001</v>
      </c>
      <c r="U231" s="29">
        <v>-57.959939539785822</v>
      </c>
      <c r="V231" s="29">
        <v>-0.76900000000000002</v>
      </c>
      <c r="W231" s="29">
        <v>-0.42799999999999999</v>
      </c>
      <c r="X231" s="29" t="s">
        <v>13291</v>
      </c>
      <c r="Y231" s="71">
        <v>5433233477</v>
      </c>
      <c r="Z231" s="29" t="s">
        <v>12535</v>
      </c>
      <c r="AA231" s="76">
        <v>45418</v>
      </c>
      <c r="AB231" s="60" t="s">
        <v>8186</v>
      </c>
      <c r="AC231" s="60" t="s">
        <v>12296</v>
      </c>
      <c r="AD231" s="60" t="s">
        <v>12299</v>
      </c>
      <c r="AE231" s="29" t="s">
        <v>16158</v>
      </c>
      <c r="AF231" s="35" t="s">
        <v>16158</v>
      </c>
    </row>
    <row r="232" spans="1:32" s="68" customFormat="1" ht="42.75">
      <c r="A232" s="37" t="s">
        <v>12503</v>
      </c>
      <c r="B232" s="36" t="s">
        <v>12883</v>
      </c>
      <c r="C232" s="36" t="s">
        <v>12789</v>
      </c>
      <c r="D232" s="29" t="s">
        <v>16374</v>
      </c>
      <c r="E232" s="37" t="s">
        <v>13205</v>
      </c>
      <c r="F232" s="37" t="s">
        <v>12535</v>
      </c>
      <c r="G232" s="38" t="s">
        <v>369</v>
      </c>
      <c r="H232" s="37" t="s">
        <v>12814</v>
      </c>
      <c r="I232" s="39">
        <v>5</v>
      </c>
      <c r="J232" s="37" t="s">
        <v>12292</v>
      </c>
      <c r="K232" s="37" t="s">
        <v>12292</v>
      </c>
      <c r="L232" s="37" t="s">
        <v>12292</v>
      </c>
      <c r="M232" s="37">
        <v>0.13250000000000001</v>
      </c>
      <c r="N232" s="37">
        <v>-18.497769999999999</v>
      </c>
      <c r="O232" s="37">
        <v>-9.9741800000000005</v>
      </c>
      <c r="P232" s="37">
        <v>-8.6362776826209409</v>
      </c>
      <c r="Q232" s="37">
        <v>-24.748569209115345</v>
      </c>
      <c r="R232" s="37">
        <v>-19.013645176205863</v>
      </c>
      <c r="S232" s="37">
        <v>24.529</v>
      </c>
      <c r="T232" s="37">
        <v>20.451000000000001</v>
      </c>
      <c r="U232" s="37">
        <v>-57.723147959959121</v>
      </c>
      <c r="V232" s="37">
        <v>-0.74</v>
      </c>
      <c r="W232" s="37">
        <v>-0.41499999999999998</v>
      </c>
      <c r="X232" s="37" t="s">
        <v>13291</v>
      </c>
      <c r="Y232" s="73">
        <v>695565175</v>
      </c>
      <c r="Z232" s="37" t="s">
        <v>12535</v>
      </c>
      <c r="AA232" s="77">
        <v>45418</v>
      </c>
      <c r="AB232" s="39" t="s">
        <v>8186</v>
      </c>
      <c r="AC232" s="39" t="s">
        <v>12296</v>
      </c>
      <c r="AD232" s="39" t="s">
        <v>12298</v>
      </c>
      <c r="AE232" s="37" t="s">
        <v>16158</v>
      </c>
      <c r="AF232" s="63" t="s">
        <v>16158</v>
      </c>
    </row>
    <row r="233" spans="1:32" s="68" customFormat="1" ht="42.75">
      <c r="A233" s="29" t="s">
        <v>12503</v>
      </c>
      <c r="B233" s="28" t="s">
        <v>12884</v>
      </c>
      <c r="C233" s="29" t="s">
        <v>12790</v>
      </c>
      <c r="D233" s="29" t="s">
        <v>16375</v>
      </c>
      <c r="E233" s="29" t="s">
        <v>13206</v>
      </c>
      <c r="F233" s="29" t="s">
        <v>12536</v>
      </c>
      <c r="G233" s="31" t="s">
        <v>64</v>
      </c>
      <c r="H233" s="32" t="s">
        <v>12426</v>
      </c>
      <c r="I233" s="50">
        <v>3</v>
      </c>
      <c r="J233" s="32" t="s">
        <v>12292</v>
      </c>
      <c r="K233" s="32" t="s">
        <v>12292</v>
      </c>
      <c r="L233" s="32" t="s">
        <v>12292</v>
      </c>
      <c r="M233" s="29">
        <v>0.16700000000000001</v>
      </c>
      <c r="N233" s="29" t="s">
        <v>16215</v>
      </c>
      <c r="O233" s="29" t="s">
        <v>16215</v>
      </c>
      <c r="P233" s="29">
        <v>11.944025835936035</v>
      </c>
      <c r="Q233" s="29">
        <v>-7.5341358253341317</v>
      </c>
      <c r="R233" s="29">
        <v>14.866183038516677</v>
      </c>
      <c r="S233" s="29">
        <v>10.492000000000001</v>
      </c>
      <c r="T233" s="29">
        <v>11.885999999999999</v>
      </c>
      <c r="U233" s="29">
        <v>-14.525292000219014</v>
      </c>
      <c r="V233" s="29">
        <v>0.32</v>
      </c>
      <c r="W233" s="29">
        <v>0.53200000000000003</v>
      </c>
      <c r="X233" s="29" t="s">
        <v>13292</v>
      </c>
      <c r="Y233" s="71">
        <v>98467679747</v>
      </c>
      <c r="Z233" s="29" t="s">
        <v>12535</v>
      </c>
      <c r="AA233" s="76">
        <v>45418</v>
      </c>
      <c r="AB233" s="60" t="s">
        <v>8186</v>
      </c>
      <c r="AC233" s="60" t="s">
        <v>12296</v>
      </c>
      <c r="AD233" s="60" t="s">
        <v>12299</v>
      </c>
      <c r="AE233" s="29" t="s">
        <v>16158</v>
      </c>
      <c r="AF233" s="35" t="s">
        <v>16158</v>
      </c>
    </row>
    <row r="234" spans="1:32" s="68" customFormat="1" ht="42.75">
      <c r="A234" s="37" t="s">
        <v>12503</v>
      </c>
      <c r="B234" s="36" t="s">
        <v>12885</v>
      </c>
      <c r="C234" s="36" t="s">
        <v>12791</v>
      </c>
      <c r="D234" s="29" t="s">
        <v>16376</v>
      </c>
      <c r="E234" s="37" t="s">
        <v>13206</v>
      </c>
      <c r="F234" s="37" t="s">
        <v>12535</v>
      </c>
      <c r="G234" s="38" t="s">
        <v>64</v>
      </c>
      <c r="H234" s="37" t="s">
        <v>12426</v>
      </c>
      <c r="I234" s="39">
        <v>3</v>
      </c>
      <c r="J234" s="37" t="s">
        <v>12292</v>
      </c>
      <c r="K234" s="37" t="s">
        <v>12292</v>
      </c>
      <c r="L234" s="37" t="s">
        <v>12292</v>
      </c>
      <c r="M234" s="37">
        <v>0.17299999999999999</v>
      </c>
      <c r="N234" s="37" t="s">
        <v>16215</v>
      </c>
      <c r="O234" s="37" t="s">
        <v>16215</v>
      </c>
      <c r="P234" s="37">
        <v>13.093902174062721</v>
      </c>
      <c r="Q234" s="37">
        <v>-7.0485597657156678</v>
      </c>
      <c r="R234" s="37">
        <v>14.950536905636614</v>
      </c>
      <c r="S234" s="37">
        <v>10.417</v>
      </c>
      <c r="T234" s="37">
        <v>11.797000000000001</v>
      </c>
      <c r="U234" s="37">
        <v>-14.126001948969058</v>
      </c>
      <c r="V234" s="37">
        <v>0.40400000000000003</v>
      </c>
      <c r="W234" s="37">
        <v>0.55900000000000005</v>
      </c>
      <c r="X234" s="37" t="s">
        <v>13292</v>
      </c>
      <c r="Y234" s="73">
        <v>12581397664</v>
      </c>
      <c r="Z234" s="37" t="s">
        <v>12535</v>
      </c>
      <c r="AA234" s="77">
        <v>45418</v>
      </c>
      <c r="AB234" s="39" t="s">
        <v>8186</v>
      </c>
      <c r="AC234" s="39" t="s">
        <v>12296</v>
      </c>
      <c r="AD234" s="39" t="s">
        <v>12298</v>
      </c>
      <c r="AE234" s="37" t="s">
        <v>16158</v>
      </c>
      <c r="AF234" s="63" t="s">
        <v>16158</v>
      </c>
    </row>
    <row r="235" spans="1:32" s="68" customFormat="1" ht="42.75">
      <c r="A235" s="29" t="s">
        <v>12503</v>
      </c>
      <c r="B235" s="28" t="s">
        <v>12886</v>
      </c>
      <c r="C235" s="29" t="s">
        <v>12792</v>
      </c>
      <c r="D235" s="29" t="s">
        <v>16377</v>
      </c>
      <c r="E235" s="29" t="s">
        <v>13206</v>
      </c>
      <c r="F235" s="29" t="s">
        <v>12535</v>
      </c>
      <c r="G235" s="31" t="s">
        <v>64</v>
      </c>
      <c r="H235" s="32" t="s">
        <v>12426</v>
      </c>
      <c r="I235" s="50">
        <v>3</v>
      </c>
      <c r="J235" s="32" t="s">
        <v>12292</v>
      </c>
      <c r="K235" s="32" t="s">
        <v>12292</v>
      </c>
      <c r="L235" s="32" t="s">
        <v>12292</v>
      </c>
      <c r="M235" s="29">
        <v>0.20449999999999999</v>
      </c>
      <c r="N235" s="29">
        <v>1.1595500000000001</v>
      </c>
      <c r="O235" s="29">
        <v>5.2133500000000002</v>
      </c>
      <c r="P235" s="29">
        <v>13.994793178166987</v>
      </c>
      <c r="Q235" s="29">
        <v>-11.886424959152542</v>
      </c>
      <c r="R235" s="29">
        <v>10.27501032563951</v>
      </c>
      <c r="S235" s="29">
        <v>13.574</v>
      </c>
      <c r="T235" s="29">
        <v>14.177</v>
      </c>
      <c r="U235" s="29">
        <v>-22.851924269593137</v>
      </c>
      <c r="V235" s="29">
        <v>4.2999999999999997E-2</v>
      </c>
      <c r="W235" s="29">
        <v>0.34799999999999998</v>
      </c>
      <c r="X235" s="29" t="s">
        <v>13293</v>
      </c>
      <c r="Y235" s="71">
        <v>12581397664</v>
      </c>
      <c r="Z235" s="29" t="s">
        <v>12535</v>
      </c>
      <c r="AA235" s="76">
        <v>45418</v>
      </c>
      <c r="AB235" s="60" t="s">
        <v>8186</v>
      </c>
      <c r="AC235" s="60" t="s">
        <v>12296</v>
      </c>
      <c r="AD235" s="60" t="s">
        <v>12298</v>
      </c>
      <c r="AE235" s="29" t="s">
        <v>16158</v>
      </c>
      <c r="AF235" s="35" t="s">
        <v>16158</v>
      </c>
    </row>
    <row r="236" spans="1:32" s="68" customFormat="1" ht="42.75">
      <c r="A236" s="37" t="s">
        <v>12503</v>
      </c>
      <c r="B236" s="36" t="s">
        <v>12887</v>
      </c>
      <c r="C236" s="36" t="s">
        <v>12793</v>
      </c>
      <c r="D236" s="29" t="s">
        <v>16378</v>
      </c>
      <c r="E236" s="37" t="s">
        <v>13207</v>
      </c>
      <c r="F236" s="37" t="s">
        <v>12535</v>
      </c>
      <c r="G236" s="38" t="s">
        <v>64</v>
      </c>
      <c r="H236" s="37" t="s">
        <v>18</v>
      </c>
      <c r="I236" s="39">
        <v>4</v>
      </c>
      <c r="J236" s="37" t="s">
        <v>12292</v>
      </c>
      <c r="K236" s="37" t="s">
        <v>12292</v>
      </c>
      <c r="L236" s="37" t="s">
        <v>12292</v>
      </c>
      <c r="M236" s="37" t="s">
        <v>16215</v>
      </c>
      <c r="N236" s="37">
        <v>2.9982000000000002</v>
      </c>
      <c r="O236" s="37">
        <v>7.5808099999999996</v>
      </c>
      <c r="P236" s="37">
        <v>16.163675455762782</v>
      </c>
      <c r="Q236" s="37">
        <v>-15.803169669178585</v>
      </c>
      <c r="R236" s="37">
        <v>22.930354796320639</v>
      </c>
      <c r="S236" s="37">
        <v>18.085000000000001</v>
      </c>
      <c r="T236" s="37">
        <v>21.143999999999998</v>
      </c>
      <c r="U236" s="37">
        <v>-27.797717814355629</v>
      </c>
      <c r="V236" s="37">
        <v>9.4E-2</v>
      </c>
      <c r="W236" s="37">
        <v>0.36799999999999999</v>
      </c>
      <c r="X236" s="37" t="s">
        <v>13294</v>
      </c>
      <c r="Y236" s="73">
        <v>1252354668</v>
      </c>
      <c r="Z236" s="37" t="s">
        <v>12541</v>
      </c>
      <c r="AA236" s="77">
        <v>45418</v>
      </c>
      <c r="AB236" s="39" t="s">
        <v>8186</v>
      </c>
      <c r="AC236" s="39" t="s">
        <v>12296</v>
      </c>
      <c r="AD236" s="39" t="s">
        <v>12298</v>
      </c>
      <c r="AE236" s="37" t="s">
        <v>16158</v>
      </c>
      <c r="AF236" s="63" t="s">
        <v>16158</v>
      </c>
    </row>
    <row r="237" spans="1:32" s="68" customFormat="1" ht="42.75">
      <c r="A237" s="29" t="s">
        <v>12503</v>
      </c>
      <c r="B237" s="28" t="s">
        <v>12888</v>
      </c>
      <c r="C237" s="29" t="s">
        <v>12794</v>
      </c>
      <c r="D237" s="29" t="s">
        <v>8306</v>
      </c>
      <c r="E237" s="29" t="s">
        <v>13207</v>
      </c>
      <c r="F237" s="29" t="s">
        <v>12541</v>
      </c>
      <c r="G237" s="31" t="s">
        <v>64</v>
      </c>
      <c r="H237" s="32" t="s">
        <v>18</v>
      </c>
      <c r="I237" s="50">
        <v>4</v>
      </c>
      <c r="J237" s="32" t="s">
        <v>12292</v>
      </c>
      <c r="K237" s="32" t="s">
        <v>12292</v>
      </c>
      <c r="L237" s="32" t="s">
        <v>12292</v>
      </c>
      <c r="M237" s="29" t="s">
        <v>16215</v>
      </c>
      <c r="N237" s="29">
        <v>2.9972099999999999</v>
      </c>
      <c r="O237" s="29">
        <v>7.5933799999999998</v>
      </c>
      <c r="P237" s="29">
        <v>11.843133379220205</v>
      </c>
      <c r="Q237" s="29">
        <v>-11.192090861675153</v>
      </c>
      <c r="R237" s="29">
        <v>32.43531608428902</v>
      </c>
      <c r="S237" s="29">
        <v>18.103999999999999</v>
      </c>
      <c r="T237" s="29">
        <v>21.292000000000002</v>
      </c>
      <c r="U237" s="29">
        <v>-17.537315209039161</v>
      </c>
      <c r="V237" s="29">
        <v>9.5000000000000001E-2</v>
      </c>
      <c r="W237" s="29">
        <v>0.36699999999999999</v>
      </c>
      <c r="X237" s="29" t="s">
        <v>13295</v>
      </c>
      <c r="Y237" s="71">
        <v>1163086828</v>
      </c>
      <c r="Z237" s="29" t="s">
        <v>12541</v>
      </c>
      <c r="AA237" s="76">
        <v>45418</v>
      </c>
      <c r="AB237" s="60" t="s">
        <v>8186</v>
      </c>
      <c r="AC237" s="60" t="s">
        <v>12296</v>
      </c>
      <c r="AD237" s="60" t="s">
        <v>12307</v>
      </c>
      <c r="AE237" s="29" t="s">
        <v>16158</v>
      </c>
      <c r="AF237" s="35" t="s">
        <v>16158</v>
      </c>
    </row>
    <row r="238" spans="1:32" s="68" customFormat="1" ht="28.5">
      <c r="A238" s="37" t="s">
        <v>13180</v>
      </c>
      <c r="B238" s="36" t="s">
        <v>12889</v>
      </c>
      <c r="C238" s="36" t="s">
        <v>12795</v>
      </c>
      <c r="D238" s="29" t="s">
        <v>16379</v>
      </c>
      <c r="E238" s="37" t="s">
        <v>13208</v>
      </c>
      <c r="F238" s="37" t="s">
        <v>12535</v>
      </c>
      <c r="G238" s="38" t="s">
        <v>64</v>
      </c>
      <c r="H238" s="37" t="s">
        <v>12417</v>
      </c>
      <c r="I238" s="39">
        <v>3</v>
      </c>
      <c r="J238" s="37" t="s">
        <v>12292</v>
      </c>
      <c r="K238" s="37" t="s">
        <v>12292</v>
      </c>
      <c r="L238" s="37" t="s">
        <v>12292</v>
      </c>
      <c r="M238" s="37" t="s">
        <v>16215</v>
      </c>
      <c r="N238" s="37">
        <v>0.53744999999999998</v>
      </c>
      <c r="O238" s="37">
        <v>8.0694300000000005</v>
      </c>
      <c r="P238" s="37">
        <v>20.049926245319472</v>
      </c>
      <c r="Q238" s="37">
        <v>-20.35583941605843</v>
      </c>
      <c r="R238" s="37">
        <v>13.879372988684601</v>
      </c>
      <c r="S238" s="37">
        <v>16.385999999999999</v>
      </c>
      <c r="T238" s="37">
        <v>17.056000000000001</v>
      </c>
      <c r="U238" s="37">
        <v>-26.609233895365904</v>
      </c>
      <c r="V238" s="37">
        <v>-7.8E-2</v>
      </c>
      <c r="W238" s="37">
        <v>0.44500000000000001</v>
      </c>
      <c r="X238" s="37" t="s">
        <v>13296</v>
      </c>
      <c r="Y238" s="73">
        <v>859225987</v>
      </c>
      <c r="Z238" s="37" t="s">
        <v>12535</v>
      </c>
      <c r="AA238" s="77">
        <v>45418</v>
      </c>
      <c r="AB238" s="39" t="s">
        <v>8186</v>
      </c>
      <c r="AC238" s="39" t="s">
        <v>12296</v>
      </c>
      <c r="AD238" s="39" t="s">
        <v>12298</v>
      </c>
      <c r="AE238" s="37" t="s">
        <v>16158</v>
      </c>
      <c r="AF238" s="63" t="s">
        <v>16158</v>
      </c>
    </row>
    <row r="239" spans="1:32" s="68" customFormat="1" ht="28.5">
      <c r="A239" s="29" t="s">
        <v>13180</v>
      </c>
      <c r="B239" s="28" t="s">
        <v>12890</v>
      </c>
      <c r="C239" s="29" t="s">
        <v>12796</v>
      </c>
      <c r="D239" s="29" t="s">
        <v>16380</v>
      </c>
      <c r="E239" s="29" t="s">
        <v>13209</v>
      </c>
      <c r="F239" s="29" t="s">
        <v>12535</v>
      </c>
      <c r="G239" s="31" t="s">
        <v>369</v>
      </c>
      <c r="H239" s="32" t="s">
        <v>36</v>
      </c>
      <c r="I239" s="50">
        <v>3</v>
      </c>
      <c r="J239" s="32" t="s">
        <v>12292</v>
      </c>
      <c r="K239" s="32" t="s">
        <v>12292</v>
      </c>
      <c r="L239" s="32" t="s">
        <v>12292</v>
      </c>
      <c r="M239" s="29" t="s">
        <v>16215</v>
      </c>
      <c r="N239" s="29">
        <v>-3.25482</v>
      </c>
      <c r="O239" s="29">
        <v>-0.18461</v>
      </c>
      <c r="P239" s="29">
        <v>8.5448392554987151</v>
      </c>
      <c r="Q239" s="29">
        <v>-10.454545454545416</v>
      </c>
      <c r="R239" s="29">
        <v>-7.5642965204236745E-2</v>
      </c>
      <c r="S239" s="29">
        <v>6.056</v>
      </c>
      <c r="T239" s="29">
        <v>7.444</v>
      </c>
      <c r="U239" s="29">
        <v>-14.861859503029084</v>
      </c>
      <c r="V239" s="29">
        <v>-0.68600000000000005</v>
      </c>
      <c r="W239" s="29">
        <v>-6.7000000000000004E-2</v>
      </c>
      <c r="X239" s="29" t="s">
        <v>13297</v>
      </c>
      <c r="Y239" s="71">
        <v>714714136</v>
      </c>
      <c r="Z239" s="29" t="s">
        <v>12535</v>
      </c>
      <c r="AA239" s="76">
        <v>45418</v>
      </c>
      <c r="AB239" s="60" t="s">
        <v>8186</v>
      </c>
      <c r="AC239" s="60" t="s">
        <v>12296</v>
      </c>
      <c r="AD239" s="60" t="s">
        <v>12298</v>
      </c>
      <c r="AE239" s="29" t="s">
        <v>16158</v>
      </c>
      <c r="AF239" s="35" t="s">
        <v>16158</v>
      </c>
    </row>
    <row r="240" spans="1:32" s="68" customFormat="1" ht="28.5">
      <c r="A240" s="37" t="s">
        <v>13180</v>
      </c>
      <c r="B240" s="36" t="s">
        <v>12891</v>
      </c>
      <c r="C240" s="36" t="s">
        <v>12797</v>
      </c>
      <c r="D240" s="29" t="s">
        <v>16381</v>
      </c>
      <c r="E240" s="37" t="s">
        <v>13209</v>
      </c>
      <c r="F240" s="37" t="s">
        <v>12535</v>
      </c>
      <c r="G240" s="38" t="s">
        <v>369</v>
      </c>
      <c r="H240" s="37" t="s">
        <v>36</v>
      </c>
      <c r="I240" s="39">
        <v>3</v>
      </c>
      <c r="J240" s="37" t="s">
        <v>12292</v>
      </c>
      <c r="K240" s="37" t="s">
        <v>12292</v>
      </c>
      <c r="L240" s="37" t="s">
        <v>12292</v>
      </c>
      <c r="M240" s="37">
        <v>0.20649999999999999</v>
      </c>
      <c r="N240" s="37">
        <v>-3.2621699999999998</v>
      </c>
      <c r="O240" s="37">
        <v>-0.17158999999999999</v>
      </c>
      <c r="P240" s="37">
        <v>8.6072957763214664</v>
      </c>
      <c r="Q240" s="37">
        <v>-10.458637499503453</v>
      </c>
      <c r="R240" s="37">
        <v>-8.8647842489697481E-2</v>
      </c>
      <c r="S240" s="37">
        <v>6.0529999999999999</v>
      </c>
      <c r="T240" s="37">
        <v>7.4569999999999999</v>
      </c>
      <c r="U240" s="37">
        <v>-14.888739973447029</v>
      </c>
      <c r="V240" s="37">
        <v>-0.68700000000000006</v>
      </c>
      <c r="W240" s="37">
        <v>-6.5000000000000002E-2</v>
      </c>
      <c r="X240" s="37" t="s">
        <v>13297</v>
      </c>
      <c r="Y240" s="73">
        <v>714714136</v>
      </c>
      <c r="Z240" s="37" t="s">
        <v>12535</v>
      </c>
      <c r="AA240" s="77">
        <v>45418</v>
      </c>
      <c r="AB240" s="39" t="s">
        <v>8186</v>
      </c>
      <c r="AC240" s="39" t="s">
        <v>12296</v>
      </c>
      <c r="AD240" s="39" t="s">
        <v>12298</v>
      </c>
      <c r="AE240" s="37" t="s">
        <v>16158</v>
      </c>
      <c r="AF240" s="63" t="s">
        <v>16158</v>
      </c>
    </row>
    <row r="241" spans="1:32" s="68" customFormat="1" ht="42.75">
      <c r="A241" s="29" t="s">
        <v>12503</v>
      </c>
      <c r="B241" s="28" t="s">
        <v>12892</v>
      </c>
      <c r="C241" s="29" t="s">
        <v>12798</v>
      </c>
      <c r="D241" s="29" t="s">
        <v>8993</v>
      </c>
      <c r="E241" s="29" t="s">
        <v>1425</v>
      </c>
      <c r="F241" s="29" t="s">
        <v>12541</v>
      </c>
      <c r="G241" s="31" t="s">
        <v>64</v>
      </c>
      <c r="H241" s="32" t="s">
        <v>12427</v>
      </c>
      <c r="I241" s="50">
        <v>4</v>
      </c>
      <c r="J241" s="32" t="s">
        <v>12292</v>
      </c>
      <c r="K241" s="32" t="s">
        <v>12292</v>
      </c>
      <c r="L241" s="32" t="s">
        <v>12292</v>
      </c>
      <c r="M241" s="29" t="s">
        <v>16215</v>
      </c>
      <c r="N241" s="29">
        <v>9.5038300000000007</v>
      </c>
      <c r="O241" s="29">
        <v>9.9793699999999994</v>
      </c>
      <c r="P241" s="29">
        <v>15.300077035651416</v>
      </c>
      <c r="Q241" s="29">
        <v>4.8583217677776958</v>
      </c>
      <c r="R241" s="29">
        <v>28.368411584817466</v>
      </c>
      <c r="S241" s="29">
        <v>17.997</v>
      </c>
      <c r="T241" s="29">
        <v>21.15</v>
      </c>
      <c r="U241" s="29">
        <v>-9.2720400000000041</v>
      </c>
      <c r="V241" s="29">
        <v>0.48899999999999999</v>
      </c>
      <c r="W241" s="29">
        <v>0.51200000000000001</v>
      </c>
      <c r="X241" s="29" t="s">
        <v>13295</v>
      </c>
      <c r="Y241" s="71">
        <v>578256867</v>
      </c>
      <c r="Z241" s="29" t="s">
        <v>12541</v>
      </c>
      <c r="AA241" s="76">
        <v>45418</v>
      </c>
      <c r="AB241" s="60" t="s">
        <v>8186</v>
      </c>
      <c r="AC241" s="60" t="s">
        <v>12296</v>
      </c>
      <c r="AD241" s="60" t="s">
        <v>12307</v>
      </c>
      <c r="AE241" s="29" t="s">
        <v>16158</v>
      </c>
      <c r="AF241" s="35" t="s">
        <v>16158</v>
      </c>
    </row>
    <row r="242" spans="1:32" s="68" customFormat="1" ht="28.5">
      <c r="A242" s="37" t="s">
        <v>13180</v>
      </c>
      <c r="B242" s="36" t="s">
        <v>12893</v>
      </c>
      <c r="C242" s="36" t="s">
        <v>12799</v>
      </c>
      <c r="D242" s="29" t="s">
        <v>11491</v>
      </c>
      <c r="E242" s="37" t="s">
        <v>13210</v>
      </c>
      <c r="F242" s="37" t="s">
        <v>12535</v>
      </c>
      <c r="G242" s="38" t="s">
        <v>369</v>
      </c>
      <c r="H242" s="37" t="s">
        <v>40</v>
      </c>
      <c r="I242" s="39">
        <v>3</v>
      </c>
      <c r="J242" s="37" t="s">
        <v>13171</v>
      </c>
      <c r="K242" s="37" t="s">
        <v>13171</v>
      </c>
      <c r="L242" s="37" t="s">
        <v>12292</v>
      </c>
      <c r="M242" s="37" t="s">
        <v>16215</v>
      </c>
      <c r="N242" s="37">
        <v>-3.7645</v>
      </c>
      <c r="O242" s="37">
        <v>-0.95025000000000004</v>
      </c>
      <c r="P242" s="37">
        <v>5.2826691380907009</v>
      </c>
      <c r="Q242" s="37">
        <v>-9.3434343434344314</v>
      </c>
      <c r="R242" s="37">
        <v>2.577319587628768</v>
      </c>
      <c r="S242" s="37">
        <v>7.1509999999999998</v>
      </c>
      <c r="T242" s="37">
        <v>6.173</v>
      </c>
      <c r="U242" s="37">
        <v>-13.377920619895145</v>
      </c>
      <c r="V242" s="37">
        <v>-0.64400000000000002</v>
      </c>
      <c r="W242" s="37">
        <v>-0.17499999999999999</v>
      </c>
      <c r="X242" s="37" t="s">
        <v>13298</v>
      </c>
      <c r="Y242" s="73">
        <v>652185519</v>
      </c>
      <c r="Z242" s="37" t="s">
        <v>12535</v>
      </c>
      <c r="AA242" s="77">
        <v>45418</v>
      </c>
      <c r="AB242" s="39" t="s">
        <v>8186</v>
      </c>
      <c r="AC242" s="39" t="s">
        <v>12296</v>
      </c>
      <c r="AD242" s="39" t="s">
        <v>12298</v>
      </c>
      <c r="AE242" s="37" t="s">
        <v>16158</v>
      </c>
      <c r="AF242" s="63" t="s">
        <v>16158</v>
      </c>
    </row>
    <row r="243" spans="1:32" s="68" customFormat="1" ht="42.75">
      <c r="A243" s="29" t="s">
        <v>12503</v>
      </c>
      <c r="B243" s="28" t="s">
        <v>12894</v>
      </c>
      <c r="C243" s="29" t="s">
        <v>12800</v>
      </c>
      <c r="D243" s="29" t="s">
        <v>16382</v>
      </c>
      <c r="E243" s="29" t="s">
        <v>13211</v>
      </c>
      <c r="F243" s="29" t="s">
        <v>12535</v>
      </c>
      <c r="G243" s="31" t="s">
        <v>328</v>
      </c>
      <c r="H243" s="32" t="s">
        <v>28</v>
      </c>
      <c r="I243" s="50">
        <v>3</v>
      </c>
      <c r="J243" s="32" t="s">
        <v>12292</v>
      </c>
      <c r="K243" s="32" t="s">
        <v>12292</v>
      </c>
      <c r="L243" s="32" t="s">
        <v>12292</v>
      </c>
      <c r="M243" s="29" t="s">
        <v>16215</v>
      </c>
      <c r="N243" s="29">
        <v>-5.1344000000000003</v>
      </c>
      <c r="O243" s="29">
        <v>-1.4917</v>
      </c>
      <c r="P243" s="29">
        <v>4.4354838709678157</v>
      </c>
      <c r="Q243" s="29">
        <v>-13.365990202939082</v>
      </c>
      <c r="R243" s="29">
        <v>1.6370106761565584</v>
      </c>
      <c r="S243" s="29">
        <v>8.5579999999999998</v>
      </c>
      <c r="T243" s="29">
        <v>9.1669999999999998</v>
      </c>
      <c r="U243" s="29">
        <v>-20.725035946751326</v>
      </c>
      <c r="V243" s="29">
        <v>-0.72299999999999998</v>
      </c>
      <c r="W243" s="29">
        <v>-0.18</v>
      </c>
      <c r="X243" s="29" t="s">
        <v>13299</v>
      </c>
      <c r="Y243" s="71">
        <v>5447720888</v>
      </c>
      <c r="Z243" s="29" t="s">
        <v>12535</v>
      </c>
      <c r="AA243" s="76">
        <v>45418</v>
      </c>
      <c r="AB243" s="60" t="s">
        <v>8186</v>
      </c>
      <c r="AC243" s="60" t="s">
        <v>12296</v>
      </c>
      <c r="AD243" s="60" t="s">
        <v>12298</v>
      </c>
      <c r="AE243" s="29" t="s">
        <v>16158</v>
      </c>
      <c r="AF243" s="35" t="s">
        <v>16158</v>
      </c>
    </row>
    <row r="244" spans="1:32" s="68" customFormat="1" ht="42.75">
      <c r="A244" s="37" t="s">
        <v>12503</v>
      </c>
      <c r="B244" s="36" t="s">
        <v>12895</v>
      </c>
      <c r="C244" s="36" t="s">
        <v>12801</v>
      </c>
      <c r="D244" s="29" t="s">
        <v>16383</v>
      </c>
      <c r="E244" s="37" t="s">
        <v>13211</v>
      </c>
      <c r="F244" s="37" t="s">
        <v>12536</v>
      </c>
      <c r="G244" s="38" t="s">
        <v>328</v>
      </c>
      <c r="H244" s="37" t="s">
        <v>28</v>
      </c>
      <c r="I244" s="39">
        <v>3</v>
      </c>
      <c r="J244" s="37" t="s">
        <v>12292</v>
      </c>
      <c r="K244" s="37" t="s">
        <v>12292</v>
      </c>
      <c r="L244" s="37" t="s">
        <v>12292</v>
      </c>
      <c r="M244" s="37">
        <v>0.1961</v>
      </c>
      <c r="N244" s="37">
        <v>-5.1572399999999998</v>
      </c>
      <c r="O244" s="37">
        <v>-1.49326</v>
      </c>
      <c r="P244" s="37">
        <v>4.5348601519439979</v>
      </c>
      <c r="Q244" s="37">
        <v>-13.359233882726185</v>
      </c>
      <c r="R244" s="37">
        <v>2.2117422309223977</v>
      </c>
      <c r="S244" s="37">
        <v>8.5489999999999995</v>
      </c>
      <c r="T244" s="37">
        <v>9.1690000000000005</v>
      </c>
      <c r="U244" s="37">
        <v>-19.957808682755186</v>
      </c>
      <c r="V244" s="37">
        <v>-0.72499999999999998</v>
      </c>
      <c r="W244" s="37">
        <v>-0.18099999999999999</v>
      </c>
      <c r="X244" s="37" t="s">
        <v>13299</v>
      </c>
      <c r="Y244" s="73">
        <v>42636315143</v>
      </c>
      <c r="Z244" s="37" t="s">
        <v>12535</v>
      </c>
      <c r="AA244" s="77">
        <v>45418</v>
      </c>
      <c r="AB244" s="39" t="s">
        <v>8186</v>
      </c>
      <c r="AC244" s="39" t="s">
        <v>12296</v>
      </c>
      <c r="AD244" s="39" t="s">
        <v>12299</v>
      </c>
      <c r="AE244" s="37" t="s">
        <v>16158</v>
      </c>
      <c r="AF244" s="63" t="s">
        <v>16158</v>
      </c>
    </row>
    <row r="245" spans="1:32" s="68" customFormat="1" ht="42.75">
      <c r="A245" s="29" t="s">
        <v>12503</v>
      </c>
      <c r="B245" s="28" t="s">
        <v>12896</v>
      </c>
      <c r="C245" s="29" t="s">
        <v>12802</v>
      </c>
      <c r="D245" s="29" t="s">
        <v>16384</v>
      </c>
      <c r="E245" s="29" t="s">
        <v>13211</v>
      </c>
      <c r="F245" s="29" t="s">
        <v>12535</v>
      </c>
      <c r="G245" s="31" t="s">
        <v>328</v>
      </c>
      <c r="H245" s="32" t="s">
        <v>28</v>
      </c>
      <c r="I245" s="50">
        <v>3</v>
      </c>
      <c r="J245" s="32" t="s">
        <v>12292</v>
      </c>
      <c r="K245" s="32" t="s">
        <v>12292</v>
      </c>
      <c r="L245" s="32" t="s">
        <v>12292</v>
      </c>
      <c r="M245" s="29">
        <v>0.19409999999999999</v>
      </c>
      <c r="N245" s="29">
        <v>-5.1475</v>
      </c>
      <c r="O245" s="29">
        <v>-1.4871300000000001</v>
      </c>
      <c r="P245" s="29">
        <v>4.4415600826528179</v>
      </c>
      <c r="Q245" s="29">
        <v>-13.408478542578584</v>
      </c>
      <c r="R245" s="29">
        <v>1.6356353750820229</v>
      </c>
      <c r="S245" s="29">
        <v>8.5459999999999994</v>
      </c>
      <c r="T245" s="29">
        <v>9.1750000000000007</v>
      </c>
      <c r="U245" s="29">
        <v>-20.685703496446571</v>
      </c>
      <c r="V245" s="29">
        <v>-0.72499999999999998</v>
      </c>
      <c r="W245" s="29">
        <v>-0.18099999999999999</v>
      </c>
      <c r="X245" s="29" t="s">
        <v>13299</v>
      </c>
      <c r="Y245" s="71">
        <v>5447720888</v>
      </c>
      <c r="Z245" s="29" t="s">
        <v>12535</v>
      </c>
      <c r="AA245" s="76">
        <v>45418</v>
      </c>
      <c r="AB245" s="60" t="s">
        <v>8186</v>
      </c>
      <c r="AC245" s="60" t="s">
        <v>12296</v>
      </c>
      <c r="AD245" s="60" t="s">
        <v>12298</v>
      </c>
      <c r="AE245" s="29" t="s">
        <v>16158</v>
      </c>
      <c r="AF245" s="35" t="s">
        <v>16158</v>
      </c>
    </row>
    <row r="246" spans="1:32" s="68" customFormat="1" ht="42.75">
      <c r="A246" s="37" t="s">
        <v>13181</v>
      </c>
      <c r="B246" s="36" t="s">
        <v>12897</v>
      </c>
      <c r="C246" s="36" t="s">
        <v>12803</v>
      </c>
      <c r="D246" s="29" t="s">
        <v>10265</v>
      </c>
      <c r="E246" s="37" t="s">
        <v>13212</v>
      </c>
      <c r="F246" s="37" t="s">
        <v>12535</v>
      </c>
      <c r="G246" s="38" t="s">
        <v>64</v>
      </c>
      <c r="H246" s="37" t="s">
        <v>12462</v>
      </c>
      <c r="I246" s="39">
        <v>4</v>
      </c>
      <c r="J246" s="37" t="s">
        <v>12292</v>
      </c>
      <c r="K246" s="37" t="s">
        <v>12292</v>
      </c>
      <c r="L246" s="37" t="s">
        <v>12292</v>
      </c>
      <c r="M246" s="37" t="s">
        <v>16215</v>
      </c>
      <c r="N246" s="37">
        <v>-3.0010300000000001</v>
      </c>
      <c r="O246" s="37">
        <v>-5.15489</v>
      </c>
      <c r="P246" s="37">
        <v>26.77040749043913</v>
      </c>
      <c r="Q246" s="37">
        <v>4.9782120691931997</v>
      </c>
      <c r="R246" s="37">
        <v>-23.169041963578717</v>
      </c>
      <c r="S246" s="37">
        <v>28.878</v>
      </c>
      <c r="T246" s="37">
        <v>33.774999999999999</v>
      </c>
      <c r="U246" s="37">
        <v>-31.288575225540782</v>
      </c>
      <c r="V246" s="37">
        <v>-0.13500000000000001</v>
      </c>
      <c r="W246" s="37">
        <v>-3.2000000000000001E-2</v>
      </c>
      <c r="X246" s="37" t="s">
        <v>13300</v>
      </c>
      <c r="Y246" s="73">
        <v>67535998</v>
      </c>
      <c r="Z246" s="37" t="s">
        <v>12535</v>
      </c>
      <c r="AA246" s="77">
        <v>45418</v>
      </c>
      <c r="AB246" s="39" t="s">
        <v>8186</v>
      </c>
      <c r="AC246" s="39" t="s">
        <v>12296</v>
      </c>
      <c r="AD246" s="39" t="s">
        <v>12298</v>
      </c>
      <c r="AE246" s="37" t="s">
        <v>16158</v>
      </c>
      <c r="AF246" s="63" t="s">
        <v>16158</v>
      </c>
    </row>
    <row r="247" spans="1:32" s="68" customFormat="1" ht="42.75">
      <c r="A247" s="29" t="s">
        <v>13181</v>
      </c>
      <c r="B247" s="28" t="s">
        <v>12898</v>
      </c>
      <c r="C247" s="29" t="s">
        <v>12804</v>
      </c>
      <c r="D247" s="29" t="s">
        <v>8581</v>
      </c>
      <c r="E247" s="29" t="s">
        <v>887</v>
      </c>
      <c r="F247" s="29" t="s">
        <v>12535</v>
      </c>
      <c r="G247" s="31" t="s">
        <v>64</v>
      </c>
      <c r="H247" s="32" t="s">
        <v>12481</v>
      </c>
      <c r="I247" s="50">
        <v>4</v>
      </c>
      <c r="J247" s="32" t="s">
        <v>12292</v>
      </c>
      <c r="K247" s="32" t="s">
        <v>12292</v>
      </c>
      <c r="L247" s="32" t="s">
        <v>12292</v>
      </c>
      <c r="M247" s="29" t="s">
        <v>16215</v>
      </c>
      <c r="N247" s="29">
        <v>-24.950769999999999</v>
      </c>
      <c r="O247" s="29">
        <v>-6.8395999999999999</v>
      </c>
      <c r="P247" s="29">
        <v>-21.573416904783716</v>
      </c>
      <c r="Q247" s="29">
        <v>-26.410662397995555</v>
      </c>
      <c r="R247" s="29">
        <v>-19.548698115263175</v>
      </c>
      <c r="S247" s="29">
        <v>28.888999999999999</v>
      </c>
      <c r="T247" s="29">
        <v>26.585000000000001</v>
      </c>
      <c r="U247" s="29">
        <v>-59.781194969864096</v>
      </c>
      <c r="V247" s="29">
        <v>-0.85699999999999998</v>
      </c>
      <c r="W247" s="29">
        <v>-0.13500000000000001</v>
      </c>
      <c r="X247" s="29" t="s">
        <v>13301</v>
      </c>
      <c r="Y247" s="71">
        <v>737254124</v>
      </c>
      <c r="Z247" s="29" t="s">
        <v>12535</v>
      </c>
      <c r="AA247" s="76">
        <v>45418</v>
      </c>
      <c r="AB247" s="60" t="s">
        <v>8186</v>
      </c>
      <c r="AC247" s="60" t="s">
        <v>12296</v>
      </c>
      <c r="AD247" s="60" t="s">
        <v>12298</v>
      </c>
      <c r="AE247" s="29" t="s">
        <v>16158</v>
      </c>
      <c r="AF247" s="35" t="s">
        <v>16158</v>
      </c>
    </row>
    <row r="248" spans="1:32" s="68" customFormat="1" ht="42.75">
      <c r="A248" s="37" t="s">
        <v>13181</v>
      </c>
      <c r="B248" s="36" t="s">
        <v>12899</v>
      </c>
      <c r="C248" s="36" t="s">
        <v>12805</v>
      </c>
      <c r="D248" s="29" t="s">
        <v>12071</v>
      </c>
      <c r="E248" s="37" t="s">
        <v>13213</v>
      </c>
      <c r="F248" s="37" t="s">
        <v>12535</v>
      </c>
      <c r="G248" s="38" t="s">
        <v>369</v>
      </c>
      <c r="H248" s="37" t="s">
        <v>35</v>
      </c>
      <c r="I248" s="39">
        <v>4</v>
      </c>
      <c r="J248" s="37" t="s">
        <v>12292</v>
      </c>
      <c r="K248" s="37" t="s">
        <v>12292</v>
      </c>
      <c r="L248" s="37" t="s">
        <v>12292</v>
      </c>
      <c r="M248" s="37" t="s">
        <v>16215</v>
      </c>
      <c r="N248" s="37">
        <v>-5.8674499999999998</v>
      </c>
      <c r="O248" s="37">
        <v>-3.08372</v>
      </c>
      <c r="P248" s="37">
        <v>10.506370826010469</v>
      </c>
      <c r="Q248" s="37">
        <v>-15.956561922365864</v>
      </c>
      <c r="R248" s="37">
        <v>-8.9335238255314753</v>
      </c>
      <c r="S248" s="37">
        <v>13.912000000000001</v>
      </c>
      <c r="T248" s="37">
        <v>14.509</v>
      </c>
      <c r="U248" s="37">
        <v>-30.375503310722618</v>
      </c>
      <c r="V248" s="37">
        <v>-0.51500000000000001</v>
      </c>
      <c r="W248" s="37">
        <v>-0.19600000000000001</v>
      </c>
      <c r="X248" s="37" t="s">
        <v>13301</v>
      </c>
      <c r="Y248" s="73">
        <v>260138263</v>
      </c>
      <c r="Z248" s="37" t="s">
        <v>12535</v>
      </c>
      <c r="AA248" s="77">
        <v>45418</v>
      </c>
      <c r="AB248" s="39" t="s">
        <v>8186</v>
      </c>
      <c r="AC248" s="39" t="s">
        <v>12296</v>
      </c>
      <c r="AD248" s="39" t="s">
        <v>12298</v>
      </c>
      <c r="AE248" s="37" t="s">
        <v>16158</v>
      </c>
      <c r="AF248" s="63" t="s">
        <v>16158</v>
      </c>
    </row>
    <row r="249" spans="1:32" s="68" customFormat="1" ht="42.75">
      <c r="A249" s="29" t="s">
        <v>13181</v>
      </c>
      <c r="B249" s="28" t="s">
        <v>12900</v>
      </c>
      <c r="C249" s="29" t="s">
        <v>12806</v>
      </c>
      <c r="D249" s="29" t="s">
        <v>11252</v>
      </c>
      <c r="E249" s="29" t="s">
        <v>4370</v>
      </c>
      <c r="F249" s="29" t="s">
        <v>12535</v>
      </c>
      <c r="G249" s="31" t="s">
        <v>64</v>
      </c>
      <c r="H249" s="32" t="s">
        <v>9</v>
      </c>
      <c r="I249" s="50">
        <v>3</v>
      </c>
      <c r="J249" s="32" t="s">
        <v>12292</v>
      </c>
      <c r="K249" s="32" t="s">
        <v>12292</v>
      </c>
      <c r="L249" s="32" t="s">
        <v>12292</v>
      </c>
      <c r="M249" s="29" t="s">
        <v>16215</v>
      </c>
      <c r="N249" s="29">
        <v>-13.139189999999999</v>
      </c>
      <c r="O249" s="29">
        <v>-5.3795900000000003</v>
      </c>
      <c r="P249" s="29">
        <v>5.6711376055637697</v>
      </c>
      <c r="Q249" s="29">
        <v>-22.538219251747783</v>
      </c>
      <c r="R249" s="29">
        <v>-17.488630173429453</v>
      </c>
      <c r="S249" s="29">
        <v>17.640999999999998</v>
      </c>
      <c r="T249" s="29">
        <v>19.780999999999999</v>
      </c>
      <c r="U249" s="29">
        <v>-42.74629588912542</v>
      </c>
      <c r="V249" s="29">
        <v>-0.76600000000000001</v>
      </c>
      <c r="W249" s="29">
        <v>-0.20799999999999999</v>
      </c>
      <c r="X249" s="29" t="s">
        <v>13301</v>
      </c>
      <c r="Y249" s="71">
        <v>173237792</v>
      </c>
      <c r="Z249" s="29" t="s">
        <v>12535</v>
      </c>
      <c r="AA249" s="76">
        <v>45418</v>
      </c>
      <c r="AB249" s="60" t="s">
        <v>8186</v>
      </c>
      <c r="AC249" s="60" t="s">
        <v>12297</v>
      </c>
      <c r="AD249" s="60" t="s">
        <v>12815</v>
      </c>
      <c r="AE249" s="29" t="s">
        <v>16158</v>
      </c>
      <c r="AF249" s="35" t="s">
        <v>16158</v>
      </c>
    </row>
    <row r="250" spans="1:32" s="68" customFormat="1" ht="42.75">
      <c r="A250" s="37" t="s">
        <v>13181</v>
      </c>
      <c r="B250" s="36" t="s">
        <v>12901</v>
      </c>
      <c r="C250" s="36" t="s">
        <v>12807</v>
      </c>
      <c r="D250" s="29" t="s">
        <v>8322</v>
      </c>
      <c r="E250" s="37" t="s">
        <v>13214</v>
      </c>
      <c r="F250" s="37" t="s">
        <v>12541</v>
      </c>
      <c r="G250" s="38" t="s">
        <v>64</v>
      </c>
      <c r="H250" s="37" t="s">
        <v>25</v>
      </c>
      <c r="I250" s="39">
        <v>4</v>
      </c>
      <c r="J250" s="37" t="s">
        <v>12292</v>
      </c>
      <c r="K250" s="37" t="s">
        <v>12292</v>
      </c>
      <c r="L250" s="37" t="s">
        <v>12292</v>
      </c>
      <c r="M250" s="37" t="s">
        <v>16215</v>
      </c>
      <c r="N250" s="37">
        <v>-34.632010000000001</v>
      </c>
      <c r="O250" s="37" t="s">
        <v>16215</v>
      </c>
      <c r="P250" s="37">
        <v>-25.730215877730011</v>
      </c>
      <c r="Q250" s="37">
        <v>-36.779441965866347</v>
      </c>
      <c r="R250" s="37">
        <v>-11.965235336137825</v>
      </c>
      <c r="S250" s="37">
        <v>41.305999999999997</v>
      </c>
      <c r="T250" s="37">
        <v>45.213000000000001</v>
      </c>
      <c r="U250" s="37">
        <v>-70.302816819540453</v>
      </c>
      <c r="V250" s="37">
        <v>-0.82399999999999995</v>
      </c>
      <c r="W250" s="37">
        <v>3.7999999999999999E-2</v>
      </c>
      <c r="X250" s="37" t="s">
        <v>13301</v>
      </c>
      <c r="Y250" s="73">
        <v>961720995</v>
      </c>
      <c r="Z250" s="37" t="s">
        <v>12541</v>
      </c>
      <c r="AA250" s="77">
        <v>45418</v>
      </c>
      <c r="AB250" s="39" t="s">
        <v>8186</v>
      </c>
      <c r="AC250" s="39" t="s">
        <v>12296</v>
      </c>
      <c r="AD250" s="39" t="s">
        <v>12307</v>
      </c>
      <c r="AE250" s="37" t="s">
        <v>16158</v>
      </c>
      <c r="AF250" s="63" t="s">
        <v>16158</v>
      </c>
    </row>
    <row r="251" spans="1:32" s="68" customFormat="1" ht="42.75">
      <c r="A251" s="29" t="s">
        <v>13181</v>
      </c>
      <c r="B251" s="28" t="s">
        <v>12901</v>
      </c>
      <c r="C251" s="29" t="s">
        <v>12808</v>
      </c>
      <c r="D251" s="29" t="s">
        <v>8325</v>
      </c>
      <c r="E251" s="29" t="s">
        <v>13214</v>
      </c>
      <c r="F251" s="29" t="s">
        <v>12535</v>
      </c>
      <c r="G251" s="31" t="s">
        <v>64</v>
      </c>
      <c r="H251" s="32" t="s">
        <v>25</v>
      </c>
      <c r="I251" s="50">
        <v>4</v>
      </c>
      <c r="J251" s="32" t="s">
        <v>12292</v>
      </c>
      <c r="K251" s="32" t="s">
        <v>12292</v>
      </c>
      <c r="L251" s="32" t="s">
        <v>12292</v>
      </c>
      <c r="M251" s="29" t="s">
        <v>16215</v>
      </c>
      <c r="N251" s="29">
        <v>-34.63355</v>
      </c>
      <c r="O251" s="29" t="s">
        <v>16215</v>
      </c>
      <c r="P251" s="29">
        <v>-23.085690602010121</v>
      </c>
      <c r="Q251" s="29">
        <v>-40.249860844826557</v>
      </c>
      <c r="R251" s="29">
        <v>-18.425349525461886</v>
      </c>
      <c r="S251" s="29">
        <v>41.307000000000002</v>
      </c>
      <c r="T251" s="29">
        <v>45.212000000000003</v>
      </c>
      <c r="U251" s="29">
        <v>-72.259487744963408</v>
      </c>
      <c r="V251" s="29">
        <v>-0.82399999999999995</v>
      </c>
      <c r="W251" s="29">
        <v>3.7999999999999999E-2</v>
      </c>
      <c r="X251" s="29" t="s">
        <v>13301</v>
      </c>
      <c r="Y251" s="71">
        <v>1035533847</v>
      </c>
      <c r="Z251" s="29" t="s">
        <v>12541</v>
      </c>
      <c r="AA251" s="76">
        <v>45418</v>
      </c>
      <c r="AB251" s="60" t="s">
        <v>8186</v>
      </c>
      <c r="AC251" s="60" t="s">
        <v>12296</v>
      </c>
      <c r="AD251" s="60" t="s">
        <v>12298</v>
      </c>
      <c r="AE251" s="29" t="s">
        <v>16158</v>
      </c>
      <c r="AF251" s="35" t="s">
        <v>16158</v>
      </c>
    </row>
    <row r="252" spans="1:32" s="68" customFormat="1" ht="42.75">
      <c r="A252" s="37" t="s">
        <v>13181</v>
      </c>
      <c r="B252" s="36" t="s">
        <v>12902</v>
      </c>
      <c r="C252" s="36" t="s">
        <v>12809</v>
      </c>
      <c r="D252" s="29" t="s">
        <v>8324</v>
      </c>
      <c r="E252" s="37" t="s">
        <v>13214</v>
      </c>
      <c r="F252" s="37" t="s">
        <v>12535</v>
      </c>
      <c r="G252" s="38" t="s">
        <v>64</v>
      </c>
      <c r="H252" s="37" t="s">
        <v>25</v>
      </c>
      <c r="I252" s="39">
        <v>4</v>
      </c>
      <c r="J252" s="37" t="s">
        <v>12292</v>
      </c>
      <c r="K252" s="37" t="s">
        <v>12292</v>
      </c>
      <c r="L252" s="37" t="s">
        <v>12292</v>
      </c>
      <c r="M252" s="37">
        <v>5.94</v>
      </c>
      <c r="N252" s="37">
        <v>-34.63279</v>
      </c>
      <c r="O252" s="37" t="s">
        <v>16215</v>
      </c>
      <c r="P252" s="37">
        <v>-23.089016650402595</v>
      </c>
      <c r="Q252" s="37">
        <v>-40.249139397455934</v>
      </c>
      <c r="R252" s="37">
        <v>-18.423780052010731</v>
      </c>
      <c r="S252" s="37">
        <v>41.305</v>
      </c>
      <c r="T252" s="37">
        <v>45.213999999999999</v>
      </c>
      <c r="U252" s="37">
        <v>-72.259788817803766</v>
      </c>
      <c r="V252" s="37">
        <v>-0.82399999999999995</v>
      </c>
      <c r="W252" s="37">
        <v>3.9E-2</v>
      </c>
      <c r="X252" s="37" t="s">
        <v>13301</v>
      </c>
      <c r="Y252" s="73">
        <v>1035533847</v>
      </c>
      <c r="Z252" s="37" t="s">
        <v>12541</v>
      </c>
      <c r="AA252" s="77">
        <v>45418</v>
      </c>
      <c r="AB252" s="39" t="s">
        <v>8186</v>
      </c>
      <c r="AC252" s="39" t="s">
        <v>12297</v>
      </c>
      <c r="AD252" s="39" t="s">
        <v>12815</v>
      </c>
      <c r="AE252" s="37" t="s">
        <v>16158</v>
      </c>
      <c r="AF252" s="63" t="s">
        <v>16158</v>
      </c>
    </row>
    <row r="253" spans="1:32" s="68" customFormat="1" ht="42.75">
      <c r="A253" s="29" t="s">
        <v>13181</v>
      </c>
      <c r="B253" s="28" t="s">
        <v>12903</v>
      </c>
      <c r="C253" s="29" t="s">
        <v>12810</v>
      </c>
      <c r="D253" s="29" t="s">
        <v>16385</v>
      </c>
      <c r="E253" s="29" t="s">
        <v>13214</v>
      </c>
      <c r="F253" s="29" t="s">
        <v>12536</v>
      </c>
      <c r="G253" s="31" t="s">
        <v>64</v>
      </c>
      <c r="H253" s="32" t="s">
        <v>25</v>
      </c>
      <c r="I253" s="50">
        <v>4</v>
      </c>
      <c r="J253" s="32" t="s">
        <v>12292</v>
      </c>
      <c r="K253" s="32" t="s">
        <v>12292</v>
      </c>
      <c r="L253" s="32" t="s">
        <v>12292</v>
      </c>
      <c r="M253" s="29" t="s">
        <v>16215</v>
      </c>
      <c r="N253" s="29" t="s">
        <v>16215</v>
      </c>
      <c r="O253" s="29" t="s">
        <v>16215</v>
      </c>
      <c r="P253" s="29">
        <v>-23.041474654377826</v>
      </c>
      <c r="Q253" s="29">
        <v>-40.194728560188899</v>
      </c>
      <c r="R253" s="29">
        <v>0.8729680915111393</v>
      </c>
      <c r="S253" s="29" t="s">
        <v>16215</v>
      </c>
      <c r="T253" s="29" t="s">
        <v>16215</v>
      </c>
      <c r="U253" s="29" t="s">
        <v>16215</v>
      </c>
      <c r="V253" s="29" t="s">
        <v>16215</v>
      </c>
      <c r="W253" s="29" t="s">
        <v>16215</v>
      </c>
      <c r="X253" s="29" t="s">
        <v>13301</v>
      </c>
      <c r="Y253" s="71">
        <v>8088813769</v>
      </c>
      <c r="Z253" s="29" t="s">
        <v>12541</v>
      </c>
      <c r="AA253" s="76">
        <v>45418</v>
      </c>
      <c r="AB253" s="60" t="s">
        <v>8186</v>
      </c>
      <c r="AC253" s="60" t="s">
        <v>12297</v>
      </c>
      <c r="AD253" s="60" t="s">
        <v>12815</v>
      </c>
      <c r="AE253" s="29" t="s">
        <v>16158</v>
      </c>
      <c r="AF253" s="35" t="s">
        <v>16158</v>
      </c>
    </row>
    <row r="254" spans="1:32" s="68" customFormat="1" ht="42.75">
      <c r="A254" s="37" t="s">
        <v>13181</v>
      </c>
      <c r="B254" s="36" t="s">
        <v>12904</v>
      </c>
      <c r="C254" s="36" t="s">
        <v>12811</v>
      </c>
      <c r="D254" s="29" t="s">
        <v>16386</v>
      </c>
      <c r="E254" s="37" t="s">
        <v>13214</v>
      </c>
      <c r="F254" s="37" t="s">
        <v>12543</v>
      </c>
      <c r="G254" s="38" t="s">
        <v>64</v>
      </c>
      <c r="H254" s="37" t="s">
        <v>25</v>
      </c>
      <c r="I254" s="39">
        <v>4</v>
      </c>
      <c r="J254" s="37" t="s">
        <v>12292</v>
      </c>
      <c r="K254" s="37" t="s">
        <v>12292</v>
      </c>
      <c r="L254" s="37" t="s">
        <v>12292</v>
      </c>
      <c r="M254" s="37" t="s">
        <v>16215</v>
      </c>
      <c r="N254" s="37" t="s">
        <v>16215</v>
      </c>
      <c r="O254" s="37" t="s">
        <v>16215</v>
      </c>
      <c r="P254" s="37">
        <v>-25.88130659767144</v>
      </c>
      <c r="Q254" s="37">
        <v>-34.971964779768314</v>
      </c>
      <c r="R254" s="37">
        <v>-3.7218180880151608</v>
      </c>
      <c r="S254" s="37">
        <v>41.051000000000002</v>
      </c>
      <c r="T254" s="37" t="s">
        <v>16215</v>
      </c>
      <c r="U254" s="37" t="s">
        <v>16215</v>
      </c>
      <c r="V254" s="37">
        <v>-0.79500000000000004</v>
      </c>
      <c r="W254" s="37" t="s">
        <v>16215</v>
      </c>
      <c r="X254" s="37" t="s">
        <v>13301</v>
      </c>
      <c r="Y254" s="73">
        <v>7443520852</v>
      </c>
      <c r="Z254" s="37" t="s">
        <v>12541</v>
      </c>
      <c r="AA254" s="77">
        <v>45418</v>
      </c>
      <c r="AB254" s="39" t="s">
        <v>8186</v>
      </c>
      <c r="AC254" s="39" t="s">
        <v>12297</v>
      </c>
      <c r="AD254" s="39" t="s">
        <v>12815</v>
      </c>
      <c r="AE254" s="37" t="s">
        <v>16158</v>
      </c>
      <c r="AF254" s="63" t="s">
        <v>16158</v>
      </c>
    </row>
    <row r="255" spans="1:32" s="68" customFormat="1" ht="42.75">
      <c r="A255" s="29" t="s">
        <v>13181</v>
      </c>
      <c r="B255" s="28" t="s">
        <v>12905</v>
      </c>
      <c r="C255" s="29" t="s">
        <v>12812</v>
      </c>
      <c r="D255" s="29" t="s">
        <v>16387</v>
      </c>
      <c r="E255" s="29" t="s">
        <v>13214</v>
      </c>
      <c r="F255" s="29" t="s">
        <v>12535</v>
      </c>
      <c r="G255" s="31" t="s">
        <v>64</v>
      </c>
      <c r="H255" s="32" t="s">
        <v>25</v>
      </c>
      <c r="I255" s="50">
        <v>4</v>
      </c>
      <c r="J255" s="32" t="s">
        <v>12292</v>
      </c>
      <c r="K255" s="32" t="s">
        <v>12292</v>
      </c>
      <c r="L255" s="32" t="s">
        <v>12292</v>
      </c>
      <c r="M255" s="29" t="s">
        <v>16215</v>
      </c>
      <c r="N255" s="29" t="s">
        <v>16215</v>
      </c>
      <c r="O255" s="29" t="s">
        <v>16215</v>
      </c>
      <c r="P255" s="29">
        <v>-23.459477561955733</v>
      </c>
      <c r="Q255" s="29">
        <v>-34.738911951059691</v>
      </c>
      <c r="R255" s="29">
        <v>-8.8345674003449286</v>
      </c>
      <c r="S255" s="29" t="s">
        <v>16215</v>
      </c>
      <c r="T255" s="29" t="s">
        <v>16215</v>
      </c>
      <c r="U255" s="29" t="s">
        <v>16215</v>
      </c>
      <c r="V255" s="29" t="s">
        <v>16215</v>
      </c>
      <c r="W255" s="29" t="s">
        <v>16215</v>
      </c>
      <c r="X255" s="29" t="s">
        <v>13301</v>
      </c>
      <c r="Y255" s="71">
        <v>1035533847</v>
      </c>
      <c r="Z255" s="29" t="s">
        <v>12541</v>
      </c>
      <c r="AA255" s="76">
        <v>45418</v>
      </c>
      <c r="AB255" s="60" t="s">
        <v>8186</v>
      </c>
      <c r="AC255" s="60" t="s">
        <v>12297</v>
      </c>
      <c r="AD255" s="60" t="s">
        <v>12815</v>
      </c>
      <c r="AE255" s="29" t="s">
        <v>16158</v>
      </c>
      <c r="AF255" s="35" t="s">
        <v>16158</v>
      </c>
    </row>
    <row r="256" spans="1:32" s="68" customFormat="1" ht="42.75">
      <c r="A256" s="37" t="s">
        <v>13181</v>
      </c>
      <c r="B256" s="36" t="s">
        <v>12906</v>
      </c>
      <c r="C256" s="36" t="s">
        <v>12813</v>
      </c>
      <c r="D256" s="29" t="s">
        <v>16388</v>
      </c>
      <c r="E256" s="37" t="s">
        <v>13214</v>
      </c>
      <c r="F256" s="37" t="s">
        <v>12536</v>
      </c>
      <c r="G256" s="38" t="s">
        <v>64</v>
      </c>
      <c r="H256" s="37" t="s">
        <v>25</v>
      </c>
      <c r="I256" s="39">
        <v>4</v>
      </c>
      <c r="J256" s="37" t="s">
        <v>12292</v>
      </c>
      <c r="K256" s="37" t="s">
        <v>12292</v>
      </c>
      <c r="L256" s="37" t="s">
        <v>12292</v>
      </c>
      <c r="M256" s="37" t="s">
        <v>16215</v>
      </c>
      <c r="N256" s="37" t="s">
        <v>16215</v>
      </c>
      <c r="O256" s="37" t="s">
        <v>16215</v>
      </c>
      <c r="P256" s="37">
        <v>-24.087306742886916</v>
      </c>
      <c r="Q256" s="37">
        <v>-21.486844788904712</v>
      </c>
      <c r="R256" s="37">
        <v>0</v>
      </c>
      <c r="S256" s="37" t="s">
        <v>16215</v>
      </c>
      <c r="T256" s="37" t="s">
        <v>16215</v>
      </c>
      <c r="U256" s="37" t="s">
        <v>16215</v>
      </c>
      <c r="V256" s="37" t="s">
        <v>16215</v>
      </c>
      <c r="W256" s="37" t="s">
        <v>16215</v>
      </c>
      <c r="X256" s="37" t="s">
        <v>13301</v>
      </c>
      <c r="Y256" s="73">
        <v>8088813769</v>
      </c>
      <c r="Z256" s="37" t="s">
        <v>12541</v>
      </c>
      <c r="AA256" s="77">
        <v>45418</v>
      </c>
      <c r="AB256" s="39" t="s">
        <v>8186</v>
      </c>
      <c r="AC256" s="39" t="s">
        <v>12297</v>
      </c>
      <c r="AD256" s="39" t="s">
        <v>12815</v>
      </c>
      <c r="AE256" s="37" t="s">
        <v>16158</v>
      </c>
      <c r="AF256" s="63" t="s">
        <v>16158</v>
      </c>
    </row>
    <row r="257" spans="1:32" s="68" customFormat="1" ht="42.75">
      <c r="A257" s="29" t="s">
        <v>13181</v>
      </c>
      <c r="B257" s="28" t="s">
        <v>12915</v>
      </c>
      <c r="C257" s="29" t="s">
        <v>12907</v>
      </c>
      <c r="D257" s="29" t="s">
        <v>11760</v>
      </c>
      <c r="E257" s="29" t="s">
        <v>5039</v>
      </c>
      <c r="F257" s="29" t="s">
        <v>12541</v>
      </c>
      <c r="G257" s="31" t="s">
        <v>369</v>
      </c>
      <c r="H257" s="32" t="s">
        <v>40</v>
      </c>
      <c r="I257" s="50">
        <v>2</v>
      </c>
      <c r="J257" s="32" t="s">
        <v>12292</v>
      </c>
      <c r="K257" s="32" t="s">
        <v>12292</v>
      </c>
      <c r="L257" s="32" t="s">
        <v>12292</v>
      </c>
      <c r="M257" s="29" t="s">
        <v>16215</v>
      </c>
      <c r="N257" s="29">
        <v>-6.0251299999999999</v>
      </c>
      <c r="O257" s="29">
        <v>-2.3323</v>
      </c>
      <c r="P257" s="29">
        <v>0.57310800881706925</v>
      </c>
      <c r="Q257" s="29">
        <v>-18.496312728580932</v>
      </c>
      <c r="R257" s="29">
        <v>3.6123675568497049</v>
      </c>
      <c r="S257" s="29">
        <v>8.6780000000000008</v>
      </c>
      <c r="T257" s="29">
        <v>7.7069999999999999</v>
      </c>
      <c r="U257" s="29">
        <v>-24.330390323825956</v>
      </c>
      <c r="V257" s="29">
        <v>-0.79500000000000004</v>
      </c>
      <c r="W257" s="29">
        <v>-0.32300000000000001</v>
      </c>
      <c r="X257" s="29" t="s">
        <v>13302</v>
      </c>
      <c r="Y257" s="71">
        <v>482300005</v>
      </c>
      <c r="Z257" s="29" t="s">
        <v>12541</v>
      </c>
      <c r="AA257" s="76">
        <v>45418</v>
      </c>
      <c r="AB257" s="60" t="s">
        <v>8186</v>
      </c>
      <c r="AC257" s="60" t="s">
        <v>12296</v>
      </c>
      <c r="AD257" s="60" t="s">
        <v>12307</v>
      </c>
      <c r="AE257" s="29" t="s">
        <v>16158</v>
      </c>
      <c r="AF257" s="35" t="s">
        <v>16158</v>
      </c>
    </row>
    <row r="258" spans="1:32" s="68" customFormat="1" ht="42.75">
      <c r="A258" s="37" t="s">
        <v>13181</v>
      </c>
      <c r="B258" s="36" t="s">
        <v>12916</v>
      </c>
      <c r="C258" s="36" t="s">
        <v>12908</v>
      </c>
      <c r="D258" s="29" t="s">
        <v>11763</v>
      </c>
      <c r="E258" s="37" t="s">
        <v>5039</v>
      </c>
      <c r="F258" s="37" t="s">
        <v>12541</v>
      </c>
      <c r="G258" s="38" t="s">
        <v>369</v>
      </c>
      <c r="H258" s="37" t="s">
        <v>40</v>
      </c>
      <c r="I258" s="39">
        <v>2</v>
      </c>
      <c r="J258" s="37" t="s">
        <v>12292</v>
      </c>
      <c r="K258" s="37" t="s">
        <v>12292</v>
      </c>
      <c r="L258" s="37" t="s">
        <v>12292</v>
      </c>
      <c r="M258" s="37">
        <v>3.22</v>
      </c>
      <c r="N258" s="37">
        <v>-6.0253100000000002</v>
      </c>
      <c r="O258" s="37">
        <v>-2.33243</v>
      </c>
      <c r="P258" s="37">
        <v>0.56935910734488004</v>
      </c>
      <c r="Q258" s="37">
        <v>-18.49356499259639</v>
      </c>
      <c r="R258" s="37">
        <v>3.6168332313550433</v>
      </c>
      <c r="S258" s="37">
        <v>8.6760000000000002</v>
      </c>
      <c r="T258" s="37">
        <v>7.7060000000000004</v>
      </c>
      <c r="U258" s="37">
        <v>-24.334836400103743</v>
      </c>
      <c r="V258" s="37">
        <v>-0.79500000000000004</v>
      </c>
      <c r="W258" s="37">
        <v>-0.32300000000000001</v>
      </c>
      <c r="X258" s="37" t="s">
        <v>13302</v>
      </c>
      <c r="Y258" s="73">
        <v>482300005</v>
      </c>
      <c r="Z258" s="37" t="s">
        <v>12541</v>
      </c>
      <c r="AA258" s="77">
        <v>45418</v>
      </c>
      <c r="AB258" s="39" t="s">
        <v>8186</v>
      </c>
      <c r="AC258" s="39" t="s">
        <v>12297</v>
      </c>
      <c r="AD258" s="39" t="s">
        <v>12815</v>
      </c>
      <c r="AE258" s="37" t="s">
        <v>16158</v>
      </c>
      <c r="AF258" s="63" t="s">
        <v>16158</v>
      </c>
    </row>
    <row r="259" spans="1:32" s="68" customFormat="1" ht="42.75">
      <c r="A259" s="29" t="s">
        <v>13181</v>
      </c>
      <c r="B259" s="28" t="s">
        <v>12917</v>
      </c>
      <c r="C259" s="29" t="s">
        <v>12909</v>
      </c>
      <c r="D259" s="29" t="s">
        <v>16389</v>
      </c>
      <c r="E259" s="29" t="s">
        <v>5039</v>
      </c>
      <c r="F259" s="29" t="s">
        <v>12535</v>
      </c>
      <c r="G259" s="31" t="s">
        <v>369</v>
      </c>
      <c r="H259" s="32" t="s">
        <v>40</v>
      </c>
      <c r="I259" s="50">
        <v>2</v>
      </c>
      <c r="J259" s="32" t="s">
        <v>12292</v>
      </c>
      <c r="K259" s="32" t="s">
        <v>12292</v>
      </c>
      <c r="L259" s="32" t="s">
        <v>12292</v>
      </c>
      <c r="M259" s="29" t="s">
        <v>16215</v>
      </c>
      <c r="N259" s="29" t="s">
        <v>16215</v>
      </c>
      <c r="O259" s="29" t="s">
        <v>16215</v>
      </c>
      <c r="P259" s="29">
        <v>5.2052887961030025</v>
      </c>
      <c r="Q259" s="29">
        <v>0</v>
      </c>
      <c r="R259" s="29">
        <v>0</v>
      </c>
      <c r="S259" s="29" t="s">
        <v>16215</v>
      </c>
      <c r="T259" s="29" t="s">
        <v>16215</v>
      </c>
      <c r="U259" s="29" t="s">
        <v>16215</v>
      </c>
      <c r="V259" s="29" t="s">
        <v>16215</v>
      </c>
      <c r="W259" s="29" t="s">
        <v>16215</v>
      </c>
      <c r="X259" s="29" t="s">
        <v>13303</v>
      </c>
      <c r="Y259" s="71">
        <v>515509102</v>
      </c>
      <c r="Z259" s="29" t="s">
        <v>12541</v>
      </c>
      <c r="AA259" s="76">
        <v>45418</v>
      </c>
      <c r="AB259" s="60" t="s">
        <v>8186</v>
      </c>
      <c r="AC259" s="60" t="s">
        <v>12297</v>
      </c>
      <c r="AD259" s="60" t="s">
        <v>12815</v>
      </c>
      <c r="AE259" s="29" t="s">
        <v>16158</v>
      </c>
      <c r="AF259" s="35" t="s">
        <v>16158</v>
      </c>
    </row>
    <row r="260" spans="1:32" s="68" customFormat="1" ht="42.75">
      <c r="A260" s="37" t="s">
        <v>13181</v>
      </c>
      <c r="B260" s="36" t="s">
        <v>12918</v>
      </c>
      <c r="C260" s="36" t="s">
        <v>12910</v>
      </c>
      <c r="D260" s="29" t="s">
        <v>11711</v>
      </c>
      <c r="E260" s="37" t="s">
        <v>5039</v>
      </c>
      <c r="F260" s="37" t="s">
        <v>12541</v>
      </c>
      <c r="G260" s="38" t="s">
        <v>369</v>
      </c>
      <c r="H260" s="37" t="s">
        <v>40</v>
      </c>
      <c r="I260" s="39">
        <v>2</v>
      </c>
      <c r="J260" s="37" t="s">
        <v>12292</v>
      </c>
      <c r="K260" s="37" t="s">
        <v>12292</v>
      </c>
      <c r="L260" s="37" t="s">
        <v>12292</v>
      </c>
      <c r="M260" s="37" t="s">
        <v>16215</v>
      </c>
      <c r="N260" s="37">
        <v>-5.8121400000000003</v>
      </c>
      <c r="O260" s="37">
        <v>-2.02677</v>
      </c>
      <c r="P260" s="37">
        <v>0.79092159559850383</v>
      </c>
      <c r="Q260" s="37">
        <v>-18.164530215523232</v>
      </c>
      <c r="R260" s="37">
        <v>4.0874524714826999</v>
      </c>
      <c r="S260" s="37">
        <v>8.6549999999999994</v>
      </c>
      <c r="T260" s="37">
        <v>7.6980000000000004</v>
      </c>
      <c r="U260" s="37">
        <v>-23.701139602902444</v>
      </c>
      <c r="V260" s="37">
        <v>-0.77</v>
      </c>
      <c r="W260" s="37">
        <v>-0.28199999999999997</v>
      </c>
      <c r="X260" s="37" t="s">
        <v>13302</v>
      </c>
      <c r="Y260" s="73">
        <v>482300005</v>
      </c>
      <c r="Z260" s="37" t="s">
        <v>12541</v>
      </c>
      <c r="AA260" s="77">
        <v>45418</v>
      </c>
      <c r="AB260" s="39" t="s">
        <v>8186</v>
      </c>
      <c r="AC260" s="39" t="s">
        <v>12297</v>
      </c>
      <c r="AD260" s="39" t="s">
        <v>12815</v>
      </c>
      <c r="AE260" s="37" t="s">
        <v>16158</v>
      </c>
      <c r="AF260" s="63" t="s">
        <v>16158</v>
      </c>
    </row>
    <row r="261" spans="1:32" s="68" customFormat="1" ht="42.75">
      <c r="A261" s="29" t="s">
        <v>13181</v>
      </c>
      <c r="B261" s="28" t="s">
        <v>12919</v>
      </c>
      <c r="C261" s="29" t="s">
        <v>12911</v>
      </c>
      <c r="D261" s="29" t="s">
        <v>11455</v>
      </c>
      <c r="E261" s="29" t="s">
        <v>13215</v>
      </c>
      <c r="F261" s="29" t="s">
        <v>12536</v>
      </c>
      <c r="G261" s="31" t="s">
        <v>328</v>
      </c>
      <c r="H261" s="32" t="s">
        <v>28</v>
      </c>
      <c r="I261" s="50">
        <v>2</v>
      </c>
      <c r="J261" s="32" t="s">
        <v>12292</v>
      </c>
      <c r="K261" s="32" t="s">
        <v>12292</v>
      </c>
      <c r="L261" s="32" t="s">
        <v>12292</v>
      </c>
      <c r="M261" s="29">
        <v>0.8</v>
      </c>
      <c r="N261" s="29">
        <v>-12.79584</v>
      </c>
      <c r="O261" s="29">
        <v>-7.3979400000000002</v>
      </c>
      <c r="P261" s="29">
        <v>1.5914586602354008</v>
      </c>
      <c r="Q261" s="29">
        <v>-24.365367713620067</v>
      </c>
      <c r="R261" s="29">
        <v>-9.4101308139347584</v>
      </c>
      <c r="S261" s="29">
        <v>13.89</v>
      </c>
      <c r="T261" s="29">
        <v>15.007999999999999</v>
      </c>
      <c r="U261" s="29">
        <v>-37.528032955970339</v>
      </c>
      <c r="V261" s="29">
        <v>-1.0189999999999999</v>
      </c>
      <c r="W261" s="29">
        <v>-0.46500000000000002</v>
      </c>
      <c r="X261" s="29" t="s">
        <v>13304</v>
      </c>
      <c r="Y261" s="71">
        <v>1307779456</v>
      </c>
      <c r="Z261" s="29" t="s">
        <v>12535</v>
      </c>
      <c r="AA261" s="76">
        <v>45418</v>
      </c>
      <c r="AB261" s="60" t="s">
        <v>8186</v>
      </c>
      <c r="AC261" s="60" t="s">
        <v>12297</v>
      </c>
      <c r="AD261" s="60" t="s">
        <v>12815</v>
      </c>
      <c r="AE261" s="29" t="s">
        <v>16158</v>
      </c>
      <c r="AF261" s="35" t="s">
        <v>16158</v>
      </c>
    </row>
    <row r="262" spans="1:32" s="68" customFormat="1" ht="42.75">
      <c r="A262" s="37" t="s">
        <v>13181</v>
      </c>
      <c r="B262" s="36" t="s">
        <v>12920</v>
      </c>
      <c r="C262" s="36" t="s">
        <v>12912</v>
      </c>
      <c r="D262" s="29" t="s">
        <v>8384</v>
      </c>
      <c r="E262" s="37" t="s">
        <v>13216</v>
      </c>
      <c r="F262" s="37" t="s">
        <v>12535</v>
      </c>
      <c r="G262" s="38" t="s">
        <v>369</v>
      </c>
      <c r="H262" s="37" t="s">
        <v>12463</v>
      </c>
      <c r="I262" s="39">
        <v>2</v>
      </c>
      <c r="J262" s="37" t="s">
        <v>12292</v>
      </c>
      <c r="K262" s="37" t="s">
        <v>12292</v>
      </c>
      <c r="L262" s="37" t="s">
        <v>12292</v>
      </c>
      <c r="M262" s="37" t="s">
        <v>16215</v>
      </c>
      <c r="N262" s="37">
        <v>-7.8676300000000001</v>
      </c>
      <c r="O262" s="37">
        <v>-3.9426299999999999</v>
      </c>
      <c r="P262" s="37">
        <v>4.4720584105589989</v>
      </c>
      <c r="Q262" s="37">
        <v>-15.525628856193652</v>
      </c>
      <c r="R262" s="37">
        <v>-6.9680264608599778</v>
      </c>
      <c r="S262" s="37">
        <v>8.3059999999999992</v>
      </c>
      <c r="T262" s="37">
        <v>7.6929999999999996</v>
      </c>
      <c r="U262" s="37">
        <v>-26.751157843980444</v>
      </c>
      <c r="V262" s="37">
        <v>-1.0860000000000001</v>
      </c>
      <c r="W262" s="37">
        <v>-0.52200000000000002</v>
      </c>
      <c r="X262" s="37" t="s">
        <v>13301</v>
      </c>
      <c r="Y262" s="73">
        <v>73025581</v>
      </c>
      <c r="Z262" s="37" t="s">
        <v>12535</v>
      </c>
      <c r="AA262" s="77">
        <v>45418</v>
      </c>
      <c r="AB262" s="39" t="s">
        <v>8186</v>
      </c>
      <c r="AC262" s="39" t="s">
        <v>12296</v>
      </c>
      <c r="AD262" s="39" t="s">
        <v>12298</v>
      </c>
      <c r="AE262" s="37" t="s">
        <v>16158</v>
      </c>
      <c r="AF262" s="63" t="s">
        <v>16158</v>
      </c>
    </row>
    <row r="263" spans="1:32" s="68" customFormat="1" ht="42.75">
      <c r="A263" s="29" t="s">
        <v>13181</v>
      </c>
      <c r="B263" s="28" t="s">
        <v>12921</v>
      </c>
      <c r="C263" s="29" t="s">
        <v>12913</v>
      </c>
      <c r="D263" s="29" t="s">
        <v>9408</v>
      </c>
      <c r="E263" s="29" t="s">
        <v>13217</v>
      </c>
      <c r="F263" s="29" t="s">
        <v>12541</v>
      </c>
      <c r="G263" s="31" t="s">
        <v>64</v>
      </c>
      <c r="H263" s="32" t="s">
        <v>12484</v>
      </c>
      <c r="I263" s="50">
        <v>2</v>
      </c>
      <c r="J263" s="32" t="s">
        <v>12292</v>
      </c>
      <c r="K263" s="32" t="s">
        <v>12292</v>
      </c>
      <c r="L263" s="32" t="s">
        <v>12292</v>
      </c>
      <c r="M263" s="29" t="s">
        <v>16215</v>
      </c>
      <c r="N263" s="29">
        <v>7.3718599999999999</v>
      </c>
      <c r="O263" s="29">
        <v>5.7076200000000004</v>
      </c>
      <c r="P263" s="29">
        <v>13.316733067729047</v>
      </c>
      <c r="Q263" s="29">
        <v>-11.605949942103821</v>
      </c>
      <c r="R263" s="29">
        <v>23.620651451362697</v>
      </c>
      <c r="S263" s="29">
        <v>12.932</v>
      </c>
      <c r="T263" s="29">
        <v>15.058999999999999</v>
      </c>
      <c r="U263" s="29">
        <v>-17.843699242610544</v>
      </c>
      <c r="V263" s="29">
        <v>0.56200000000000006</v>
      </c>
      <c r="W263" s="29">
        <v>0.39400000000000002</v>
      </c>
      <c r="X263" s="29" t="s">
        <v>13305</v>
      </c>
      <c r="Y263" s="71">
        <v>136660838</v>
      </c>
      <c r="Z263" s="29" t="s">
        <v>12541</v>
      </c>
      <c r="AA263" s="76">
        <v>45418</v>
      </c>
      <c r="AB263" s="60" t="s">
        <v>8186</v>
      </c>
      <c r="AC263" s="60" t="s">
        <v>12296</v>
      </c>
      <c r="AD263" s="60" t="s">
        <v>12307</v>
      </c>
      <c r="AE263" s="29" t="s">
        <v>16158</v>
      </c>
      <c r="AF263" s="35" t="s">
        <v>16158</v>
      </c>
    </row>
    <row r="264" spans="1:32" s="68" customFormat="1" ht="42.75">
      <c r="A264" s="37" t="s">
        <v>13181</v>
      </c>
      <c r="B264" s="36" t="s">
        <v>12922</v>
      </c>
      <c r="C264" s="36" t="s">
        <v>12914</v>
      </c>
      <c r="D264" s="29" t="s">
        <v>8680</v>
      </c>
      <c r="E264" s="37" t="s">
        <v>13218</v>
      </c>
      <c r="F264" s="37" t="s">
        <v>12535</v>
      </c>
      <c r="G264" s="38" t="s">
        <v>64</v>
      </c>
      <c r="H264" s="37" t="s">
        <v>3</v>
      </c>
      <c r="I264" s="39">
        <v>3</v>
      </c>
      <c r="J264" s="37" t="s">
        <v>12292</v>
      </c>
      <c r="K264" s="37" t="s">
        <v>12292</v>
      </c>
      <c r="L264" s="37" t="s">
        <v>12292</v>
      </c>
      <c r="M264" s="37" t="s">
        <v>16215</v>
      </c>
      <c r="N264" s="37">
        <v>6.6465899999999998</v>
      </c>
      <c r="O264" s="37">
        <v>13.115</v>
      </c>
      <c r="P264" s="37">
        <v>38.218609770552845</v>
      </c>
      <c r="Q264" s="37">
        <v>-30.408498650076321</v>
      </c>
      <c r="R264" s="37">
        <v>25.339433293978743</v>
      </c>
      <c r="S264" s="37">
        <v>21.536999999999999</v>
      </c>
      <c r="T264" s="37">
        <v>21.158000000000001</v>
      </c>
      <c r="U264" s="37">
        <v>-33.14493566866701</v>
      </c>
      <c r="V264" s="37">
        <v>0.23100000000000001</v>
      </c>
      <c r="W264" s="37">
        <v>0.60499999999999998</v>
      </c>
      <c r="X264" s="37" t="s">
        <v>13301</v>
      </c>
      <c r="Y264" s="73">
        <v>1520084595</v>
      </c>
      <c r="Z264" s="37" t="s">
        <v>12535</v>
      </c>
      <c r="AA264" s="77">
        <v>45418</v>
      </c>
      <c r="AB264" s="39" t="s">
        <v>8186</v>
      </c>
      <c r="AC264" s="39" t="s">
        <v>12296</v>
      </c>
      <c r="AD264" s="39" t="s">
        <v>12298</v>
      </c>
      <c r="AE264" s="37" t="s">
        <v>16158</v>
      </c>
      <c r="AF264" s="63" t="s">
        <v>16158</v>
      </c>
    </row>
    <row r="265" spans="1:32" s="68" customFormat="1" ht="42.75">
      <c r="A265" s="29" t="s">
        <v>14619</v>
      </c>
      <c r="B265" s="28" t="s">
        <v>12934</v>
      </c>
      <c r="C265" s="29" t="s">
        <v>13315</v>
      </c>
      <c r="D265" s="29" t="s">
        <v>8562</v>
      </c>
      <c r="E265" s="29" t="s">
        <v>14628</v>
      </c>
      <c r="F265" s="29" t="s">
        <v>12535</v>
      </c>
      <c r="G265" s="31" t="s">
        <v>64</v>
      </c>
      <c r="H265" s="32" t="s">
        <v>3</v>
      </c>
      <c r="I265" s="50">
        <v>3</v>
      </c>
      <c r="J265" s="32" t="s">
        <v>12292</v>
      </c>
      <c r="K265" s="32" t="s">
        <v>12292</v>
      </c>
      <c r="L265" s="32" t="s">
        <v>12292</v>
      </c>
      <c r="M265" s="29" t="s">
        <v>16215</v>
      </c>
      <c r="N265" s="29">
        <v>8.50014</v>
      </c>
      <c r="O265" s="29">
        <v>13.024089999999999</v>
      </c>
      <c r="P265" s="29">
        <v>30.64188013029694</v>
      </c>
      <c r="Q265" s="29">
        <v>-19.216003504554603</v>
      </c>
      <c r="R265" s="29">
        <v>25.044070514221662</v>
      </c>
      <c r="S265" s="29">
        <v>16.2</v>
      </c>
      <c r="T265" s="29">
        <v>18.872</v>
      </c>
      <c r="U265" s="29">
        <v>-20.783708965855041</v>
      </c>
      <c r="V265" s="29">
        <v>0.371</v>
      </c>
      <c r="W265" s="29">
        <v>0.66900000000000004</v>
      </c>
      <c r="X265" s="29" t="s">
        <v>14733</v>
      </c>
      <c r="Y265" s="71">
        <v>6718100102</v>
      </c>
      <c r="Z265" s="29" t="s">
        <v>12535</v>
      </c>
      <c r="AA265" s="76">
        <v>45418</v>
      </c>
      <c r="AB265" s="60" t="s">
        <v>8186</v>
      </c>
      <c r="AC265" s="60" t="s">
        <v>12296</v>
      </c>
      <c r="AD265" s="60" t="s">
        <v>13176</v>
      </c>
      <c r="AE265" s="29" t="s">
        <v>16158</v>
      </c>
      <c r="AF265" s="35" t="s">
        <v>16158</v>
      </c>
    </row>
    <row r="266" spans="1:32" s="68" customFormat="1" ht="42.75">
      <c r="A266" s="37" t="s">
        <v>14619</v>
      </c>
      <c r="B266" s="36" t="s">
        <v>12935</v>
      </c>
      <c r="C266" s="36" t="s">
        <v>13316</v>
      </c>
      <c r="D266" s="29" t="s">
        <v>16390</v>
      </c>
      <c r="E266" s="37" t="s">
        <v>14629</v>
      </c>
      <c r="F266" s="37" t="s">
        <v>12538</v>
      </c>
      <c r="G266" s="38" t="s">
        <v>328</v>
      </c>
      <c r="H266" s="37" t="s">
        <v>13172</v>
      </c>
      <c r="I266" s="39">
        <v>3</v>
      </c>
      <c r="J266" s="37" t="s">
        <v>12292</v>
      </c>
      <c r="K266" s="37" t="s">
        <v>12292</v>
      </c>
      <c r="L266" s="37" t="s">
        <v>12292</v>
      </c>
      <c r="M266" s="37">
        <v>7.8E-2</v>
      </c>
      <c r="N266" s="37" t="s">
        <v>16215</v>
      </c>
      <c r="O266" s="37" t="s">
        <v>16215</v>
      </c>
      <c r="P266" s="37">
        <v>4.2221132330368283</v>
      </c>
      <c r="Q266" s="37">
        <v>-14.170827971813127</v>
      </c>
      <c r="R266" s="37">
        <v>2.7747646972178908</v>
      </c>
      <c r="S266" s="37">
        <v>19.797000000000001</v>
      </c>
      <c r="T266" s="37">
        <v>21.809000000000001</v>
      </c>
      <c r="U266" s="37">
        <v>-24.970899760359476</v>
      </c>
      <c r="V266" s="37">
        <v>-0.55400000000000005</v>
      </c>
      <c r="W266" s="37">
        <v>-7.6999999999999999E-2</v>
      </c>
      <c r="X266" s="37" t="s">
        <v>14734</v>
      </c>
      <c r="Y266" s="73">
        <v>2112206836</v>
      </c>
      <c r="Z266" s="37" t="s">
        <v>12535</v>
      </c>
      <c r="AA266" s="77">
        <v>45418</v>
      </c>
      <c r="AB266" s="39" t="s">
        <v>8186</v>
      </c>
      <c r="AC266" s="39" t="s">
        <v>12296</v>
      </c>
      <c r="AD266" s="39" t="s">
        <v>12342</v>
      </c>
      <c r="AE266" s="37" t="s">
        <v>16158</v>
      </c>
      <c r="AF266" s="63" t="s">
        <v>16158</v>
      </c>
    </row>
    <row r="267" spans="1:32" s="68" customFormat="1" ht="42.75">
      <c r="A267" s="29" t="s">
        <v>14619</v>
      </c>
      <c r="B267" s="28" t="s">
        <v>12936</v>
      </c>
      <c r="C267" s="29" t="s">
        <v>13317</v>
      </c>
      <c r="D267" s="29" t="s">
        <v>16391</v>
      </c>
      <c r="E267" s="29" t="s">
        <v>14629</v>
      </c>
      <c r="F267" s="29" t="s">
        <v>12536</v>
      </c>
      <c r="G267" s="31" t="s">
        <v>328</v>
      </c>
      <c r="H267" s="32" t="s">
        <v>13172</v>
      </c>
      <c r="I267" s="50">
        <v>3</v>
      </c>
      <c r="J267" s="32" t="s">
        <v>12292</v>
      </c>
      <c r="K267" s="32" t="s">
        <v>12292</v>
      </c>
      <c r="L267" s="32" t="s">
        <v>12292</v>
      </c>
      <c r="M267" s="29">
        <v>0.152</v>
      </c>
      <c r="N267" s="29">
        <v>-4.4757400000000001</v>
      </c>
      <c r="O267" s="29">
        <v>-0.42564000000000002</v>
      </c>
      <c r="P267" s="29">
        <v>6.3577151790301434</v>
      </c>
      <c r="Q267" s="29">
        <v>-12.501967742501696</v>
      </c>
      <c r="R267" s="29">
        <v>3.9307073909074841</v>
      </c>
      <c r="S267" s="29">
        <v>10.737</v>
      </c>
      <c r="T267" s="29">
        <v>12.065</v>
      </c>
      <c r="U267" s="29">
        <v>-22.815737497973398</v>
      </c>
      <c r="V267" s="29">
        <v>-0.46400000000000002</v>
      </c>
      <c r="W267" s="29">
        <v>-4.0000000000000001E-3</v>
      </c>
      <c r="X267" s="29" t="s">
        <v>14735</v>
      </c>
      <c r="Y267" s="71">
        <v>10905817891</v>
      </c>
      <c r="Z267" s="29" t="s">
        <v>12535</v>
      </c>
      <c r="AA267" s="76">
        <v>45418</v>
      </c>
      <c r="AB267" s="60" t="s">
        <v>8186</v>
      </c>
      <c r="AC267" s="60" t="s">
        <v>12296</v>
      </c>
      <c r="AD267" s="60" t="s">
        <v>12299</v>
      </c>
      <c r="AE267" s="29" t="s">
        <v>16158</v>
      </c>
      <c r="AF267" s="35" t="s">
        <v>16158</v>
      </c>
    </row>
    <row r="268" spans="1:32" s="68" customFormat="1" ht="42.75">
      <c r="A268" s="37" t="s">
        <v>14619</v>
      </c>
      <c r="B268" s="36" t="s">
        <v>12937</v>
      </c>
      <c r="C268" s="36" t="s">
        <v>13318</v>
      </c>
      <c r="D268" s="29" t="s">
        <v>16392</v>
      </c>
      <c r="E268" s="37" t="s">
        <v>14629</v>
      </c>
      <c r="F268" s="37" t="s">
        <v>12535</v>
      </c>
      <c r="G268" s="38" t="s">
        <v>328</v>
      </c>
      <c r="H268" s="37" t="s">
        <v>13172</v>
      </c>
      <c r="I268" s="39">
        <v>3</v>
      </c>
      <c r="J268" s="37" t="s">
        <v>12292</v>
      </c>
      <c r="K268" s="37" t="s">
        <v>12292</v>
      </c>
      <c r="L268" s="37" t="s">
        <v>12292</v>
      </c>
      <c r="M268" s="37">
        <v>1.3540000000000001</v>
      </c>
      <c r="N268" s="37">
        <v>-4.4660399999999996</v>
      </c>
      <c r="O268" s="37">
        <v>-0.41395999999999999</v>
      </c>
      <c r="P268" s="37">
        <v>6.3282968681938057</v>
      </c>
      <c r="Q268" s="37">
        <v>-12.481898425141891</v>
      </c>
      <c r="R268" s="37">
        <v>3.3749131957700573</v>
      </c>
      <c r="S268" s="37">
        <v>10.750999999999999</v>
      </c>
      <c r="T268" s="37">
        <v>12.109</v>
      </c>
      <c r="U268" s="37">
        <v>-23.629547961258979</v>
      </c>
      <c r="V268" s="37">
        <v>-0.46400000000000002</v>
      </c>
      <c r="W268" s="37">
        <v>-4.0000000000000001E-3</v>
      </c>
      <c r="X268" s="37" t="s">
        <v>14735</v>
      </c>
      <c r="Y268" s="73">
        <v>1396168077</v>
      </c>
      <c r="Z268" s="37" t="s">
        <v>12535</v>
      </c>
      <c r="AA268" s="77">
        <v>45418</v>
      </c>
      <c r="AB268" s="39" t="s">
        <v>8186</v>
      </c>
      <c r="AC268" s="39" t="s">
        <v>12296</v>
      </c>
      <c r="AD268" s="39" t="s">
        <v>13176</v>
      </c>
      <c r="AE268" s="37" t="s">
        <v>16158</v>
      </c>
      <c r="AF268" s="63" t="s">
        <v>16158</v>
      </c>
    </row>
    <row r="269" spans="1:32" s="68" customFormat="1" ht="42.75">
      <c r="A269" s="29" t="s">
        <v>14619</v>
      </c>
      <c r="B269" s="28" t="s">
        <v>12938</v>
      </c>
      <c r="C269" s="29" t="s">
        <v>13319</v>
      </c>
      <c r="D269" s="29" t="s">
        <v>16393</v>
      </c>
      <c r="E269" s="29" t="s">
        <v>14629</v>
      </c>
      <c r="F269" s="29" t="s">
        <v>12535</v>
      </c>
      <c r="G269" s="31" t="s">
        <v>328</v>
      </c>
      <c r="H269" s="32" t="s">
        <v>13172</v>
      </c>
      <c r="I269" s="50">
        <v>3</v>
      </c>
      <c r="J269" s="32" t="s">
        <v>12292</v>
      </c>
      <c r="K269" s="32" t="s">
        <v>12292</v>
      </c>
      <c r="L269" s="32" t="s">
        <v>12292</v>
      </c>
      <c r="M269" s="29" t="s">
        <v>16215</v>
      </c>
      <c r="N269" s="29">
        <v>-4.4794200000000002</v>
      </c>
      <c r="O269" s="29">
        <v>-0.42867</v>
      </c>
      <c r="P269" s="29">
        <v>6.3260054061373694</v>
      </c>
      <c r="Q269" s="29">
        <v>-12.47458628028223</v>
      </c>
      <c r="R269" s="29">
        <v>3.3835486514607771</v>
      </c>
      <c r="S269" s="29">
        <v>10.757999999999999</v>
      </c>
      <c r="T269" s="29">
        <v>12.106999999999999</v>
      </c>
      <c r="U269" s="29">
        <v>-23.644989258963101</v>
      </c>
      <c r="V269" s="29">
        <v>-0.46400000000000002</v>
      </c>
      <c r="W269" s="29">
        <v>-5.0000000000000001E-3</v>
      </c>
      <c r="X269" s="29" t="s">
        <v>14736</v>
      </c>
      <c r="Y269" s="71">
        <v>1396168077</v>
      </c>
      <c r="Z269" s="29" t="s">
        <v>12535</v>
      </c>
      <c r="AA269" s="76">
        <v>45418</v>
      </c>
      <c r="AB269" s="60" t="s">
        <v>8186</v>
      </c>
      <c r="AC269" s="60" t="s">
        <v>12296</v>
      </c>
      <c r="AD269" s="60" t="s">
        <v>13176</v>
      </c>
      <c r="AE269" s="29" t="s">
        <v>16158</v>
      </c>
      <c r="AF269" s="35" t="s">
        <v>16158</v>
      </c>
    </row>
    <row r="270" spans="1:32" s="68" customFormat="1" ht="42.75">
      <c r="A270" s="37" t="s">
        <v>14619</v>
      </c>
      <c r="B270" s="36" t="s">
        <v>12939</v>
      </c>
      <c r="C270" s="36" t="s">
        <v>13320</v>
      </c>
      <c r="D270" s="29" t="s">
        <v>16394</v>
      </c>
      <c r="E270" s="37" t="s">
        <v>14630</v>
      </c>
      <c r="F270" s="37" t="s">
        <v>12535</v>
      </c>
      <c r="G270" s="38" t="s">
        <v>64</v>
      </c>
      <c r="H270" s="37" t="s">
        <v>5</v>
      </c>
      <c r="I270" s="39">
        <v>4</v>
      </c>
      <c r="J270" s="37" t="s">
        <v>12292</v>
      </c>
      <c r="K270" s="37" t="s">
        <v>12292</v>
      </c>
      <c r="L270" s="37" t="s">
        <v>12292</v>
      </c>
      <c r="M270" s="37" t="s">
        <v>16215</v>
      </c>
      <c r="N270" s="37">
        <v>-25.796410000000002</v>
      </c>
      <c r="O270" s="37">
        <v>-5.5200899999999997</v>
      </c>
      <c r="P270" s="37">
        <v>-24.770015810710799</v>
      </c>
      <c r="Q270" s="37">
        <v>-25.002172266059354</v>
      </c>
      <c r="R270" s="37">
        <v>-21.047060284437524</v>
      </c>
      <c r="S270" s="37">
        <v>29.581</v>
      </c>
      <c r="T270" s="37">
        <v>27.759</v>
      </c>
      <c r="U270" s="37">
        <v>-62.662685679094501</v>
      </c>
      <c r="V270" s="37">
        <v>-0.84599999999999997</v>
      </c>
      <c r="W270" s="37">
        <v>-4.4999999999999998E-2</v>
      </c>
      <c r="X270" s="37" t="s">
        <v>14737</v>
      </c>
      <c r="Y270" s="73">
        <v>3710399922</v>
      </c>
      <c r="Z270" s="37" t="s">
        <v>12535</v>
      </c>
      <c r="AA270" s="77">
        <v>45418</v>
      </c>
      <c r="AB270" s="39" t="s">
        <v>8186</v>
      </c>
      <c r="AC270" s="39" t="s">
        <v>12296</v>
      </c>
      <c r="AD270" s="39" t="s">
        <v>13176</v>
      </c>
      <c r="AE270" s="37" t="s">
        <v>16158</v>
      </c>
      <c r="AF270" s="63" t="s">
        <v>16158</v>
      </c>
    </row>
    <row r="271" spans="1:32" s="68" customFormat="1" ht="42.75">
      <c r="A271" s="29" t="s">
        <v>14619</v>
      </c>
      <c r="B271" s="28" t="s">
        <v>12940</v>
      </c>
      <c r="C271" s="29" t="s">
        <v>13321</v>
      </c>
      <c r="D271" s="29" t="s">
        <v>11808</v>
      </c>
      <c r="E271" s="29" t="s">
        <v>14631</v>
      </c>
      <c r="F271" s="29" t="s">
        <v>12536</v>
      </c>
      <c r="G271" s="31" t="s">
        <v>369</v>
      </c>
      <c r="H271" s="32" t="s">
        <v>35</v>
      </c>
      <c r="I271" s="50">
        <v>3</v>
      </c>
      <c r="J271" s="32" t="s">
        <v>12292</v>
      </c>
      <c r="K271" s="32" t="s">
        <v>12292</v>
      </c>
      <c r="L271" s="32" t="s">
        <v>12292</v>
      </c>
      <c r="M271" s="29">
        <v>0.11899999999999999</v>
      </c>
      <c r="N271" s="29">
        <v>-5.8603800000000001</v>
      </c>
      <c r="O271" s="29">
        <v>-2.823</v>
      </c>
      <c r="P271" s="29">
        <v>9.0415224136250814</v>
      </c>
      <c r="Q271" s="29">
        <v>-19.504182872683295</v>
      </c>
      <c r="R271" s="29">
        <v>-3.6431173175109244</v>
      </c>
      <c r="S271" s="29">
        <v>11.808999999999999</v>
      </c>
      <c r="T271" s="29">
        <v>13.266</v>
      </c>
      <c r="U271" s="29">
        <v>-28.329001756723983</v>
      </c>
      <c r="V271" s="29">
        <v>-0.58499999999999996</v>
      </c>
      <c r="W271" s="29">
        <v>-0.184</v>
      </c>
      <c r="X271" s="29" t="s">
        <v>13252</v>
      </c>
      <c r="Y271" s="71">
        <v>9800385101</v>
      </c>
      <c r="Z271" s="29" t="s">
        <v>12535</v>
      </c>
      <c r="AA271" s="76">
        <v>45418</v>
      </c>
      <c r="AB271" s="60" t="s">
        <v>8186</v>
      </c>
      <c r="AC271" s="60" t="s">
        <v>12297</v>
      </c>
      <c r="AD271" s="60" t="s">
        <v>12815</v>
      </c>
      <c r="AE271" s="29" t="s">
        <v>16158</v>
      </c>
      <c r="AF271" s="35" t="s">
        <v>16158</v>
      </c>
    </row>
    <row r="272" spans="1:32" s="68" customFormat="1" ht="42.75">
      <c r="A272" s="37" t="s">
        <v>14619</v>
      </c>
      <c r="B272" s="36" t="s">
        <v>12941</v>
      </c>
      <c r="C272" s="36" t="s">
        <v>13322</v>
      </c>
      <c r="D272" s="29" t="s">
        <v>11804</v>
      </c>
      <c r="E272" s="37" t="s">
        <v>14631</v>
      </c>
      <c r="F272" s="37" t="s">
        <v>12535</v>
      </c>
      <c r="G272" s="38" t="s">
        <v>369</v>
      </c>
      <c r="H272" s="37" t="s">
        <v>35</v>
      </c>
      <c r="I272" s="39">
        <v>3</v>
      </c>
      <c r="J272" s="37" t="s">
        <v>12292</v>
      </c>
      <c r="K272" s="37" t="s">
        <v>12292</v>
      </c>
      <c r="L272" s="37" t="s">
        <v>12292</v>
      </c>
      <c r="M272" s="37">
        <v>0.16300000000000001</v>
      </c>
      <c r="N272" s="37">
        <v>-5.7919299999999998</v>
      </c>
      <c r="O272" s="37">
        <v>-2.76884</v>
      </c>
      <c r="P272" s="37">
        <v>8.9960760968037725</v>
      </c>
      <c r="Q272" s="37">
        <v>-19.422719632415731</v>
      </c>
      <c r="R272" s="37">
        <v>-4.1315295130754714</v>
      </c>
      <c r="S272" s="37">
        <v>11.896000000000001</v>
      </c>
      <c r="T272" s="37">
        <v>13.332000000000001</v>
      </c>
      <c r="U272" s="37">
        <v>-28.958829250376283</v>
      </c>
      <c r="V272" s="37">
        <v>-0.57599999999999996</v>
      </c>
      <c r="W272" s="37">
        <v>-0.17899999999999999</v>
      </c>
      <c r="X272" s="37" t="s">
        <v>14738</v>
      </c>
      <c r="Y272" s="73">
        <v>1254650037</v>
      </c>
      <c r="Z272" s="37" t="s">
        <v>12535</v>
      </c>
      <c r="AA272" s="77">
        <v>45418</v>
      </c>
      <c r="AB272" s="39" t="s">
        <v>8186</v>
      </c>
      <c r="AC272" s="39" t="s">
        <v>12296</v>
      </c>
      <c r="AD272" s="39" t="s">
        <v>13176</v>
      </c>
      <c r="AE272" s="37" t="s">
        <v>16158</v>
      </c>
      <c r="AF272" s="63" t="s">
        <v>16158</v>
      </c>
    </row>
    <row r="273" spans="1:32" s="68" customFormat="1" ht="42.75">
      <c r="A273" s="29" t="s">
        <v>14619</v>
      </c>
      <c r="B273" s="28" t="s">
        <v>12942</v>
      </c>
      <c r="C273" s="29" t="s">
        <v>13323</v>
      </c>
      <c r="D273" s="29" t="s">
        <v>11856</v>
      </c>
      <c r="E273" s="29" t="s">
        <v>14631</v>
      </c>
      <c r="F273" s="29" t="s">
        <v>12538</v>
      </c>
      <c r="G273" s="31" t="s">
        <v>369</v>
      </c>
      <c r="H273" s="32" t="s">
        <v>35</v>
      </c>
      <c r="I273" s="50">
        <v>3</v>
      </c>
      <c r="J273" s="32" t="s">
        <v>12292</v>
      </c>
      <c r="K273" s="32" t="s">
        <v>12292</v>
      </c>
      <c r="L273" s="32" t="s">
        <v>12292</v>
      </c>
      <c r="M273" s="29">
        <v>7.3999999999999996E-2</v>
      </c>
      <c r="N273" s="29" t="s">
        <v>16215</v>
      </c>
      <c r="O273" s="29" t="s">
        <v>16215</v>
      </c>
      <c r="P273" s="29">
        <v>7.0000872745419107</v>
      </c>
      <c r="Q273" s="29">
        <v>-21.124178238980839</v>
      </c>
      <c r="R273" s="29">
        <v>-4.5535598785267251</v>
      </c>
      <c r="S273" s="29">
        <v>20.417999999999999</v>
      </c>
      <c r="T273" s="29">
        <v>21.974</v>
      </c>
      <c r="U273" s="29">
        <v>-30.119136999449669</v>
      </c>
      <c r="V273" s="29">
        <v>-0.629</v>
      </c>
      <c r="W273" s="29">
        <v>-0.184</v>
      </c>
      <c r="X273" s="29" t="s">
        <v>14739</v>
      </c>
      <c r="Y273" s="71">
        <v>1898109854</v>
      </c>
      <c r="Z273" s="29" t="s">
        <v>12535</v>
      </c>
      <c r="AA273" s="76">
        <v>45418</v>
      </c>
      <c r="AB273" s="60" t="s">
        <v>8186</v>
      </c>
      <c r="AC273" s="60" t="s">
        <v>12297</v>
      </c>
      <c r="AD273" s="60" t="s">
        <v>12815</v>
      </c>
      <c r="AE273" s="29" t="s">
        <v>16158</v>
      </c>
      <c r="AF273" s="35" t="s">
        <v>16158</v>
      </c>
    </row>
    <row r="274" spans="1:32" s="68" customFormat="1" ht="42.75">
      <c r="A274" s="37" t="s">
        <v>14619</v>
      </c>
      <c r="B274" s="36" t="s">
        <v>12943</v>
      </c>
      <c r="C274" s="36" t="s">
        <v>13324</v>
      </c>
      <c r="D274" s="29" t="s">
        <v>11822</v>
      </c>
      <c r="E274" s="37" t="s">
        <v>14631</v>
      </c>
      <c r="F274" s="37" t="s">
        <v>12539</v>
      </c>
      <c r="G274" s="38" t="s">
        <v>369</v>
      </c>
      <c r="H274" s="37" t="s">
        <v>35</v>
      </c>
      <c r="I274" s="39">
        <v>3</v>
      </c>
      <c r="J274" s="37" t="s">
        <v>12292</v>
      </c>
      <c r="K274" s="37" t="s">
        <v>12292</v>
      </c>
      <c r="L274" s="37" t="s">
        <v>12292</v>
      </c>
      <c r="M274" s="37">
        <v>0.09</v>
      </c>
      <c r="N274" s="37" t="s">
        <v>16215</v>
      </c>
      <c r="O274" s="37" t="s">
        <v>16215</v>
      </c>
      <c r="P274" s="37">
        <v>8.1463944754252005</v>
      </c>
      <c r="Q274" s="37">
        <v>-20.221600976429176</v>
      </c>
      <c r="R274" s="37">
        <v>-4.2247174127501559</v>
      </c>
      <c r="S274" s="37">
        <v>16.463000000000001</v>
      </c>
      <c r="T274" s="37">
        <v>18.516999999999999</v>
      </c>
      <c r="U274" s="37">
        <v>-29.607983299915798</v>
      </c>
      <c r="V274" s="37">
        <v>-0.64400000000000002</v>
      </c>
      <c r="W274" s="37">
        <v>-0.152</v>
      </c>
      <c r="X274" s="37" t="s">
        <v>14740</v>
      </c>
      <c r="Y274" s="73">
        <v>1716298518</v>
      </c>
      <c r="Z274" s="37" t="s">
        <v>12535</v>
      </c>
      <c r="AA274" s="77">
        <v>45418</v>
      </c>
      <c r="AB274" s="39" t="s">
        <v>8186</v>
      </c>
      <c r="AC274" s="39" t="s">
        <v>12297</v>
      </c>
      <c r="AD274" s="39" t="s">
        <v>12815</v>
      </c>
      <c r="AE274" s="37" t="s">
        <v>16158</v>
      </c>
      <c r="AF274" s="63" t="s">
        <v>16158</v>
      </c>
    </row>
    <row r="275" spans="1:32" s="68" customFormat="1" ht="42.75">
      <c r="A275" s="29" t="s">
        <v>14619</v>
      </c>
      <c r="B275" s="28" t="s">
        <v>12944</v>
      </c>
      <c r="C275" s="29" t="s">
        <v>13325</v>
      </c>
      <c r="D275" s="29" t="s">
        <v>11847</v>
      </c>
      <c r="E275" s="29" t="s">
        <v>14631</v>
      </c>
      <c r="F275" s="29" t="s">
        <v>13221</v>
      </c>
      <c r="G275" s="31" t="s">
        <v>369</v>
      </c>
      <c r="H275" s="32" t="s">
        <v>35</v>
      </c>
      <c r="I275" s="50">
        <v>3</v>
      </c>
      <c r="J275" s="32" t="s">
        <v>12292</v>
      </c>
      <c r="K275" s="32" t="s">
        <v>12292</v>
      </c>
      <c r="L275" s="32" t="s">
        <v>12292</v>
      </c>
      <c r="M275" s="29">
        <v>0.11799999999999999</v>
      </c>
      <c r="N275" s="29" t="s">
        <v>16215</v>
      </c>
      <c r="O275" s="29" t="s">
        <v>16215</v>
      </c>
      <c r="P275" s="29">
        <v>8.3832514211738207</v>
      </c>
      <c r="Q275" s="29">
        <v>-20.583617068599903</v>
      </c>
      <c r="R275" s="29">
        <v>-4.3807971670331458</v>
      </c>
      <c r="S275" s="29">
        <v>21.707000000000001</v>
      </c>
      <c r="T275" s="29">
        <v>22.419</v>
      </c>
      <c r="U275" s="29">
        <v>-29.708676213025221</v>
      </c>
      <c r="V275" s="29">
        <v>-0.56899999999999995</v>
      </c>
      <c r="W275" s="29">
        <v>-0.17799999999999999</v>
      </c>
      <c r="X275" s="29" t="s">
        <v>14741</v>
      </c>
      <c r="Y275" s="71">
        <v>2086043884</v>
      </c>
      <c r="Z275" s="29" t="s">
        <v>12535</v>
      </c>
      <c r="AA275" s="76">
        <v>45418</v>
      </c>
      <c r="AB275" s="60" t="s">
        <v>8186</v>
      </c>
      <c r="AC275" s="60" t="s">
        <v>12297</v>
      </c>
      <c r="AD275" s="60" t="s">
        <v>12815</v>
      </c>
      <c r="AE275" s="29" t="s">
        <v>16158</v>
      </c>
      <c r="AF275" s="35" t="s">
        <v>16158</v>
      </c>
    </row>
    <row r="276" spans="1:32" s="68" customFormat="1" ht="42.75">
      <c r="A276" s="37" t="s">
        <v>14619</v>
      </c>
      <c r="B276" s="36" t="s">
        <v>12945</v>
      </c>
      <c r="C276" s="36" t="s">
        <v>13326</v>
      </c>
      <c r="D276" s="29" t="s">
        <v>16395</v>
      </c>
      <c r="E276" s="37" t="s">
        <v>14632</v>
      </c>
      <c r="F276" s="37" t="s">
        <v>12535</v>
      </c>
      <c r="G276" s="38" t="s">
        <v>64</v>
      </c>
      <c r="H276" s="37" t="s">
        <v>9</v>
      </c>
      <c r="I276" s="39">
        <v>4</v>
      </c>
      <c r="J276" s="37" t="s">
        <v>12292</v>
      </c>
      <c r="K276" s="37" t="s">
        <v>12292</v>
      </c>
      <c r="L276" s="37" t="s">
        <v>12292</v>
      </c>
      <c r="M276" s="37" t="s">
        <v>16215</v>
      </c>
      <c r="N276" s="37">
        <v>-12.427429999999999</v>
      </c>
      <c r="O276" s="37">
        <v>-0.78502000000000005</v>
      </c>
      <c r="P276" s="37">
        <v>4.6432600651536315</v>
      </c>
      <c r="Q276" s="37">
        <v>-25.919112453375948</v>
      </c>
      <c r="R276" s="37">
        <v>-10.843673482831484</v>
      </c>
      <c r="S276" s="37">
        <v>18.259</v>
      </c>
      <c r="T276" s="37">
        <v>20.012</v>
      </c>
      <c r="U276" s="37">
        <v>-43.999641472771259</v>
      </c>
      <c r="V276" s="37">
        <v>-0.72599999999999998</v>
      </c>
      <c r="W276" s="37">
        <v>1.4E-2</v>
      </c>
      <c r="X276" s="37" t="s">
        <v>14742</v>
      </c>
      <c r="Y276" s="73">
        <v>6650521189</v>
      </c>
      <c r="Z276" s="37" t="s">
        <v>12535</v>
      </c>
      <c r="AA276" s="77">
        <v>45418</v>
      </c>
      <c r="AB276" s="39" t="s">
        <v>8186</v>
      </c>
      <c r="AC276" s="39" t="s">
        <v>12296</v>
      </c>
      <c r="AD276" s="39" t="s">
        <v>13176</v>
      </c>
      <c r="AE276" s="37" t="s">
        <v>16158</v>
      </c>
      <c r="AF276" s="63" t="s">
        <v>16158</v>
      </c>
    </row>
    <row r="277" spans="1:32" s="68" customFormat="1" ht="42.75">
      <c r="A277" s="29" t="s">
        <v>14619</v>
      </c>
      <c r="B277" s="28" t="s">
        <v>12946</v>
      </c>
      <c r="C277" s="29" t="s">
        <v>13327</v>
      </c>
      <c r="D277" s="29" t="s">
        <v>16396</v>
      </c>
      <c r="E277" s="29" t="s">
        <v>14633</v>
      </c>
      <c r="F277" s="29" t="s">
        <v>12535</v>
      </c>
      <c r="G277" s="31" t="s">
        <v>64</v>
      </c>
      <c r="H277" s="32" t="s">
        <v>9</v>
      </c>
      <c r="I277" s="50">
        <v>4</v>
      </c>
      <c r="J277" s="32" t="s">
        <v>12292</v>
      </c>
      <c r="K277" s="32" t="s">
        <v>12292</v>
      </c>
      <c r="L277" s="32" t="s">
        <v>12292</v>
      </c>
      <c r="M277" s="29" t="s">
        <v>16215</v>
      </c>
      <c r="N277" s="29">
        <v>-12.257680000000001</v>
      </c>
      <c r="O277" s="29">
        <v>-2.3744499999999999</v>
      </c>
      <c r="P277" s="29">
        <v>5.1878153616146561</v>
      </c>
      <c r="Q277" s="29">
        <v>-25.548484340981325</v>
      </c>
      <c r="R277" s="29">
        <v>-8.0268931714952316</v>
      </c>
      <c r="S277" s="29">
        <v>18.488</v>
      </c>
      <c r="T277" s="29">
        <v>19.975999999999999</v>
      </c>
      <c r="U277" s="29">
        <v>-42.412162881391637</v>
      </c>
      <c r="V277" s="29">
        <v>-0.66400000000000003</v>
      </c>
      <c r="W277" s="29">
        <v>-4.9000000000000002E-2</v>
      </c>
      <c r="X277" s="29" t="s">
        <v>14743</v>
      </c>
      <c r="Y277" s="71">
        <v>2341832406</v>
      </c>
      <c r="Z277" s="29" t="s">
        <v>12535</v>
      </c>
      <c r="AA277" s="76">
        <v>45418</v>
      </c>
      <c r="AB277" s="60" t="s">
        <v>8186</v>
      </c>
      <c r="AC277" s="60" t="s">
        <v>12296</v>
      </c>
      <c r="AD277" s="60" t="s">
        <v>13176</v>
      </c>
      <c r="AE277" s="29" t="s">
        <v>16158</v>
      </c>
      <c r="AF277" s="35" t="s">
        <v>16158</v>
      </c>
    </row>
    <row r="278" spans="1:32" s="68" customFormat="1" ht="42.75">
      <c r="A278" s="37" t="s">
        <v>14619</v>
      </c>
      <c r="B278" s="36" t="s">
        <v>12947</v>
      </c>
      <c r="C278" s="36" t="s">
        <v>13328</v>
      </c>
      <c r="D278" s="29" t="s">
        <v>16397</v>
      </c>
      <c r="E278" s="37" t="s">
        <v>14634</v>
      </c>
      <c r="F278" s="37" t="s">
        <v>12535</v>
      </c>
      <c r="G278" s="38" t="s">
        <v>64</v>
      </c>
      <c r="H278" s="37" t="s">
        <v>12477</v>
      </c>
      <c r="I278" s="39">
        <v>3</v>
      </c>
      <c r="J278" s="37" t="s">
        <v>12292</v>
      </c>
      <c r="K278" s="37" t="s">
        <v>12292</v>
      </c>
      <c r="L278" s="37" t="s">
        <v>12292</v>
      </c>
      <c r="M278" s="37" t="s">
        <v>16215</v>
      </c>
      <c r="N278" s="37">
        <v>8.3041</v>
      </c>
      <c r="O278" s="37">
        <v>8.8070000000000004</v>
      </c>
      <c r="P278" s="37">
        <v>21.019323671497659</v>
      </c>
      <c r="Q278" s="37">
        <v>-16.781135182107711</v>
      </c>
      <c r="R278" s="37">
        <v>14.922274168467165</v>
      </c>
      <c r="S278" s="37">
        <v>15.916</v>
      </c>
      <c r="T278" s="37">
        <v>19.488</v>
      </c>
      <c r="U278" s="37">
        <v>-33.439673683907998</v>
      </c>
      <c r="V278" s="37">
        <v>0.48599999999999999</v>
      </c>
      <c r="W278" s="37">
        <v>0.47199999999999998</v>
      </c>
      <c r="X278" s="37" t="s">
        <v>14744</v>
      </c>
      <c r="Y278" s="73">
        <v>1060186041</v>
      </c>
      <c r="Z278" s="37" t="s">
        <v>12541</v>
      </c>
      <c r="AA278" s="77">
        <v>45418</v>
      </c>
      <c r="AB278" s="39" t="s">
        <v>8186</v>
      </c>
      <c r="AC278" s="39" t="s">
        <v>12296</v>
      </c>
      <c r="AD278" s="39" t="s">
        <v>13176</v>
      </c>
      <c r="AE278" s="37" t="s">
        <v>16158</v>
      </c>
      <c r="AF278" s="63" t="s">
        <v>16158</v>
      </c>
    </row>
    <row r="279" spans="1:32" s="68" customFormat="1" ht="42.75">
      <c r="A279" s="29" t="s">
        <v>14619</v>
      </c>
      <c r="B279" s="28" t="s">
        <v>12948</v>
      </c>
      <c r="C279" s="29" t="s">
        <v>13329</v>
      </c>
      <c r="D279" s="29" t="s">
        <v>9001</v>
      </c>
      <c r="E279" s="29" t="s">
        <v>14635</v>
      </c>
      <c r="F279" s="29" t="s">
        <v>12541</v>
      </c>
      <c r="G279" s="31" t="s">
        <v>64</v>
      </c>
      <c r="H279" s="32" t="s">
        <v>13</v>
      </c>
      <c r="I279" s="50">
        <v>2</v>
      </c>
      <c r="J279" s="32" t="s">
        <v>12292</v>
      </c>
      <c r="K279" s="32" t="s">
        <v>12292</v>
      </c>
      <c r="L279" s="32" t="s">
        <v>12292</v>
      </c>
      <c r="M279" s="29" t="s">
        <v>16215</v>
      </c>
      <c r="N279" s="29">
        <v>7.4703499999999998</v>
      </c>
      <c r="O279" s="29">
        <v>8.8486399999999996</v>
      </c>
      <c r="P279" s="29">
        <v>12.289141485737387</v>
      </c>
      <c r="Q279" s="29">
        <v>-10.584420309629161</v>
      </c>
      <c r="R279" s="29">
        <v>24.753615325343038</v>
      </c>
      <c r="S279" s="29">
        <v>13.808999999999999</v>
      </c>
      <c r="T279" s="29">
        <v>17.698</v>
      </c>
      <c r="U279" s="29">
        <v>-17.881305580490181</v>
      </c>
      <c r="V279" s="29">
        <v>0.49299999999999999</v>
      </c>
      <c r="W279" s="29">
        <v>0.52900000000000003</v>
      </c>
      <c r="X279" s="29" t="s">
        <v>14745</v>
      </c>
      <c r="Y279" s="71">
        <v>600260817</v>
      </c>
      <c r="Z279" s="29" t="s">
        <v>12541</v>
      </c>
      <c r="AA279" s="76">
        <v>45418</v>
      </c>
      <c r="AB279" s="60" t="s">
        <v>8186</v>
      </c>
      <c r="AC279" s="60" t="s">
        <v>12296</v>
      </c>
      <c r="AD279" s="60" t="s">
        <v>13177</v>
      </c>
      <c r="AE279" s="29" t="s">
        <v>16158</v>
      </c>
      <c r="AF279" s="35" t="s">
        <v>16158</v>
      </c>
    </row>
    <row r="280" spans="1:32" s="68" customFormat="1" ht="42.75">
      <c r="A280" s="37" t="s">
        <v>14619</v>
      </c>
      <c r="B280" s="36" t="s">
        <v>12949</v>
      </c>
      <c r="C280" s="36" t="s">
        <v>13330</v>
      </c>
      <c r="D280" s="29" t="s">
        <v>16398</v>
      </c>
      <c r="E280" s="37" t="s">
        <v>14636</v>
      </c>
      <c r="F280" s="37" t="s">
        <v>12535</v>
      </c>
      <c r="G280" s="38" t="s">
        <v>64</v>
      </c>
      <c r="H280" s="37" t="s">
        <v>13</v>
      </c>
      <c r="I280" s="39">
        <v>2</v>
      </c>
      <c r="J280" s="37" t="s">
        <v>12292</v>
      </c>
      <c r="K280" s="37" t="s">
        <v>12292</v>
      </c>
      <c r="L280" s="37" t="s">
        <v>12292</v>
      </c>
      <c r="M280" s="37" t="s">
        <v>16215</v>
      </c>
      <c r="N280" s="37">
        <v>9.0083800000000007</v>
      </c>
      <c r="O280" s="37">
        <v>9.0066400000000009</v>
      </c>
      <c r="P280" s="37">
        <v>19.335791587204177</v>
      </c>
      <c r="Q280" s="37">
        <v>-14.345311965916085</v>
      </c>
      <c r="R280" s="37">
        <v>18.315737625694407</v>
      </c>
      <c r="S280" s="37">
        <v>13.519</v>
      </c>
      <c r="T280" s="37">
        <v>17.007000000000001</v>
      </c>
      <c r="U280" s="37">
        <v>-28.91033877516147</v>
      </c>
      <c r="V280" s="37">
        <v>0.61899999999999999</v>
      </c>
      <c r="W280" s="37">
        <v>0.55400000000000005</v>
      </c>
      <c r="X280" s="37" t="s">
        <v>14744</v>
      </c>
      <c r="Y280" s="73">
        <v>921147501</v>
      </c>
      <c r="Z280" s="37" t="s">
        <v>12541</v>
      </c>
      <c r="AA280" s="77">
        <v>45418</v>
      </c>
      <c r="AB280" s="39" t="s">
        <v>8186</v>
      </c>
      <c r="AC280" s="39" t="s">
        <v>12296</v>
      </c>
      <c r="AD280" s="39" t="s">
        <v>13176</v>
      </c>
      <c r="AE280" s="37" t="s">
        <v>16158</v>
      </c>
      <c r="AF280" s="63" t="s">
        <v>16158</v>
      </c>
    </row>
    <row r="281" spans="1:32" s="68" customFormat="1" ht="42.75">
      <c r="A281" s="29" t="s">
        <v>14619</v>
      </c>
      <c r="B281" s="28" t="s">
        <v>12950</v>
      </c>
      <c r="C281" s="29" t="s">
        <v>13331</v>
      </c>
      <c r="D281" s="29" t="s">
        <v>10755</v>
      </c>
      <c r="E281" s="29" t="s">
        <v>14637</v>
      </c>
      <c r="F281" s="29" t="s">
        <v>12538</v>
      </c>
      <c r="G281" s="31" t="s">
        <v>369</v>
      </c>
      <c r="H281" s="32" t="s">
        <v>34</v>
      </c>
      <c r="I281" s="50">
        <v>4</v>
      </c>
      <c r="J281" s="32" t="s">
        <v>12292</v>
      </c>
      <c r="K281" s="32" t="s">
        <v>12292</v>
      </c>
      <c r="L281" s="32" t="s">
        <v>12292</v>
      </c>
      <c r="M281" s="29">
        <v>0.106</v>
      </c>
      <c r="N281" s="29" t="s">
        <v>16215</v>
      </c>
      <c r="O281" s="29" t="s">
        <v>16215</v>
      </c>
      <c r="P281" s="29">
        <v>8.0655400416336676</v>
      </c>
      <c r="Q281" s="29">
        <v>-11.455968022295604</v>
      </c>
      <c r="R281" s="29">
        <v>4.961530345653431</v>
      </c>
      <c r="S281" s="29">
        <v>16.550999999999998</v>
      </c>
      <c r="T281" s="29">
        <v>17.623000000000001</v>
      </c>
      <c r="U281" s="29">
        <v>-14.515890343826921</v>
      </c>
      <c r="V281" s="29">
        <v>-0.48299999999999998</v>
      </c>
      <c r="W281" s="29">
        <v>-5.6000000000000001E-2</v>
      </c>
      <c r="X281" s="29" t="s">
        <v>14739</v>
      </c>
      <c r="Y281" s="71">
        <v>8342109879</v>
      </c>
      <c r="Z281" s="29" t="s">
        <v>12535</v>
      </c>
      <c r="AA281" s="76">
        <v>45418</v>
      </c>
      <c r="AB281" s="60" t="s">
        <v>8186</v>
      </c>
      <c r="AC281" s="60" t="s">
        <v>12296</v>
      </c>
      <c r="AD281" s="60" t="s">
        <v>12342</v>
      </c>
      <c r="AE281" s="29" t="s">
        <v>16158</v>
      </c>
      <c r="AF281" s="35" t="s">
        <v>16158</v>
      </c>
    </row>
    <row r="282" spans="1:32" s="68" customFormat="1" ht="42.75">
      <c r="A282" s="37" t="s">
        <v>14619</v>
      </c>
      <c r="B282" s="36" t="s">
        <v>12951</v>
      </c>
      <c r="C282" s="36" t="s">
        <v>13332</v>
      </c>
      <c r="D282" s="29" t="s">
        <v>10757</v>
      </c>
      <c r="E282" s="37" t="s">
        <v>14637</v>
      </c>
      <c r="F282" s="37" t="s">
        <v>12539</v>
      </c>
      <c r="G282" s="38" t="s">
        <v>369</v>
      </c>
      <c r="H282" s="37" t="s">
        <v>34</v>
      </c>
      <c r="I282" s="39">
        <v>4</v>
      </c>
      <c r="J282" s="37" t="s">
        <v>12292</v>
      </c>
      <c r="K282" s="37" t="s">
        <v>12292</v>
      </c>
      <c r="L282" s="37" t="s">
        <v>12292</v>
      </c>
      <c r="M282" s="37">
        <v>0.13</v>
      </c>
      <c r="N282" s="37" t="s">
        <v>16215</v>
      </c>
      <c r="O282" s="37" t="s">
        <v>16215</v>
      </c>
      <c r="P282" s="37">
        <v>9.1687166792880692</v>
      </c>
      <c r="Q282" s="37">
        <v>-10.723698670746595</v>
      </c>
      <c r="R282" s="37">
        <v>5.1037863599179056</v>
      </c>
      <c r="S282" s="37">
        <v>12.752000000000001</v>
      </c>
      <c r="T282" s="37">
        <v>14.077</v>
      </c>
      <c r="U282" s="37">
        <v>-13.899231255051614</v>
      </c>
      <c r="V282" s="37">
        <v>-0.45</v>
      </c>
      <c r="W282" s="37">
        <v>1.7999999999999999E-2</v>
      </c>
      <c r="X282" s="37" t="s">
        <v>14740</v>
      </c>
      <c r="Y282" s="73">
        <v>7543056997</v>
      </c>
      <c r="Z282" s="37" t="s">
        <v>12535</v>
      </c>
      <c r="AA282" s="77">
        <v>45418</v>
      </c>
      <c r="AB282" s="39" t="s">
        <v>8186</v>
      </c>
      <c r="AC282" s="39" t="s">
        <v>12296</v>
      </c>
      <c r="AD282" s="39" t="s">
        <v>12301</v>
      </c>
      <c r="AE282" s="37" t="s">
        <v>16158</v>
      </c>
      <c r="AF282" s="63" t="s">
        <v>16158</v>
      </c>
    </row>
    <row r="283" spans="1:32" s="68" customFormat="1" ht="42.75">
      <c r="A283" s="29" t="s">
        <v>14619</v>
      </c>
      <c r="B283" s="28" t="s">
        <v>12952</v>
      </c>
      <c r="C283" s="29" t="s">
        <v>13333</v>
      </c>
      <c r="D283" s="29" t="s">
        <v>10742</v>
      </c>
      <c r="E283" s="29" t="s">
        <v>14637</v>
      </c>
      <c r="F283" s="29" t="s">
        <v>12535</v>
      </c>
      <c r="G283" s="31" t="s">
        <v>369</v>
      </c>
      <c r="H283" s="32" t="s">
        <v>34</v>
      </c>
      <c r="I283" s="50">
        <v>4</v>
      </c>
      <c r="J283" s="32" t="s">
        <v>12292</v>
      </c>
      <c r="K283" s="32" t="s">
        <v>12292</v>
      </c>
      <c r="L283" s="32" t="s">
        <v>12292</v>
      </c>
      <c r="M283" s="29">
        <v>1.508</v>
      </c>
      <c r="N283" s="29">
        <v>-1.3762099999999999</v>
      </c>
      <c r="O283" s="29">
        <v>0.97157000000000004</v>
      </c>
      <c r="P283" s="29">
        <v>9.9893334042779003</v>
      </c>
      <c r="Q283" s="29">
        <v>-10.099917726113727</v>
      </c>
      <c r="R283" s="29">
        <v>5.2856195735525358</v>
      </c>
      <c r="S283" s="29">
        <v>7.9630000000000001</v>
      </c>
      <c r="T283" s="29">
        <v>8.5589999999999993</v>
      </c>
      <c r="U283" s="29">
        <v>-13.524826593326534</v>
      </c>
      <c r="V283" s="29">
        <v>-0.247</v>
      </c>
      <c r="W283" s="29">
        <v>9.0999999999999998E-2</v>
      </c>
      <c r="X283" s="29" t="s">
        <v>14746</v>
      </c>
      <c r="Y283" s="71">
        <v>5514132094</v>
      </c>
      <c r="Z283" s="29" t="s">
        <v>12535</v>
      </c>
      <c r="AA283" s="76">
        <v>45418</v>
      </c>
      <c r="AB283" s="60" t="s">
        <v>8186</v>
      </c>
      <c r="AC283" s="60" t="s">
        <v>12296</v>
      </c>
      <c r="AD283" s="60" t="s">
        <v>13176</v>
      </c>
      <c r="AE283" s="29" t="s">
        <v>16158</v>
      </c>
      <c r="AF283" s="35" t="s">
        <v>16158</v>
      </c>
    </row>
    <row r="284" spans="1:32" s="68" customFormat="1" ht="42.75">
      <c r="A284" s="37" t="s">
        <v>14619</v>
      </c>
      <c r="B284" s="36" t="s">
        <v>12953</v>
      </c>
      <c r="C284" s="36" t="s">
        <v>13334</v>
      </c>
      <c r="D284" s="29" t="s">
        <v>16399</v>
      </c>
      <c r="E284" s="37" t="s">
        <v>14638</v>
      </c>
      <c r="F284" s="37" t="s">
        <v>12535</v>
      </c>
      <c r="G284" s="38" t="s">
        <v>64</v>
      </c>
      <c r="H284" s="37" t="s">
        <v>26</v>
      </c>
      <c r="I284" s="39">
        <v>4</v>
      </c>
      <c r="J284" s="37" t="s">
        <v>12292</v>
      </c>
      <c r="K284" s="37" t="s">
        <v>12292</v>
      </c>
      <c r="L284" s="37" t="s">
        <v>12292</v>
      </c>
      <c r="M284" s="37" t="s">
        <v>16215</v>
      </c>
      <c r="N284" s="37">
        <v>6.4270399999999999</v>
      </c>
      <c r="O284" s="37">
        <v>6.11043</v>
      </c>
      <c r="P284" s="37">
        <v>0.94202898550730385</v>
      </c>
      <c r="Q284" s="37">
        <v>14.262023217246988</v>
      </c>
      <c r="R284" s="37">
        <v>16.815920398010007</v>
      </c>
      <c r="S284" s="37">
        <v>22.023</v>
      </c>
      <c r="T284" s="37">
        <v>25.954000000000001</v>
      </c>
      <c r="U284" s="37">
        <v>-22.348227532843801</v>
      </c>
      <c r="V284" s="37">
        <v>0.36699999999999999</v>
      </c>
      <c r="W284" s="37">
        <v>0.38700000000000001</v>
      </c>
      <c r="X284" s="37" t="s">
        <v>14747</v>
      </c>
      <c r="Y284" s="73">
        <v>1084969026</v>
      </c>
      <c r="Z284" s="37" t="s">
        <v>12541</v>
      </c>
      <c r="AA284" s="77">
        <v>45418</v>
      </c>
      <c r="AB284" s="39" t="s">
        <v>8186</v>
      </c>
      <c r="AC284" s="39" t="s">
        <v>12297</v>
      </c>
      <c r="AD284" s="39" t="s">
        <v>12815</v>
      </c>
      <c r="AE284" s="37" t="s">
        <v>16158</v>
      </c>
      <c r="AF284" s="63" t="s">
        <v>16158</v>
      </c>
    </row>
    <row r="285" spans="1:32" s="68" customFormat="1" ht="42.75">
      <c r="A285" s="29" t="s">
        <v>14619</v>
      </c>
      <c r="B285" s="28" t="s">
        <v>12954</v>
      </c>
      <c r="C285" s="29" t="s">
        <v>13335</v>
      </c>
      <c r="D285" s="29" t="s">
        <v>16400</v>
      </c>
      <c r="E285" s="29" t="s">
        <v>14638</v>
      </c>
      <c r="F285" s="29" t="s">
        <v>12541</v>
      </c>
      <c r="G285" s="31" t="s">
        <v>64</v>
      </c>
      <c r="H285" s="32" t="s">
        <v>26</v>
      </c>
      <c r="I285" s="50">
        <v>4</v>
      </c>
      <c r="J285" s="32" t="s">
        <v>12292</v>
      </c>
      <c r="K285" s="32" t="s">
        <v>12292</v>
      </c>
      <c r="L285" s="32" t="s">
        <v>12292</v>
      </c>
      <c r="M285" s="29" t="s">
        <v>16215</v>
      </c>
      <c r="N285" s="29">
        <v>6.3802599999999998</v>
      </c>
      <c r="O285" s="29">
        <v>6.1295500000000001</v>
      </c>
      <c r="P285" s="29">
        <v>-3.5774336588377253</v>
      </c>
      <c r="Q285" s="29">
        <v>20.68781426858277</v>
      </c>
      <c r="R285" s="29">
        <v>26.501665983780388</v>
      </c>
      <c r="S285" s="29">
        <v>22.175000000000001</v>
      </c>
      <c r="T285" s="29">
        <v>26.143000000000001</v>
      </c>
      <c r="U285" s="29">
        <v>-17.173993898680163</v>
      </c>
      <c r="V285" s="29">
        <v>0.36799999999999999</v>
      </c>
      <c r="W285" s="29">
        <v>0.38500000000000001</v>
      </c>
      <c r="X285" s="29" t="s">
        <v>14748</v>
      </c>
      <c r="Y285" s="71">
        <v>1007632433</v>
      </c>
      <c r="Z285" s="29" t="s">
        <v>12541</v>
      </c>
      <c r="AA285" s="76">
        <v>45418</v>
      </c>
      <c r="AB285" s="60" t="s">
        <v>8186</v>
      </c>
      <c r="AC285" s="60" t="s">
        <v>12296</v>
      </c>
      <c r="AD285" s="60" t="s">
        <v>13177</v>
      </c>
      <c r="AE285" s="29" t="s">
        <v>16158</v>
      </c>
      <c r="AF285" s="35" t="s">
        <v>16158</v>
      </c>
    </row>
    <row r="286" spans="1:32" s="68" customFormat="1" ht="42.75">
      <c r="A286" s="37" t="s">
        <v>14619</v>
      </c>
      <c r="B286" s="36" t="s">
        <v>12955</v>
      </c>
      <c r="C286" s="36" t="s">
        <v>13336</v>
      </c>
      <c r="D286" s="29" t="s">
        <v>9702</v>
      </c>
      <c r="E286" s="37" t="s">
        <v>14639</v>
      </c>
      <c r="F286" s="37" t="s">
        <v>12535</v>
      </c>
      <c r="G286" s="38" t="s">
        <v>64</v>
      </c>
      <c r="H286" s="37" t="s">
        <v>12481</v>
      </c>
      <c r="I286" s="39">
        <v>4</v>
      </c>
      <c r="J286" s="37" t="s">
        <v>12292</v>
      </c>
      <c r="K286" s="37" t="s">
        <v>12292</v>
      </c>
      <c r="L286" s="37" t="s">
        <v>12292</v>
      </c>
      <c r="M286" s="37" t="s">
        <v>16215</v>
      </c>
      <c r="N286" s="37">
        <v>-19.84057</v>
      </c>
      <c r="O286" s="37">
        <v>-1.256</v>
      </c>
      <c r="P286" s="37">
        <v>-11.645463983003623</v>
      </c>
      <c r="Q286" s="37">
        <v>-28.969435162174364</v>
      </c>
      <c r="R286" s="37">
        <v>-10.558938771538706</v>
      </c>
      <c r="S286" s="37">
        <v>25.864000000000001</v>
      </c>
      <c r="T286" s="37">
        <v>24.943999999999999</v>
      </c>
      <c r="U286" s="37">
        <v>-55.165475709603065</v>
      </c>
      <c r="V286" s="37">
        <v>-0.755</v>
      </c>
      <c r="W286" s="37">
        <v>7.0000000000000007E-2</v>
      </c>
      <c r="X286" s="37" t="s">
        <v>14749</v>
      </c>
      <c r="Y286" s="73">
        <v>1551769526</v>
      </c>
      <c r="Z286" s="37" t="s">
        <v>12535</v>
      </c>
      <c r="AA286" s="77">
        <v>45418</v>
      </c>
      <c r="AB286" s="39" t="s">
        <v>8186</v>
      </c>
      <c r="AC286" s="39" t="s">
        <v>12296</v>
      </c>
      <c r="AD286" s="39" t="s">
        <v>13176</v>
      </c>
      <c r="AE286" s="37" t="s">
        <v>16158</v>
      </c>
      <c r="AF286" s="63" t="s">
        <v>16158</v>
      </c>
    </row>
    <row r="287" spans="1:32" s="68" customFormat="1" ht="42.75">
      <c r="A287" s="29" t="s">
        <v>14619</v>
      </c>
      <c r="B287" s="28" t="s">
        <v>12956</v>
      </c>
      <c r="C287" s="29" t="s">
        <v>13337</v>
      </c>
      <c r="D287" s="29" t="s">
        <v>10990</v>
      </c>
      <c r="E287" s="29" t="s">
        <v>3791</v>
      </c>
      <c r="F287" s="29" t="s">
        <v>12540</v>
      </c>
      <c r="G287" s="31" t="s">
        <v>369</v>
      </c>
      <c r="H287" s="32" t="s">
        <v>36</v>
      </c>
      <c r="I287" s="50">
        <v>3</v>
      </c>
      <c r="J287" s="32" t="s">
        <v>12292</v>
      </c>
      <c r="K287" s="32" t="s">
        <v>12292</v>
      </c>
      <c r="L287" s="32" t="s">
        <v>12292</v>
      </c>
      <c r="M287" s="29">
        <v>2.0329999999999999</v>
      </c>
      <c r="N287" s="29" t="s">
        <v>16215</v>
      </c>
      <c r="O287" s="29" t="s">
        <v>16215</v>
      </c>
      <c r="P287" s="29">
        <v>3.800471200337241</v>
      </c>
      <c r="Q287" s="29">
        <v>-9.3482505230883302</v>
      </c>
      <c r="R287" s="29">
        <v>1.82400639438145</v>
      </c>
      <c r="S287" s="29">
        <v>12.395</v>
      </c>
      <c r="T287" s="29" t="s">
        <v>16215</v>
      </c>
      <c r="U287" s="29">
        <v>-11.385407112892477</v>
      </c>
      <c r="V287" s="29">
        <v>-0.61199999999999999</v>
      </c>
      <c r="W287" s="29" t="s">
        <v>16215</v>
      </c>
      <c r="X287" s="29" t="s">
        <v>14750</v>
      </c>
      <c r="Y287" s="71">
        <v>8098451471</v>
      </c>
      <c r="Z287" s="29" t="s">
        <v>12535</v>
      </c>
      <c r="AA287" s="76">
        <v>45418</v>
      </c>
      <c r="AB287" s="60" t="s">
        <v>8186</v>
      </c>
      <c r="AC287" s="60" t="s">
        <v>12297</v>
      </c>
      <c r="AD287" s="60" t="s">
        <v>12815</v>
      </c>
      <c r="AE287" s="29" t="s">
        <v>16158</v>
      </c>
      <c r="AF287" s="35" t="s">
        <v>16158</v>
      </c>
    </row>
    <row r="288" spans="1:32" s="68" customFormat="1" ht="42.75">
      <c r="A288" s="37" t="s">
        <v>14619</v>
      </c>
      <c r="B288" s="36" t="s">
        <v>12957</v>
      </c>
      <c r="C288" s="36" t="s">
        <v>13338</v>
      </c>
      <c r="D288" s="29" t="s">
        <v>10942</v>
      </c>
      <c r="E288" s="37" t="s">
        <v>3791</v>
      </c>
      <c r="F288" s="37" t="s">
        <v>12536</v>
      </c>
      <c r="G288" s="38" t="s">
        <v>369</v>
      </c>
      <c r="H288" s="37" t="s">
        <v>36</v>
      </c>
      <c r="I288" s="39">
        <v>3</v>
      </c>
      <c r="J288" s="37" t="s">
        <v>12292</v>
      </c>
      <c r="K288" s="37" t="s">
        <v>12292</v>
      </c>
      <c r="L288" s="37" t="s">
        <v>12292</v>
      </c>
      <c r="M288" s="37">
        <v>0.2</v>
      </c>
      <c r="N288" s="37">
        <v>-3.4649299999999998</v>
      </c>
      <c r="O288" s="37">
        <v>-0.52644999999999997</v>
      </c>
      <c r="P288" s="37">
        <v>4.6618244602591563</v>
      </c>
      <c r="Q288" s="37">
        <v>-8.422919679132324</v>
      </c>
      <c r="R288" s="37">
        <v>2.7613646640014311</v>
      </c>
      <c r="S288" s="37">
        <v>5.2240000000000002</v>
      </c>
      <c r="T288" s="37">
        <v>6.5389999999999997</v>
      </c>
      <c r="U288" s="37">
        <v>-9.9181315537973607</v>
      </c>
      <c r="V288" s="37">
        <v>-0.79600000000000004</v>
      </c>
      <c r="W288" s="37">
        <v>-8.4000000000000005E-2</v>
      </c>
      <c r="X288" s="37" t="s">
        <v>14751</v>
      </c>
      <c r="Y288" s="73">
        <v>79371429179</v>
      </c>
      <c r="Z288" s="37" t="s">
        <v>12535</v>
      </c>
      <c r="AA288" s="77">
        <v>45418</v>
      </c>
      <c r="AB288" s="39" t="s">
        <v>8186</v>
      </c>
      <c r="AC288" s="39" t="s">
        <v>12296</v>
      </c>
      <c r="AD288" s="39" t="s">
        <v>12299</v>
      </c>
      <c r="AE288" s="37" t="s">
        <v>16158</v>
      </c>
      <c r="AF288" s="63" t="s">
        <v>16158</v>
      </c>
    </row>
    <row r="289" spans="1:32" s="68" customFormat="1" ht="42.75">
      <c r="A289" s="29" t="s">
        <v>14619</v>
      </c>
      <c r="B289" s="28" t="s">
        <v>12958</v>
      </c>
      <c r="C289" s="29" t="s">
        <v>13339</v>
      </c>
      <c r="D289" s="29" t="s">
        <v>10979</v>
      </c>
      <c r="E289" s="29" t="s">
        <v>3791</v>
      </c>
      <c r="F289" s="29" t="s">
        <v>12535</v>
      </c>
      <c r="G289" s="31" t="s">
        <v>369</v>
      </c>
      <c r="H289" s="32" t="s">
        <v>36</v>
      </c>
      <c r="I289" s="50">
        <v>3</v>
      </c>
      <c r="J289" s="32" t="s">
        <v>12292</v>
      </c>
      <c r="K289" s="32" t="s">
        <v>12292</v>
      </c>
      <c r="L289" s="32" t="s">
        <v>12292</v>
      </c>
      <c r="M289" s="29">
        <v>0.2</v>
      </c>
      <c r="N289" s="29">
        <v>-3.4436200000000001</v>
      </c>
      <c r="O289" s="29">
        <v>-0.52171999999999996</v>
      </c>
      <c r="P289" s="29">
        <v>4.6240742807330593</v>
      </c>
      <c r="Q289" s="29">
        <v>-8.4136897742523864</v>
      </c>
      <c r="R289" s="29">
        <v>2.0998561692695539</v>
      </c>
      <c r="S289" s="29">
        <v>5.1360000000000001</v>
      </c>
      <c r="T289" s="29">
        <v>6.5039999999999996</v>
      </c>
      <c r="U289" s="29">
        <v>-10.675782582201309</v>
      </c>
      <c r="V289" s="29">
        <v>-0.81299999999999994</v>
      </c>
      <c r="W289" s="29">
        <v>-8.7999999999999995E-2</v>
      </c>
      <c r="X289" s="29" t="s">
        <v>14751</v>
      </c>
      <c r="Y289" s="71">
        <v>10161168722</v>
      </c>
      <c r="Z289" s="29" t="s">
        <v>12535</v>
      </c>
      <c r="AA289" s="76">
        <v>45418</v>
      </c>
      <c r="AB289" s="60" t="s">
        <v>8186</v>
      </c>
      <c r="AC289" s="60" t="s">
        <v>12296</v>
      </c>
      <c r="AD289" s="60" t="s">
        <v>13176</v>
      </c>
      <c r="AE289" s="29" t="s">
        <v>16158</v>
      </c>
      <c r="AF289" s="35" t="s">
        <v>16158</v>
      </c>
    </row>
    <row r="290" spans="1:32" s="68" customFormat="1" ht="42.75">
      <c r="A290" s="37" t="s">
        <v>14619</v>
      </c>
      <c r="B290" s="36" t="s">
        <v>12959</v>
      </c>
      <c r="C290" s="36" t="s">
        <v>13340</v>
      </c>
      <c r="D290" s="29" t="s">
        <v>12251</v>
      </c>
      <c r="E290" s="37" t="s">
        <v>14640</v>
      </c>
      <c r="F290" s="37" t="s">
        <v>12535</v>
      </c>
      <c r="G290" s="38" t="s">
        <v>64</v>
      </c>
      <c r="H290" s="37" t="s">
        <v>7</v>
      </c>
      <c r="I290" s="39">
        <v>3</v>
      </c>
      <c r="J290" s="37" t="s">
        <v>12292</v>
      </c>
      <c r="K290" s="37" t="s">
        <v>12292</v>
      </c>
      <c r="L290" s="37" t="s">
        <v>12292</v>
      </c>
      <c r="M290" s="37" t="s">
        <v>16215</v>
      </c>
      <c r="N290" s="37">
        <v>5.4564500000000002</v>
      </c>
      <c r="O290" s="37">
        <v>11.722849999999999</v>
      </c>
      <c r="P290" s="37">
        <v>15.970683432940969</v>
      </c>
      <c r="Q290" s="37">
        <v>-34.762648653102126</v>
      </c>
      <c r="R290" s="37">
        <v>-4.0700286701433992</v>
      </c>
      <c r="S290" s="37">
        <v>18.177</v>
      </c>
      <c r="T290" s="37">
        <v>17.797999999999998</v>
      </c>
      <c r="U290" s="37">
        <v>-43.393634568768903</v>
      </c>
      <c r="V290" s="37">
        <v>0.33200000000000002</v>
      </c>
      <c r="W290" s="37">
        <v>0.63600000000000001</v>
      </c>
      <c r="X290" s="37" t="s">
        <v>14752</v>
      </c>
      <c r="Y290" s="73">
        <v>2226005628</v>
      </c>
      <c r="Z290" s="37" t="s">
        <v>12542</v>
      </c>
      <c r="AA290" s="77">
        <v>45418</v>
      </c>
      <c r="AB290" s="39" t="s">
        <v>8186</v>
      </c>
      <c r="AC290" s="39" t="s">
        <v>12296</v>
      </c>
      <c r="AD290" s="39" t="s">
        <v>13176</v>
      </c>
      <c r="AE290" s="37" t="s">
        <v>16158</v>
      </c>
      <c r="AF290" s="63" t="s">
        <v>16158</v>
      </c>
    </row>
    <row r="291" spans="1:32" s="68" customFormat="1" ht="42.75">
      <c r="A291" s="29" t="s">
        <v>14619</v>
      </c>
      <c r="B291" s="28" t="s">
        <v>12960</v>
      </c>
      <c r="C291" s="29" t="s">
        <v>13341</v>
      </c>
      <c r="D291" s="29" t="s">
        <v>8718</v>
      </c>
      <c r="E291" s="29" t="s">
        <v>14641</v>
      </c>
      <c r="F291" s="29" t="s">
        <v>12535</v>
      </c>
      <c r="G291" s="31" t="s">
        <v>64</v>
      </c>
      <c r="H291" s="32" t="s">
        <v>10</v>
      </c>
      <c r="I291" s="50">
        <v>4</v>
      </c>
      <c r="J291" s="32" t="s">
        <v>12292</v>
      </c>
      <c r="K291" s="32" t="s">
        <v>12292</v>
      </c>
      <c r="L291" s="32" t="s">
        <v>12292</v>
      </c>
      <c r="M291" s="29" t="s">
        <v>16215</v>
      </c>
      <c r="N291" s="29">
        <v>5.77095</v>
      </c>
      <c r="O291" s="29">
        <v>2.7686299999999999</v>
      </c>
      <c r="P291" s="29">
        <v>37.554300409388496</v>
      </c>
      <c r="Q291" s="29">
        <v>7.621707735547778</v>
      </c>
      <c r="R291" s="29">
        <v>-16.122126630963585</v>
      </c>
      <c r="S291" s="29">
        <v>24.167999999999999</v>
      </c>
      <c r="T291" s="29">
        <v>29.765000000000001</v>
      </c>
      <c r="U291" s="29">
        <v>-24.794198544416201</v>
      </c>
      <c r="V291" s="29">
        <v>0.19700000000000001</v>
      </c>
      <c r="W291" s="29">
        <v>0.20499999999999999</v>
      </c>
      <c r="X291" s="29" t="s">
        <v>14753</v>
      </c>
      <c r="Y291" s="71">
        <v>543720783</v>
      </c>
      <c r="Z291" s="29" t="s">
        <v>12535</v>
      </c>
      <c r="AA291" s="76">
        <v>45418</v>
      </c>
      <c r="AB291" s="60" t="s">
        <v>8186</v>
      </c>
      <c r="AC291" s="60" t="s">
        <v>12296</v>
      </c>
      <c r="AD291" s="60" t="s">
        <v>13176</v>
      </c>
      <c r="AE291" s="29" t="s">
        <v>16158</v>
      </c>
      <c r="AF291" s="35" t="s">
        <v>16158</v>
      </c>
    </row>
    <row r="292" spans="1:32" s="68" customFormat="1" ht="28.5">
      <c r="A292" s="37" t="s">
        <v>14213</v>
      </c>
      <c r="B292" s="36" t="s">
        <v>12961</v>
      </c>
      <c r="C292" s="36" t="s">
        <v>13367</v>
      </c>
      <c r="D292" s="29" t="s">
        <v>8981</v>
      </c>
      <c r="E292" s="37" t="s">
        <v>14642</v>
      </c>
      <c r="F292" s="37" t="s">
        <v>12541</v>
      </c>
      <c r="G292" s="38" t="s">
        <v>64</v>
      </c>
      <c r="H292" s="37" t="s">
        <v>12627</v>
      </c>
      <c r="I292" s="39">
        <v>5</v>
      </c>
      <c r="J292" s="37" t="s">
        <v>12292</v>
      </c>
      <c r="K292" s="37" t="s">
        <v>12292</v>
      </c>
      <c r="L292" s="37" t="s">
        <v>12292</v>
      </c>
      <c r="M292" s="37" t="s">
        <v>16215</v>
      </c>
      <c r="N292" s="37">
        <v>-3.1761400000000002</v>
      </c>
      <c r="O292" s="37">
        <v>5.0306300000000004</v>
      </c>
      <c r="P292" s="37">
        <v>10.201511721833413</v>
      </c>
      <c r="Q292" s="37">
        <v>-34.947499985025679</v>
      </c>
      <c r="R292" s="37">
        <v>31.132753671860101</v>
      </c>
      <c r="S292" s="37">
        <v>22.445</v>
      </c>
      <c r="T292" s="37">
        <v>22.687000000000001</v>
      </c>
      <c r="U292" s="37">
        <v>-43.902385638624111</v>
      </c>
      <c r="V292" s="37">
        <v>-0.17799999999999999</v>
      </c>
      <c r="W292" s="37">
        <v>0.26600000000000001</v>
      </c>
      <c r="X292" s="37" t="s">
        <v>14754</v>
      </c>
      <c r="Y292" s="73">
        <v>894795892</v>
      </c>
      <c r="Z292" s="37" t="s">
        <v>12541</v>
      </c>
      <c r="AA292" s="77">
        <v>45418</v>
      </c>
      <c r="AB292" s="39" t="s">
        <v>8186</v>
      </c>
      <c r="AC292" s="39" t="s">
        <v>12296</v>
      </c>
      <c r="AD292" s="39" t="s">
        <v>12304</v>
      </c>
      <c r="AE292" s="37" t="s">
        <v>16158</v>
      </c>
      <c r="AF292" s="63" t="s">
        <v>16158</v>
      </c>
    </row>
    <row r="293" spans="1:32" s="68" customFormat="1" ht="42.75">
      <c r="A293" s="29" t="s">
        <v>14213</v>
      </c>
      <c r="B293" s="28" t="s">
        <v>12962</v>
      </c>
      <c r="C293" s="29" t="s">
        <v>13368</v>
      </c>
      <c r="D293" s="29" t="s">
        <v>11606</v>
      </c>
      <c r="E293" s="29" t="s">
        <v>14643</v>
      </c>
      <c r="F293" s="29" t="s">
        <v>12535</v>
      </c>
      <c r="G293" s="31" t="s">
        <v>369</v>
      </c>
      <c r="H293" s="32" t="s">
        <v>40</v>
      </c>
      <c r="I293" s="50">
        <v>3</v>
      </c>
      <c r="J293" s="32" t="s">
        <v>13171</v>
      </c>
      <c r="K293" s="32" t="s">
        <v>13171</v>
      </c>
      <c r="L293" s="32" t="s">
        <v>12292</v>
      </c>
      <c r="M293" s="29" t="s">
        <v>16215</v>
      </c>
      <c r="N293" s="29">
        <v>-6.0647000000000002</v>
      </c>
      <c r="O293" s="29">
        <v>-2.3305199999999999</v>
      </c>
      <c r="P293" s="29">
        <v>3.3038465857337274</v>
      </c>
      <c r="Q293" s="29">
        <v>-17.271319430105159</v>
      </c>
      <c r="R293" s="29">
        <v>3.6570688889722147</v>
      </c>
      <c r="S293" s="29">
        <v>8.7490000000000006</v>
      </c>
      <c r="T293" s="29">
        <v>7.8479999999999999</v>
      </c>
      <c r="U293" s="29">
        <v>-20.717240630259269</v>
      </c>
      <c r="V293" s="29">
        <v>-0.75600000000000001</v>
      </c>
      <c r="W293" s="29">
        <v>-0.28499999999999998</v>
      </c>
      <c r="X293" s="29" t="s">
        <v>14755</v>
      </c>
      <c r="Y293" s="71">
        <v>356092119</v>
      </c>
      <c r="Z293" s="29" t="s">
        <v>12535</v>
      </c>
      <c r="AA293" s="76">
        <v>45418</v>
      </c>
      <c r="AB293" s="60" t="s">
        <v>8186</v>
      </c>
      <c r="AC293" s="60" t="s">
        <v>12296</v>
      </c>
      <c r="AD293" s="60" t="s">
        <v>12298</v>
      </c>
      <c r="AE293" s="29" t="s">
        <v>16158</v>
      </c>
      <c r="AF293" s="35" t="s">
        <v>16158</v>
      </c>
    </row>
    <row r="294" spans="1:32" s="68" customFormat="1" ht="42.75">
      <c r="A294" s="37" t="s">
        <v>12505</v>
      </c>
      <c r="B294" s="36" t="s">
        <v>12963</v>
      </c>
      <c r="C294" s="36" t="s">
        <v>13369</v>
      </c>
      <c r="D294" s="29" t="s">
        <v>16401</v>
      </c>
      <c r="E294" s="37" t="s">
        <v>14644</v>
      </c>
      <c r="F294" s="37" t="s">
        <v>12535</v>
      </c>
      <c r="G294" s="38" t="s">
        <v>64</v>
      </c>
      <c r="H294" s="37" t="s">
        <v>9</v>
      </c>
      <c r="I294" s="39">
        <v>5</v>
      </c>
      <c r="J294" s="37" t="s">
        <v>12292</v>
      </c>
      <c r="K294" s="37" t="s">
        <v>12292</v>
      </c>
      <c r="L294" s="37" t="s">
        <v>12292</v>
      </c>
      <c r="M294" s="37" t="s">
        <v>16215</v>
      </c>
      <c r="N294" s="37">
        <v>-6.9740599999999997</v>
      </c>
      <c r="O294" s="37">
        <v>0.48437999999999998</v>
      </c>
      <c r="P294" s="37">
        <v>15.043653458697026</v>
      </c>
      <c r="Q294" s="37">
        <v>-21.604614577871082</v>
      </c>
      <c r="R294" s="37">
        <v>-2.4102564102564061</v>
      </c>
      <c r="S294" s="37">
        <v>16.616</v>
      </c>
      <c r="T294" s="37">
        <v>18.975999999999999</v>
      </c>
      <c r="U294" s="37">
        <v>-34.399608781620948</v>
      </c>
      <c r="V294" s="37">
        <v>-0.42199999999999999</v>
      </c>
      <c r="W294" s="37">
        <v>8.1000000000000003E-2</v>
      </c>
      <c r="X294" s="37" t="s">
        <v>14756</v>
      </c>
      <c r="Y294" s="73">
        <v>198989866</v>
      </c>
      <c r="Z294" s="37" t="s">
        <v>12535</v>
      </c>
      <c r="AA294" s="77">
        <v>45418</v>
      </c>
      <c r="AB294" s="39" t="s">
        <v>8186</v>
      </c>
      <c r="AC294" s="39" t="s">
        <v>12296</v>
      </c>
      <c r="AD294" s="39" t="s">
        <v>12298</v>
      </c>
      <c r="AE294" s="37" t="s">
        <v>16158</v>
      </c>
      <c r="AF294" s="63" t="s">
        <v>16158</v>
      </c>
    </row>
    <row r="295" spans="1:32" s="68" customFormat="1" ht="28.5">
      <c r="A295" s="29" t="s">
        <v>12506</v>
      </c>
      <c r="B295" s="28" t="s">
        <v>12964</v>
      </c>
      <c r="C295" s="29" t="s">
        <v>13370</v>
      </c>
      <c r="D295" s="29" t="s">
        <v>12104</v>
      </c>
      <c r="E295" s="29" t="s">
        <v>14645</v>
      </c>
      <c r="F295" s="29" t="s">
        <v>12541</v>
      </c>
      <c r="G295" s="31" t="s">
        <v>369</v>
      </c>
      <c r="H295" s="32" t="s">
        <v>12489</v>
      </c>
      <c r="I295" s="50">
        <v>3</v>
      </c>
      <c r="J295" s="32" t="s">
        <v>13171</v>
      </c>
      <c r="K295" s="32" t="s">
        <v>13171</v>
      </c>
      <c r="L295" s="32" t="s">
        <v>12292</v>
      </c>
      <c r="M295" s="29" t="s">
        <v>16215</v>
      </c>
      <c r="N295" s="29">
        <v>-5.7115900000000002</v>
      </c>
      <c r="O295" s="29">
        <v>-2.2680600000000002</v>
      </c>
      <c r="P295" s="29">
        <v>6.7540723083034271</v>
      </c>
      <c r="Q295" s="29">
        <v>-17.140966247518243</v>
      </c>
      <c r="R295" s="29">
        <v>-3.9669946048874305</v>
      </c>
      <c r="S295" s="29">
        <v>7.1760000000000002</v>
      </c>
      <c r="T295" s="29">
        <v>6.44</v>
      </c>
      <c r="U295" s="29">
        <v>-19.348581120331787</v>
      </c>
      <c r="V295" s="29">
        <v>-0.85</v>
      </c>
      <c r="W295" s="29">
        <v>-0.38500000000000001</v>
      </c>
      <c r="X295" s="29" t="s">
        <v>14757</v>
      </c>
      <c r="Y295" s="71">
        <v>2073683816</v>
      </c>
      <c r="Z295" s="29" t="s">
        <v>12541</v>
      </c>
      <c r="AA295" s="76">
        <v>45418</v>
      </c>
      <c r="AB295" s="60" t="s">
        <v>8186</v>
      </c>
      <c r="AC295" s="60" t="s">
        <v>12296</v>
      </c>
      <c r="AD295" s="60" t="s">
        <v>12304</v>
      </c>
      <c r="AE295" s="29" t="s">
        <v>16158</v>
      </c>
      <c r="AF295" s="35" t="s">
        <v>16158</v>
      </c>
    </row>
    <row r="296" spans="1:32" s="68" customFormat="1" ht="42.75">
      <c r="A296" s="37" t="s">
        <v>14620</v>
      </c>
      <c r="B296" s="36" t="s">
        <v>12965</v>
      </c>
      <c r="C296" s="36" t="s">
        <v>13371</v>
      </c>
      <c r="D296" s="29" t="s">
        <v>8596</v>
      </c>
      <c r="E296" s="37" t="s">
        <v>14646</v>
      </c>
      <c r="F296" s="37" t="s">
        <v>12541</v>
      </c>
      <c r="G296" s="38" t="s">
        <v>64</v>
      </c>
      <c r="H296" s="37" t="s">
        <v>12477</v>
      </c>
      <c r="I296" s="39">
        <v>3</v>
      </c>
      <c r="J296" s="37" t="s">
        <v>12292</v>
      </c>
      <c r="K296" s="37" t="s">
        <v>12292</v>
      </c>
      <c r="L296" s="37" t="s">
        <v>12292</v>
      </c>
      <c r="M296" s="37" t="s">
        <v>16215</v>
      </c>
      <c r="N296" s="37">
        <v>7.0504800000000003</v>
      </c>
      <c r="O296" s="37">
        <v>9.7716899999999995</v>
      </c>
      <c r="P296" s="37">
        <v>14.577931431863966</v>
      </c>
      <c r="Q296" s="37">
        <v>-19.599161034723668</v>
      </c>
      <c r="R296" s="37">
        <v>25.292740046838414</v>
      </c>
      <c r="S296" s="37">
        <v>19.666</v>
      </c>
      <c r="T296" s="37">
        <v>20.274999999999999</v>
      </c>
      <c r="U296" s="37">
        <v>-28.434580369800234</v>
      </c>
      <c r="V296" s="37">
        <v>0.31900000000000001</v>
      </c>
      <c r="W296" s="37">
        <v>0.49</v>
      </c>
      <c r="X296" s="37" t="s">
        <v>14758</v>
      </c>
      <c r="Y296" s="73">
        <v>1308833115</v>
      </c>
      <c r="Z296" s="37" t="s">
        <v>12541</v>
      </c>
      <c r="AA296" s="77">
        <v>45418</v>
      </c>
      <c r="AB296" s="39" t="s">
        <v>8186</v>
      </c>
      <c r="AC296" s="39" t="s">
        <v>12296</v>
      </c>
      <c r="AD296" s="39" t="s">
        <v>12304</v>
      </c>
      <c r="AE296" s="37" t="s">
        <v>16158</v>
      </c>
      <c r="AF296" s="63" t="s">
        <v>16158</v>
      </c>
    </row>
    <row r="297" spans="1:32" s="68" customFormat="1" ht="28.5">
      <c r="A297" s="29" t="s">
        <v>14621</v>
      </c>
      <c r="B297" s="28" t="s">
        <v>12966</v>
      </c>
      <c r="C297" s="29" t="s">
        <v>13372</v>
      </c>
      <c r="D297" s="29" t="s">
        <v>10656</v>
      </c>
      <c r="E297" s="29" t="s">
        <v>893</v>
      </c>
      <c r="F297" s="29" t="s">
        <v>12535</v>
      </c>
      <c r="G297" s="31" t="s">
        <v>328</v>
      </c>
      <c r="H297" s="32" t="s">
        <v>28</v>
      </c>
      <c r="I297" s="50">
        <v>3</v>
      </c>
      <c r="J297" s="32" t="s">
        <v>12292</v>
      </c>
      <c r="K297" s="32" t="s">
        <v>12292</v>
      </c>
      <c r="L297" s="32" t="s">
        <v>12292</v>
      </c>
      <c r="M297" s="29" t="s">
        <v>16215</v>
      </c>
      <c r="N297" s="29">
        <v>-1.10076</v>
      </c>
      <c r="O297" s="29">
        <v>0.20596999999999999</v>
      </c>
      <c r="P297" s="29">
        <v>12.951665884561137</v>
      </c>
      <c r="Q297" s="29">
        <v>-15.854141894570029</v>
      </c>
      <c r="R297" s="29">
        <v>7.3067119796091262</v>
      </c>
      <c r="S297" s="29">
        <v>9.8919999999999995</v>
      </c>
      <c r="T297" s="29">
        <v>11.84</v>
      </c>
      <c r="U297" s="29">
        <v>-19.153134943832317</v>
      </c>
      <c r="V297" s="29">
        <v>-0.25600000000000001</v>
      </c>
      <c r="W297" s="29">
        <v>-2E-3</v>
      </c>
      <c r="X297" s="29" t="s">
        <v>14759</v>
      </c>
      <c r="Y297" s="71">
        <v>1204855417</v>
      </c>
      <c r="Z297" s="29" t="s">
        <v>12535</v>
      </c>
      <c r="AA297" s="76">
        <v>45418</v>
      </c>
      <c r="AB297" s="60" t="s">
        <v>8186</v>
      </c>
      <c r="AC297" s="60" t="s">
        <v>12296</v>
      </c>
      <c r="AD297" s="60" t="s">
        <v>12298</v>
      </c>
      <c r="AE297" s="29" t="s">
        <v>16158</v>
      </c>
      <c r="AF297" s="35" t="s">
        <v>16158</v>
      </c>
    </row>
    <row r="298" spans="1:32" s="68" customFormat="1" ht="28.5">
      <c r="A298" s="37" t="s">
        <v>14621</v>
      </c>
      <c r="B298" s="36" t="s">
        <v>12967</v>
      </c>
      <c r="C298" s="36" t="s">
        <v>13373</v>
      </c>
      <c r="D298" s="29" t="s">
        <v>16402</v>
      </c>
      <c r="E298" s="37" t="s">
        <v>893</v>
      </c>
      <c r="F298" s="37" t="s">
        <v>12535</v>
      </c>
      <c r="G298" s="38" t="s">
        <v>328</v>
      </c>
      <c r="H298" s="37" t="s">
        <v>28</v>
      </c>
      <c r="I298" s="39">
        <v>3</v>
      </c>
      <c r="J298" s="37" t="s">
        <v>12292</v>
      </c>
      <c r="K298" s="37" t="s">
        <v>12292</v>
      </c>
      <c r="L298" s="37" t="s">
        <v>12292</v>
      </c>
      <c r="M298" s="37">
        <v>0.252</v>
      </c>
      <c r="N298" s="37">
        <v>-1.4582900000000001</v>
      </c>
      <c r="O298" s="37">
        <v>-0.14283000000000001</v>
      </c>
      <c r="P298" s="37">
        <v>12.512918997961741</v>
      </c>
      <c r="Q298" s="37">
        <v>-16.146387302512711</v>
      </c>
      <c r="R298" s="37">
        <v>6.9640963693780478</v>
      </c>
      <c r="S298" s="37">
        <v>9.923</v>
      </c>
      <c r="T298" s="37">
        <v>11.868</v>
      </c>
      <c r="U298" s="37">
        <v>-19.451403602797978</v>
      </c>
      <c r="V298" s="37">
        <v>-0.28899999999999998</v>
      </c>
      <c r="W298" s="37">
        <v>-3.1E-2</v>
      </c>
      <c r="X298" s="37" t="s">
        <v>14760</v>
      </c>
      <c r="Y298" s="73">
        <v>1204855417</v>
      </c>
      <c r="Z298" s="37" t="s">
        <v>12535</v>
      </c>
      <c r="AA298" s="77">
        <v>45418</v>
      </c>
      <c r="AB298" s="39" t="s">
        <v>8186</v>
      </c>
      <c r="AC298" s="39" t="s">
        <v>12297</v>
      </c>
      <c r="AD298" s="39" t="s">
        <v>12815</v>
      </c>
      <c r="AE298" s="37" t="s">
        <v>16158</v>
      </c>
      <c r="AF298" s="63" t="s">
        <v>16158</v>
      </c>
    </row>
    <row r="299" spans="1:32" s="68" customFormat="1" ht="28.5">
      <c r="A299" s="29" t="s">
        <v>14621</v>
      </c>
      <c r="B299" s="28" t="s">
        <v>12968</v>
      </c>
      <c r="C299" s="29" t="s">
        <v>13374</v>
      </c>
      <c r="D299" s="29" t="s">
        <v>10676</v>
      </c>
      <c r="E299" s="29" t="s">
        <v>893</v>
      </c>
      <c r="F299" s="29" t="s">
        <v>12535</v>
      </c>
      <c r="G299" s="31" t="s">
        <v>328</v>
      </c>
      <c r="H299" s="32" t="s">
        <v>28</v>
      </c>
      <c r="I299" s="50">
        <v>3</v>
      </c>
      <c r="J299" s="32" t="s">
        <v>12292</v>
      </c>
      <c r="K299" s="32" t="s">
        <v>12292</v>
      </c>
      <c r="L299" s="32" t="s">
        <v>12292</v>
      </c>
      <c r="M299" s="29" t="s">
        <v>16215</v>
      </c>
      <c r="N299" s="29">
        <v>-1.4467000000000001</v>
      </c>
      <c r="O299" s="29">
        <v>-0.13915</v>
      </c>
      <c r="P299" s="29">
        <v>12.538414259372921</v>
      </c>
      <c r="Q299" s="29">
        <v>-16.140713916192372</v>
      </c>
      <c r="R299" s="29">
        <v>6.9613259668504179</v>
      </c>
      <c r="S299" s="29">
        <v>9.8800000000000008</v>
      </c>
      <c r="T299" s="29">
        <v>11.840999999999999</v>
      </c>
      <c r="U299" s="29">
        <v>-19.453024600057802</v>
      </c>
      <c r="V299" s="29">
        <v>-0.29299999999999998</v>
      </c>
      <c r="W299" s="29">
        <v>-3.1E-2</v>
      </c>
      <c r="X299" s="29" t="s">
        <v>14761</v>
      </c>
      <c r="Y299" s="71">
        <v>1204855417</v>
      </c>
      <c r="Z299" s="29" t="s">
        <v>12535</v>
      </c>
      <c r="AA299" s="76">
        <v>45418</v>
      </c>
      <c r="AB299" s="60" t="s">
        <v>8186</v>
      </c>
      <c r="AC299" s="60" t="s">
        <v>12297</v>
      </c>
      <c r="AD299" s="60" t="s">
        <v>12319</v>
      </c>
      <c r="AE299" s="29" t="s">
        <v>16158</v>
      </c>
      <c r="AF299" s="35" t="s">
        <v>16158</v>
      </c>
    </row>
    <row r="300" spans="1:32" s="68" customFormat="1" ht="28.5">
      <c r="A300" s="37" t="s">
        <v>14621</v>
      </c>
      <c r="B300" s="36" t="s">
        <v>12969</v>
      </c>
      <c r="C300" s="36" t="s">
        <v>13375</v>
      </c>
      <c r="D300" s="29" t="s">
        <v>16403</v>
      </c>
      <c r="E300" s="37" t="s">
        <v>893</v>
      </c>
      <c r="F300" s="37" t="s">
        <v>12536</v>
      </c>
      <c r="G300" s="38" t="s">
        <v>328</v>
      </c>
      <c r="H300" s="37" t="s">
        <v>28</v>
      </c>
      <c r="I300" s="39">
        <v>3</v>
      </c>
      <c r="J300" s="37" t="s">
        <v>12292</v>
      </c>
      <c r="K300" s="37" t="s">
        <v>12292</v>
      </c>
      <c r="L300" s="37" t="s">
        <v>12292</v>
      </c>
      <c r="M300" s="37" t="s">
        <v>16215</v>
      </c>
      <c r="N300" s="37">
        <v>-1.4434199999999999</v>
      </c>
      <c r="O300" s="37">
        <v>-0.14243</v>
      </c>
      <c r="P300" s="37">
        <v>12.479459558152417</v>
      </c>
      <c r="Q300" s="37">
        <v>-16.077616077615943</v>
      </c>
      <c r="R300" s="37">
        <v>7.5599669148058046</v>
      </c>
      <c r="S300" s="37">
        <v>9.9030000000000005</v>
      </c>
      <c r="T300" s="37">
        <v>11.842000000000001</v>
      </c>
      <c r="U300" s="37">
        <v>-18.801918939802352</v>
      </c>
      <c r="V300" s="37">
        <v>-0.29099999999999998</v>
      </c>
      <c r="W300" s="37">
        <v>-3.1E-2</v>
      </c>
      <c r="X300" s="37" t="s">
        <v>14760</v>
      </c>
      <c r="Y300" s="73">
        <v>9411330909</v>
      </c>
      <c r="Z300" s="37" t="s">
        <v>12535</v>
      </c>
      <c r="AA300" s="77">
        <v>45418</v>
      </c>
      <c r="AB300" s="39" t="s">
        <v>8186</v>
      </c>
      <c r="AC300" s="39" t="s">
        <v>12297</v>
      </c>
      <c r="AD300" s="39" t="s">
        <v>12815</v>
      </c>
      <c r="AE300" s="37" t="s">
        <v>16158</v>
      </c>
      <c r="AF300" s="63" t="s">
        <v>16158</v>
      </c>
    </row>
    <row r="301" spans="1:32" s="68" customFormat="1" ht="28.5">
      <c r="A301" s="29" t="s">
        <v>14621</v>
      </c>
      <c r="B301" s="28" t="s">
        <v>12970</v>
      </c>
      <c r="C301" s="29" t="s">
        <v>13376</v>
      </c>
      <c r="D301" s="29" t="s">
        <v>16404</v>
      </c>
      <c r="E301" s="29" t="s">
        <v>893</v>
      </c>
      <c r="F301" s="29" t="s">
        <v>12538</v>
      </c>
      <c r="G301" s="31" t="s">
        <v>328</v>
      </c>
      <c r="H301" s="32" t="s">
        <v>28</v>
      </c>
      <c r="I301" s="50">
        <v>3</v>
      </c>
      <c r="J301" s="32" t="s">
        <v>12292</v>
      </c>
      <c r="K301" s="32" t="s">
        <v>12292</v>
      </c>
      <c r="L301" s="32" t="s">
        <v>12292</v>
      </c>
      <c r="M301" s="29">
        <v>0.2044</v>
      </c>
      <c r="N301" s="29" t="s">
        <v>16215</v>
      </c>
      <c r="O301" s="29" t="s">
        <v>16215</v>
      </c>
      <c r="P301" s="29">
        <v>10.162725125043327</v>
      </c>
      <c r="Q301" s="29">
        <v>-17.537366700413195</v>
      </c>
      <c r="R301" s="29">
        <v>6.6237386453135594</v>
      </c>
      <c r="S301" s="29">
        <v>18.523</v>
      </c>
      <c r="T301" s="29">
        <v>20.72</v>
      </c>
      <c r="U301" s="29">
        <v>-20.586313011942615</v>
      </c>
      <c r="V301" s="29">
        <v>-0.48099999999999998</v>
      </c>
      <c r="W301" s="29">
        <v>-0.108</v>
      </c>
      <c r="X301" s="29" t="s">
        <v>14760</v>
      </c>
      <c r="Y301" s="71">
        <v>1822758979</v>
      </c>
      <c r="Z301" s="29" t="s">
        <v>12535</v>
      </c>
      <c r="AA301" s="76">
        <v>45418</v>
      </c>
      <c r="AB301" s="60" t="s">
        <v>8186</v>
      </c>
      <c r="AC301" s="60" t="s">
        <v>12297</v>
      </c>
      <c r="AD301" s="60" t="s">
        <v>12815</v>
      </c>
      <c r="AE301" s="29" t="s">
        <v>16158</v>
      </c>
      <c r="AF301" s="35" t="s">
        <v>16158</v>
      </c>
    </row>
    <row r="302" spans="1:32" s="68" customFormat="1" ht="28.5">
      <c r="A302" s="37" t="s">
        <v>14621</v>
      </c>
      <c r="B302" s="36" t="s">
        <v>12971</v>
      </c>
      <c r="C302" s="36" t="s">
        <v>13377</v>
      </c>
      <c r="D302" s="29" t="s">
        <v>16405</v>
      </c>
      <c r="E302" s="37" t="s">
        <v>893</v>
      </c>
      <c r="F302" s="37" t="s">
        <v>12539</v>
      </c>
      <c r="G302" s="38" t="s">
        <v>328</v>
      </c>
      <c r="H302" s="37" t="s">
        <v>28</v>
      </c>
      <c r="I302" s="39">
        <v>3</v>
      </c>
      <c r="J302" s="37" t="s">
        <v>12292</v>
      </c>
      <c r="K302" s="37" t="s">
        <v>12292</v>
      </c>
      <c r="L302" s="37" t="s">
        <v>12292</v>
      </c>
      <c r="M302" s="37">
        <v>0.22839999999999999</v>
      </c>
      <c r="N302" s="37" t="s">
        <v>16215</v>
      </c>
      <c r="O302" s="37" t="s">
        <v>16215</v>
      </c>
      <c r="P302" s="37">
        <v>11.659365983163926</v>
      </c>
      <c r="Q302" s="37">
        <v>-16.691876734847689</v>
      </c>
      <c r="R302" s="37">
        <v>6.7222366207170925</v>
      </c>
      <c r="S302" s="37">
        <v>14.832000000000001</v>
      </c>
      <c r="T302" s="37">
        <v>17.335000000000001</v>
      </c>
      <c r="U302" s="37">
        <v>-19.925363954165366</v>
      </c>
      <c r="V302" s="37">
        <v>-0.44400000000000001</v>
      </c>
      <c r="W302" s="37">
        <v>-4.7E-2</v>
      </c>
      <c r="X302" s="37" t="s">
        <v>14762</v>
      </c>
      <c r="Y302" s="73">
        <v>1648165161</v>
      </c>
      <c r="Z302" s="37" t="s">
        <v>12535</v>
      </c>
      <c r="AA302" s="77">
        <v>45418</v>
      </c>
      <c r="AB302" s="39" t="s">
        <v>8186</v>
      </c>
      <c r="AC302" s="39" t="s">
        <v>12297</v>
      </c>
      <c r="AD302" s="39" t="s">
        <v>12815</v>
      </c>
      <c r="AE302" s="37" t="s">
        <v>16158</v>
      </c>
      <c r="AF302" s="63" t="s">
        <v>16158</v>
      </c>
    </row>
    <row r="303" spans="1:32" s="68" customFormat="1" ht="28.5">
      <c r="A303" s="29" t="s">
        <v>14621</v>
      </c>
      <c r="B303" s="28" t="s">
        <v>12972</v>
      </c>
      <c r="C303" s="29" t="s">
        <v>13378</v>
      </c>
      <c r="D303" s="29" t="s">
        <v>16406</v>
      </c>
      <c r="E303" s="29" t="s">
        <v>893</v>
      </c>
      <c r="F303" s="29" t="s">
        <v>12541</v>
      </c>
      <c r="G303" s="31" t="s">
        <v>328</v>
      </c>
      <c r="H303" s="32" t="s">
        <v>28</v>
      </c>
      <c r="I303" s="50">
        <v>3</v>
      </c>
      <c r="J303" s="32" t="s">
        <v>12292</v>
      </c>
      <c r="K303" s="32" t="s">
        <v>12292</v>
      </c>
      <c r="L303" s="32" t="s">
        <v>12292</v>
      </c>
      <c r="M303" s="29">
        <v>0.20480000000000001</v>
      </c>
      <c r="N303" s="29">
        <v>-1.8086599999999999</v>
      </c>
      <c r="O303" s="29">
        <v>-0.67044000000000004</v>
      </c>
      <c r="P303" s="29">
        <v>9.7506643692656816</v>
      </c>
      <c r="Q303" s="29">
        <v>-18.385203228867553</v>
      </c>
      <c r="R303" s="29">
        <v>6.0586509613810513</v>
      </c>
      <c r="S303" s="29">
        <v>9.8859999999999992</v>
      </c>
      <c r="T303" s="29">
        <v>11.962</v>
      </c>
      <c r="U303" s="29">
        <v>-21.187397066903447</v>
      </c>
      <c r="V303" s="29">
        <v>-0.32700000000000001</v>
      </c>
      <c r="W303" s="29">
        <v>-7.3999999999999996E-2</v>
      </c>
      <c r="X303" s="29" t="s">
        <v>14762</v>
      </c>
      <c r="Y303" s="71">
        <v>1118961912</v>
      </c>
      <c r="Z303" s="29" t="s">
        <v>12535</v>
      </c>
      <c r="AA303" s="76">
        <v>45418</v>
      </c>
      <c r="AB303" s="60" t="s">
        <v>8186</v>
      </c>
      <c r="AC303" s="60" t="s">
        <v>12297</v>
      </c>
      <c r="AD303" s="60" t="s">
        <v>12815</v>
      </c>
      <c r="AE303" s="29" t="s">
        <v>16158</v>
      </c>
      <c r="AF303" s="35" t="s">
        <v>16158</v>
      </c>
    </row>
    <row r="304" spans="1:32" s="68" customFormat="1" ht="28.5">
      <c r="A304" s="37" t="s">
        <v>14621</v>
      </c>
      <c r="B304" s="36" t="s">
        <v>12973</v>
      </c>
      <c r="C304" s="36" t="s">
        <v>13379</v>
      </c>
      <c r="D304" s="29" t="s">
        <v>16407</v>
      </c>
      <c r="E304" s="37" t="s">
        <v>893</v>
      </c>
      <c r="F304" s="37" t="s">
        <v>12540</v>
      </c>
      <c r="G304" s="38" t="s">
        <v>328</v>
      </c>
      <c r="H304" s="37" t="s">
        <v>28</v>
      </c>
      <c r="I304" s="39">
        <v>3</v>
      </c>
      <c r="J304" s="37" t="s">
        <v>12292</v>
      </c>
      <c r="K304" s="37" t="s">
        <v>12292</v>
      </c>
      <c r="L304" s="37" t="s">
        <v>12292</v>
      </c>
      <c r="M304" s="37">
        <v>0.23880000000000001</v>
      </c>
      <c r="N304" s="37">
        <v>-1.9101399999999999</v>
      </c>
      <c r="O304" s="37">
        <v>-0.91893000000000002</v>
      </c>
      <c r="P304" s="37">
        <v>11.242683023627787</v>
      </c>
      <c r="Q304" s="37">
        <v>-17.449731154342409</v>
      </c>
      <c r="R304" s="37">
        <v>6.6469816811210114</v>
      </c>
      <c r="S304" s="37">
        <v>9.9250000000000007</v>
      </c>
      <c r="T304" s="37">
        <v>12.183999999999999</v>
      </c>
      <c r="U304" s="37">
        <v>-20.477613347923583</v>
      </c>
      <c r="V304" s="37">
        <v>-0.33900000000000002</v>
      </c>
      <c r="W304" s="37">
        <v>-9.0999999999999998E-2</v>
      </c>
      <c r="X304" s="37" t="s">
        <v>14762</v>
      </c>
      <c r="Y304" s="73">
        <v>960259975</v>
      </c>
      <c r="Z304" s="37" t="s">
        <v>12535</v>
      </c>
      <c r="AA304" s="77">
        <v>45418</v>
      </c>
      <c r="AB304" s="39" t="s">
        <v>8186</v>
      </c>
      <c r="AC304" s="39" t="s">
        <v>12297</v>
      </c>
      <c r="AD304" s="39" t="s">
        <v>12815</v>
      </c>
      <c r="AE304" s="37" t="s">
        <v>16158</v>
      </c>
      <c r="AF304" s="63" t="s">
        <v>16158</v>
      </c>
    </row>
    <row r="305" spans="1:32" s="68" customFormat="1" ht="28.5">
      <c r="A305" s="29" t="s">
        <v>14621</v>
      </c>
      <c r="B305" s="28" t="s">
        <v>12974</v>
      </c>
      <c r="C305" s="29" t="s">
        <v>13380</v>
      </c>
      <c r="D305" s="29" t="s">
        <v>16408</v>
      </c>
      <c r="E305" s="29" t="s">
        <v>893</v>
      </c>
      <c r="F305" s="29" t="s">
        <v>12536</v>
      </c>
      <c r="G305" s="31" t="s">
        <v>328</v>
      </c>
      <c r="H305" s="32" t="s">
        <v>28</v>
      </c>
      <c r="I305" s="50">
        <v>3</v>
      </c>
      <c r="J305" s="32" t="s">
        <v>12292</v>
      </c>
      <c r="K305" s="32" t="s">
        <v>12292</v>
      </c>
      <c r="L305" s="32" t="s">
        <v>12292</v>
      </c>
      <c r="M305" s="29">
        <v>1.702</v>
      </c>
      <c r="N305" s="29">
        <v>-1.44753</v>
      </c>
      <c r="O305" s="29">
        <v>-0.14359</v>
      </c>
      <c r="P305" s="29">
        <v>12.474743726703119</v>
      </c>
      <c r="Q305" s="29">
        <v>-16.078882102457946</v>
      </c>
      <c r="R305" s="29">
        <v>7.5497125220812089</v>
      </c>
      <c r="S305" s="29">
        <v>9.9030000000000005</v>
      </c>
      <c r="T305" s="29">
        <v>11.840999999999999</v>
      </c>
      <c r="U305" s="29">
        <v>-18.806848820975862</v>
      </c>
      <c r="V305" s="29">
        <v>-0.29099999999999998</v>
      </c>
      <c r="W305" s="29">
        <v>-3.1E-2</v>
      </c>
      <c r="X305" s="29" t="s">
        <v>14760</v>
      </c>
      <c r="Y305" s="71">
        <v>9411330909</v>
      </c>
      <c r="Z305" s="29" t="s">
        <v>12535</v>
      </c>
      <c r="AA305" s="76">
        <v>45418</v>
      </c>
      <c r="AB305" s="60" t="s">
        <v>8186</v>
      </c>
      <c r="AC305" s="60" t="s">
        <v>12297</v>
      </c>
      <c r="AD305" s="60" t="s">
        <v>12815</v>
      </c>
      <c r="AE305" s="29" t="s">
        <v>16158</v>
      </c>
      <c r="AF305" s="35" t="s">
        <v>16158</v>
      </c>
    </row>
    <row r="306" spans="1:32" s="68" customFormat="1" ht="28.5">
      <c r="A306" s="37" t="s">
        <v>14621</v>
      </c>
      <c r="B306" s="36" t="s">
        <v>12975</v>
      </c>
      <c r="C306" s="36" t="s">
        <v>13381</v>
      </c>
      <c r="D306" s="29" t="s">
        <v>16409</v>
      </c>
      <c r="E306" s="37" t="s">
        <v>893</v>
      </c>
      <c r="F306" s="37" t="s">
        <v>13221</v>
      </c>
      <c r="G306" s="38" t="s">
        <v>328</v>
      </c>
      <c r="H306" s="37" t="s">
        <v>28</v>
      </c>
      <c r="I306" s="39">
        <v>3</v>
      </c>
      <c r="J306" s="37" t="s">
        <v>12292</v>
      </c>
      <c r="K306" s="37" t="s">
        <v>12292</v>
      </c>
      <c r="L306" s="37" t="s">
        <v>12292</v>
      </c>
      <c r="M306" s="37">
        <v>0.2384</v>
      </c>
      <c r="N306" s="37" t="s">
        <v>16215</v>
      </c>
      <c r="O306" s="37" t="s">
        <v>16215</v>
      </c>
      <c r="P306" s="37">
        <v>11.894442345901869</v>
      </c>
      <c r="Q306" s="37">
        <v>-17.112214337099331</v>
      </c>
      <c r="R306" s="37">
        <v>6.923137580292793</v>
      </c>
      <c r="S306" s="37">
        <v>19.945</v>
      </c>
      <c r="T306" s="37">
        <v>21.175999999999998</v>
      </c>
      <c r="U306" s="37">
        <v>-20.047685336027175</v>
      </c>
      <c r="V306" s="37">
        <v>-0.42099999999999999</v>
      </c>
      <c r="W306" s="37">
        <v>-0.10299999999999999</v>
      </c>
      <c r="X306" s="37" t="s">
        <v>14762</v>
      </c>
      <c r="Y306" s="73">
        <v>2003232432</v>
      </c>
      <c r="Z306" s="37" t="s">
        <v>12535</v>
      </c>
      <c r="AA306" s="77">
        <v>45418</v>
      </c>
      <c r="AB306" s="39" t="s">
        <v>8186</v>
      </c>
      <c r="AC306" s="39" t="s">
        <v>12297</v>
      </c>
      <c r="AD306" s="39" t="s">
        <v>12815</v>
      </c>
      <c r="AE306" s="37" t="s">
        <v>16158</v>
      </c>
      <c r="AF306" s="63" t="s">
        <v>16158</v>
      </c>
    </row>
    <row r="307" spans="1:32" s="68" customFormat="1" ht="28.5">
      <c r="A307" s="29" t="s">
        <v>14621</v>
      </c>
      <c r="B307" s="28" t="s">
        <v>12976</v>
      </c>
      <c r="C307" s="29" t="s">
        <v>13382</v>
      </c>
      <c r="D307" s="29" t="s">
        <v>16410</v>
      </c>
      <c r="E307" s="29" t="s">
        <v>893</v>
      </c>
      <c r="F307" s="29" t="s">
        <v>12543</v>
      </c>
      <c r="G307" s="31" t="s">
        <v>328</v>
      </c>
      <c r="H307" s="32" t="s">
        <v>28</v>
      </c>
      <c r="I307" s="50">
        <v>3</v>
      </c>
      <c r="J307" s="32" t="s">
        <v>12292</v>
      </c>
      <c r="K307" s="32" t="s">
        <v>12292</v>
      </c>
      <c r="L307" s="32" t="s">
        <v>12292</v>
      </c>
      <c r="M307" s="29">
        <v>1.6086</v>
      </c>
      <c r="N307" s="29" t="s">
        <v>16215</v>
      </c>
      <c r="O307" s="29" t="s">
        <v>16215</v>
      </c>
      <c r="P307" s="29">
        <v>9.2346476166028211</v>
      </c>
      <c r="Q307" s="29">
        <v>-16.335221985446079</v>
      </c>
      <c r="R307" s="29">
        <v>9.5011920371468328</v>
      </c>
      <c r="S307" s="29">
        <v>13.632</v>
      </c>
      <c r="T307" s="29" t="s">
        <v>16215</v>
      </c>
      <c r="U307" s="29">
        <v>-19.006447991496099</v>
      </c>
      <c r="V307" s="29">
        <v>-0.51600000000000001</v>
      </c>
      <c r="W307" s="29" t="s">
        <v>16215</v>
      </c>
      <c r="X307" s="29" t="s">
        <v>14763</v>
      </c>
      <c r="Y307" s="71">
        <v>8660532912</v>
      </c>
      <c r="Z307" s="29" t="s">
        <v>12535</v>
      </c>
      <c r="AA307" s="76">
        <v>45418</v>
      </c>
      <c r="AB307" s="60" t="s">
        <v>8186</v>
      </c>
      <c r="AC307" s="60" t="s">
        <v>12297</v>
      </c>
      <c r="AD307" s="60" t="s">
        <v>12815</v>
      </c>
      <c r="AE307" s="29" t="s">
        <v>16158</v>
      </c>
      <c r="AF307" s="35" t="s">
        <v>16158</v>
      </c>
    </row>
    <row r="308" spans="1:32" s="68" customFormat="1" ht="28.5">
      <c r="A308" s="37" t="s">
        <v>14621</v>
      </c>
      <c r="B308" s="36" t="s">
        <v>12977</v>
      </c>
      <c r="C308" s="36" t="s">
        <v>13383</v>
      </c>
      <c r="D308" s="29" t="s">
        <v>16411</v>
      </c>
      <c r="E308" s="37" t="s">
        <v>893</v>
      </c>
      <c r="F308" s="37" t="s">
        <v>12544</v>
      </c>
      <c r="G308" s="38" t="s">
        <v>328</v>
      </c>
      <c r="H308" s="37" t="s">
        <v>28</v>
      </c>
      <c r="I308" s="39">
        <v>3</v>
      </c>
      <c r="J308" s="37" t="s">
        <v>12292</v>
      </c>
      <c r="K308" s="37" t="s">
        <v>12292</v>
      </c>
      <c r="L308" s="37" t="s">
        <v>12292</v>
      </c>
      <c r="M308" s="37">
        <v>0.20660000000000001</v>
      </c>
      <c r="N308" s="37" t="s">
        <v>16215</v>
      </c>
      <c r="O308" s="37" t="s">
        <v>16215</v>
      </c>
      <c r="P308" s="37">
        <v>10.641005288185767</v>
      </c>
      <c r="Q308" s="37">
        <v>-16.632388603452242</v>
      </c>
      <c r="R308" s="37">
        <v>6.9200097220736723</v>
      </c>
      <c r="S308" s="37">
        <v>13.927</v>
      </c>
      <c r="T308" s="37">
        <v>15.385</v>
      </c>
      <c r="U308" s="37">
        <v>-19.747666382806596</v>
      </c>
      <c r="V308" s="37">
        <v>-0.30099999999999999</v>
      </c>
      <c r="W308" s="37">
        <v>-4.9000000000000002E-2</v>
      </c>
      <c r="X308" s="37" t="s">
        <v>14762</v>
      </c>
      <c r="Y308" s="73">
        <v>1625996047</v>
      </c>
      <c r="Z308" s="37" t="s">
        <v>12535</v>
      </c>
      <c r="AA308" s="77">
        <v>45418</v>
      </c>
      <c r="AB308" s="39" t="s">
        <v>8186</v>
      </c>
      <c r="AC308" s="39" t="s">
        <v>12297</v>
      </c>
      <c r="AD308" s="39" t="s">
        <v>12815</v>
      </c>
      <c r="AE308" s="37" t="s">
        <v>16158</v>
      </c>
      <c r="AF308" s="63" t="s">
        <v>16158</v>
      </c>
    </row>
    <row r="309" spans="1:32" s="68" customFormat="1" ht="28.5">
      <c r="A309" s="29" t="s">
        <v>14621</v>
      </c>
      <c r="B309" s="28" t="s">
        <v>12978</v>
      </c>
      <c r="C309" s="29" t="s">
        <v>13384</v>
      </c>
      <c r="D309" s="29" t="s">
        <v>16412</v>
      </c>
      <c r="E309" s="29" t="s">
        <v>893</v>
      </c>
      <c r="F309" s="29" t="s">
        <v>12535</v>
      </c>
      <c r="G309" s="31" t="s">
        <v>328</v>
      </c>
      <c r="H309" s="32" t="s">
        <v>28</v>
      </c>
      <c r="I309" s="50">
        <v>3</v>
      </c>
      <c r="J309" s="32" t="s">
        <v>12292</v>
      </c>
      <c r="K309" s="32" t="s">
        <v>12292</v>
      </c>
      <c r="L309" s="32" t="s">
        <v>12292</v>
      </c>
      <c r="M309" s="29" t="s">
        <v>16215</v>
      </c>
      <c r="N309" s="29">
        <v>-1.8960699999999999</v>
      </c>
      <c r="O309" s="29">
        <v>-0.59582999999999997</v>
      </c>
      <c r="P309" s="29">
        <v>12.025723472668727</v>
      </c>
      <c r="Q309" s="29">
        <v>-16.549865229110505</v>
      </c>
      <c r="R309" s="29">
        <v>6.4756446991404371</v>
      </c>
      <c r="S309" s="29">
        <v>9.9030000000000005</v>
      </c>
      <c r="T309" s="29">
        <v>11.832000000000001</v>
      </c>
      <c r="U309" s="29">
        <v>-19.860443271319017</v>
      </c>
      <c r="V309" s="29">
        <v>-0.33800000000000002</v>
      </c>
      <c r="W309" s="29">
        <v>-6.9000000000000006E-2</v>
      </c>
      <c r="X309" s="29" t="s">
        <v>14764</v>
      </c>
      <c r="Y309" s="71">
        <v>1204855417</v>
      </c>
      <c r="Z309" s="29" t="s">
        <v>12535</v>
      </c>
      <c r="AA309" s="76">
        <v>45418</v>
      </c>
      <c r="AB309" s="60" t="s">
        <v>8186</v>
      </c>
      <c r="AC309" s="60" t="s">
        <v>12297</v>
      </c>
      <c r="AD309" s="60" t="s">
        <v>12815</v>
      </c>
      <c r="AE309" s="29" t="s">
        <v>16158</v>
      </c>
      <c r="AF309" s="35" t="s">
        <v>16158</v>
      </c>
    </row>
    <row r="310" spans="1:32" s="68" customFormat="1" ht="28.5">
      <c r="A310" s="37" t="s">
        <v>14621</v>
      </c>
      <c r="B310" s="36" t="s">
        <v>12979</v>
      </c>
      <c r="C310" s="36" t="s">
        <v>13385</v>
      </c>
      <c r="D310" s="29" t="s">
        <v>16413</v>
      </c>
      <c r="E310" s="37" t="s">
        <v>893</v>
      </c>
      <c r="F310" s="37" t="s">
        <v>12535</v>
      </c>
      <c r="G310" s="38" t="s">
        <v>328</v>
      </c>
      <c r="H310" s="37" t="s">
        <v>28</v>
      </c>
      <c r="I310" s="39">
        <v>3</v>
      </c>
      <c r="J310" s="37" t="s">
        <v>12292</v>
      </c>
      <c r="K310" s="37" t="s">
        <v>12292</v>
      </c>
      <c r="L310" s="37" t="s">
        <v>12292</v>
      </c>
      <c r="M310" s="37">
        <v>0.23799999999999999</v>
      </c>
      <c r="N310" s="37">
        <v>-1.87592</v>
      </c>
      <c r="O310" s="37">
        <v>-0.58655999999999997</v>
      </c>
      <c r="P310" s="37">
        <v>11.987354556809414</v>
      </c>
      <c r="Q310" s="37">
        <v>-16.531147451020633</v>
      </c>
      <c r="R310" s="37">
        <v>6.4946503524733856</v>
      </c>
      <c r="S310" s="37">
        <v>9.9329999999999998</v>
      </c>
      <c r="T310" s="37">
        <v>11.86</v>
      </c>
      <c r="U310" s="37">
        <v>-19.854311689843417</v>
      </c>
      <c r="V310" s="37">
        <v>-0.33500000000000002</v>
      </c>
      <c r="W310" s="37">
        <v>-6.9000000000000006E-2</v>
      </c>
      <c r="X310" s="37" t="s">
        <v>14762</v>
      </c>
      <c r="Y310" s="73">
        <v>1204855417</v>
      </c>
      <c r="Z310" s="37" t="s">
        <v>12535</v>
      </c>
      <c r="AA310" s="77">
        <v>45418</v>
      </c>
      <c r="AB310" s="39" t="s">
        <v>8186</v>
      </c>
      <c r="AC310" s="39" t="s">
        <v>12297</v>
      </c>
      <c r="AD310" s="39" t="s">
        <v>12815</v>
      </c>
      <c r="AE310" s="37" t="s">
        <v>16158</v>
      </c>
      <c r="AF310" s="63" t="s">
        <v>16158</v>
      </c>
    </row>
    <row r="311" spans="1:32" s="68" customFormat="1" ht="28.5">
      <c r="A311" s="29" t="s">
        <v>14621</v>
      </c>
      <c r="B311" s="28" t="s">
        <v>12980</v>
      </c>
      <c r="C311" s="29" t="s">
        <v>13386</v>
      </c>
      <c r="D311" s="29" t="s">
        <v>16414</v>
      </c>
      <c r="E311" s="29" t="s">
        <v>14647</v>
      </c>
      <c r="F311" s="29" t="s">
        <v>12538</v>
      </c>
      <c r="G311" s="31" t="s">
        <v>64</v>
      </c>
      <c r="H311" s="32" t="s">
        <v>3</v>
      </c>
      <c r="I311" s="50">
        <v>3</v>
      </c>
      <c r="J311" s="32" t="s">
        <v>12292</v>
      </c>
      <c r="K311" s="32" t="s">
        <v>12292</v>
      </c>
      <c r="L311" s="32" t="s">
        <v>12292</v>
      </c>
      <c r="M311" s="29">
        <v>8.2400000000000001E-2</v>
      </c>
      <c r="N311" s="29" t="s">
        <v>16215</v>
      </c>
      <c r="O311" s="29" t="s">
        <v>16215</v>
      </c>
      <c r="P311" s="29">
        <v>30.80244171240718</v>
      </c>
      <c r="Q311" s="29">
        <v>-31.04430031623615</v>
      </c>
      <c r="R311" s="29">
        <v>28.368745106698135</v>
      </c>
      <c r="S311" s="29">
        <v>27.039000000000001</v>
      </c>
      <c r="T311" s="29">
        <v>27.507000000000001</v>
      </c>
      <c r="U311" s="29">
        <v>-33.994511462560858</v>
      </c>
      <c r="V311" s="29">
        <v>-6.6000000000000003E-2</v>
      </c>
      <c r="W311" s="29">
        <v>0.38900000000000001</v>
      </c>
      <c r="X311" s="29" t="s">
        <v>14765</v>
      </c>
      <c r="Y311" s="71">
        <v>8672657535</v>
      </c>
      <c r="Z311" s="29" t="s">
        <v>12535</v>
      </c>
      <c r="AA311" s="76">
        <v>45418</v>
      </c>
      <c r="AB311" s="60" t="s">
        <v>8186</v>
      </c>
      <c r="AC311" s="60" t="s">
        <v>12296</v>
      </c>
      <c r="AD311" s="60" t="s">
        <v>12342</v>
      </c>
      <c r="AE311" s="29" t="s">
        <v>16158</v>
      </c>
      <c r="AF311" s="35" t="s">
        <v>16158</v>
      </c>
    </row>
    <row r="312" spans="1:32" s="68" customFormat="1" ht="28.5">
      <c r="A312" s="37" t="s">
        <v>14621</v>
      </c>
      <c r="B312" s="36" t="s">
        <v>12981</v>
      </c>
      <c r="C312" s="36" t="s">
        <v>13387</v>
      </c>
      <c r="D312" s="29" t="s">
        <v>16415</v>
      </c>
      <c r="E312" s="37" t="s">
        <v>14647</v>
      </c>
      <c r="F312" s="37" t="s">
        <v>12536</v>
      </c>
      <c r="G312" s="38" t="s">
        <v>64</v>
      </c>
      <c r="H312" s="37" t="s">
        <v>3</v>
      </c>
      <c r="I312" s="39">
        <v>3</v>
      </c>
      <c r="J312" s="37" t="s">
        <v>12292</v>
      </c>
      <c r="K312" s="37" t="s">
        <v>12292</v>
      </c>
      <c r="L312" s="37" t="s">
        <v>12292</v>
      </c>
      <c r="M312" s="37">
        <v>1.8295999999999999</v>
      </c>
      <c r="N312" s="37">
        <v>7.181</v>
      </c>
      <c r="O312" s="37">
        <v>13.188650000000001</v>
      </c>
      <c r="P312" s="37">
        <v>33.640218666454572</v>
      </c>
      <c r="Q312" s="37">
        <v>-29.172402358967542</v>
      </c>
      <c r="R312" s="37">
        <v>29.526622972567317</v>
      </c>
      <c r="S312" s="37">
        <v>20.260000000000002</v>
      </c>
      <c r="T312" s="37">
        <v>19.312000000000001</v>
      </c>
      <c r="U312" s="37">
        <v>-32.221320333833688</v>
      </c>
      <c r="V312" s="37">
        <v>0.20899999999999999</v>
      </c>
      <c r="W312" s="37">
        <v>0.64800000000000002</v>
      </c>
      <c r="X312" s="37" t="s">
        <v>14766</v>
      </c>
      <c r="Y312" s="73">
        <v>44778959172</v>
      </c>
      <c r="Z312" s="37" t="s">
        <v>12535</v>
      </c>
      <c r="AA312" s="77">
        <v>45418</v>
      </c>
      <c r="AB312" s="39" t="s">
        <v>8186</v>
      </c>
      <c r="AC312" s="39" t="s">
        <v>12296</v>
      </c>
      <c r="AD312" s="39" t="s">
        <v>12299</v>
      </c>
      <c r="AE312" s="37" t="s">
        <v>16158</v>
      </c>
      <c r="AF312" s="63" t="s">
        <v>16158</v>
      </c>
    </row>
    <row r="313" spans="1:32" s="68" customFormat="1" ht="28.5">
      <c r="A313" s="29" t="s">
        <v>14621</v>
      </c>
      <c r="B313" s="28" t="s">
        <v>12982</v>
      </c>
      <c r="C313" s="29" t="s">
        <v>13388</v>
      </c>
      <c r="D313" s="29" t="s">
        <v>9158</v>
      </c>
      <c r="E313" s="29" t="s">
        <v>14647</v>
      </c>
      <c r="F313" s="29" t="s">
        <v>12535</v>
      </c>
      <c r="G313" s="31" t="s">
        <v>64</v>
      </c>
      <c r="H313" s="32" t="s">
        <v>3</v>
      </c>
      <c r="I313" s="50">
        <v>3</v>
      </c>
      <c r="J313" s="32" t="s">
        <v>12292</v>
      </c>
      <c r="K313" s="32" t="s">
        <v>12292</v>
      </c>
      <c r="L313" s="32" t="s">
        <v>12292</v>
      </c>
      <c r="M313" s="29" t="s">
        <v>16215</v>
      </c>
      <c r="N313" s="29">
        <v>7.1746499999999997</v>
      </c>
      <c r="O313" s="29">
        <v>13.184850000000001</v>
      </c>
      <c r="P313" s="29">
        <v>33.720583854632011</v>
      </c>
      <c r="Q313" s="29">
        <v>-29.247764334560898</v>
      </c>
      <c r="R313" s="29">
        <v>28.78101548238774</v>
      </c>
      <c r="S313" s="29">
        <v>20.227</v>
      </c>
      <c r="T313" s="29">
        <v>19.289000000000001</v>
      </c>
      <c r="U313" s="29">
        <v>-32.670097728365555</v>
      </c>
      <c r="V313" s="29">
        <v>0.20799999999999999</v>
      </c>
      <c r="W313" s="29">
        <v>0.64800000000000002</v>
      </c>
      <c r="X313" s="29" t="s">
        <v>12609</v>
      </c>
      <c r="Y313" s="71">
        <v>5732623993</v>
      </c>
      <c r="Z313" s="29" t="s">
        <v>12535</v>
      </c>
      <c r="AA313" s="76">
        <v>45418</v>
      </c>
      <c r="AB313" s="60" t="s">
        <v>8186</v>
      </c>
      <c r="AC313" s="60" t="s">
        <v>12296</v>
      </c>
      <c r="AD313" s="60" t="s">
        <v>12298</v>
      </c>
      <c r="AE313" s="29" t="s">
        <v>16158</v>
      </c>
      <c r="AF313" s="35" t="s">
        <v>16158</v>
      </c>
    </row>
    <row r="314" spans="1:32" s="68" customFormat="1" ht="28.5">
      <c r="A314" s="37" t="s">
        <v>14621</v>
      </c>
      <c r="B314" s="36" t="s">
        <v>12983</v>
      </c>
      <c r="C314" s="36" t="s">
        <v>13389</v>
      </c>
      <c r="D314" s="29" t="s">
        <v>16416</v>
      </c>
      <c r="E314" s="37" t="s">
        <v>14647</v>
      </c>
      <c r="F314" s="37" t="s">
        <v>12535</v>
      </c>
      <c r="G314" s="38" t="s">
        <v>64</v>
      </c>
      <c r="H314" s="37" t="s">
        <v>3</v>
      </c>
      <c r="I314" s="39">
        <v>3</v>
      </c>
      <c r="J314" s="37" t="s">
        <v>12292</v>
      </c>
      <c r="K314" s="37" t="s">
        <v>12292</v>
      </c>
      <c r="L314" s="37" t="s">
        <v>12292</v>
      </c>
      <c r="M314" s="37">
        <v>0.2356</v>
      </c>
      <c r="N314" s="37">
        <v>7.1759199999999996</v>
      </c>
      <c r="O314" s="37">
        <v>13.18657</v>
      </c>
      <c r="P314" s="37">
        <v>33.708840361745843</v>
      </c>
      <c r="Q314" s="37">
        <v>-29.247632791120203</v>
      </c>
      <c r="R314" s="37">
        <v>28.788419946322019</v>
      </c>
      <c r="S314" s="37">
        <v>20.239000000000001</v>
      </c>
      <c r="T314" s="37">
        <v>19.295999999999999</v>
      </c>
      <c r="U314" s="37">
        <v>-32.67805766468063</v>
      </c>
      <c r="V314" s="37">
        <v>0.20799999999999999</v>
      </c>
      <c r="W314" s="37">
        <v>0.64800000000000002</v>
      </c>
      <c r="X314" s="37" t="s">
        <v>14767</v>
      </c>
      <c r="Y314" s="73">
        <v>5732623993</v>
      </c>
      <c r="Z314" s="37" t="s">
        <v>12535</v>
      </c>
      <c r="AA314" s="77">
        <v>45418</v>
      </c>
      <c r="AB314" s="39" t="s">
        <v>8186</v>
      </c>
      <c r="AC314" s="39" t="s">
        <v>12296</v>
      </c>
      <c r="AD314" s="39" t="s">
        <v>12298</v>
      </c>
      <c r="AE314" s="37" t="s">
        <v>16158</v>
      </c>
      <c r="AF314" s="63" t="s">
        <v>16158</v>
      </c>
    </row>
    <row r="315" spans="1:32" s="68" customFormat="1" ht="28.5">
      <c r="A315" s="29" t="s">
        <v>14621</v>
      </c>
      <c r="B315" s="28" t="s">
        <v>12984</v>
      </c>
      <c r="C315" s="29" t="s">
        <v>13390</v>
      </c>
      <c r="D315" s="29" t="s">
        <v>9212</v>
      </c>
      <c r="E315" s="29" t="s">
        <v>14647</v>
      </c>
      <c r="F315" s="29" t="s">
        <v>12541</v>
      </c>
      <c r="G315" s="31" t="s">
        <v>64</v>
      </c>
      <c r="H315" s="32" t="s">
        <v>3</v>
      </c>
      <c r="I315" s="50">
        <v>3</v>
      </c>
      <c r="J315" s="32" t="s">
        <v>12292</v>
      </c>
      <c r="K315" s="32" t="s">
        <v>12292</v>
      </c>
      <c r="L315" s="32" t="s">
        <v>12292</v>
      </c>
      <c r="M315" s="29" t="s">
        <v>16215</v>
      </c>
      <c r="N315" s="29">
        <v>7.1181799999999997</v>
      </c>
      <c r="O315" s="29">
        <v>13.18693</v>
      </c>
      <c r="P315" s="29">
        <v>27.81358063502055</v>
      </c>
      <c r="Q315" s="29">
        <v>-25.340227016105132</v>
      </c>
      <c r="R315" s="29">
        <v>38.534161490683651</v>
      </c>
      <c r="S315" s="29">
        <v>20.187000000000001</v>
      </c>
      <c r="T315" s="29">
        <v>19.454999999999998</v>
      </c>
      <c r="U315" s="29">
        <v>-24.898354320644735</v>
      </c>
      <c r="V315" s="29">
        <v>0.20899999999999999</v>
      </c>
      <c r="W315" s="29">
        <v>0.64700000000000002</v>
      </c>
      <c r="X315" s="29" t="s">
        <v>14768</v>
      </c>
      <c r="Y315" s="71">
        <v>5324002555</v>
      </c>
      <c r="Z315" s="29" t="s">
        <v>12535</v>
      </c>
      <c r="AA315" s="76">
        <v>45418</v>
      </c>
      <c r="AB315" s="60" t="s">
        <v>8186</v>
      </c>
      <c r="AC315" s="60" t="s">
        <v>12297</v>
      </c>
      <c r="AD315" s="60" t="s">
        <v>12815</v>
      </c>
      <c r="AE315" s="29" t="s">
        <v>16158</v>
      </c>
      <c r="AF315" s="35" t="s">
        <v>16158</v>
      </c>
    </row>
    <row r="316" spans="1:32" s="68" customFormat="1" ht="28.5">
      <c r="A316" s="37" t="s">
        <v>14621</v>
      </c>
      <c r="B316" s="36" t="s">
        <v>12985</v>
      </c>
      <c r="C316" s="36" t="s">
        <v>13391</v>
      </c>
      <c r="D316" s="29" t="s">
        <v>16417</v>
      </c>
      <c r="E316" s="37" t="s">
        <v>14647</v>
      </c>
      <c r="F316" s="37" t="s">
        <v>12541</v>
      </c>
      <c r="G316" s="38" t="s">
        <v>64</v>
      </c>
      <c r="H316" s="37" t="s">
        <v>3</v>
      </c>
      <c r="I316" s="39">
        <v>3</v>
      </c>
      <c r="J316" s="37" t="s">
        <v>12292</v>
      </c>
      <c r="K316" s="37" t="s">
        <v>12292</v>
      </c>
      <c r="L316" s="37" t="s">
        <v>12292</v>
      </c>
      <c r="M316" s="37" t="s">
        <v>16215</v>
      </c>
      <c r="N316" s="37" t="s">
        <v>16215</v>
      </c>
      <c r="O316" s="37" t="s">
        <v>16215</v>
      </c>
      <c r="P316" s="37">
        <v>30.318979266347569</v>
      </c>
      <c r="Q316" s="37">
        <v>-31.519843000436211</v>
      </c>
      <c r="R316" s="37">
        <v>27.72373540856039</v>
      </c>
      <c r="S316" s="37">
        <v>24.143999999999998</v>
      </c>
      <c r="T316" s="37">
        <v>23.472999999999999</v>
      </c>
      <c r="U316" s="37">
        <v>-34.120341248367104</v>
      </c>
      <c r="V316" s="37">
        <v>-4.9000000000000002E-2</v>
      </c>
      <c r="W316" s="37">
        <v>0.433</v>
      </c>
      <c r="X316" s="37" t="s">
        <v>14769</v>
      </c>
      <c r="Y316" s="73">
        <v>5324002555</v>
      </c>
      <c r="Z316" s="37" t="s">
        <v>12535</v>
      </c>
      <c r="AA316" s="77">
        <v>45418</v>
      </c>
      <c r="AB316" s="39" t="s">
        <v>8186</v>
      </c>
      <c r="AC316" s="39" t="s">
        <v>12297</v>
      </c>
      <c r="AD316" s="39" t="s">
        <v>12815</v>
      </c>
      <c r="AE316" s="37" t="s">
        <v>16158</v>
      </c>
      <c r="AF316" s="63" t="s">
        <v>16158</v>
      </c>
    </row>
    <row r="317" spans="1:32" s="68" customFormat="1" ht="28.5">
      <c r="A317" s="29" t="s">
        <v>14621</v>
      </c>
      <c r="B317" s="28" t="s">
        <v>12986</v>
      </c>
      <c r="C317" s="29" t="s">
        <v>13392</v>
      </c>
      <c r="D317" s="29" t="s">
        <v>16418</v>
      </c>
      <c r="E317" s="29" t="s">
        <v>14647</v>
      </c>
      <c r="F317" s="29" t="s">
        <v>12543</v>
      </c>
      <c r="G317" s="31" t="s">
        <v>64</v>
      </c>
      <c r="H317" s="32" t="s">
        <v>3</v>
      </c>
      <c r="I317" s="50">
        <v>3</v>
      </c>
      <c r="J317" s="32" t="s">
        <v>12292</v>
      </c>
      <c r="K317" s="32" t="s">
        <v>12292</v>
      </c>
      <c r="L317" s="32" t="s">
        <v>12292</v>
      </c>
      <c r="M317" s="29" t="s">
        <v>16215</v>
      </c>
      <c r="N317" s="29" t="s">
        <v>16215</v>
      </c>
      <c r="O317" s="29" t="s">
        <v>16215</v>
      </c>
      <c r="P317" s="29">
        <v>29.775356287394072</v>
      </c>
      <c r="Q317" s="29">
        <v>-30.04649407618346</v>
      </c>
      <c r="R317" s="29">
        <v>31.992747585854573</v>
      </c>
      <c r="S317" s="29">
        <v>22.879000000000001</v>
      </c>
      <c r="T317" s="29">
        <v>22.024000000000001</v>
      </c>
      <c r="U317" s="29">
        <v>-32.876894229642907</v>
      </c>
      <c r="V317" s="29">
        <v>-4.0000000000000001E-3</v>
      </c>
      <c r="W317" s="29">
        <v>0.51200000000000001</v>
      </c>
      <c r="X317" s="29" t="s">
        <v>14770</v>
      </c>
      <c r="Y317" s="71">
        <v>41206674530</v>
      </c>
      <c r="Z317" s="29" t="s">
        <v>12535</v>
      </c>
      <c r="AA317" s="76">
        <v>45418</v>
      </c>
      <c r="AB317" s="60" t="s">
        <v>8186</v>
      </c>
      <c r="AC317" s="60" t="s">
        <v>12297</v>
      </c>
      <c r="AD317" s="60" t="s">
        <v>12815</v>
      </c>
      <c r="AE317" s="29" t="s">
        <v>16158</v>
      </c>
      <c r="AF317" s="35" t="s">
        <v>16158</v>
      </c>
    </row>
    <row r="318" spans="1:32" s="68" customFormat="1" ht="28.5">
      <c r="A318" s="37" t="s">
        <v>14621</v>
      </c>
      <c r="B318" s="36" t="s">
        <v>12987</v>
      </c>
      <c r="C318" s="36" t="s">
        <v>13393</v>
      </c>
      <c r="D318" s="29" t="s">
        <v>9645</v>
      </c>
      <c r="E318" s="37" t="s">
        <v>14647</v>
      </c>
      <c r="F318" s="37" t="s">
        <v>12535</v>
      </c>
      <c r="G318" s="38" t="s">
        <v>64</v>
      </c>
      <c r="H318" s="37" t="s">
        <v>3</v>
      </c>
      <c r="I318" s="39">
        <v>3</v>
      </c>
      <c r="J318" s="37" t="s">
        <v>12292</v>
      </c>
      <c r="K318" s="37" t="s">
        <v>12292</v>
      </c>
      <c r="L318" s="37" t="s">
        <v>12292</v>
      </c>
      <c r="M318" s="37" t="s">
        <v>16215</v>
      </c>
      <c r="N318" s="37">
        <v>6.1061800000000002</v>
      </c>
      <c r="O318" s="37">
        <v>12.06077</v>
      </c>
      <c r="P318" s="37">
        <v>32.408714948557702</v>
      </c>
      <c r="Q318" s="37">
        <v>-29.944977426636566</v>
      </c>
      <c r="R318" s="37">
        <v>27.533889936260138</v>
      </c>
      <c r="S318" s="37">
        <v>20.213999999999999</v>
      </c>
      <c r="T318" s="37">
        <v>19.274999999999999</v>
      </c>
      <c r="U318" s="37">
        <v>-33.1761244584049</v>
      </c>
      <c r="V318" s="37">
        <v>0.158</v>
      </c>
      <c r="W318" s="37">
        <v>0.59599999999999997</v>
      </c>
      <c r="X318" s="37" t="s">
        <v>12609</v>
      </c>
      <c r="Y318" s="73">
        <v>5732623993</v>
      </c>
      <c r="Z318" s="37" t="s">
        <v>12535</v>
      </c>
      <c r="AA318" s="77">
        <v>45418</v>
      </c>
      <c r="AB318" s="39" t="s">
        <v>8186</v>
      </c>
      <c r="AC318" s="39" t="s">
        <v>12297</v>
      </c>
      <c r="AD318" s="39" t="s">
        <v>12815</v>
      </c>
      <c r="AE318" s="37" t="s">
        <v>16158</v>
      </c>
      <c r="AF318" s="63" t="s">
        <v>16158</v>
      </c>
    </row>
    <row r="319" spans="1:32" s="68" customFormat="1" ht="28.5">
      <c r="A319" s="29" t="s">
        <v>14621</v>
      </c>
      <c r="B319" s="28" t="s">
        <v>12988</v>
      </c>
      <c r="C319" s="29" t="s">
        <v>13394</v>
      </c>
      <c r="D319" s="29" t="s">
        <v>16419</v>
      </c>
      <c r="E319" s="29" t="s">
        <v>14647</v>
      </c>
      <c r="F319" s="29" t="s">
        <v>12541</v>
      </c>
      <c r="G319" s="31" t="s">
        <v>64</v>
      </c>
      <c r="H319" s="32" t="s">
        <v>3</v>
      </c>
      <c r="I319" s="50">
        <v>3</v>
      </c>
      <c r="J319" s="32" t="s">
        <v>12292</v>
      </c>
      <c r="K319" s="32" t="s">
        <v>12292</v>
      </c>
      <c r="L319" s="32" t="s">
        <v>12292</v>
      </c>
      <c r="M319" s="29" t="s">
        <v>16215</v>
      </c>
      <c r="N319" s="29">
        <v>6.6372099999999996</v>
      </c>
      <c r="O319" s="29">
        <v>12.679130000000001</v>
      </c>
      <c r="P319" s="29">
        <v>27.240077355189342</v>
      </c>
      <c r="Q319" s="29">
        <v>-25.675863025093506</v>
      </c>
      <c r="R319" s="29">
        <v>37.930371225235525</v>
      </c>
      <c r="S319" s="29">
        <v>20.178000000000001</v>
      </c>
      <c r="T319" s="29">
        <v>19.448</v>
      </c>
      <c r="U319" s="29">
        <v>-25.240540553415293</v>
      </c>
      <c r="V319" s="29">
        <v>0.186</v>
      </c>
      <c r="W319" s="29">
        <v>0.623</v>
      </c>
      <c r="X319" s="29" t="s">
        <v>14768</v>
      </c>
      <c r="Y319" s="71">
        <v>5324002555</v>
      </c>
      <c r="Z319" s="29" t="s">
        <v>12535</v>
      </c>
      <c r="AA319" s="76">
        <v>45418</v>
      </c>
      <c r="AB319" s="60" t="s">
        <v>8186</v>
      </c>
      <c r="AC319" s="60" t="s">
        <v>12297</v>
      </c>
      <c r="AD319" s="60" t="s">
        <v>12815</v>
      </c>
      <c r="AE319" s="29" t="s">
        <v>16158</v>
      </c>
      <c r="AF319" s="35" t="s">
        <v>16158</v>
      </c>
    </row>
    <row r="320" spans="1:32" s="68" customFormat="1" ht="28.5">
      <c r="A320" s="37" t="s">
        <v>14621</v>
      </c>
      <c r="B320" s="36" t="s">
        <v>12989</v>
      </c>
      <c r="C320" s="36" t="s">
        <v>13395</v>
      </c>
      <c r="D320" s="29" t="s">
        <v>16420</v>
      </c>
      <c r="E320" s="37" t="s">
        <v>14647</v>
      </c>
      <c r="F320" s="37" t="s">
        <v>12541</v>
      </c>
      <c r="G320" s="38" t="s">
        <v>64</v>
      </c>
      <c r="H320" s="37" t="s">
        <v>3</v>
      </c>
      <c r="I320" s="39">
        <v>3</v>
      </c>
      <c r="J320" s="37" t="s">
        <v>12292</v>
      </c>
      <c r="K320" s="37" t="s">
        <v>12292</v>
      </c>
      <c r="L320" s="37" t="s">
        <v>12292</v>
      </c>
      <c r="M320" s="37" t="s">
        <v>16215</v>
      </c>
      <c r="N320" s="37" t="s">
        <v>16215</v>
      </c>
      <c r="O320" s="37" t="s">
        <v>16215</v>
      </c>
      <c r="P320" s="37">
        <v>29.714765100671258</v>
      </c>
      <c r="Q320" s="37">
        <v>-31.833751998173131</v>
      </c>
      <c r="R320" s="37">
        <v>27.16603882932478</v>
      </c>
      <c r="S320" s="37">
        <v>24.137</v>
      </c>
      <c r="T320" s="37">
        <v>23.466999999999999</v>
      </c>
      <c r="U320" s="37">
        <v>-34.351146290948456</v>
      </c>
      <c r="V320" s="37">
        <v>-6.8000000000000005E-2</v>
      </c>
      <c r="W320" s="37">
        <v>0.41399999999999998</v>
      </c>
      <c r="X320" s="37" t="s">
        <v>14769</v>
      </c>
      <c r="Y320" s="73">
        <v>5324002555</v>
      </c>
      <c r="Z320" s="37" t="s">
        <v>12535</v>
      </c>
      <c r="AA320" s="77">
        <v>45418</v>
      </c>
      <c r="AB320" s="39" t="s">
        <v>8186</v>
      </c>
      <c r="AC320" s="39" t="s">
        <v>12297</v>
      </c>
      <c r="AD320" s="39" t="s">
        <v>12815</v>
      </c>
      <c r="AE320" s="37" t="s">
        <v>16158</v>
      </c>
      <c r="AF320" s="63" t="s">
        <v>16158</v>
      </c>
    </row>
    <row r="321" spans="1:32" s="68" customFormat="1" ht="28.5">
      <c r="A321" s="29" t="s">
        <v>14621</v>
      </c>
      <c r="B321" s="28" t="s">
        <v>12990</v>
      </c>
      <c r="C321" s="29" t="s">
        <v>13396</v>
      </c>
      <c r="D321" s="29" t="s">
        <v>16421</v>
      </c>
      <c r="E321" s="29" t="s">
        <v>14647</v>
      </c>
      <c r="F321" s="29" t="s">
        <v>12535</v>
      </c>
      <c r="G321" s="31" t="s">
        <v>64</v>
      </c>
      <c r="H321" s="32" t="s">
        <v>3</v>
      </c>
      <c r="I321" s="50">
        <v>3</v>
      </c>
      <c r="J321" s="32" t="s">
        <v>12292</v>
      </c>
      <c r="K321" s="32" t="s">
        <v>12292</v>
      </c>
      <c r="L321" s="32" t="s">
        <v>12292</v>
      </c>
      <c r="M321" s="29" t="s">
        <v>16215</v>
      </c>
      <c r="N321" s="29">
        <v>6.6944100000000004</v>
      </c>
      <c r="O321" s="29">
        <v>12.67712</v>
      </c>
      <c r="P321" s="29">
        <v>33.132635253054097</v>
      </c>
      <c r="Q321" s="29">
        <v>-29.563723384672112</v>
      </c>
      <c r="R321" s="29">
        <v>28.209154431970006</v>
      </c>
      <c r="S321" s="29">
        <v>20.221</v>
      </c>
      <c r="T321" s="29">
        <v>19.280999999999999</v>
      </c>
      <c r="U321" s="29">
        <v>-32.89652045406082</v>
      </c>
      <c r="V321" s="29">
        <v>0.186</v>
      </c>
      <c r="W321" s="29">
        <v>0.624</v>
      </c>
      <c r="X321" s="29" t="s">
        <v>14771</v>
      </c>
      <c r="Y321" s="71">
        <v>5732623993</v>
      </c>
      <c r="Z321" s="29" t="s">
        <v>12535</v>
      </c>
      <c r="AA321" s="76">
        <v>45418</v>
      </c>
      <c r="AB321" s="60" t="s">
        <v>8186</v>
      </c>
      <c r="AC321" s="60" t="s">
        <v>12297</v>
      </c>
      <c r="AD321" s="60" t="s">
        <v>12815</v>
      </c>
      <c r="AE321" s="29" t="s">
        <v>16158</v>
      </c>
      <c r="AF321" s="35" t="s">
        <v>16158</v>
      </c>
    </row>
    <row r="322" spans="1:32" s="68" customFormat="1" ht="28.5">
      <c r="A322" s="37" t="s">
        <v>14621</v>
      </c>
      <c r="B322" s="36" t="s">
        <v>12991</v>
      </c>
      <c r="C322" s="36" t="s">
        <v>13397</v>
      </c>
      <c r="D322" s="29" t="s">
        <v>16422</v>
      </c>
      <c r="E322" s="37" t="s">
        <v>14647</v>
      </c>
      <c r="F322" s="37" t="s">
        <v>12541</v>
      </c>
      <c r="G322" s="38" t="s">
        <v>64</v>
      </c>
      <c r="H322" s="37" t="s">
        <v>3</v>
      </c>
      <c r="I322" s="39">
        <v>3</v>
      </c>
      <c r="J322" s="37" t="s">
        <v>12292</v>
      </c>
      <c r="K322" s="37" t="s">
        <v>12292</v>
      </c>
      <c r="L322" s="37" t="s">
        <v>12292</v>
      </c>
      <c r="M322" s="37" t="s">
        <v>16215</v>
      </c>
      <c r="N322" s="37">
        <v>7.9799499999999997</v>
      </c>
      <c r="O322" s="37">
        <v>14.09693</v>
      </c>
      <c r="P322" s="37">
        <v>28.826123074956978</v>
      </c>
      <c r="Q322" s="37">
        <v>-24.749147588894317</v>
      </c>
      <c r="R322" s="37">
        <v>39.63735887786526</v>
      </c>
      <c r="S322" s="37">
        <v>20.2</v>
      </c>
      <c r="T322" s="37">
        <v>19.469000000000001</v>
      </c>
      <c r="U322" s="37">
        <v>-24.299290398217977</v>
      </c>
      <c r="V322" s="37">
        <v>0.249</v>
      </c>
      <c r="W322" s="37">
        <v>0.68799999999999994</v>
      </c>
      <c r="X322" s="37" t="s">
        <v>14768</v>
      </c>
      <c r="Y322" s="73">
        <v>5324002555</v>
      </c>
      <c r="Z322" s="37" t="s">
        <v>12535</v>
      </c>
      <c r="AA322" s="77">
        <v>45418</v>
      </c>
      <c r="AB322" s="39" t="s">
        <v>8186</v>
      </c>
      <c r="AC322" s="39" t="s">
        <v>12297</v>
      </c>
      <c r="AD322" s="39" t="s">
        <v>12815</v>
      </c>
      <c r="AE322" s="37" t="s">
        <v>16158</v>
      </c>
      <c r="AF322" s="63" t="s">
        <v>16158</v>
      </c>
    </row>
    <row r="323" spans="1:32" s="68" customFormat="1" ht="28.5">
      <c r="A323" s="29" t="s">
        <v>14621</v>
      </c>
      <c r="B323" s="28" t="s">
        <v>12992</v>
      </c>
      <c r="C323" s="29" t="s">
        <v>13398</v>
      </c>
      <c r="D323" s="29" t="s">
        <v>16423</v>
      </c>
      <c r="E323" s="29" t="s">
        <v>14647</v>
      </c>
      <c r="F323" s="29" t="s">
        <v>12535</v>
      </c>
      <c r="G323" s="31" t="s">
        <v>64</v>
      </c>
      <c r="H323" s="32" t="s">
        <v>3</v>
      </c>
      <c r="I323" s="50">
        <v>3</v>
      </c>
      <c r="J323" s="32" t="s">
        <v>12292</v>
      </c>
      <c r="K323" s="32" t="s">
        <v>12292</v>
      </c>
      <c r="L323" s="32" t="s">
        <v>12292</v>
      </c>
      <c r="M323" s="29" t="s">
        <v>16215</v>
      </c>
      <c r="N323" s="29">
        <v>8.0330899999999996</v>
      </c>
      <c r="O323" s="29">
        <v>14.093959999999999</v>
      </c>
      <c r="P323" s="29">
        <v>34.788664163739959</v>
      </c>
      <c r="Q323" s="29">
        <v>-28.685379209244001</v>
      </c>
      <c r="R323" s="29">
        <v>27.948463825570123</v>
      </c>
      <c r="S323" s="29">
        <v>20.242999999999999</v>
      </c>
      <c r="T323" s="29">
        <v>19.303000000000001</v>
      </c>
      <c r="U323" s="29">
        <v>-32.266120500203321</v>
      </c>
      <c r="V323" s="29">
        <v>0.248</v>
      </c>
      <c r="W323" s="29">
        <v>0.68899999999999995</v>
      </c>
      <c r="X323" s="29" t="s">
        <v>14772</v>
      </c>
      <c r="Y323" s="71">
        <v>5732623993</v>
      </c>
      <c r="Z323" s="29" t="s">
        <v>12535</v>
      </c>
      <c r="AA323" s="76">
        <v>45418</v>
      </c>
      <c r="AB323" s="60" t="s">
        <v>8186</v>
      </c>
      <c r="AC323" s="60" t="s">
        <v>12297</v>
      </c>
      <c r="AD323" s="60" t="s">
        <v>12815</v>
      </c>
      <c r="AE323" s="29" t="s">
        <v>16158</v>
      </c>
      <c r="AF323" s="35" t="s">
        <v>16158</v>
      </c>
    </row>
    <row r="324" spans="1:32" s="68" customFormat="1" ht="28.5">
      <c r="A324" s="37" t="s">
        <v>14621</v>
      </c>
      <c r="B324" s="36" t="s">
        <v>12993</v>
      </c>
      <c r="C324" s="36" t="s">
        <v>13399</v>
      </c>
      <c r="D324" s="29" t="s">
        <v>16424</v>
      </c>
      <c r="E324" s="37" t="s">
        <v>14647</v>
      </c>
      <c r="F324" s="37" t="s">
        <v>12541</v>
      </c>
      <c r="G324" s="38" t="s">
        <v>64</v>
      </c>
      <c r="H324" s="37" t="s">
        <v>3</v>
      </c>
      <c r="I324" s="39">
        <v>3</v>
      </c>
      <c r="J324" s="37" t="s">
        <v>12292</v>
      </c>
      <c r="K324" s="37" t="s">
        <v>12292</v>
      </c>
      <c r="L324" s="37" t="s">
        <v>12292</v>
      </c>
      <c r="M324" s="37" t="s">
        <v>16215</v>
      </c>
      <c r="N324" s="37" t="s">
        <v>16215</v>
      </c>
      <c r="O324" s="37" t="s">
        <v>16215</v>
      </c>
      <c r="P324" s="37">
        <v>31.334483750359698</v>
      </c>
      <c r="Q324" s="37">
        <v>-30.957573354480573</v>
      </c>
      <c r="R324" s="37">
        <v>28.744268976057221</v>
      </c>
      <c r="S324" s="37">
        <v>24.152999999999999</v>
      </c>
      <c r="T324" s="37">
        <v>23.488</v>
      </c>
      <c r="U324" s="37">
        <v>-33.692746279443028</v>
      </c>
      <c r="V324" s="37">
        <v>-1.6E-2</v>
      </c>
      <c r="W324" s="37">
        <v>0.46700000000000003</v>
      </c>
      <c r="X324" s="37" t="s">
        <v>14769</v>
      </c>
      <c r="Y324" s="73">
        <v>5324002555</v>
      </c>
      <c r="Z324" s="37" t="s">
        <v>12535</v>
      </c>
      <c r="AA324" s="77">
        <v>45418</v>
      </c>
      <c r="AB324" s="39" t="s">
        <v>8186</v>
      </c>
      <c r="AC324" s="39" t="s">
        <v>12297</v>
      </c>
      <c r="AD324" s="39" t="s">
        <v>12815</v>
      </c>
      <c r="AE324" s="37" t="s">
        <v>16158</v>
      </c>
      <c r="AF324" s="63" t="s">
        <v>16158</v>
      </c>
    </row>
    <row r="325" spans="1:32" s="68" customFormat="1" ht="42.75">
      <c r="A325" s="29" t="s">
        <v>14621</v>
      </c>
      <c r="B325" s="28" t="s">
        <v>12994</v>
      </c>
      <c r="C325" s="29" t="s">
        <v>13400</v>
      </c>
      <c r="D325" s="29" t="s">
        <v>16425</v>
      </c>
      <c r="E325" s="29" t="s">
        <v>14648</v>
      </c>
      <c r="F325" s="29" t="s">
        <v>12538</v>
      </c>
      <c r="G325" s="31" t="s">
        <v>328</v>
      </c>
      <c r="H325" s="32" t="s">
        <v>12490</v>
      </c>
      <c r="I325" s="50">
        <v>5</v>
      </c>
      <c r="J325" s="32" t="s">
        <v>12292</v>
      </c>
      <c r="K325" s="32" t="s">
        <v>12292</v>
      </c>
      <c r="L325" s="32" t="s">
        <v>12292</v>
      </c>
      <c r="M325" s="29">
        <v>0.1104</v>
      </c>
      <c r="N325" s="29" t="s">
        <v>16215</v>
      </c>
      <c r="O325" s="29" t="s">
        <v>16215</v>
      </c>
      <c r="P325" s="29">
        <v>12.354646382074019</v>
      </c>
      <c r="Q325" s="29">
        <v>-24.537726369105883</v>
      </c>
      <c r="R325" s="29">
        <v>-2.4069790094206622</v>
      </c>
      <c r="S325" s="29">
        <v>24.882000000000001</v>
      </c>
      <c r="T325" s="29">
        <v>26.677</v>
      </c>
      <c r="U325" s="29">
        <v>-37.626747497015614</v>
      </c>
      <c r="V325" s="29">
        <v>-0.47599999999999998</v>
      </c>
      <c r="W325" s="29">
        <v>-1.2E-2</v>
      </c>
      <c r="X325" s="29" t="s">
        <v>14279</v>
      </c>
      <c r="Y325" s="71">
        <v>912198092</v>
      </c>
      <c r="Z325" s="29" t="s">
        <v>12535</v>
      </c>
      <c r="AA325" s="76">
        <v>45418</v>
      </c>
      <c r="AB325" s="60" t="s">
        <v>8186</v>
      </c>
      <c r="AC325" s="60" t="s">
        <v>12296</v>
      </c>
      <c r="AD325" s="60" t="s">
        <v>12342</v>
      </c>
      <c r="AE325" s="29" t="s">
        <v>16158</v>
      </c>
      <c r="AF325" s="35" t="s">
        <v>16158</v>
      </c>
    </row>
    <row r="326" spans="1:32" s="68" customFormat="1" ht="42.75">
      <c r="A326" s="37" t="s">
        <v>14621</v>
      </c>
      <c r="B326" s="36" t="s">
        <v>12995</v>
      </c>
      <c r="C326" s="36" t="s">
        <v>13401</v>
      </c>
      <c r="D326" s="29" t="s">
        <v>16426</v>
      </c>
      <c r="E326" s="37" t="s">
        <v>14648</v>
      </c>
      <c r="F326" s="37" t="s">
        <v>12536</v>
      </c>
      <c r="G326" s="38" t="s">
        <v>328</v>
      </c>
      <c r="H326" s="37" t="s">
        <v>12490</v>
      </c>
      <c r="I326" s="39">
        <v>5</v>
      </c>
      <c r="J326" s="37" t="s">
        <v>12292</v>
      </c>
      <c r="K326" s="37" t="s">
        <v>12292</v>
      </c>
      <c r="L326" s="37" t="s">
        <v>12292</v>
      </c>
      <c r="M326" s="37">
        <v>1.2736000000000001</v>
      </c>
      <c r="N326" s="37">
        <v>-6.0730000000000004</v>
      </c>
      <c r="O326" s="37">
        <v>0.14566000000000001</v>
      </c>
      <c r="P326" s="37">
        <v>15.063513798389639</v>
      </c>
      <c r="Q326" s="37">
        <v>-22.836136214484526</v>
      </c>
      <c r="R326" s="37">
        <v>-1.2419485012097109</v>
      </c>
      <c r="S326" s="37">
        <v>16.495000000000001</v>
      </c>
      <c r="T326" s="37">
        <v>17.347999999999999</v>
      </c>
      <c r="U326" s="37">
        <v>-35.624066597240201</v>
      </c>
      <c r="V326" s="37">
        <v>-0.36299999999999999</v>
      </c>
      <c r="W326" s="37">
        <v>8.1000000000000003E-2</v>
      </c>
      <c r="X326" s="37" t="s">
        <v>14279</v>
      </c>
      <c r="Y326" s="73">
        <v>4709892093</v>
      </c>
      <c r="Z326" s="37" t="s">
        <v>12535</v>
      </c>
      <c r="AA326" s="77">
        <v>45418</v>
      </c>
      <c r="AB326" s="39" t="s">
        <v>8186</v>
      </c>
      <c r="AC326" s="39" t="s">
        <v>12296</v>
      </c>
      <c r="AD326" s="39" t="s">
        <v>12299</v>
      </c>
      <c r="AE326" s="37" t="s">
        <v>16158</v>
      </c>
      <c r="AF326" s="63" t="s">
        <v>16158</v>
      </c>
    </row>
    <row r="327" spans="1:32" s="68" customFormat="1" ht="42.75">
      <c r="A327" s="29" t="s">
        <v>14621</v>
      </c>
      <c r="B327" s="28" t="s">
        <v>12996</v>
      </c>
      <c r="C327" s="29" t="s">
        <v>13402</v>
      </c>
      <c r="D327" s="29" t="s">
        <v>10359</v>
      </c>
      <c r="E327" s="29" t="s">
        <v>14648</v>
      </c>
      <c r="F327" s="29" t="s">
        <v>12535</v>
      </c>
      <c r="G327" s="31" t="s">
        <v>328</v>
      </c>
      <c r="H327" s="32" t="s">
        <v>12490</v>
      </c>
      <c r="I327" s="50">
        <v>5</v>
      </c>
      <c r="J327" s="32" t="s">
        <v>12292</v>
      </c>
      <c r="K327" s="32" t="s">
        <v>12292</v>
      </c>
      <c r="L327" s="32" t="s">
        <v>12292</v>
      </c>
      <c r="M327" s="29" t="s">
        <v>16215</v>
      </c>
      <c r="N327" s="29">
        <v>-6.0963399999999996</v>
      </c>
      <c r="O327" s="29">
        <v>0.13668</v>
      </c>
      <c r="P327" s="29">
        <v>15.115465360392101</v>
      </c>
      <c r="Q327" s="29">
        <v>-22.885032537960814</v>
      </c>
      <c r="R327" s="29">
        <v>-1.8143009605122384</v>
      </c>
      <c r="S327" s="29">
        <v>16.478000000000002</v>
      </c>
      <c r="T327" s="29">
        <v>17.315000000000001</v>
      </c>
      <c r="U327" s="29">
        <v>-36.327352108506503</v>
      </c>
      <c r="V327" s="29">
        <v>-0.36499999999999999</v>
      </c>
      <c r="W327" s="29">
        <v>8.1000000000000003E-2</v>
      </c>
      <c r="X327" s="29" t="s">
        <v>12581</v>
      </c>
      <c r="Y327" s="71">
        <v>602962662</v>
      </c>
      <c r="Z327" s="29" t="s">
        <v>12535</v>
      </c>
      <c r="AA327" s="76">
        <v>45418</v>
      </c>
      <c r="AB327" s="60" t="s">
        <v>8186</v>
      </c>
      <c r="AC327" s="60" t="s">
        <v>12296</v>
      </c>
      <c r="AD327" s="60" t="s">
        <v>12298</v>
      </c>
      <c r="AE327" s="29" t="s">
        <v>16158</v>
      </c>
      <c r="AF327" s="35" t="s">
        <v>16158</v>
      </c>
    </row>
    <row r="328" spans="1:32" s="68" customFormat="1" ht="42.75">
      <c r="A328" s="37" t="s">
        <v>14621</v>
      </c>
      <c r="B328" s="36" t="s">
        <v>12997</v>
      </c>
      <c r="C328" s="36" t="s">
        <v>13403</v>
      </c>
      <c r="D328" s="29" t="s">
        <v>16427</v>
      </c>
      <c r="E328" s="37" t="s">
        <v>14648</v>
      </c>
      <c r="F328" s="37" t="s">
        <v>12535</v>
      </c>
      <c r="G328" s="38" t="s">
        <v>328</v>
      </c>
      <c r="H328" s="37" t="s">
        <v>12490</v>
      </c>
      <c r="I328" s="39">
        <v>5</v>
      </c>
      <c r="J328" s="37" t="s">
        <v>12292</v>
      </c>
      <c r="K328" s="37" t="s">
        <v>12292</v>
      </c>
      <c r="L328" s="37" t="s">
        <v>12292</v>
      </c>
      <c r="M328" s="37">
        <v>0.16200000000000001</v>
      </c>
      <c r="N328" s="37">
        <v>-6.0792799999999998</v>
      </c>
      <c r="O328" s="37">
        <v>0.14319999999999999</v>
      </c>
      <c r="P328" s="37">
        <v>15.185771018258709</v>
      </c>
      <c r="Q328" s="37">
        <v>-22.926721455956379</v>
      </c>
      <c r="R328" s="37">
        <v>-1.823447844004622</v>
      </c>
      <c r="S328" s="37">
        <v>16.45</v>
      </c>
      <c r="T328" s="37">
        <v>17.324999999999999</v>
      </c>
      <c r="U328" s="37">
        <v>-36.352471022880849</v>
      </c>
      <c r="V328" s="37">
        <v>-0.36499999999999999</v>
      </c>
      <c r="W328" s="37">
        <v>0.08</v>
      </c>
      <c r="X328" s="37" t="s">
        <v>14279</v>
      </c>
      <c r="Y328" s="73">
        <v>602962662</v>
      </c>
      <c r="Z328" s="37" t="s">
        <v>12535</v>
      </c>
      <c r="AA328" s="77">
        <v>45418</v>
      </c>
      <c r="AB328" s="39" t="s">
        <v>8186</v>
      </c>
      <c r="AC328" s="39" t="s">
        <v>12296</v>
      </c>
      <c r="AD328" s="39" t="s">
        <v>12298</v>
      </c>
      <c r="AE328" s="37" t="s">
        <v>16158</v>
      </c>
      <c r="AF328" s="63" t="s">
        <v>16158</v>
      </c>
    </row>
    <row r="329" spans="1:32" s="68" customFormat="1" ht="42.75">
      <c r="A329" s="29" t="s">
        <v>14621</v>
      </c>
      <c r="B329" s="28" t="s">
        <v>12998</v>
      </c>
      <c r="C329" s="29" t="s">
        <v>13404</v>
      </c>
      <c r="D329" s="29" t="s">
        <v>9999</v>
      </c>
      <c r="E329" s="29" t="s">
        <v>14648</v>
      </c>
      <c r="F329" s="29" t="s">
        <v>12541</v>
      </c>
      <c r="G329" s="31" t="s">
        <v>328</v>
      </c>
      <c r="H329" s="32" t="s">
        <v>12490</v>
      </c>
      <c r="I329" s="50">
        <v>5</v>
      </c>
      <c r="J329" s="32" t="s">
        <v>12292</v>
      </c>
      <c r="K329" s="32" t="s">
        <v>12292</v>
      </c>
      <c r="L329" s="32" t="s">
        <v>12292</v>
      </c>
      <c r="M329" s="29" t="s">
        <v>16215</v>
      </c>
      <c r="N329" s="29">
        <v>-6.1397000000000004</v>
      </c>
      <c r="O329" s="29">
        <v>0.14616999999999999</v>
      </c>
      <c r="P329" s="29">
        <v>10.044313146233442</v>
      </c>
      <c r="Q329" s="29">
        <v>-18.627450980392236</v>
      </c>
      <c r="R329" s="29">
        <v>5.6209150326796076</v>
      </c>
      <c r="S329" s="29">
        <v>16.369</v>
      </c>
      <c r="T329" s="29">
        <v>17.411999999999999</v>
      </c>
      <c r="U329" s="29">
        <v>-23.654651246424574</v>
      </c>
      <c r="V329" s="29">
        <v>-0.36699999999999999</v>
      </c>
      <c r="W329" s="29">
        <v>8.5000000000000006E-2</v>
      </c>
      <c r="X329" s="29" t="s">
        <v>12581</v>
      </c>
      <c r="Y329" s="71">
        <v>559983483</v>
      </c>
      <c r="Z329" s="29" t="s">
        <v>12535</v>
      </c>
      <c r="AA329" s="76">
        <v>45418</v>
      </c>
      <c r="AB329" s="60" t="s">
        <v>8186</v>
      </c>
      <c r="AC329" s="60" t="s">
        <v>12297</v>
      </c>
      <c r="AD329" s="60" t="s">
        <v>12815</v>
      </c>
      <c r="AE329" s="29" t="s">
        <v>16158</v>
      </c>
      <c r="AF329" s="35" t="s">
        <v>16158</v>
      </c>
    </row>
    <row r="330" spans="1:32" s="68" customFormat="1" ht="42.75">
      <c r="A330" s="37" t="s">
        <v>14621</v>
      </c>
      <c r="B330" s="36" t="s">
        <v>12999</v>
      </c>
      <c r="C330" s="36" t="s">
        <v>13405</v>
      </c>
      <c r="D330" s="29" t="s">
        <v>16428</v>
      </c>
      <c r="E330" s="37" t="s">
        <v>14648</v>
      </c>
      <c r="F330" s="37" t="s">
        <v>12536</v>
      </c>
      <c r="G330" s="38" t="s">
        <v>328</v>
      </c>
      <c r="H330" s="37" t="s">
        <v>12490</v>
      </c>
      <c r="I330" s="39">
        <v>5</v>
      </c>
      <c r="J330" s="37" t="s">
        <v>12292</v>
      </c>
      <c r="K330" s="37" t="s">
        <v>12292</v>
      </c>
      <c r="L330" s="37" t="s">
        <v>12292</v>
      </c>
      <c r="M330" s="37" t="s">
        <v>16215</v>
      </c>
      <c r="N330" s="37">
        <v>-6.0811799999999998</v>
      </c>
      <c r="O330" s="37">
        <v>0.14560000000000001</v>
      </c>
      <c r="P330" s="37">
        <v>15.085550479261878</v>
      </c>
      <c r="Q330" s="37">
        <v>-22.831907643090588</v>
      </c>
      <c r="R330" s="37">
        <v>-1.2250516173435533</v>
      </c>
      <c r="S330" s="37">
        <v>16.495999999999999</v>
      </c>
      <c r="T330" s="37">
        <v>17.32</v>
      </c>
      <c r="U330" s="37">
        <v>-35.61283279387186</v>
      </c>
      <c r="V330" s="37">
        <v>-0.36299999999999999</v>
      </c>
      <c r="W330" s="37">
        <v>8.1000000000000003E-2</v>
      </c>
      <c r="X330" s="37" t="s">
        <v>14773</v>
      </c>
      <c r="Y330" s="73">
        <v>4709892093</v>
      </c>
      <c r="Z330" s="37" t="s">
        <v>12535</v>
      </c>
      <c r="AA330" s="77">
        <v>45418</v>
      </c>
      <c r="AB330" s="39" t="s">
        <v>8186</v>
      </c>
      <c r="AC330" s="39" t="s">
        <v>12297</v>
      </c>
      <c r="AD330" s="39" t="s">
        <v>12815</v>
      </c>
      <c r="AE330" s="37" t="s">
        <v>16158</v>
      </c>
      <c r="AF330" s="63" t="s">
        <v>16158</v>
      </c>
    </row>
    <row r="331" spans="1:32" s="68" customFormat="1" ht="42.75">
      <c r="A331" s="29" t="s">
        <v>14621</v>
      </c>
      <c r="B331" s="28" t="s">
        <v>13000</v>
      </c>
      <c r="C331" s="29" t="s">
        <v>13406</v>
      </c>
      <c r="D331" s="29" t="s">
        <v>16429</v>
      </c>
      <c r="E331" s="29" t="s">
        <v>14648</v>
      </c>
      <c r="F331" s="29" t="s">
        <v>12538</v>
      </c>
      <c r="G331" s="31" t="s">
        <v>328</v>
      </c>
      <c r="H331" s="32" t="s">
        <v>12490</v>
      </c>
      <c r="I331" s="50">
        <v>5</v>
      </c>
      <c r="J331" s="32" t="s">
        <v>12292</v>
      </c>
      <c r="K331" s="32" t="s">
        <v>12292</v>
      </c>
      <c r="L331" s="32" t="s">
        <v>12292</v>
      </c>
      <c r="M331" s="29" t="s">
        <v>16215</v>
      </c>
      <c r="N331" s="29" t="s">
        <v>16215</v>
      </c>
      <c r="O331" s="29" t="s">
        <v>16215</v>
      </c>
      <c r="P331" s="29">
        <v>12.318382817435269</v>
      </c>
      <c r="Q331" s="29">
        <v>-24.641148325358799</v>
      </c>
      <c r="R331" s="29">
        <v>-2.3408239700374645</v>
      </c>
      <c r="S331" s="29">
        <v>24.919</v>
      </c>
      <c r="T331" s="29">
        <v>26.684000000000001</v>
      </c>
      <c r="U331" s="29">
        <v>-37.620720196807142</v>
      </c>
      <c r="V331" s="29">
        <v>-0.47499999999999998</v>
      </c>
      <c r="W331" s="29">
        <v>-1.2E-2</v>
      </c>
      <c r="X331" s="29" t="s">
        <v>14774</v>
      </c>
      <c r="Y331" s="71">
        <v>912198092</v>
      </c>
      <c r="Z331" s="29" t="s">
        <v>12535</v>
      </c>
      <c r="AA331" s="76">
        <v>45418</v>
      </c>
      <c r="AB331" s="60" t="s">
        <v>8186</v>
      </c>
      <c r="AC331" s="60" t="s">
        <v>12297</v>
      </c>
      <c r="AD331" s="60" t="s">
        <v>12815</v>
      </c>
      <c r="AE331" s="29" t="s">
        <v>16158</v>
      </c>
      <c r="AF331" s="35" t="s">
        <v>16158</v>
      </c>
    </row>
    <row r="332" spans="1:32" s="68" customFormat="1" ht="42.75">
      <c r="A332" s="37" t="s">
        <v>14621</v>
      </c>
      <c r="B332" s="36" t="s">
        <v>13001</v>
      </c>
      <c r="C332" s="36" t="s">
        <v>13407</v>
      </c>
      <c r="D332" s="29" t="s">
        <v>16430</v>
      </c>
      <c r="E332" s="37" t="s">
        <v>14648</v>
      </c>
      <c r="F332" s="37" t="s">
        <v>12539</v>
      </c>
      <c r="G332" s="38" t="s">
        <v>328</v>
      </c>
      <c r="H332" s="37" t="s">
        <v>12490</v>
      </c>
      <c r="I332" s="39">
        <v>5</v>
      </c>
      <c r="J332" s="37" t="s">
        <v>12292</v>
      </c>
      <c r="K332" s="37" t="s">
        <v>12292</v>
      </c>
      <c r="L332" s="37" t="s">
        <v>12292</v>
      </c>
      <c r="M332" s="37" t="s">
        <v>16215</v>
      </c>
      <c r="N332" s="37" t="s">
        <v>16215</v>
      </c>
      <c r="O332" s="37" t="s">
        <v>16215</v>
      </c>
      <c r="P332" s="37">
        <v>13.958060288335549</v>
      </c>
      <c r="Q332" s="37">
        <v>-23.744979919678766</v>
      </c>
      <c r="R332" s="37">
        <v>-2.165354330708813</v>
      </c>
      <c r="S332" s="37">
        <v>20.853999999999999</v>
      </c>
      <c r="T332" s="37">
        <v>22.69</v>
      </c>
      <c r="U332" s="37">
        <v>-37.050697518329713</v>
      </c>
      <c r="V332" s="37">
        <v>-0.46500000000000002</v>
      </c>
      <c r="W332" s="37">
        <v>4.2999999999999997E-2</v>
      </c>
      <c r="X332" s="37" t="s">
        <v>14774</v>
      </c>
      <c r="Y332" s="73">
        <v>824822773</v>
      </c>
      <c r="Z332" s="37" t="s">
        <v>12535</v>
      </c>
      <c r="AA332" s="77">
        <v>45418</v>
      </c>
      <c r="AB332" s="39" t="s">
        <v>8186</v>
      </c>
      <c r="AC332" s="39" t="s">
        <v>12297</v>
      </c>
      <c r="AD332" s="39" t="s">
        <v>12815</v>
      </c>
      <c r="AE332" s="37" t="s">
        <v>16158</v>
      </c>
      <c r="AF332" s="63" t="s">
        <v>16158</v>
      </c>
    </row>
    <row r="333" spans="1:32" s="68" customFormat="1" ht="42.75">
      <c r="A333" s="29" t="s">
        <v>14621</v>
      </c>
      <c r="B333" s="28" t="s">
        <v>13002</v>
      </c>
      <c r="C333" s="29" t="s">
        <v>13408</v>
      </c>
      <c r="D333" s="29" t="s">
        <v>16431</v>
      </c>
      <c r="E333" s="29" t="s">
        <v>14648</v>
      </c>
      <c r="F333" s="29" t="s">
        <v>12541</v>
      </c>
      <c r="G333" s="31" t="s">
        <v>328</v>
      </c>
      <c r="H333" s="32" t="s">
        <v>12490</v>
      </c>
      <c r="I333" s="50">
        <v>5</v>
      </c>
      <c r="J333" s="32" t="s">
        <v>12292</v>
      </c>
      <c r="K333" s="32" t="s">
        <v>12292</v>
      </c>
      <c r="L333" s="32" t="s">
        <v>12292</v>
      </c>
      <c r="M333" s="29" t="s">
        <v>16215</v>
      </c>
      <c r="N333" s="29" t="s">
        <v>16215</v>
      </c>
      <c r="O333" s="29" t="s">
        <v>16215</v>
      </c>
      <c r="P333" s="29">
        <v>12.139219015280078</v>
      </c>
      <c r="Q333" s="29">
        <v>-25.445292620865235</v>
      </c>
      <c r="R333" s="29">
        <v>-2.7881040892191788</v>
      </c>
      <c r="S333" s="29">
        <v>22.175999999999998</v>
      </c>
      <c r="T333" s="29">
        <v>22.622</v>
      </c>
      <c r="U333" s="29">
        <v>-38.300344404547836</v>
      </c>
      <c r="V333" s="29">
        <v>-0.50700000000000001</v>
      </c>
      <c r="W333" s="29">
        <v>-4.1000000000000002E-2</v>
      </c>
      <c r="X333" s="29" t="s">
        <v>12581</v>
      </c>
      <c r="Y333" s="71">
        <v>559983483</v>
      </c>
      <c r="Z333" s="29" t="s">
        <v>12535</v>
      </c>
      <c r="AA333" s="76">
        <v>45418</v>
      </c>
      <c r="AB333" s="60" t="s">
        <v>8186</v>
      </c>
      <c r="AC333" s="60" t="s">
        <v>12297</v>
      </c>
      <c r="AD333" s="60" t="s">
        <v>12815</v>
      </c>
      <c r="AE333" s="29" t="s">
        <v>16158</v>
      </c>
      <c r="AF333" s="35" t="s">
        <v>16158</v>
      </c>
    </row>
    <row r="334" spans="1:32" s="68" customFormat="1" ht="42.75">
      <c r="A334" s="37" t="s">
        <v>14621</v>
      </c>
      <c r="B334" s="36" t="s">
        <v>13003</v>
      </c>
      <c r="C334" s="36" t="s">
        <v>13409</v>
      </c>
      <c r="D334" s="29" t="s">
        <v>10388</v>
      </c>
      <c r="E334" s="37" t="s">
        <v>14648</v>
      </c>
      <c r="F334" s="37" t="s">
        <v>12540</v>
      </c>
      <c r="G334" s="38" t="s">
        <v>328</v>
      </c>
      <c r="H334" s="37" t="s">
        <v>12490</v>
      </c>
      <c r="I334" s="39">
        <v>5</v>
      </c>
      <c r="J334" s="37" t="s">
        <v>12292</v>
      </c>
      <c r="K334" s="37" t="s">
        <v>12292</v>
      </c>
      <c r="L334" s="37" t="s">
        <v>12292</v>
      </c>
      <c r="M334" s="37" t="s">
        <v>16215</v>
      </c>
      <c r="N334" s="37" t="s">
        <v>16215</v>
      </c>
      <c r="O334" s="37" t="s">
        <v>16215</v>
      </c>
      <c r="P334" s="37">
        <v>13.60062893081777</v>
      </c>
      <c r="Q334" s="37">
        <v>-24.463007159904471</v>
      </c>
      <c r="R334" s="37">
        <v>-2.1637426900586676</v>
      </c>
      <c r="S334" s="37">
        <v>22.896999999999998</v>
      </c>
      <c r="T334" s="37">
        <v>24.068000000000001</v>
      </c>
      <c r="U334" s="37">
        <v>-37.547891444469464</v>
      </c>
      <c r="V334" s="37">
        <v>-0.40899999999999997</v>
      </c>
      <c r="W334" s="37">
        <v>1.6E-2</v>
      </c>
      <c r="X334" s="37" t="s">
        <v>12581</v>
      </c>
      <c r="Y334" s="73">
        <v>480561241</v>
      </c>
      <c r="Z334" s="37" t="s">
        <v>12535</v>
      </c>
      <c r="AA334" s="77">
        <v>45418</v>
      </c>
      <c r="AB334" s="39" t="s">
        <v>8186</v>
      </c>
      <c r="AC334" s="39" t="s">
        <v>12297</v>
      </c>
      <c r="AD334" s="39" t="s">
        <v>12815</v>
      </c>
      <c r="AE334" s="37" t="s">
        <v>16158</v>
      </c>
      <c r="AF334" s="63" t="s">
        <v>16158</v>
      </c>
    </row>
    <row r="335" spans="1:32" s="68" customFormat="1" ht="42.75">
      <c r="A335" s="29" t="s">
        <v>14621</v>
      </c>
      <c r="B335" s="28" t="s">
        <v>13004</v>
      </c>
      <c r="C335" s="29" t="s">
        <v>13410</v>
      </c>
      <c r="D335" s="29" t="s">
        <v>16432</v>
      </c>
      <c r="E335" s="29" t="s">
        <v>14648</v>
      </c>
      <c r="F335" s="29" t="s">
        <v>12544</v>
      </c>
      <c r="G335" s="31" t="s">
        <v>328</v>
      </c>
      <c r="H335" s="32" t="s">
        <v>12490</v>
      </c>
      <c r="I335" s="50">
        <v>5</v>
      </c>
      <c r="J335" s="32" t="s">
        <v>12292</v>
      </c>
      <c r="K335" s="32" t="s">
        <v>12292</v>
      </c>
      <c r="L335" s="32" t="s">
        <v>12292</v>
      </c>
      <c r="M335" s="29" t="s">
        <v>16215</v>
      </c>
      <c r="N335" s="29" t="s">
        <v>16215</v>
      </c>
      <c r="O335" s="29" t="s">
        <v>16215</v>
      </c>
      <c r="P335" s="29">
        <v>12.852459016393691</v>
      </c>
      <c r="Q335" s="29">
        <v>-23.692152917504906</v>
      </c>
      <c r="R335" s="29">
        <v>-2.0246913580248327</v>
      </c>
      <c r="S335" s="29">
        <v>20.655000000000001</v>
      </c>
      <c r="T335" s="29">
        <v>21.331</v>
      </c>
      <c r="U335" s="29">
        <v>-36.829957149255186</v>
      </c>
      <c r="V335" s="29">
        <v>-0.35299999999999998</v>
      </c>
      <c r="W335" s="29">
        <v>4.7E-2</v>
      </c>
      <c r="X335" s="29" t="s">
        <v>14775</v>
      </c>
      <c r="Y335" s="71">
        <v>813728260</v>
      </c>
      <c r="Z335" s="29" t="s">
        <v>12535</v>
      </c>
      <c r="AA335" s="76">
        <v>45418</v>
      </c>
      <c r="AB335" s="60" t="s">
        <v>8186</v>
      </c>
      <c r="AC335" s="60" t="s">
        <v>12297</v>
      </c>
      <c r="AD335" s="60" t="s">
        <v>12815</v>
      </c>
      <c r="AE335" s="29" t="s">
        <v>16158</v>
      </c>
      <c r="AF335" s="35" t="s">
        <v>16158</v>
      </c>
    </row>
    <row r="336" spans="1:32" s="68" customFormat="1" ht="42.75">
      <c r="A336" s="37" t="s">
        <v>14621</v>
      </c>
      <c r="B336" s="36" t="s">
        <v>13005</v>
      </c>
      <c r="C336" s="36" t="s">
        <v>13411</v>
      </c>
      <c r="D336" s="29" t="s">
        <v>16433</v>
      </c>
      <c r="E336" s="37" t="s">
        <v>14648</v>
      </c>
      <c r="F336" s="37" t="s">
        <v>12539</v>
      </c>
      <c r="G336" s="38" t="s">
        <v>328</v>
      </c>
      <c r="H336" s="37" t="s">
        <v>12490</v>
      </c>
      <c r="I336" s="39">
        <v>5</v>
      </c>
      <c r="J336" s="37" t="s">
        <v>12292</v>
      </c>
      <c r="K336" s="37" t="s">
        <v>12292</v>
      </c>
      <c r="L336" s="37" t="s">
        <v>12292</v>
      </c>
      <c r="M336" s="37">
        <v>0.1368</v>
      </c>
      <c r="N336" s="37" t="s">
        <v>16215</v>
      </c>
      <c r="O336" s="37" t="s">
        <v>16215</v>
      </c>
      <c r="P336" s="37">
        <v>13.927251412049536</v>
      </c>
      <c r="Q336" s="37">
        <v>-23.808724318116692</v>
      </c>
      <c r="R336" s="37">
        <v>-2.1560473269443436</v>
      </c>
      <c r="S336" s="37">
        <v>20.853999999999999</v>
      </c>
      <c r="T336" s="37">
        <v>22.669</v>
      </c>
      <c r="U336" s="37">
        <v>-37.011514436461013</v>
      </c>
      <c r="V336" s="37">
        <v>-0.46500000000000002</v>
      </c>
      <c r="W336" s="37">
        <v>4.2999999999999997E-2</v>
      </c>
      <c r="X336" s="37" t="s">
        <v>14279</v>
      </c>
      <c r="Y336" s="73">
        <v>824822773</v>
      </c>
      <c r="Z336" s="37" t="s">
        <v>12535</v>
      </c>
      <c r="AA336" s="77">
        <v>45418</v>
      </c>
      <c r="AB336" s="39" t="s">
        <v>8186</v>
      </c>
      <c r="AC336" s="39" t="s">
        <v>12297</v>
      </c>
      <c r="AD336" s="39" t="s">
        <v>12815</v>
      </c>
      <c r="AE336" s="37" t="s">
        <v>16158</v>
      </c>
      <c r="AF336" s="63" t="s">
        <v>16158</v>
      </c>
    </row>
    <row r="337" spans="1:32" s="68" customFormat="1" ht="42.75">
      <c r="A337" s="29" t="s">
        <v>14621</v>
      </c>
      <c r="B337" s="28" t="s">
        <v>13006</v>
      </c>
      <c r="C337" s="29" t="s">
        <v>13412</v>
      </c>
      <c r="D337" s="29" t="s">
        <v>16434</v>
      </c>
      <c r="E337" s="29" t="s">
        <v>14648</v>
      </c>
      <c r="F337" s="29" t="s">
        <v>12541</v>
      </c>
      <c r="G337" s="31" t="s">
        <v>328</v>
      </c>
      <c r="H337" s="32" t="s">
        <v>12490</v>
      </c>
      <c r="I337" s="50">
        <v>5</v>
      </c>
      <c r="J337" s="32" t="s">
        <v>12292</v>
      </c>
      <c r="K337" s="32" t="s">
        <v>12292</v>
      </c>
      <c r="L337" s="32" t="s">
        <v>12292</v>
      </c>
      <c r="M337" s="29">
        <v>0.11119999999999999</v>
      </c>
      <c r="N337" s="29" t="s">
        <v>16215</v>
      </c>
      <c r="O337" s="29" t="s">
        <v>16215</v>
      </c>
      <c r="P337" s="29">
        <v>12.166450380501882</v>
      </c>
      <c r="Q337" s="29">
        <v>-25.432621929641787</v>
      </c>
      <c r="R337" s="29">
        <v>-2.8555989134332438</v>
      </c>
      <c r="S337" s="29">
        <v>22.187000000000001</v>
      </c>
      <c r="T337" s="29">
        <v>22.629000000000001</v>
      </c>
      <c r="U337" s="29">
        <v>-38.317668262454006</v>
      </c>
      <c r="V337" s="29">
        <v>-0.50700000000000001</v>
      </c>
      <c r="W337" s="29">
        <v>-4.1000000000000002E-2</v>
      </c>
      <c r="X337" s="29" t="s">
        <v>14279</v>
      </c>
      <c r="Y337" s="71">
        <v>559983483</v>
      </c>
      <c r="Z337" s="29" t="s">
        <v>12535</v>
      </c>
      <c r="AA337" s="76">
        <v>45418</v>
      </c>
      <c r="AB337" s="60" t="s">
        <v>8186</v>
      </c>
      <c r="AC337" s="60" t="s">
        <v>12297</v>
      </c>
      <c r="AD337" s="60" t="s">
        <v>12815</v>
      </c>
      <c r="AE337" s="29" t="s">
        <v>16158</v>
      </c>
      <c r="AF337" s="35" t="s">
        <v>16158</v>
      </c>
    </row>
    <row r="338" spans="1:32" s="68" customFormat="1" ht="42.75">
      <c r="A338" s="37" t="s">
        <v>14621</v>
      </c>
      <c r="B338" s="36" t="s">
        <v>13007</v>
      </c>
      <c r="C338" s="36" t="s">
        <v>13413</v>
      </c>
      <c r="D338" s="29" t="s">
        <v>16435</v>
      </c>
      <c r="E338" s="37" t="s">
        <v>14648</v>
      </c>
      <c r="F338" s="37" t="s">
        <v>12540</v>
      </c>
      <c r="G338" s="38" t="s">
        <v>328</v>
      </c>
      <c r="H338" s="37" t="s">
        <v>12490</v>
      </c>
      <c r="I338" s="39">
        <v>5</v>
      </c>
      <c r="J338" s="37" t="s">
        <v>12292</v>
      </c>
      <c r="K338" s="37" t="s">
        <v>12292</v>
      </c>
      <c r="L338" s="37" t="s">
        <v>12292</v>
      </c>
      <c r="M338" s="37">
        <v>0.15079999999999999</v>
      </c>
      <c r="N338" s="37" t="s">
        <v>16215</v>
      </c>
      <c r="O338" s="37" t="s">
        <v>16215</v>
      </c>
      <c r="P338" s="37">
        <v>13.768685491223565</v>
      </c>
      <c r="Q338" s="37">
        <v>-24.544696118478626</v>
      </c>
      <c r="R338" s="37">
        <v>-2.2473083105796432</v>
      </c>
      <c r="S338" s="37">
        <v>22.870999999999999</v>
      </c>
      <c r="T338" s="37">
        <v>24.073</v>
      </c>
      <c r="U338" s="37">
        <v>-37.491163439949879</v>
      </c>
      <c r="V338" s="37">
        <v>-0.40899999999999997</v>
      </c>
      <c r="W338" s="37">
        <v>1.7000000000000001E-2</v>
      </c>
      <c r="X338" s="37" t="s">
        <v>14279</v>
      </c>
      <c r="Y338" s="73">
        <v>480561241</v>
      </c>
      <c r="Z338" s="37" t="s">
        <v>12535</v>
      </c>
      <c r="AA338" s="77">
        <v>45418</v>
      </c>
      <c r="AB338" s="39" t="s">
        <v>8186</v>
      </c>
      <c r="AC338" s="39" t="s">
        <v>12297</v>
      </c>
      <c r="AD338" s="39" t="s">
        <v>12815</v>
      </c>
      <c r="AE338" s="37" t="s">
        <v>16158</v>
      </c>
      <c r="AF338" s="63" t="s">
        <v>16158</v>
      </c>
    </row>
    <row r="339" spans="1:32" s="68" customFormat="1" ht="42.75">
      <c r="A339" s="29" t="s">
        <v>14621</v>
      </c>
      <c r="B339" s="28" t="s">
        <v>13008</v>
      </c>
      <c r="C339" s="29" t="s">
        <v>13414</v>
      </c>
      <c r="D339" s="29" t="s">
        <v>16436</v>
      </c>
      <c r="E339" s="29" t="s">
        <v>14648</v>
      </c>
      <c r="F339" s="29" t="s">
        <v>12543</v>
      </c>
      <c r="G339" s="31" t="s">
        <v>328</v>
      </c>
      <c r="H339" s="32" t="s">
        <v>12490</v>
      </c>
      <c r="I339" s="50">
        <v>5</v>
      </c>
      <c r="J339" s="32" t="s">
        <v>12292</v>
      </c>
      <c r="K339" s="32" t="s">
        <v>12292</v>
      </c>
      <c r="L339" s="32" t="s">
        <v>12292</v>
      </c>
      <c r="M339" s="29">
        <v>0.70050000000000001</v>
      </c>
      <c r="N339" s="29" t="s">
        <v>16215</v>
      </c>
      <c r="O339" s="29" t="s">
        <v>16215</v>
      </c>
      <c r="P339" s="29">
        <v>11.522119661479868</v>
      </c>
      <c r="Q339" s="29">
        <v>-23.320686939605128</v>
      </c>
      <c r="R339" s="29">
        <v>-0.13913547422098604</v>
      </c>
      <c r="S339" s="29">
        <v>20.670999999999999</v>
      </c>
      <c r="T339" s="29">
        <v>21.184999999999999</v>
      </c>
      <c r="U339" s="29">
        <v>-35.45456851710955</v>
      </c>
      <c r="V339" s="29">
        <v>-0.48499999999999999</v>
      </c>
      <c r="W339" s="29">
        <v>1.7000000000000001E-2</v>
      </c>
      <c r="X339" s="29" t="s">
        <v>14770</v>
      </c>
      <c r="Y339" s="71">
        <v>4334155910</v>
      </c>
      <c r="Z339" s="29" t="s">
        <v>12535</v>
      </c>
      <c r="AA339" s="76">
        <v>45418</v>
      </c>
      <c r="AB339" s="60" t="s">
        <v>8186</v>
      </c>
      <c r="AC339" s="60" t="s">
        <v>12297</v>
      </c>
      <c r="AD339" s="60" t="s">
        <v>12815</v>
      </c>
      <c r="AE339" s="29" t="s">
        <v>16158</v>
      </c>
      <c r="AF339" s="35" t="s">
        <v>16158</v>
      </c>
    </row>
    <row r="340" spans="1:32" s="68" customFormat="1" ht="42.75">
      <c r="A340" s="37" t="s">
        <v>14621</v>
      </c>
      <c r="B340" s="36" t="s">
        <v>13009</v>
      </c>
      <c r="C340" s="36" t="s">
        <v>13415</v>
      </c>
      <c r="D340" s="29" t="s">
        <v>16437</v>
      </c>
      <c r="E340" s="37" t="s">
        <v>14648</v>
      </c>
      <c r="F340" s="37" t="s">
        <v>12544</v>
      </c>
      <c r="G340" s="38" t="s">
        <v>328</v>
      </c>
      <c r="H340" s="37" t="s">
        <v>12490</v>
      </c>
      <c r="I340" s="39">
        <v>5</v>
      </c>
      <c r="J340" s="37" t="s">
        <v>12292</v>
      </c>
      <c r="K340" s="37" t="s">
        <v>12292</v>
      </c>
      <c r="L340" s="37" t="s">
        <v>12292</v>
      </c>
      <c r="M340" s="37">
        <v>0.1212</v>
      </c>
      <c r="N340" s="37" t="s">
        <v>16215</v>
      </c>
      <c r="O340" s="37" t="s">
        <v>16215</v>
      </c>
      <c r="P340" s="37">
        <v>12.781996711970599</v>
      </c>
      <c r="Q340" s="37">
        <v>-23.662584415569519</v>
      </c>
      <c r="R340" s="37">
        <v>-1.9208963374072408</v>
      </c>
      <c r="S340" s="37">
        <v>20.677</v>
      </c>
      <c r="T340" s="37">
        <v>21.33</v>
      </c>
      <c r="U340" s="37">
        <v>-36.846496910462754</v>
      </c>
      <c r="V340" s="37">
        <v>-0.35199999999999998</v>
      </c>
      <c r="W340" s="37">
        <v>4.8000000000000001E-2</v>
      </c>
      <c r="X340" s="37" t="s">
        <v>14775</v>
      </c>
      <c r="Y340" s="73">
        <v>813728260</v>
      </c>
      <c r="Z340" s="37" t="s">
        <v>12535</v>
      </c>
      <c r="AA340" s="77">
        <v>45418</v>
      </c>
      <c r="AB340" s="39" t="s">
        <v>8186</v>
      </c>
      <c r="AC340" s="39" t="s">
        <v>12297</v>
      </c>
      <c r="AD340" s="39" t="s">
        <v>12815</v>
      </c>
      <c r="AE340" s="37" t="s">
        <v>16158</v>
      </c>
      <c r="AF340" s="63" t="s">
        <v>16158</v>
      </c>
    </row>
    <row r="341" spans="1:32" s="68" customFormat="1" ht="42.75">
      <c r="A341" s="29" t="s">
        <v>14621</v>
      </c>
      <c r="B341" s="28" t="s">
        <v>13010</v>
      </c>
      <c r="C341" s="29" t="s">
        <v>13416</v>
      </c>
      <c r="D341" s="29" t="s">
        <v>10387</v>
      </c>
      <c r="E341" s="29" t="s">
        <v>14648</v>
      </c>
      <c r="F341" s="29" t="s">
        <v>12535</v>
      </c>
      <c r="G341" s="31" t="s">
        <v>328</v>
      </c>
      <c r="H341" s="32" t="s">
        <v>12490</v>
      </c>
      <c r="I341" s="50">
        <v>5</v>
      </c>
      <c r="J341" s="32" t="s">
        <v>12292</v>
      </c>
      <c r="K341" s="32" t="s">
        <v>12292</v>
      </c>
      <c r="L341" s="32" t="s">
        <v>12292</v>
      </c>
      <c r="M341" s="29" t="s">
        <v>16215</v>
      </c>
      <c r="N341" s="29">
        <v>-6.5109899999999996</v>
      </c>
      <c r="O341" s="29">
        <v>-0.31542999999999999</v>
      </c>
      <c r="P341" s="29">
        <v>14.591009579955827</v>
      </c>
      <c r="Q341" s="29">
        <v>-23.251847640704991</v>
      </c>
      <c r="R341" s="29">
        <v>-2.2271714922050934</v>
      </c>
      <c r="S341" s="29">
        <v>16.465</v>
      </c>
      <c r="T341" s="29">
        <v>17.321999999999999</v>
      </c>
      <c r="U341" s="29">
        <v>-36.691021349601257</v>
      </c>
      <c r="V341" s="29">
        <v>-0.39200000000000002</v>
      </c>
      <c r="W341" s="29">
        <v>5.5E-2</v>
      </c>
      <c r="X341" s="29" t="s">
        <v>12581</v>
      </c>
      <c r="Y341" s="71">
        <v>602962662</v>
      </c>
      <c r="Z341" s="29" t="s">
        <v>12535</v>
      </c>
      <c r="AA341" s="76">
        <v>45418</v>
      </c>
      <c r="AB341" s="60" t="s">
        <v>8186</v>
      </c>
      <c r="AC341" s="60" t="s">
        <v>12297</v>
      </c>
      <c r="AD341" s="60" t="s">
        <v>12815</v>
      </c>
      <c r="AE341" s="29" t="s">
        <v>16158</v>
      </c>
      <c r="AF341" s="35" t="s">
        <v>16158</v>
      </c>
    </row>
    <row r="342" spans="1:32" s="68" customFormat="1" ht="42.75">
      <c r="A342" s="37" t="s">
        <v>14621</v>
      </c>
      <c r="B342" s="36" t="s">
        <v>13011</v>
      </c>
      <c r="C342" s="36" t="s">
        <v>13417</v>
      </c>
      <c r="D342" s="29" t="s">
        <v>9918</v>
      </c>
      <c r="E342" s="37" t="s">
        <v>14648</v>
      </c>
      <c r="F342" s="37" t="s">
        <v>12541</v>
      </c>
      <c r="G342" s="38" t="s">
        <v>328</v>
      </c>
      <c r="H342" s="37" t="s">
        <v>12490</v>
      </c>
      <c r="I342" s="39">
        <v>5</v>
      </c>
      <c r="J342" s="37" t="s">
        <v>12292</v>
      </c>
      <c r="K342" s="37" t="s">
        <v>12292</v>
      </c>
      <c r="L342" s="37" t="s">
        <v>12292</v>
      </c>
      <c r="M342" s="37" t="s">
        <v>16215</v>
      </c>
      <c r="N342" s="37">
        <v>-5.3867599999999998</v>
      </c>
      <c r="O342" s="37">
        <v>0.94542999999999999</v>
      </c>
      <c r="P342" s="37">
        <v>10.887096774193505</v>
      </c>
      <c r="Q342" s="37">
        <v>-18.033707865168459</v>
      </c>
      <c r="R342" s="37">
        <v>6.4652567975827635</v>
      </c>
      <c r="S342" s="37">
        <v>16.376000000000001</v>
      </c>
      <c r="T342" s="37">
        <v>17.452999999999999</v>
      </c>
      <c r="U342" s="37">
        <v>-22.82135039892642</v>
      </c>
      <c r="V342" s="37">
        <v>-0.318</v>
      </c>
      <c r="W342" s="37">
        <v>0.13</v>
      </c>
      <c r="X342" s="37" t="s">
        <v>12581</v>
      </c>
      <c r="Y342" s="73">
        <v>559983483</v>
      </c>
      <c r="Z342" s="37" t="s">
        <v>12535</v>
      </c>
      <c r="AA342" s="77">
        <v>45418</v>
      </c>
      <c r="AB342" s="39" t="s">
        <v>8186</v>
      </c>
      <c r="AC342" s="39" t="s">
        <v>12297</v>
      </c>
      <c r="AD342" s="39" t="s">
        <v>12815</v>
      </c>
      <c r="AE342" s="37" t="s">
        <v>16158</v>
      </c>
      <c r="AF342" s="63" t="s">
        <v>16158</v>
      </c>
    </row>
    <row r="343" spans="1:32" s="68" customFormat="1" ht="42.75">
      <c r="A343" s="29" t="s">
        <v>14621</v>
      </c>
      <c r="B343" s="28" t="s">
        <v>13012</v>
      </c>
      <c r="C343" s="29" t="s">
        <v>13418</v>
      </c>
      <c r="D343" s="29" t="s">
        <v>10383</v>
      </c>
      <c r="E343" s="29" t="s">
        <v>14648</v>
      </c>
      <c r="F343" s="29" t="s">
        <v>12541</v>
      </c>
      <c r="G343" s="31" t="s">
        <v>328</v>
      </c>
      <c r="H343" s="32" t="s">
        <v>12490</v>
      </c>
      <c r="I343" s="50">
        <v>5</v>
      </c>
      <c r="J343" s="32" t="s">
        <v>12292</v>
      </c>
      <c r="K343" s="32" t="s">
        <v>12292</v>
      </c>
      <c r="L343" s="32" t="s">
        <v>12292</v>
      </c>
      <c r="M343" s="29" t="s">
        <v>16215</v>
      </c>
      <c r="N343" s="29" t="s">
        <v>16215</v>
      </c>
      <c r="O343" s="29" t="s">
        <v>16215</v>
      </c>
      <c r="P343" s="29">
        <v>13.030069390902032</v>
      </c>
      <c r="Q343" s="29">
        <v>-24.766899766899741</v>
      </c>
      <c r="R343" s="29">
        <v>-2.0022883295194416</v>
      </c>
      <c r="S343" s="29">
        <v>22.187999999999999</v>
      </c>
      <c r="T343" s="29">
        <v>22.64</v>
      </c>
      <c r="U343" s="29">
        <v>-37.580301081619325</v>
      </c>
      <c r="V343" s="29">
        <v>-0.47099999999999997</v>
      </c>
      <c r="W343" s="29">
        <v>-6.0000000000000001E-3</v>
      </c>
      <c r="X343" s="29" t="s">
        <v>12581</v>
      </c>
      <c r="Y343" s="71">
        <v>559983483</v>
      </c>
      <c r="Z343" s="29" t="s">
        <v>12535</v>
      </c>
      <c r="AA343" s="76">
        <v>45418</v>
      </c>
      <c r="AB343" s="60" t="s">
        <v>8186</v>
      </c>
      <c r="AC343" s="60" t="s">
        <v>12297</v>
      </c>
      <c r="AD343" s="60" t="s">
        <v>12815</v>
      </c>
      <c r="AE343" s="29" t="s">
        <v>16158</v>
      </c>
      <c r="AF343" s="35" t="s">
        <v>16158</v>
      </c>
    </row>
    <row r="344" spans="1:32" s="68" customFormat="1" ht="42.75">
      <c r="A344" s="37" t="s">
        <v>14621</v>
      </c>
      <c r="B344" s="36" t="s">
        <v>13013</v>
      </c>
      <c r="C344" s="36" t="s">
        <v>13419</v>
      </c>
      <c r="D344" s="29" t="s">
        <v>10324</v>
      </c>
      <c r="E344" s="37" t="s">
        <v>14648</v>
      </c>
      <c r="F344" s="37" t="s">
        <v>12540</v>
      </c>
      <c r="G344" s="38" t="s">
        <v>328</v>
      </c>
      <c r="H344" s="37" t="s">
        <v>12490</v>
      </c>
      <c r="I344" s="39">
        <v>5</v>
      </c>
      <c r="J344" s="37" t="s">
        <v>12292</v>
      </c>
      <c r="K344" s="37" t="s">
        <v>12292</v>
      </c>
      <c r="L344" s="37" t="s">
        <v>12292</v>
      </c>
      <c r="M344" s="37" t="s">
        <v>16215</v>
      </c>
      <c r="N344" s="37" t="s">
        <v>16215</v>
      </c>
      <c r="O344" s="37" t="s">
        <v>16215</v>
      </c>
      <c r="P344" s="37">
        <v>14.572864321608293</v>
      </c>
      <c r="Q344" s="37">
        <v>-23.929747530186617</v>
      </c>
      <c r="R344" s="37">
        <v>-1.3564839934890993</v>
      </c>
      <c r="S344" s="37">
        <v>22.931000000000001</v>
      </c>
      <c r="T344" s="37">
        <v>24.096</v>
      </c>
      <c r="U344" s="37">
        <v>-36.874061223243679</v>
      </c>
      <c r="V344" s="37">
        <v>-0.373</v>
      </c>
      <c r="W344" s="37">
        <v>0.05</v>
      </c>
      <c r="X344" s="37" t="s">
        <v>12581</v>
      </c>
      <c r="Y344" s="73">
        <v>480561241</v>
      </c>
      <c r="Z344" s="37" t="s">
        <v>12535</v>
      </c>
      <c r="AA344" s="77">
        <v>45418</v>
      </c>
      <c r="AB344" s="39" t="s">
        <v>8186</v>
      </c>
      <c r="AC344" s="39" t="s">
        <v>12297</v>
      </c>
      <c r="AD344" s="39" t="s">
        <v>12815</v>
      </c>
      <c r="AE344" s="37" t="s">
        <v>16158</v>
      </c>
      <c r="AF344" s="63" t="s">
        <v>16158</v>
      </c>
    </row>
    <row r="345" spans="1:32" s="68" customFormat="1" ht="42.75">
      <c r="A345" s="29" t="s">
        <v>14621</v>
      </c>
      <c r="B345" s="28" t="s">
        <v>13014</v>
      </c>
      <c r="C345" s="29" t="s">
        <v>13420</v>
      </c>
      <c r="D345" s="29" t="s">
        <v>10299</v>
      </c>
      <c r="E345" s="29" t="s">
        <v>14648</v>
      </c>
      <c r="F345" s="29" t="s">
        <v>12535</v>
      </c>
      <c r="G345" s="31" t="s">
        <v>328</v>
      </c>
      <c r="H345" s="32" t="s">
        <v>12490</v>
      </c>
      <c r="I345" s="50">
        <v>5</v>
      </c>
      <c r="J345" s="32" t="s">
        <v>12292</v>
      </c>
      <c r="K345" s="32" t="s">
        <v>12292</v>
      </c>
      <c r="L345" s="32" t="s">
        <v>12292</v>
      </c>
      <c r="M345" s="29" t="s">
        <v>16215</v>
      </c>
      <c r="N345" s="29">
        <v>-5.3316400000000002</v>
      </c>
      <c r="O345" s="29">
        <v>0.94982</v>
      </c>
      <c r="P345" s="29">
        <v>16.05095541401278</v>
      </c>
      <c r="Q345" s="29">
        <v>-22.327200397812021</v>
      </c>
      <c r="R345" s="29">
        <v>-1.0360138135175223</v>
      </c>
      <c r="S345" s="29">
        <v>16.457999999999998</v>
      </c>
      <c r="T345" s="29">
        <v>17.327999999999999</v>
      </c>
      <c r="U345" s="29">
        <v>-35.615814334210114</v>
      </c>
      <c r="V345" s="29">
        <v>-0.316</v>
      </c>
      <c r="W345" s="29">
        <v>0.127</v>
      </c>
      <c r="X345" s="29" t="s">
        <v>12581</v>
      </c>
      <c r="Y345" s="71">
        <v>602962662</v>
      </c>
      <c r="Z345" s="29" t="s">
        <v>12535</v>
      </c>
      <c r="AA345" s="76">
        <v>45418</v>
      </c>
      <c r="AB345" s="60" t="s">
        <v>8186</v>
      </c>
      <c r="AC345" s="60" t="s">
        <v>12297</v>
      </c>
      <c r="AD345" s="60" t="s">
        <v>12815</v>
      </c>
      <c r="AE345" s="29" t="s">
        <v>16158</v>
      </c>
      <c r="AF345" s="35" t="s">
        <v>16158</v>
      </c>
    </row>
    <row r="346" spans="1:32" s="68" customFormat="1" ht="42.75">
      <c r="A346" s="37" t="s">
        <v>14621</v>
      </c>
      <c r="B346" s="36" t="s">
        <v>13015</v>
      </c>
      <c r="C346" s="36" t="s">
        <v>13421</v>
      </c>
      <c r="D346" s="29" t="s">
        <v>10296</v>
      </c>
      <c r="E346" s="37" t="s">
        <v>14648</v>
      </c>
      <c r="F346" s="37" t="s">
        <v>12535</v>
      </c>
      <c r="G346" s="38" t="s">
        <v>328</v>
      </c>
      <c r="H346" s="37" t="s">
        <v>12490</v>
      </c>
      <c r="I346" s="39">
        <v>5</v>
      </c>
      <c r="J346" s="37" t="s">
        <v>12292</v>
      </c>
      <c r="K346" s="37" t="s">
        <v>12292</v>
      </c>
      <c r="L346" s="37" t="s">
        <v>12292</v>
      </c>
      <c r="M346" s="37">
        <v>0.1676</v>
      </c>
      <c r="N346" s="37">
        <v>-5.3094099999999997</v>
      </c>
      <c r="O346" s="37">
        <v>0.96799999999999997</v>
      </c>
      <c r="P346" s="37">
        <v>16.192341888105389</v>
      </c>
      <c r="Q346" s="37">
        <v>-22.312622816127881</v>
      </c>
      <c r="R346" s="37">
        <v>-0.9557011749399158</v>
      </c>
      <c r="S346" s="37">
        <v>16.501999999999999</v>
      </c>
      <c r="T346" s="37">
        <v>17.358000000000001</v>
      </c>
      <c r="U346" s="37">
        <v>-35.651894049656143</v>
      </c>
      <c r="V346" s="37">
        <v>-0.313</v>
      </c>
      <c r="W346" s="37">
        <v>0.128</v>
      </c>
      <c r="X346" s="37" t="s">
        <v>14776</v>
      </c>
      <c r="Y346" s="73">
        <v>602962662</v>
      </c>
      <c r="Z346" s="37" t="s">
        <v>12535</v>
      </c>
      <c r="AA346" s="77">
        <v>45418</v>
      </c>
      <c r="AB346" s="39" t="s">
        <v>8186</v>
      </c>
      <c r="AC346" s="39" t="s">
        <v>12297</v>
      </c>
      <c r="AD346" s="39" t="s">
        <v>12815</v>
      </c>
      <c r="AE346" s="37" t="s">
        <v>16158</v>
      </c>
      <c r="AF346" s="63" t="s">
        <v>16158</v>
      </c>
    </row>
    <row r="347" spans="1:32" s="68" customFormat="1" ht="28.5">
      <c r="A347" s="29" t="s">
        <v>14621</v>
      </c>
      <c r="B347" s="28" t="s">
        <v>13016</v>
      </c>
      <c r="C347" s="29" t="s">
        <v>13422</v>
      </c>
      <c r="D347" s="29" t="s">
        <v>16438</v>
      </c>
      <c r="E347" s="29" t="s">
        <v>14649</v>
      </c>
      <c r="F347" s="29" t="s">
        <v>12541</v>
      </c>
      <c r="G347" s="31" t="s">
        <v>64</v>
      </c>
      <c r="H347" s="32" t="s">
        <v>12477</v>
      </c>
      <c r="I347" s="50">
        <v>3</v>
      </c>
      <c r="J347" s="32" t="s">
        <v>12292</v>
      </c>
      <c r="K347" s="32" t="s">
        <v>12292</v>
      </c>
      <c r="L347" s="32" t="s">
        <v>12292</v>
      </c>
      <c r="M347" s="29" t="s">
        <v>16215</v>
      </c>
      <c r="N347" s="29">
        <v>2.5786199999999999</v>
      </c>
      <c r="O347" s="29">
        <v>3.9324400000000002</v>
      </c>
      <c r="P347" s="29">
        <v>10.073452256033555</v>
      </c>
      <c r="Q347" s="29">
        <v>-13.679975239863607</v>
      </c>
      <c r="R347" s="29">
        <v>15.298776097912349</v>
      </c>
      <c r="S347" s="29">
        <v>15.037000000000001</v>
      </c>
      <c r="T347" s="29">
        <v>19.361999999999998</v>
      </c>
      <c r="U347" s="29">
        <v>-22.945212382150572</v>
      </c>
      <c r="V347" s="29">
        <v>0.21099999999999999</v>
      </c>
      <c r="W347" s="29">
        <v>0.26</v>
      </c>
      <c r="X347" s="29" t="s">
        <v>14777</v>
      </c>
      <c r="Y347" s="71">
        <v>242225072</v>
      </c>
      <c r="Z347" s="29" t="s">
        <v>12541</v>
      </c>
      <c r="AA347" s="76">
        <v>45418</v>
      </c>
      <c r="AB347" s="60" t="s">
        <v>8186</v>
      </c>
      <c r="AC347" s="60" t="s">
        <v>12296</v>
      </c>
      <c r="AD347" s="60" t="s">
        <v>12307</v>
      </c>
      <c r="AE347" s="29" t="s">
        <v>16158</v>
      </c>
      <c r="AF347" s="35" t="s">
        <v>16158</v>
      </c>
    </row>
    <row r="348" spans="1:32" s="68" customFormat="1" ht="28.5">
      <c r="A348" s="37" t="s">
        <v>14621</v>
      </c>
      <c r="B348" s="36" t="s">
        <v>13017</v>
      </c>
      <c r="C348" s="36" t="s">
        <v>13423</v>
      </c>
      <c r="D348" s="29" t="s">
        <v>16439</v>
      </c>
      <c r="E348" s="37" t="s">
        <v>14649</v>
      </c>
      <c r="F348" s="37" t="s">
        <v>12535</v>
      </c>
      <c r="G348" s="38" t="s">
        <v>64</v>
      </c>
      <c r="H348" s="37" t="s">
        <v>12477</v>
      </c>
      <c r="I348" s="39">
        <v>3</v>
      </c>
      <c r="J348" s="37" t="s">
        <v>12292</v>
      </c>
      <c r="K348" s="37" t="s">
        <v>12292</v>
      </c>
      <c r="L348" s="37" t="s">
        <v>12292</v>
      </c>
      <c r="M348" s="37" t="s">
        <v>16215</v>
      </c>
      <c r="N348" s="37">
        <v>2.6237300000000001</v>
      </c>
      <c r="O348" s="37">
        <v>3.92286</v>
      </c>
      <c r="P348" s="37">
        <v>15.147497514086815</v>
      </c>
      <c r="Q348" s="37">
        <v>-18.219178082191767</v>
      </c>
      <c r="R348" s="37">
        <v>7.1701439905963227</v>
      </c>
      <c r="S348" s="37">
        <v>14.932</v>
      </c>
      <c r="T348" s="37">
        <v>19.207000000000001</v>
      </c>
      <c r="U348" s="37">
        <v>-35.649865122708654</v>
      </c>
      <c r="V348" s="37">
        <v>0.21099999999999999</v>
      </c>
      <c r="W348" s="37">
        <v>0.25700000000000001</v>
      </c>
      <c r="X348" s="37" t="s">
        <v>14778</v>
      </c>
      <c r="Y348" s="73">
        <v>260816040</v>
      </c>
      <c r="Z348" s="37" t="s">
        <v>12541</v>
      </c>
      <c r="AA348" s="77">
        <v>45418</v>
      </c>
      <c r="AB348" s="39" t="s">
        <v>8186</v>
      </c>
      <c r="AC348" s="39" t="s">
        <v>12297</v>
      </c>
      <c r="AD348" s="39" t="s">
        <v>12319</v>
      </c>
      <c r="AE348" s="37" t="s">
        <v>16158</v>
      </c>
      <c r="AF348" s="63" t="s">
        <v>16158</v>
      </c>
    </row>
    <row r="349" spans="1:32" s="68" customFormat="1" ht="28.5">
      <c r="A349" s="29" t="s">
        <v>14621</v>
      </c>
      <c r="B349" s="28" t="s">
        <v>13018</v>
      </c>
      <c r="C349" s="29" t="s">
        <v>13424</v>
      </c>
      <c r="D349" s="29" t="s">
        <v>16440</v>
      </c>
      <c r="E349" s="29" t="s">
        <v>14649</v>
      </c>
      <c r="F349" s="29" t="s">
        <v>12538</v>
      </c>
      <c r="G349" s="31" t="s">
        <v>64</v>
      </c>
      <c r="H349" s="32" t="s">
        <v>12477</v>
      </c>
      <c r="I349" s="50">
        <v>3</v>
      </c>
      <c r="J349" s="32" t="s">
        <v>12292</v>
      </c>
      <c r="K349" s="32" t="s">
        <v>12292</v>
      </c>
      <c r="L349" s="32" t="s">
        <v>12292</v>
      </c>
      <c r="M349" s="29" t="s">
        <v>16215</v>
      </c>
      <c r="N349" s="29" t="s">
        <v>16215</v>
      </c>
      <c r="O349" s="29" t="s">
        <v>16215</v>
      </c>
      <c r="P349" s="29">
        <v>10.44776119402977</v>
      </c>
      <c r="Q349" s="29">
        <v>-12.077118952346167</v>
      </c>
      <c r="R349" s="29">
        <v>15.753715498938625</v>
      </c>
      <c r="S349" s="29">
        <v>23.123999999999999</v>
      </c>
      <c r="T349" s="29">
        <v>27.806000000000001</v>
      </c>
      <c r="U349" s="29">
        <v>-21.88872865885839</v>
      </c>
      <c r="V349" s="29">
        <v>-8.7999999999999995E-2</v>
      </c>
      <c r="W349" s="29">
        <v>0.13600000000000001</v>
      </c>
      <c r="X349" s="29" t="s">
        <v>14779</v>
      </c>
      <c r="Y349" s="71">
        <v>394578154</v>
      </c>
      <c r="Z349" s="29" t="s">
        <v>12541</v>
      </c>
      <c r="AA349" s="76">
        <v>45418</v>
      </c>
      <c r="AB349" s="60" t="s">
        <v>8186</v>
      </c>
      <c r="AC349" s="60" t="s">
        <v>12297</v>
      </c>
      <c r="AD349" s="60" t="s">
        <v>12815</v>
      </c>
      <c r="AE349" s="29" t="s">
        <v>16158</v>
      </c>
      <c r="AF349" s="35" t="s">
        <v>16158</v>
      </c>
    </row>
    <row r="350" spans="1:32" s="68" customFormat="1" ht="28.5">
      <c r="A350" s="37" t="s">
        <v>14621</v>
      </c>
      <c r="B350" s="36" t="s">
        <v>13019</v>
      </c>
      <c r="C350" s="36" t="s">
        <v>13425</v>
      </c>
      <c r="D350" s="29" t="s">
        <v>16441</v>
      </c>
      <c r="E350" s="37" t="s">
        <v>14649</v>
      </c>
      <c r="F350" s="37" t="s">
        <v>12544</v>
      </c>
      <c r="G350" s="38" t="s">
        <v>64</v>
      </c>
      <c r="H350" s="37" t="s">
        <v>12477</v>
      </c>
      <c r="I350" s="39">
        <v>3</v>
      </c>
      <c r="J350" s="37" t="s">
        <v>12292</v>
      </c>
      <c r="K350" s="37" t="s">
        <v>12292</v>
      </c>
      <c r="L350" s="37" t="s">
        <v>12292</v>
      </c>
      <c r="M350" s="37" t="s">
        <v>16215</v>
      </c>
      <c r="N350" s="37" t="s">
        <v>16215</v>
      </c>
      <c r="O350" s="37" t="s">
        <v>16215</v>
      </c>
      <c r="P350" s="37">
        <v>10.728582866292635</v>
      </c>
      <c r="Q350" s="37">
        <v>-11.6388687454677</v>
      </c>
      <c r="R350" s="37">
        <v>16.093418259023217</v>
      </c>
      <c r="S350" s="37">
        <v>19.050999999999998</v>
      </c>
      <c r="T350" s="37">
        <v>22.82</v>
      </c>
      <c r="U350" s="37">
        <v>-21.512058926295584</v>
      </c>
      <c r="V350" s="37">
        <v>0.123</v>
      </c>
      <c r="W350" s="37">
        <v>0.22700000000000001</v>
      </c>
      <c r="X350" s="37" t="s">
        <v>14779</v>
      </c>
      <c r="Y350" s="73">
        <v>351984286</v>
      </c>
      <c r="Z350" s="37" t="s">
        <v>12541</v>
      </c>
      <c r="AA350" s="77">
        <v>45418</v>
      </c>
      <c r="AB350" s="39" t="s">
        <v>8186</v>
      </c>
      <c r="AC350" s="39" t="s">
        <v>12297</v>
      </c>
      <c r="AD350" s="39" t="s">
        <v>12815</v>
      </c>
      <c r="AE350" s="37" t="s">
        <v>16158</v>
      </c>
      <c r="AF350" s="63" t="s">
        <v>16158</v>
      </c>
    </row>
    <row r="351" spans="1:32" s="68" customFormat="1" ht="28.5">
      <c r="A351" s="29" t="s">
        <v>14621</v>
      </c>
      <c r="B351" s="28" t="s">
        <v>13020</v>
      </c>
      <c r="C351" s="29" t="s">
        <v>13426</v>
      </c>
      <c r="D351" s="29" t="s">
        <v>16442</v>
      </c>
      <c r="E351" s="29" t="s">
        <v>14649</v>
      </c>
      <c r="F351" s="29" t="s">
        <v>12535</v>
      </c>
      <c r="G351" s="31" t="s">
        <v>64</v>
      </c>
      <c r="H351" s="32" t="s">
        <v>12477</v>
      </c>
      <c r="I351" s="50">
        <v>3</v>
      </c>
      <c r="J351" s="32" t="s">
        <v>12292</v>
      </c>
      <c r="K351" s="32" t="s">
        <v>12292</v>
      </c>
      <c r="L351" s="32" t="s">
        <v>12292</v>
      </c>
      <c r="M351" s="29" t="s">
        <v>16215</v>
      </c>
      <c r="N351" s="29" t="s">
        <v>16215</v>
      </c>
      <c r="O351" s="29" t="s">
        <v>16215</v>
      </c>
      <c r="P351" s="29">
        <v>12.696586114307573</v>
      </c>
      <c r="Q351" s="29">
        <v>-10.92819614711048</v>
      </c>
      <c r="R351" s="29">
        <v>16.317303740238366</v>
      </c>
      <c r="S351" s="29">
        <v>15.085000000000001</v>
      </c>
      <c r="T351" s="29">
        <v>19.431999999999999</v>
      </c>
      <c r="U351" s="29">
        <v>-21.045201613503849</v>
      </c>
      <c r="V351" s="29">
        <v>0.24199999999999999</v>
      </c>
      <c r="W351" s="29">
        <v>0.28699999999999998</v>
      </c>
      <c r="X351" s="29" t="s">
        <v>14779</v>
      </c>
      <c r="Y351" s="71">
        <v>260816040</v>
      </c>
      <c r="Z351" s="29" t="s">
        <v>12541</v>
      </c>
      <c r="AA351" s="76">
        <v>45418</v>
      </c>
      <c r="AB351" s="60" t="s">
        <v>8186</v>
      </c>
      <c r="AC351" s="60" t="s">
        <v>12297</v>
      </c>
      <c r="AD351" s="60" t="s">
        <v>12815</v>
      </c>
      <c r="AE351" s="29" t="s">
        <v>16158</v>
      </c>
      <c r="AF351" s="35" t="s">
        <v>16158</v>
      </c>
    </row>
    <row r="352" spans="1:32" s="68" customFormat="1" ht="28.5">
      <c r="A352" s="37" t="s">
        <v>14621</v>
      </c>
      <c r="B352" s="36" t="s">
        <v>13021</v>
      </c>
      <c r="C352" s="36" t="s">
        <v>13427</v>
      </c>
      <c r="D352" s="29" t="s">
        <v>16443</v>
      </c>
      <c r="E352" s="37" t="s">
        <v>14649</v>
      </c>
      <c r="F352" s="37" t="s">
        <v>12535</v>
      </c>
      <c r="G352" s="38" t="s">
        <v>64</v>
      </c>
      <c r="H352" s="37" t="s">
        <v>12477</v>
      </c>
      <c r="I352" s="39">
        <v>3</v>
      </c>
      <c r="J352" s="37" t="s">
        <v>12292</v>
      </c>
      <c r="K352" s="37" t="s">
        <v>12292</v>
      </c>
      <c r="L352" s="37" t="s">
        <v>12292</v>
      </c>
      <c r="M352" s="37" t="s">
        <v>16215</v>
      </c>
      <c r="N352" s="37">
        <v>2.1734</v>
      </c>
      <c r="O352" s="37">
        <v>3.4622700000000002</v>
      </c>
      <c r="P352" s="37">
        <v>14.64611072179418</v>
      </c>
      <c r="Q352" s="37">
        <v>-18.569780853517837</v>
      </c>
      <c r="R352" s="37">
        <v>6.7138897443793866</v>
      </c>
      <c r="S352" s="37">
        <v>14.92</v>
      </c>
      <c r="T352" s="37">
        <v>19.170000000000002</v>
      </c>
      <c r="U352" s="37">
        <v>-36.016716684619809</v>
      </c>
      <c r="V352" s="37">
        <v>0.18</v>
      </c>
      <c r="W352" s="37">
        <v>0.23400000000000001</v>
      </c>
      <c r="X352" s="37" t="s">
        <v>14778</v>
      </c>
      <c r="Y352" s="73">
        <v>260816040</v>
      </c>
      <c r="Z352" s="37" t="s">
        <v>12541</v>
      </c>
      <c r="AA352" s="77">
        <v>45418</v>
      </c>
      <c r="AB352" s="39" t="s">
        <v>8186</v>
      </c>
      <c r="AC352" s="39" t="s">
        <v>12297</v>
      </c>
      <c r="AD352" s="39" t="s">
        <v>12815</v>
      </c>
      <c r="AE352" s="37" t="s">
        <v>16158</v>
      </c>
      <c r="AF352" s="63" t="s">
        <v>16158</v>
      </c>
    </row>
    <row r="353" spans="1:32" s="68" customFormat="1" ht="28.5">
      <c r="A353" s="29" t="s">
        <v>14621</v>
      </c>
      <c r="B353" s="28" t="s">
        <v>13022</v>
      </c>
      <c r="C353" s="29" t="s">
        <v>13428</v>
      </c>
      <c r="D353" s="29" t="s">
        <v>16444</v>
      </c>
      <c r="E353" s="29" t="s">
        <v>14649</v>
      </c>
      <c r="F353" s="29" t="s">
        <v>12541</v>
      </c>
      <c r="G353" s="31" t="s">
        <v>64</v>
      </c>
      <c r="H353" s="32" t="s">
        <v>12477</v>
      </c>
      <c r="I353" s="50">
        <v>3</v>
      </c>
      <c r="J353" s="32" t="s">
        <v>12292</v>
      </c>
      <c r="K353" s="32" t="s">
        <v>12292</v>
      </c>
      <c r="L353" s="32" t="s">
        <v>12292</v>
      </c>
      <c r="M353" s="29" t="s">
        <v>16215</v>
      </c>
      <c r="N353" s="29">
        <v>2.1099100000000002</v>
      </c>
      <c r="O353" s="29">
        <v>3.4571700000000001</v>
      </c>
      <c r="P353" s="29">
        <v>9.5784023668638252</v>
      </c>
      <c r="Q353" s="29">
        <v>-14.071661237785005</v>
      </c>
      <c r="R353" s="29">
        <v>14.786872878159096</v>
      </c>
      <c r="S353" s="29">
        <v>15.031000000000001</v>
      </c>
      <c r="T353" s="29">
        <v>19.353000000000002</v>
      </c>
      <c r="U353" s="29">
        <v>-23.273317494345992</v>
      </c>
      <c r="V353" s="29">
        <v>0.18099999999999999</v>
      </c>
      <c r="W353" s="29">
        <v>0.23599999999999999</v>
      </c>
      <c r="X353" s="29" t="s">
        <v>14777</v>
      </c>
      <c r="Y353" s="71">
        <v>242225072</v>
      </c>
      <c r="Z353" s="29" t="s">
        <v>12541</v>
      </c>
      <c r="AA353" s="76">
        <v>45418</v>
      </c>
      <c r="AB353" s="60" t="s">
        <v>8186</v>
      </c>
      <c r="AC353" s="60" t="s">
        <v>12297</v>
      </c>
      <c r="AD353" s="60" t="s">
        <v>12815</v>
      </c>
      <c r="AE353" s="29" t="s">
        <v>16158</v>
      </c>
      <c r="AF353" s="35" t="s">
        <v>16158</v>
      </c>
    </row>
    <row r="354" spans="1:32" s="68" customFormat="1" ht="28.5">
      <c r="A354" s="37" t="s">
        <v>14621</v>
      </c>
      <c r="B354" s="36" t="s">
        <v>13023</v>
      </c>
      <c r="C354" s="36" t="s">
        <v>13429</v>
      </c>
      <c r="D354" s="29" t="s">
        <v>16445</v>
      </c>
      <c r="E354" s="37" t="s">
        <v>14649</v>
      </c>
      <c r="F354" s="37" t="s">
        <v>12535</v>
      </c>
      <c r="G354" s="38" t="s">
        <v>64</v>
      </c>
      <c r="H354" s="37" t="s">
        <v>12477</v>
      </c>
      <c r="I354" s="39">
        <v>3</v>
      </c>
      <c r="J354" s="37" t="s">
        <v>12292</v>
      </c>
      <c r="K354" s="37" t="s">
        <v>12292</v>
      </c>
      <c r="L354" s="37" t="s">
        <v>12292</v>
      </c>
      <c r="M354" s="37" t="s">
        <v>16215</v>
      </c>
      <c r="N354" s="37" t="s">
        <v>16215</v>
      </c>
      <c r="O354" s="37" t="s">
        <v>16215</v>
      </c>
      <c r="P354" s="37">
        <v>12.214708368554605</v>
      </c>
      <c r="Q354" s="37">
        <v>-11.333077218593724</v>
      </c>
      <c r="R354" s="37">
        <v>15.843806104129211</v>
      </c>
      <c r="S354" s="37">
        <v>15.071999999999999</v>
      </c>
      <c r="T354" s="37">
        <v>19.420000000000002</v>
      </c>
      <c r="U354" s="37">
        <v>-21.362220883541216</v>
      </c>
      <c r="V354" s="37">
        <v>0.21099999999999999</v>
      </c>
      <c r="W354" s="37">
        <v>0.26400000000000001</v>
      </c>
      <c r="X354" s="37" t="s">
        <v>14780</v>
      </c>
      <c r="Y354" s="73">
        <v>260816040</v>
      </c>
      <c r="Z354" s="37" t="s">
        <v>12541</v>
      </c>
      <c r="AA354" s="77">
        <v>45418</v>
      </c>
      <c r="AB354" s="39" t="s">
        <v>8186</v>
      </c>
      <c r="AC354" s="39" t="s">
        <v>12297</v>
      </c>
      <c r="AD354" s="39" t="s">
        <v>12815</v>
      </c>
      <c r="AE354" s="37" t="s">
        <v>16158</v>
      </c>
      <c r="AF354" s="63" t="s">
        <v>16158</v>
      </c>
    </row>
    <row r="355" spans="1:32" s="68" customFormat="1" ht="28.5">
      <c r="A355" s="29" t="s">
        <v>14621</v>
      </c>
      <c r="B355" s="28" t="s">
        <v>13024</v>
      </c>
      <c r="C355" s="29" t="s">
        <v>13430</v>
      </c>
      <c r="D355" s="29" t="s">
        <v>16446</v>
      </c>
      <c r="E355" s="29" t="s">
        <v>14649</v>
      </c>
      <c r="F355" s="29" t="s">
        <v>12535</v>
      </c>
      <c r="G355" s="31" t="s">
        <v>64</v>
      </c>
      <c r="H355" s="32" t="s">
        <v>12477</v>
      </c>
      <c r="I355" s="50">
        <v>3</v>
      </c>
      <c r="J355" s="32" t="s">
        <v>12292</v>
      </c>
      <c r="K355" s="32" t="s">
        <v>12292</v>
      </c>
      <c r="L355" s="32" t="s">
        <v>12292</v>
      </c>
      <c r="M355" s="29" t="s">
        <v>16215</v>
      </c>
      <c r="N355" s="29" t="s">
        <v>16215</v>
      </c>
      <c r="O355" s="29" t="s">
        <v>16215</v>
      </c>
      <c r="P355" s="29">
        <v>13.569776407093315</v>
      </c>
      <c r="Q355" s="29">
        <v>-10.251862362539788</v>
      </c>
      <c r="R355" s="29">
        <v>17.247167436005274</v>
      </c>
      <c r="S355" s="29">
        <v>15.093999999999999</v>
      </c>
      <c r="T355" s="29">
        <v>19.452999999999999</v>
      </c>
      <c r="U355" s="29">
        <v>-20.508219432265442</v>
      </c>
      <c r="V355" s="29">
        <v>0.29499999999999998</v>
      </c>
      <c r="W355" s="29">
        <v>0.32800000000000001</v>
      </c>
      <c r="X355" s="29" t="s">
        <v>14780</v>
      </c>
      <c r="Y355" s="71">
        <v>260816040</v>
      </c>
      <c r="Z355" s="29" t="s">
        <v>12541</v>
      </c>
      <c r="AA355" s="76">
        <v>45418</v>
      </c>
      <c r="AB355" s="60" t="s">
        <v>8186</v>
      </c>
      <c r="AC355" s="60" t="s">
        <v>12297</v>
      </c>
      <c r="AD355" s="60" t="s">
        <v>12815</v>
      </c>
      <c r="AE355" s="29" t="s">
        <v>16158</v>
      </c>
      <c r="AF355" s="35" t="s">
        <v>16158</v>
      </c>
    </row>
    <row r="356" spans="1:32" s="68" customFormat="1" ht="28.5">
      <c r="A356" s="37" t="s">
        <v>14621</v>
      </c>
      <c r="B356" s="36" t="s">
        <v>13025</v>
      </c>
      <c r="C356" s="36" t="s">
        <v>13431</v>
      </c>
      <c r="D356" s="29" t="s">
        <v>16447</v>
      </c>
      <c r="E356" s="37" t="s">
        <v>14650</v>
      </c>
      <c r="F356" s="37" t="s">
        <v>12535</v>
      </c>
      <c r="G356" s="38" t="s">
        <v>64</v>
      </c>
      <c r="H356" s="37" t="s">
        <v>2</v>
      </c>
      <c r="I356" s="39">
        <v>3</v>
      </c>
      <c r="J356" s="37" t="s">
        <v>12292</v>
      </c>
      <c r="K356" s="37" t="s">
        <v>12292</v>
      </c>
      <c r="L356" s="37" t="s">
        <v>12292</v>
      </c>
      <c r="M356" s="37" t="s">
        <v>16215</v>
      </c>
      <c r="N356" s="37">
        <v>5.9212699999999998</v>
      </c>
      <c r="O356" s="37">
        <v>8.7581500000000005</v>
      </c>
      <c r="P356" s="37">
        <v>9.8306092124815336</v>
      </c>
      <c r="Q356" s="37">
        <v>-9.5872574200915004</v>
      </c>
      <c r="R356" s="37">
        <v>23.776483978287445</v>
      </c>
      <c r="S356" s="37">
        <v>15.243</v>
      </c>
      <c r="T356" s="37">
        <v>14.944000000000001</v>
      </c>
      <c r="U356" s="37">
        <v>-20.079234022231397</v>
      </c>
      <c r="V356" s="37">
        <v>0.214</v>
      </c>
      <c r="W356" s="37">
        <v>0.60599999999999998</v>
      </c>
      <c r="X356" s="37" t="s">
        <v>14781</v>
      </c>
      <c r="Y356" s="73">
        <v>3770977343</v>
      </c>
      <c r="Z356" s="37" t="s">
        <v>12535</v>
      </c>
      <c r="AA356" s="77">
        <v>45418</v>
      </c>
      <c r="AB356" s="39" t="s">
        <v>8186</v>
      </c>
      <c r="AC356" s="39" t="s">
        <v>12296</v>
      </c>
      <c r="AD356" s="39" t="s">
        <v>12298</v>
      </c>
      <c r="AE356" s="37" t="s">
        <v>16158</v>
      </c>
      <c r="AF356" s="63" t="s">
        <v>16158</v>
      </c>
    </row>
    <row r="357" spans="1:32" s="68" customFormat="1" ht="28.5">
      <c r="A357" s="29" t="s">
        <v>14621</v>
      </c>
      <c r="B357" s="28" t="s">
        <v>13026</v>
      </c>
      <c r="C357" s="29" t="s">
        <v>13432</v>
      </c>
      <c r="D357" s="29" t="s">
        <v>16448</v>
      </c>
      <c r="E357" s="29" t="s">
        <v>14650</v>
      </c>
      <c r="F357" s="29" t="s">
        <v>12541</v>
      </c>
      <c r="G357" s="31" t="s">
        <v>64</v>
      </c>
      <c r="H357" s="32" t="s">
        <v>2</v>
      </c>
      <c r="I357" s="50">
        <v>3</v>
      </c>
      <c r="J357" s="32" t="s">
        <v>12292</v>
      </c>
      <c r="K357" s="32" t="s">
        <v>12292</v>
      </c>
      <c r="L357" s="32" t="s">
        <v>12292</v>
      </c>
      <c r="M357" s="29" t="s">
        <v>16215</v>
      </c>
      <c r="N357" s="29">
        <v>5.8659699999999999</v>
      </c>
      <c r="O357" s="29">
        <v>8.7600099999999994</v>
      </c>
      <c r="P357" s="29">
        <v>4.9738657746184689</v>
      </c>
      <c r="Q357" s="29">
        <v>-4.5942732786587115</v>
      </c>
      <c r="R357" s="29">
        <v>33.15370385265026</v>
      </c>
      <c r="S357" s="29">
        <v>15.4</v>
      </c>
      <c r="T357" s="29">
        <v>15.225</v>
      </c>
      <c r="U357" s="29">
        <v>-7.8969134214100123</v>
      </c>
      <c r="V357" s="29">
        <v>0.214</v>
      </c>
      <c r="W357" s="29">
        <v>0.60099999999999998</v>
      </c>
      <c r="X357" s="29" t="s">
        <v>14768</v>
      </c>
      <c r="Y357" s="71">
        <v>3502182078</v>
      </c>
      <c r="Z357" s="29" t="s">
        <v>12535</v>
      </c>
      <c r="AA357" s="76">
        <v>45418</v>
      </c>
      <c r="AB357" s="60" t="s">
        <v>8186</v>
      </c>
      <c r="AC357" s="60" t="s">
        <v>12297</v>
      </c>
      <c r="AD357" s="60" t="s">
        <v>12815</v>
      </c>
      <c r="AE357" s="29" t="s">
        <v>16158</v>
      </c>
      <c r="AF357" s="35" t="s">
        <v>16158</v>
      </c>
    </row>
    <row r="358" spans="1:32" s="68" customFormat="1" ht="28.5">
      <c r="A358" s="37" t="s">
        <v>14621</v>
      </c>
      <c r="B358" s="36" t="s">
        <v>13027</v>
      </c>
      <c r="C358" s="36" t="s">
        <v>13433</v>
      </c>
      <c r="D358" s="29" t="s">
        <v>16449</v>
      </c>
      <c r="E358" s="37" t="s">
        <v>14650</v>
      </c>
      <c r="F358" s="37" t="s">
        <v>12535</v>
      </c>
      <c r="G358" s="38" t="s">
        <v>64</v>
      </c>
      <c r="H358" s="37" t="s">
        <v>2</v>
      </c>
      <c r="I358" s="39">
        <v>3</v>
      </c>
      <c r="J358" s="37" t="s">
        <v>12292</v>
      </c>
      <c r="K358" s="37" t="s">
        <v>12292</v>
      </c>
      <c r="L358" s="37" t="s">
        <v>12292</v>
      </c>
      <c r="M358" s="37" t="s">
        <v>16215</v>
      </c>
      <c r="N358" s="37">
        <v>4.8669200000000004</v>
      </c>
      <c r="O358" s="37">
        <v>7.6784400000000002</v>
      </c>
      <c r="P358" s="37">
        <v>8.7500668556449668</v>
      </c>
      <c r="Q358" s="37">
        <v>-10.478642257818349</v>
      </c>
      <c r="R358" s="37">
        <v>22.570088044485569</v>
      </c>
      <c r="S358" s="37">
        <v>15.228999999999999</v>
      </c>
      <c r="T358" s="37">
        <v>14.93</v>
      </c>
      <c r="U358" s="37">
        <v>-20.68004215229935</v>
      </c>
      <c r="V358" s="37">
        <v>0.14799999999999999</v>
      </c>
      <c r="W358" s="37">
        <v>0.53900000000000003</v>
      </c>
      <c r="X358" s="37" t="s">
        <v>14782</v>
      </c>
      <c r="Y358" s="73">
        <v>3770977343</v>
      </c>
      <c r="Z358" s="37" t="s">
        <v>12535</v>
      </c>
      <c r="AA358" s="77">
        <v>45418</v>
      </c>
      <c r="AB358" s="39" t="s">
        <v>8186</v>
      </c>
      <c r="AC358" s="39" t="s">
        <v>12297</v>
      </c>
      <c r="AD358" s="39" t="s">
        <v>12815</v>
      </c>
      <c r="AE358" s="37" t="s">
        <v>16158</v>
      </c>
      <c r="AF358" s="63" t="s">
        <v>16158</v>
      </c>
    </row>
    <row r="359" spans="1:32" s="68" customFormat="1" ht="28.5">
      <c r="A359" s="29" t="s">
        <v>14621</v>
      </c>
      <c r="B359" s="28" t="s">
        <v>13028</v>
      </c>
      <c r="C359" s="29" t="s">
        <v>13434</v>
      </c>
      <c r="D359" s="29" t="s">
        <v>16450</v>
      </c>
      <c r="E359" s="29" t="s">
        <v>14650</v>
      </c>
      <c r="F359" s="29" t="s">
        <v>12541</v>
      </c>
      <c r="G359" s="31" t="s">
        <v>64</v>
      </c>
      <c r="H359" s="32" t="s">
        <v>2</v>
      </c>
      <c r="I359" s="50">
        <v>3</v>
      </c>
      <c r="J359" s="32" t="s">
        <v>12292</v>
      </c>
      <c r="K359" s="32" t="s">
        <v>12292</v>
      </c>
      <c r="L359" s="32" t="s">
        <v>12292</v>
      </c>
      <c r="M359" s="29" t="s">
        <v>16215</v>
      </c>
      <c r="N359" s="29">
        <v>5.3899800000000004</v>
      </c>
      <c r="O359" s="29">
        <v>8.2708600000000008</v>
      </c>
      <c r="P359" s="29">
        <v>4.5109651152030139</v>
      </c>
      <c r="Q359" s="29">
        <v>-5.0205304627678249</v>
      </c>
      <c r="R359" s="29">
        <v>32.554311079754306</v>
      </c>
      <c r="S359" s="29">
        <v>15.394</v>
      </c>
      <c r="T359" s="29">
        <v>15.218</v>
      </c>
      <c r="U359" s="29">
        <v>-7.9638977048979935</v>
      </c>
      <c r="V359" s="29">
        <v>0.185</v>
      </c>
      <c r="W359" s="29">
        <v>0.57199999999999995</v>
      </c>
      <c r="X359" s="29" t="s">
        <v>14768</v>
      </c>
      <c r="Y359" s="71">
        <v>3502182078</v>
      </c>
      <c r="Z359" s="29" t="s">
        <v>12535</v>
      </c>
      <c r="AA359" s="76">
        <v>45418</v>
      </c>
      <c r="AB359" s="60" t="s">
        <v>8186</v>
      </c>
      <c r="AC359" s="60" t="s">
        <v>12297</v>
      </c>
      <c r="AD359" s="60" t="s">
        <v>12815</v>
      </c>
      <c r="AE359" s="29" t="s">
        <v>16158</v>
      </c>
      <c r="AF359" s="35" t="s">
        <v>16158</v>
      </c>
    </row>
    <row r="360" spans="1:32" s="68" customFormat="1" ht="28.5">
      <c r="A360" s="37" t="s">
        <v>14621</v>
      </c>
      <c r="B360" s="36" t="s">
        <v>13029</v>
      </c>
      <c r="C360" s="36" t="s">
        <v>13435</v>
      </c>
      <c r="D360" s="29" t="s">
        <v>16451</v>
      </c>
      <c r="E360" s="37" t="s">
        <v>14650</v>
      </c>
      <c r="F360" s="37" t="s">
        <v>12535</v>
      </c>
      <c r="G360" s="38" t="s">
        <v>64</v>
      </c>
      <c r="H360" s="37" t="s">
        <v>2</v>
      </c>
      <c r="I360" s="39">
        <v>3</v>
      </c>
      <c r="J360" s="37" t="s">
        <v>12292</v>
      </c>
      <c r="K360" s="37" t="s">
        <v>12292</v>
      </c>
      <c r="L360" s="37" t="s">
        <v>12292</v>
      </c>
      <c r="M360" s="37" t="s">
        <v>16215</v>
      </c>
      <c r="N360" s="37">
        <v>5.4453899999999997</v>
      </c>
      <c r="O360" s="37">
        <v>8.2687399999999993</v>
      </c>
      <c r="P360" s="37">
        <v>9.3421889042326853</v>
      </c>
      <c r="Q360" s="37">
        <v>-9.9880159525354344</v>
      </c>
      <c r="R360" s="37">
        <v>23.229414164686489</v>
      </c>
      <c r="S360" s="37">
        <v>15.236000000000001</v>
      </c>
      <c r="T360" s="37">
        <v>14.938000000000001</v>
      </c>
      <c r="U360" s="37">
        <v>-20.350175398389268</v>
      </c>
      <c r="V360" s="37">
        <v>0.185</v>
      </c>
      <c r="W360" s="37">
        <v>0.57599999999999996</v>
      </c>
      <c r="X360" s="37" t="s">
        <v>14783</v>
      </c>
      <c r="Y360" s="73">
        <v>3770977343</v>
      </c>
      <c r="Z360" s="37" t="s">
        <v>12535</v>
      </c>
      <c r="AA360" s="77">
        <v>45418</v>
      </c>
      <c r="AB360" s="39" t="s">
        <v>8186</v>
      </c>
      <c r="AC360" s="39" t="s">
        <v>12297</v>
      </c>
      <c r="AD360" s="39" t="s">
        <v>12815</v>
      </c>
      <c r="AE360" s="37" t="s">
        <v>16158</v>
      </c>
      <c r="AF360" s="63" t="s">
        <v>16158</v>
      </c>
    </row>
    <row r="361" spans="1:32" s="68" customFormat="1" ht="28.5">
      <c r="A361" s="29" t="s">
        <v>14621</v>
      </c>
      <c r="B361" s="28" t="s">
        <v>13030</v>
      </c>
      <c r="C361" s="29" t="s">
        <v>13436</v>
      </c>
      <c r="D361" s="29" t="s">
        <v>8207</v>
      </c>
      <c r="E361" s="29" t="s">
        <v>875</v>
      </c>
      <c r="F361" s="29" t="s">
        <v>12535</v>
      </c>
      <c r="G361" s="31" t="s">
        <v>64</v>
      </c>
      <c r="H361" s="32" t="s">
        <v>1</v>
      </c>
      <c r="I361" s="50">
        <v>4</v>
      </c>
      <c r="J361" s="32" t="s">
        <v>12292</v>
      </c>
      <c r="K361" s="32" t="s">
        <v>12292</v>
      </c>
      <c r="L361" s="32" t="s">
        <v>12292</v>
      </c>
      <c r="M361" s="29" t="s">
        <v>16215</v>
      </c>
      <c r="N361" s="29">
        <v>0.64905999999999997</v>
      </c>
      <c r="O361" s="29">
        <v>15.27675</v>
      </c>
      <c r="P361" s="29">
        <v>45.789742281194037</v>
      </c>
      <c r="Q361" s="29">
        <v>-40.779692886242593</v>
      </c>
      <c r="R361" s="29">
        <v>15.644623162434179</v>
      </c>
      <c r="S361" s="29">
        <v>26.192</v>
      </c>
      <c r="T361" s="29">
        <v>25.137</v>
      </c>
      <c r="U361" s="29">
        <v>-43.396206638532341</v>
      </c>
      <c r="V361" s="29">
        <v>1.6E-2</v>
      </c>
      <c r="W361" s="29">
        <v>0.58599999999999997</v>
      </c>
      <c r="X361" s="29" t="s">
        <v>14784</v>
      </c>
      <c r="Y361" s="71">
        <v>1360193739</v>
      </c>
      <c r="Z361" s="29" t="s">
        <v>12535</v>
      </c>
      <c r="AA361" s="76">
        <v>45418</v>
      </c>
      <c r="AB361" s="60" t="s">
        <v>8186</v>
      </c>
      <c r="AC361" s="60" t="s">
        <v>12296</v>
      </c>
      <c r="AD361" s="60" t="s">
        <v>12298</v>
      </c>
      <c r="AE361" s="29" t="s">
        <v>16158</v>
      </c>
      <c r="AF361" s="35" t="s">
        <v>16158</v>
      </c>
    </row>
    <row r="362" spans="1:32" s="68" customFormat="1" ht="28.5">
      <c r="A362" s="37" t="s">
        <v>14621</v>
      </c>
      <c r="B362" s="36" t="s">
        <v>13031</v>
      </c>
      <c r="C362" s="36" t="s">
        <v>13437</v>
      </c>
      <c r="D362" s="29" t="s">
        <v>9649</v>
      </c>
      <c r="E362" s="37" t="s">
        <v>875</v>
      </c>
      <c r="F362" s="37" t="s">
        <v>12541</v>
      </c>
      <c r="G362" s="38" t="s">
        <v>64</v>
      </c>
      <c r="H362" s="37" t="s">
        <v>1</v>
      </c>
      <c r="I362" s="39">
        <v>4</v>
      </c>
      <c r="J362" s="37" t="s">
        <v>12292</v>
      </c>
      <c r="K362" s="37" t="s">
        <v>12292</v>
      </c>
      <c r="L362" s="37" t="s">
        <v>12292</v>
      </c>
      <c r="M362" s="37" t="s">
        <v>16215</v>
      </c>
      <c r="N362" s="37">
        <v>0.59677999999999998</v>
      </c>
      <c r="O362" s="37">
        <v>15.279389999999999</v>
      </c>
      <c r="P362" s="37">
        <v>39.345660174131481</v>
      </c>
      <c r="Q362" s="37">
        <v>-37.509912767644785</v>
      </c>
      <c r="R362" s="37">
        <v>24.404390113321917</v>
      </c>
      <c r="S362" s="37">
        <v>26.137</v>
      </c>
      <c r="T362" s="37">
        <v>25.306999999999999</v>
      </c>
      <c r="U362" s="37">
        <v>-38.403981182201299</v>
      </c>
      <c r="V362" s="37">
        <v>1.6E-2</v>
      </c>
      <c r="W362" s="37">
        <v>0.58599999999999997</v>
      </c>
      <c r="X362" s="37" t="s">
        <v>14768</v>
      </c>
      <c r="Y362" s="73">
        <v>1263239129</v>
      </c>
      <c r="Z362" s="37" t="s">
        <v>12535</v>
      </c>
      <c r="AA362" s="77">
        <v>45418</v>
      </c>
      <c r="AB362" s="39" t="s">
        <v>8186</v>
      </c>
      <c r="AC362" s="39" t="s">
        <v>12297</v>
      </c>
      <c r="AD362" s="39" t="s">
        <v>12815</v>
      </c>
      <c r="AE362" s="37" t="s">
        <v>16158</v>
      </c>
      <c r="AF362" s="63" t="s">
        <v>16158</v>
      </c>
    </row>
    <row r="363" spans="1:32" s="68" customFormat="1" ht="28.5">
      <c r="A363" s="29" t="s">
        <v>14621</v>
      </c>
      <c r="B363" s="28" t="s">
        <v>13032</v>
      </c>
      <c r="C363" s="29" t="s">
        <v>13438</v>
      </c>
      <c r="D363" s="29" t="s">
        <v>10096</v>
      </c>
      <c r="E363" s="29" t="s">
        <v>875</v>
      </c>
      <c r="F363" s="29" t="s">
        <v>12535</v>
      </c>
      <c r="G363" s="31" t="s">
        <v>64</v>
      </c>
      <c r="H363" s="32" t="s">
        <v>1</v>
      </c>
      <c r="I363" s="50">
        <v>4</v>
      </c>
      <c r="J363" s="32" t="s">
        <v>12292</v>
      </c>
      <c r="K363" s="32" t="s">
        <v>12292</v>
      </c>
      <c r="L363" s="32" t="s">
        <v>12292</v>
      </c>
      <c r="M363" s="29" t="s">
        <v>16215</v>
      </c>
      <c r="N363" s="29">
        <v>-0.35214000000000001</v>
      </c>
      <c r="O363" s="29">
        <v>14.132239999999999</v>
      </c>
      <c r="P363" s="29">
        <v>44.352540099480308</v>
      </c>
      <c r="Q363" s="29">
        <v>-41.365081953844829</v>
      </c>
      <c r="R363" s="29">
        <v>14.520337106068304</v>
      </c>
      <c r="S363" s="29">
        <v>26.172000000000001</v>
      </c>
      <c r="T363" s="29">
        <v>25.117000000000001</v>
      </c>
      <c r="U363" s="29">
        <v>-43.914978652212923</v>
      </c>
      <c r="V363" s="29">
        <v>-2.3E-2</v>
      </c>
      <c r="W363" s="29">
        <v>0.54600000000000004</v>
      </c>
      <c r="X363" s="29" t="s">
        <v>14784</v>
      </c>
      <c r="Y363" s="71">
        <v>1360193739</v>
      </c>
      <c r="Z363" s="29" t="s">
        <v>12535</v>
      </c>
      <c r="AA363" s="76">
        <v>45418</v>
      </c>
      <c r="AB363" s="60" t="s">
        <v>8186</v>
      </c>
      <c r="AC363" s="60" t="s">
        <v>12297</v>
      </c>
      <c r="AD363" s="60" t="s">
        <v>12815</v>
      </c>
      <c r="AE363" s="29" t="s">
        <v>16158</v>
      </c>
      <c r="AF363" s="35" t="s">
        <v>16158</v>
      </c>
    </row>
    <row r="364" spans="1:32" s="68" customFormat="1" ht="28.5">
      <c r="A364" s="37" t="s">
        <v>14621</v>
      </c>
      <c r="B364" s="36" t="s">
        <v>13033</v>
      </c>
      <c r="C364" s="36" t="s">
        <v>13439</v>
      </c>
      <c r="D364" s="29" t="s">
        <v>9676</v>
      </c>
      <c r="E364" s="37" t="s">
        <v>875</v>
      </c>
      <c r="F364" s="37" t="s">
        <v>12541</v>
      </c>
      <c r="G364" s="38" t="s">
        <v>64</v>
      </c>
      <c r="H364" s="37" t="s">
        <v>1</v>
      </c>
      <c r="I364" s="39">
        <v>4</v>
      </c>
      <c r="J364" s="37" t="s">
        <v>12292</v>
      </c>
      <c r="K364" s="37" t="s">
        <v>12292</v>
      </c>
      <c r="L364" s="37" t="s">
        <v>12292</v>
      </c>
      <c r="M364" s="37" t="s">
        <v>16215</v>
      </c>
      <c r="N364" s="37">
        <v>0.14824999999999999</v>
      </c>
      <c r="O364" s="37">
        <v>14.764060000000001</v>
      </c>
      <c r="P364" s="37">
        <v>38.726274587036393</v>
      </c>
      <c r="Q364" s="37">
        <v>-37.783242850293142</v>
      </c>
      <c r="R364" s="37">
        <v>23.852214072263035</v>
      </c>
      <c r="S364" s="37">
        <v>26.126999999999999</v>
      </c>
      <c r="T364" s="37">
        <v>25.295999999999999</v>
      </c>
      <c r="U364" s="37">
        <v>-38.699168622194065</v>
      </c>
      <c r="V364" s="37">
        <v>-2E-3</v>
      </c>
      <c r="W364" s="37">
        <v>0.56899999999999995</v>
      </c>
      <c r="X364" s="37" t="s">
        <v>14768</v>
      </c>
      <c r="Y364" s="73">
        <v>1263239129</v>
      </c>
      <c r="Z364" s="37" t="s">
        <v>12535</v>
      </c>
      <c r="AA364" s="77">
        <v>45418</v>
      </c>
      <c r="AB364" s="39" t="s">
        <v>8186</v>
      </c>
      <c r="AC364" s="39" t="s">
        <v>12297</v>
      </c>
      <c r="AD364" s="39" t="s">
        <v>12815</v>
      </c>
      <c r="AE364" s="37" t="s">
        <v>16158</v>
      </c>
      <c r="AF364" s="63" t="s">
        <v>16158</v>
      </c>
    </row>
    <row r="365" spans="1:32" s="68" customFormat="1" ht="28.5">
      <c r="A365" s="29" t="s">
        <v>14621</v>
      </c>
      <c r="B365" s="28" t="s">
        <v>13034</v>
      </c>
      <c r="C365" s="29" t="s">
        <v>13440</v>
      </c>
      <c r="D365" s="29" t="s">
        <v>10059</v>
      </c>
      <c r="E365" s="29" t="s">
        <v>875</v>
      </c>
      <c r="F365" s="29" t="s">
        <v>12535</v>
      </c>
      <c r="G365" s="31" t="s">
        <v>64</v>
      </c>
      <c r="H365" s="32" t="s">
        <v>1</v>
      </c>
      <c r="I365" s="50">
        <v>4</v>
      </c>
      <c r="J365" s="32" t="s">
        <v>12292</v>
      </c>
      <c r="K365" s="32" t="s">
        <v>12292</v>
      </c>
      <c r="L365" s="32" t="s">
        <v>12292</v>
      </c>
      <c r="M365" s="29" t="s">
        <v>16215</v>
      </c>
      <c r="N365" s="29">
        <v>0.19921</v>
      </c>
      <c r="O365" s="29">
        <v>14.76132</v>
      </c>
      <c r="P365" s="29">
        <v>45.149776035834321</v>
      </c>
      <c r="Q365" s="29">
        <v>-41.043263964950839</v>
      </c>
      <c r="R365" s="29">
        <v>15.132120904885804</v>
      </c>
      <c r="S365" s="29">
        <v>26.183</v>
      </c>
      <c r="T365" s="29">
        <v>25.128</v>
      </c>
      <c r="U365" s="29">
        <v>-43.63075253424239</v>
      </c>
      <c r="V365" s="29">
        <v>-2E-3</v>
      </c>
      <c r="W365" s="29">
        <v>0.56799999999999995</v>
      </c>
      <c r="X365" s="29" t="s">
        <v>14785</v>
      </c>
      <c r="Y365" s="71">
        <v>1360193739</v>
      </c>
      <c r="Z365" s="29" t="s">
        <v>12535</v>
      </c>
      <c r="AA365" s="76">
        <v>45418</v>
      </c>
      <c r="AB365" s="60" t="s">
        <v>8186</v>
      </c>
      <c r="AC365" s="60" t="s">
        <v>12297</v>
      </c>
      <c r="AD365" s="60" t="s">
        <v>12815</v>
      </c>
      <c r="AE365" s="29" t="s">
        <v>16158</v>
      </c>
      <c r="AF365" s="35" t="s">
        <v>16158</v>
      </c>
    </row>
    <row r="366" spans="1:32" s="68" customFormat="1" ht="28.5">
      <c r="A366" s="37" t="s">
        <v>14621</v>
      </c>
      <c r="B366" s="36" t="s">
        <v>13035</v>
      </c>
      <c r="C366" s="36" t="s">
        <v>13441</v>
      </c>
      <c r="D366" s="29" t="s">
        <v>9949</v>
      </c>
      <c r="E366" s="37" t="s">
        <v>14651</v>
      </c>
      <c r="F366" s="37" t="s">
        <v>12538</v>
      </c>
      <c r="G366" s="38" t="s">
        <v>64</v>
      </c>
      <c r="H366" s="37" t="s">
        <v>22</v>
      </c>
      <c r="I366" s="39">
        <v>3</v>
      </c>
      <c r="J366" s="37" t="s">
        <v>12292</v>
      </c>
      <c r="K366" s="37" t="s">
        <v>12292</v>
      </c>
      <c r="L366" s="37" t="s">
        <v>12292</v>
      </c>
      <c r="M366" s="37">
        <v>0.2404</v>
      </c>
      <c r="N366" s="37" t="s">
        <v>16215</v>
      </c>
      <c r="O366" s="37" t="s">
        <v>16215</v>
      </c>
      <c r="P366" s="37">
        <v>16.153968851206102</v>
      </c>
      <c r="Q366" s="37">
        <v>-14.164849200172046</v>
      </c>
      <c r="R366" s="37">
        <v>19.300548764135428</v>
      </c>
      <c r="S366" s="37">
        <v>22.280999999999999</v>
      </c>
      <c r="T366" s="37">
        <v>23.704999999999998</v>
      </c>
      <c r="U366" s="37">
        <v>-21.248652984541707</v>
      </c>
      <c r="V366" s="37">
        <v>-9.6000000000000002E-2</v>
      </c>
      <c r="W366" s="37">
        <v>0.20100000000000001</v>
      </c>
      <c r="X366" s="37" t="s">
        <v>14775</v>
      </c>
      <c r="Y366" s="73">
        <v>9098445499</v>
      </c>
      <c r="Z366" s="37" t="s">
        <v>12535</v>
      </c>
      <c r="AA366" s="77">
        <v>45418</v>
      </c>
      <c r="AB366" s="39" t="s">
        <v>8186</v>
      </c>
      <c r="AC366" s="39" t="s">
        <v>12297</v>
      </c>
      <c r="AD366" s="39" t="s">
        <v>12815</v>
      </c>
      <c r="AE366" s="37" t="s">
        <v>16158</v>
      </c>
      <c r="AF366" s="63" t="s">
        <v>16158</v>
      </c>
    </row>
    <row r="367" spans="1:32" s="68" customFormat="1" ht="28.5">
      <c r="A367" s="29" t="s">
        <v>14621</v>
      </c>
      <c r="B367" s="28" t="s">
        <v>13036</v>
      </c>
      <c r="C367" s="29" t="s">
        <v>13442</v>
      </c>
      <c r="D367" s="29" t="s">
        <v>16452</v>
      </c>
      <c r="E367" s="29" t="s">
        <v>14651</v>
      </c>
      <c r="F367" s="29" t="s">
        <v>12540</v>
      </c>
      <c r="G367" s="31" t="s">
        <v>64</v>
      </c>
      <c r="H367" s="32" t="s">
        <v>22</v>
      </c>
      <c r="I367" s="50">
        <v>3</v>
      </c>
      <c r="J367" s="32" t="s">
        <v>12292</v>
      </c>
      <c r="K367" s="32" t="s">
        <v>12292</v>
      </c>
      <c r="L367" s="32" t="s">
        <v>12292</v>
      </c>
      <c r="M367" s="29">
        <v>0.30680000000000002</v>
      </c>
      <c r="N367" s="29" t="s">
        <v>16215</v>
      </c>
      <c r="O367" s="29" t="s">
        <v>16215</v>
      </c>
      <c r="P367" s="29">
        <v>17.008669872829408</v>
      </c>
      <c r="Q367" s="29">
        <v>-13.768770586723312</v>
      </c>
      <c r="R367" s="29">
        <v>19.568707235824533</v>
      </c>
      <c r="S367" s="29">
        <v>20.922999999999998</v>
      </c>
      <c r="T367" s="29">
        <v>21.492999999999999</v>
      </c>
      <c r="U367" s="29">
        <v>-20.781779080142115</v>
      </c>
      <c r="V367" s="29">
        <v>2.8000000000000001E-2</v>
      </c>
      <c r="W367" s="29">
        <v>0.25900000000000001</v>
      </c>
      <c r="X367" s="29" t="s">
        <v>14779</v>
      </c>
      <c r="Y367" s="71">
        <v>4793213558</v>
      </c>
      <c r="Z367" s="29" t="s">
        <v>12535</v>
      </c>
      <c r="AA367" s="76">
        <v>45418</v>
      </c>
      <c r="AB367" s="60" t="s">
        <v>8186</v>
      </c>
      <c r="AC367" s="60" t="s">
        <v>12296</v>
      </c>
      <c r="AD367" s="60" t="s">
        <v>12302</v>
      </c>
      <c r="AE367" s="29" t="s">
        <v>16158</v>
      </c>
      <c r="AF367" s="35" t="s">
        <v>16158</v>
      </c>
    </row>
    <row r="368" spans="1:32" s="68" customFormat="1" ht="28.5">
      <c r="A368" s="37" t="s">
        <v>14621</v>
      </c>
      <c r="B368" s="36" t="s">
        <v>13037</v>
      </c>
      <c r="C368" s="36" t="s">
        <v>13443</v>
      </c>
      <c r="D368" s="29" t="s">
        <v>16453</v>
      </c>
      <c r="E368" s="37" t="s">
        <v>14651</v>
      </c>
      <c r="F368" s="37" t="s">
        <v>12536</v>
      </c>
      <c r="G368" s="38" t="s">
        <v>64</v>
      </c>
      <c r="H368" s="37" t="s">
        <v>22</v>
      </c>
      <c r="I368" s="39">
        <v>3</v>
      </c>
      <c r="J368" s="37" t="s">
        <v>12292</v>
      </c>
      <c r="K368" s="37" t="s">
        <v>12292</v>
      </c>
      <c r="L368" s="37" t="s">
        <v>12292</v>
      </c>
      <c r="M368" s="37">
        <v>2.6991999999999998</v>
      </c>
      <c r="N368" s="37">
        <v>5.5925799999999999</v>
      </c>
      <c r="O368" s="37">
        <v>6.86402</v>
      </c>
      <c r="P368" s="37">
        <v>18.419761389283231</v>
      </c>
      <c r="Q368" s="37">
        <v>-12.198316209685068</v>
      </c>
      <c r="R368" s="37">
        <v>20.722987863860464</v>
      </c>
      <c r="S368" s="37">
        <v>13.897</v>
      </c>
      <c r="T368" s="37">
        <v>14.59</v>
      </c>
      <c r="U368" s="37">
        <v>-19.465843729206867</v>
      </c>
      <c r="V368" s="37">
        <v>0.28199999999999997</v>
      </c>
      <c r="W368" s="37">
        <v>0.45600000000000002</v>
      </c>
      <c r="X368" s="37" t="s">
        <v>13254</v>
      </c>
      <c r="Y368" s="73">
        <v>46977402014</v>
      </c>
      <c r="Z368" s="37" t="s">
        <v>12535</v>
      </c>
      <c r="AA368" s="77">
        <v>45418</v>
      </c>
      <c r="AB368" s="39" t="s">
        <v>8186</v>
      </c>
      <c r="AC368" s="39" t="s">
        <v>12297</v>
      </c>
      <c r="AD368" s="39" t="s">
        <v>16159</v>
      </c>
      <c r="AE368" s="37" t="s">
        <v>16158</v>
      </c>
      <c r="AF368" s="63" t="s">
        <v>16158</v>
      </c>
    </row>
    <row r="369" spans="1:32" s="68" customFormat="1" ht="28.5">
      <c r="A369" s="29" t="s">
        <v>14621</v>
      </c>
      <c r="B369" s="28" t="s">
        <v>13038</v>
      </c>
      <c r="C369" s="29" t="s">
        <v>13444</v>
      </c>
      <c r="D369" s="29" t="s">
        <v>8317</v>
      </c>
      <c r="E369" s="29" t="s">
        <v>14651</v>
      </c>
      <c r="F369" s="29" t="s">
        <v>12535</v>
      </c>
      <c r="G369" s="31" t="s">
        <v>64</v>
      </c>
      <c r="H369" s="32" t="s">
        <v>22</v>
      </c>
      <c r="I369" s="50">
        <v>3</v>
      </c>
      <c r="J369" s="32" t="s">
        <v>12292</v>
      </c>
      <c r="K369" s="32" t="s">
        <v>12292</v>
      </c>
      <c r="L369" s="32" t="s">
        <v>12292</v>
      </c>
      <c r="M369" s="29" t="s">
        <v>16215</v>
      </c>
      <c r="N369" s="29">
        <v>5.5837000000000003</v>
      </c>
      <c r="O369" s="29">
        <v>6.8637300000000003</v>
      </c>
      <c r="P369" s="29">
        <v>18.498973907944816</v>
      </c>
      <c r="Q369" s="29">
        <v>-12.304135628050282</v>
      </c>
      <c r="R369" s="29">
        <v>19.993829065103498</v>
      </c>
      <c r="S369" s="29">
        <v>13.881</v>
      </c>
      <c r="T369" s="29">
        <v>14.573</v>
      </c>
      <c r="U369" s="29">
        <v>-20.005138208956964</v>
      </c>
      <c r="V369" s="29">
        <v>0.28100000000000003</v>
      </c>
      <c r="W369" s="29">
        <v>0.45600000000000002</v>
      </c>
      <c r="X369" s="29" t="s">
        <v>14786</v>
      </c>
      <c r="Y369" s="71">
        <v>6014069709</v>
      </c>
      <c r="Z369" s="29" t="s">
        <v>12535</v>
      </c>
      <c r="AA369" s="76">
        <v>45418</v>
      </c>
      <c r="AB369" s="60" t="s">
        <v>8186</v>
      </c>
      <c r="AC369" s="60" t="s">
        <v>12296</v>
      </c>
      <c r="AD369" s="60" t="s">
        <v>12298</v>
      </c>
      <c r="AE369" s="29" t="s">
        <v>16158</v>
      </c>
      <c r="AF369" s="35" t="s">
        <v>16158</v>
      </c>
    </row>
    <row r="370" spans="1:32" s="68" customFormat="1" ht="28.5">
      <c r="A370" s="37" t="s">
        <v>14621</v>
      </c>
      <c r="B370" s="36" t="s">
        <v>13039</v>
      </c>
      <c r="C370" s="36" t="s">
        <v>13445</v>
      </c>
      <c r="D370" s="29" t="s">
        <v>9926</v>
      </c>
      <c r="E370" s="37" t="s">
        <v>14651</v>
      </c>
      <c r="F370" s="37" t="s">
        <v>12535</v>
      </c>
      <c r="G370" s="38" t="s">
        <v>64</v>
      </c>
      <c r="H370" s="37" t="s">
        <v>22</v>
      </c>
      <c r="I370" s="39">
        <v>3</v>
      </c>
      <c r="J370" s="37" t="s">
        <v>12292</v>
      </c>
      <c r="K370" s="37" t="s">
        <v>12292</v>
      </c>
      <c r="L370" s="37" t="s">
        <v>12292</v>
      </c>
      <c r="M370" s="37">
        <v>0.34520000000000001</v>
      </c>
      <c r="N370" s="37">
        <v>5.5790100000000002</v>
      </c>
      <c r="O370" s="37">
        <v>6.8574999999999999</v>
      </c>
      <c r="P370" s="37">
        <v>18.49342589144911</v>
      </c>
      <c r="Q370" s="37">
        <v>-12.28558163180643</v>
      </c>
      <c r="R370" s="37">
        <v>20.017423654473831</v>
      </c>
      <c r="S370" s="37">
        <v>13.868</v>
      </c>
      <c r="T370" s="37">
        <v>14.571</v>
      </c>
      <c r="U370" s="37">
        <v>-19.992724914392813</v>
      </c>
      <c r="V370" s="37">
        <v>0.28199999999999997</v>
      </c>
      <c r="W370" s="37">
        <v>0.45600000000000002</v>
      </c>
      <c r="X370" s="37" t="s">
        <v>14775</v>
      </c>
      <c r="Y370" s="73">
        <v>6014069709</v>
      </c>
      <c r="Z370" s="37" t="s">
        <v>12535</v>
      </c>
      <c r="AA370" s="77">
        <v>45418</v>
      </c>
      <c r="AB370" s="39" t="s">
        <v>8186</v>
      </c>
      <c r="AC370" s="39" t="s">
        <v>12296</v>
      </c>
      <c r="AD370" s="39" t="s">
        <v>12298</v>
      </c>
      <c r="AE370" s="37" t="s">
        <v>16158</v>
      </c>
      <c r="AF370" s="63" t="s">
        <v>16158</v>
      </c>
    </row>
    <row r="371" spans="1:32" s="68" customFormat="1" ht="28.5">
      <c r="A371" s="29" t="s">
        <v>14621</v>
      </c>
      <c r="B371" s="28" t="s">
        <v>13040</v>
      </c>
      <c r="C371" s="29" t="s">
        <v>13446</v>
      </c>
      <c r="D371" s="29" t="s">
        <v>16454</v>
      </c>
      <c r="E371" s="29" t="s">
        <v>14651</v>
      </c>
      <c r="F371" s="29" t="s">
        <v>12536</v>
      </c>
      <c r="G371" s="31" t="s">
        <v>64</v>
      </c>
      <c r="H371" s="32" t="s">
        <v>22</v>
      </c>
      <c r="I371" s="50">
        <v>3</v>
      </c>
      <c r="J371" s="32" t="s">
        <v>12292</v>
      </c>
      <c r="K371" s="32" t="s">
        <v>12292</v>
      </c>
      <c r="L371" s="32" t="s">
        <v>12292</v>
      </c>
      <c r="M371" s="29" t="s">
        <v>16215</v>
      </c>
      <c r="N371" s="29">
        <v>5.5942699999999999</v>
      </c>
      <c r="O371" s="29">
        <v>6.8691199999999997</v>
      </c>
      <c r="P371" s="29">
        <v>18.421250093794626</v>
      </c>
      <c r="Q371" s="29">
        <v>-12.196086183040189</v>
      </c>
      <c r="R371" s="29">
        <v>20.682107609041722</v>
      </c>
      <c r="S371" s="29">
        <v>13.897</v>
      </c>
      <c r="T371" s="29">
        <v>14.586</v>
      </c>
      <c r="U371" s="29">
        <v>-19.465783688654138</v>
      </c>
      <c r="V371" s="29">
        <v>0.28199999999999997</v>
      </c>
      <c r="W371" s="29">
        <v>0.45600000000000002</v>
      </c>
      <c r="X371" s="29" t="s">
        <v>13254</v>
      </c>
      <c r="Y371" s="71">
        <v>46977402014</v>
      </c>
      <c r="Z371" s="29" t="s">
        <v>12535</v>
      </c>
      <c r="AA371" s="76">
        <v>45418</v>
      </c>
      <c r="AB371" s="60" t="s">
        <v>8186</v>
      </c>
      <c r="AC371" s="60" t="s">
        <v>12297</v>
      </c>
      <c r="AD371" s="60" t="s">
        <v>12815</v>
      </c>
      <c r="AE371" s="29" t="s">
        <v>16158</v>
      </c>
      <c r="AF371" s="35" t="s">
        <v>16158</v>
      </c>
    </row>
    <row r="372" spans="1:32" s="68" customFormat="1" ht="28.5">
      <c r="A372" s="37" t="s">
        <v>14621</v>
      </c>
      <c r="B372" s="36" t="s">
        <v>13041</v>
      </c>
      <c r="C372" s="36" t="s">
        <v>13447</v>
      </c>
      <c r="D372" s="29" t="s">
        <v>9944</v>
      </c>
      <c r="E372" s="37" t="s">
        <v>14651</v>
      </c>
      <c r="F372" s="37" t="s">
        <v>12538</v>
      </c>
      <c r="G372" s="38" t="s">
        <v>64</v>
      </c>
      <c r="H372" s="37" t="s">
        <v>22</v>
      </c>
      <c r="I372" s="39">
        <v>3</v>
      </c>
      <c r="J372" s="37" t="s">
        <v>12292</v>
      </c>
      <c r="K372" s="37" t="s">
        <v>12292</v>
      </c>
      <c r="L372" s="37" t="s">
        <v>12292</v>
      </c>
      <c r="M372" s="37" t="s">
        <v>16215</v>
      </c>
      <c r="N372" s="37" t="s">
        <v>16215</v>
      </c>
      <c r="O372" s="37" t="s">
        <v>16215</v>
      </c>
      <c r="P372" s="37">
        <v>16.060713025061691</v>
      </c>
      <c r="Q372" s="37">
        <v>-14.164648910411648</v>
      </c>
      <c r="R372" s="37">
        <v>19.298879653054037</v>
      </c>
      <c r="S372" s="37">
        <v>22.25</v>
      </c>
      <c r="T372" s="37">
        <v>23.672999999999998</v>
      </c>
      <c r="U372" s="37">
        <v>-21.235988411141104</v>
      </c>
      <c r="V372" s="37">
        <v>-9.7000000000000003E-2</v>
      </c>
      <c r="W372" s="37">
        <v>0.2</v>
      </c>
      <c r="X372" s="37" t="s">
        <v>14775</v>
      </c>
      <c r="Y372" s="73">
        <v>9098445499</v>
      </c>
      <c r="Z372" s="37" t="s">
        <v>12535</v>
      </c>
      <c r="AA372" s="77">
        <v>45418</v>
      </c>
      <c r="AB372" s="39" t="s">
        <v>8186</v>
      </c>
      <c r="AC372" s="39" t="s">
        <v>12297</v>
      </c>
      <c r="AD372" s="39" t="s">
        <v>12815</v>
      </c>
      <c r="AE372" s="37" t="s">
        <v>16158</v>
      </c>
      <c r="AF372" s="63" t="s">
        <v>16158</v>
      </c>
    </row>
    <row r="373" spans="1:32" s="68" customFormat="1" ht="28.5">
      <c r="A373" s="29" t="s">
        <v>14621</v>
      </c>
      <c r="B373" s="28" t="s">
        <v>13042</v>
      </c>
      <c r="C373" s="29" t="s">
        <v>13448</v>
      </c>
      <c r="D373" s="29" t="s">
        <v>16455</v>
      </c>
      <c r="E373" s="29" t="s">
        <v>14651</v>
      </c>
      <c r="F373" s="29" t="s">
        <v>12541</v>
      </c>
      <c r="G373" s="31" t="s">
        <v>64</v>
      </c>
      <c r="H373" s="32" t="s">
        <v>22</v>
      </c>
      <c r="I373" s="50">
        <v>3</v>
      </c>
      <c r="J373" s="32" t="s">
        <v>12292</v>
      </c>
      <c r="K373" s="32" t="s">
        <v>12292</v>
      </c>
      <c r="L373" s="32" t="s">
        <v>12292</v>
      </c>
      <c r="M373" s="29" t="s">
        <v>16215</v>
      </c>
      <c r="N373" s="29" t="s">
        <v>16215</v>
      </c>
      <c r="O373" s="29" t="s">
        <v>16215</v>
      </c>
      <c r="P373" s="29">
        <v>15.529653753856444</v>
      </c>
      <c r="Q373" s="29">
        <v>-15.190241068835331</v>
      </c>
      <c r="R373" s="29">
        <v>18.989968868903205</v>
      </c>
      <c r="S373" s="29">
        <v>19.114000000000001</v>
      </c>
      <c r="T373" s="29">
        <v>19.254999999999999</v>
      </c>
      <c r="U373" s="29">
        <v>-21.773266476608367</v>
      </c>
      <c r="V373" s="29">
        <v>-8.4000000000000005E-2</v>
      </c>
      <c r="W373" s="29">
        <v>0.222</v>
      </c>
      <c r="X373" s="29" t="s">
        <v>14786</v>
      </c>
      <c r="Y373" s="71">
        <v>5585386820</v>
      </c>
      <c r="Z373" s="29" t="s">
        <v>12535</v>
      </c>
      <c r="AA373" s="76">
        <v>45418</v>
      </c>
      <c r="AB373" s="60" t="s">
        <v>8186</v>
      </c>
      <c r="AC373" s="60" t="s">
        <v>12297</v>
      </c>
      <c r="AD373" s="60" t="s">
        <v>12815</v>
      </c>
      <c r="AE373" s="29" t="s">
        <v>16158</v>
      </c>
      <c r="AF373" s="35" t="s">
        <v>16158</v>
      </c>
    </row>
    <row r="374" spans="1:32" s="68" customFormat="1" ht="28.5">
      <c r="A374" s="37" t="s">
        <v>14621</v>
      </c>
      <c r="B374" s="36" t="s">
        <v>13043</v>
      </c>
      <c r="C374" s="36" t="s">
        <v>13449</v>
      </c>
      <c r="D374" s="29" t="s">
        <v>9919</v>
      </c>
      <c r="E374" s="37" t="s">
        <v>14651</v>
      </c>
      <c r="F374" s="37" t="s">
        <v>13221</v>
      </c>
      <c r="G374" s="38" t="s">
        <v>64</v>
      </c>
      <c r="H374" s="37" t="s">
        <v>22</v>
      </c>
      <c r="I374" s="39">
        <v>3</v>
      </c>
      <c r="J374" s="37" t="s">
        <v>12292</v>
      </c>
      <c r="K374" s="37" t="s">
        <v>12292</v>
      </c>
      <c r="L374" s="37" t="s">
        <v>12292</v>
      </c>
      <c r="M374" s="37" t="s">
        <v>16215</v>
      </c>
      <c r="N374" s="37" t="s">
        <v>16215</v>
      </c>
      <c r="O374" s="37" t="s">
        <v>16215</v>
      </c>
      <c r="P374" s="37">
        <v>17.587601078167371</v>
      </c>
      <c r="Q374" s="37">
        <v>-13.712957582800689</v>
      </c>
      <c r="R374" s="37">
        <v>19.909344490934664</v>
      </c>
      <c r="S374" s="37">
        <v>23.849</v>
      </c>
      <c r="T374" s="37">
        <v>24.248000000000001</v>
      </c>
      <c r="U374" s="37">
        <v>-20.849096723035963</v>
      </c>
      <c r="V374" s="37">
        <v>-6.6000000000000003E-2</v>
      </c>
      <c r="W374" s="37">
        <v>0.19600000000000001</v>
      </c>
      <c r="X374" s="37" t="s">
        <v>14775</v>
      </c>
      <c r="Y374" s="73">
        <v>9999293001</v>
      </c>
      <c r="Z374" s="37" t="s">
        <v>12535</v>
      </c>
      <c r="AA374" s="77">
        <v>45418</v>
      </c>
      <c r="AB374" s="39" t="s">
        <v>8186</v>
      </c>
      <c r="AC374" s="39" t="s">
        <v>12297</v>
      </c>
      <c r="AD374" s="39" t="s">
        <v>12815</v>
      </c>
      <c r="AE374" s="37" t="s">
        <v>16158</v>
      </c>
      <c r="AF374" s="63" t="s">
        <v>16158</v>
      </c>
    </row>
    <row r="375" spans="1:32" s="68" customFormat="1" ht="28.5">
      <c r="A375" s="29" t="s">
        <v>14621</v>
      </c>
      <c r="B375" s="28" t="s">
        <v>13044</v>
      </c>
      <c r="C375" s="29" t="s">
        <v>13450</v>
      </c>
      <c r="D375" s="29" t="s">
        <v>9913</v>
      </c>
      <c r="E375" s="29" t="s">
        <v>14651</v>
      </c>
      <c r="F375" s="29" t="s">
        <v>12544</v>
      </c>
      <c r="G375" s="31" t="s">
        <v>64</v>
      </c>
      <c r="H375" s="32" t="s">
        <v>22</v>
      </c>
      <c r="I375" s="50">
        <v>3</v>
      </c>
      <c r="J375" s="32" t="s">
        <v>12292</v>
      </c>
      <c r="K375" s="32" t="s">
        <v>12292</v>
      </c>
      <c r="L375" s="32" t="s">
        <v>12292</v>
      </c>
      <c r="M375" s="29" t="s">
        <v>16215</v>
      </c>
      <c r="N375" s="29" t="s">
        <v>16215</v>
      </c>
      <c r="O375" s="29" t="s">
        <v>16215</v>
      </c>
      <c r="P375" s="29">
        <v>16.409888928699345</v>
      </c>
      <c r="Q375" s="29">
        <v>-12.959501557632402</v>
      </c>
      <c r="R375" s="29">
        <v>19.895287958115084</v>
      </c>
      <c r="S375" s="29">
        <v>17.751000000000001</v>
      </c>
      <c r="T375" s="29">
        <v>18.222000000000001</v>
      </c>
      <c r="U375" s="29">
        <v>-20.36806369380416</v>
      </c>
      <c r="V375" s="29">
        <v>0.14599999999999999</v>
      </c>
      <c r="W375" s="29">
        <v>0.34100000000000003</v>
      </c>
      <c r="X375" s="29" t="s">
        <v>14775</v>
      </c>
      <c r="Y375" s="71">
        <v>8116287775</v>
      </c>
      <c r="Z375" s="29" t="s">
        <v>12535</v>
      </c>
      <c r="AA375" s="76">
        <v>45418</v>
      </c>
      <c r="AB375" s="60" t="s">
        <v>8186</v>
      </c>
      <c r="AC375" s="60" t="s">
        <v>12297</v>
      </c>
      <c r="AD375" s="60" t="s">
        <v>12815</v>
      </c>
      <c r="AE375" s="29" t="s">
        <v>16158</v>
      </c>
      <c r="AF375" s="35" t="s">
        <v>16158</v>
      </c>
    </row>
    <row r="376" spans="1:32" s="68" customFormat="1" ht="28.5">
      <c r="A376" s="37" t="s">
        <v>14621</v>
      </c>
      <c r="B376" s="36" t="s">
        <v>13045</v>
      </c>
      <c r="C376" s="36" t="s">
        <v>13451</v>
      </c>
      <c r="D376" s="29" t="s">
        <v>9947</v>
      </c>
      <c r="E376" s="37" t="s">
        <v>14651</v>
      </c>
      <c r="F376" s="37" t="s">
        <v>12539</v>
      </c>
      <c r="G376" s="38" t="s">
        <v>64</v>
      </c>
      <c r="H376" s="37" t="s">
        <v>22</v>
      </c>
      <c r="I376" s="39">
        <v>3</v>
      </c>
      <c r="J376" s="37" t="s">
        <v>12292</v>
      </c>
      <c r="K376" s="37" t="s">
        <v>12292</v>
      </c>
      <c r="L376" s="37" t="s">
        <v>12292</v>
      </c>
      <c r="M376" s="37">
        <v>0.28199999999999997</v>
      </c>
      <c r="N376" s="37" t="s">
        <v>16215</v>
      </c>
      <c r="O376" s="37" t="s">
        <v>16215</v>
      </c>
      <c r="P376" s="37">
        <v>17.406369193069725</v>
      </c>
      <c r="Q376" s="37">
        <v>-13.193081156257291</v>
      </c>
      <c r="R376" s="37">
        <v>19.54838078017087</v>
      </c>
      <c r="S376" s="37">
        <v>18.747</v>
      </c>
      <c r="T376" s="37">
        <v>20.175000000000001</v>
      </c>
      <c r="U376" s="37">
        <v>-20.628782826250248</v>
      </c>
      <c r="V376" s="37">
        <v>8.9999999999999993E-3</v>
      </c>
      <c r="W376" s="37">
        <v>0.30099999999999999</v>
      </c>
      <c r="X376" s="37" t="s">
        <v>14779</v>
      </c>
      <c r="Y376" s="73">
        <v>8226946658</v>
      </c>
      <c r="Z376" s="37" t="s">
        <v>12535</v>
      </c>
      <c r="AA376" s="77">
        <v>45418</v>
      </c>
      <c r="AB376" s="39" t="s">
        <v>8186</v>
      </c>
      <c r="AC376" s="39" t="s">
        <v>12297</v>
      </c>
      <c r="AD376" s="39" t="s">
        <v>12815</v>
      </c>
      <c r="AE376" s="37" t="s">
        <v>16158</v>
      </c>
      <c r="AF376" s="63" t="s">
        <v>16158</v>
      </c>
    </row>
    <row r="377" spans="1:32" s="68" customFormat="1" ht="28.5">
      <c r="A377" s="29" t="s">
        <v>14621</v>
      </c>
      <c r="B377" s="28" t="s">
        <v>13046</v>
      </c>
      <c r="C377" s="29" t="s">
        <v>13452</v>
      </c>
      <c r="D377" s="29" t="s">
        <v>9994</v>
      </c>
      <c r="E377" s="29" t="s">
        <v>14651</v>
      </c>
      <c r="F377" s="29" t="s">
        <v>12541</v>
      </c>
      <c r="G377" s="31" t="s">
        <v>64</v>
      </c>
      <c r="H377" s="32" t="s">
        <v>22</v>
      </c>
      <c r="I377" s="50">
        <v>3</v>
      </c>
      <c r="J377" s="32" t="s">
        <v>12292</v>
      </c>
      <c r="K377" s="32" t="s">
        <v>12292</v>
      </c>
      <c r="L377" s="32" t="s">
        <v>12292</v>
      </c>
      <c r="M377" s="29">
        <v>0.22359999999999999</v>
      </c>
      <c r="N377" s="29" t="s">
        <v>16215</v>
      </c>
      <c r="O377" s="29" t="s">
        <v>16215</v>
      </c>
      <c r="P377" s="29">
        <v>15.566869227713376</v>
      </c>
      <c r="Q377" s="29">
        <v>-15.19573187580483</v>
      </c>
      <c r="R377" s="29">
        <v>19.036068312959653</v>
      </c>
      <c r="S377" s="29">
        <v>19.151</v>
      </c>
      <c r="T377" s="29">
        <v>19.27</v>
      </c>
      <c r="U377" s="29">
        <v>-21.803938525263632</v>
      </c>
      <c r="V377" s="29">
        <v>-8.3000000000000004E-2</v>
      </c>
      <c r="W377" s="29">
        <v>0.222</v>
      </c>
      <c r="X377" s="29" t="s">
        <v>14779</v>
      </c>
      <c r="Y377" s="71">
        <v>5585386820</v>
      </c>
      <c r="Z377" s="29" t="s">
        <v>12535</v>
      </c>
      <c r="AA377" s="76">
        <v>45418</v>
      </c>
      <c r="AB377" s="60" t="s">
        <v>8186</v>
      </c>
      <c r="AC377" s="60" t="s">
        <v>12297</v>
      </c>
      <c r="AD377" s="60" t="s">
        <v>12815</v>
      </c>
      <c r="AE377" s="29" t="s">
        <v>16158</v>
      </c>
      <c r="AF377" s="35" t="s">
        <v>16158</v>
      </c>
    </row>
    <row r="378" spans="1:32" s="68" customFormat="1" ht="28.5">
      <c r="A378" s="37" t="s">
        <v>14621</v>
      </c>
      <c r="B378" s="36" t="s">
        <v>13047</v>
      </c>
      <c r="C378" s="36" t="s">
        <v>13453</v>
      </c>
      <c r="D378" s="29" t="s">
        <v>9928</v>
      </c>
      <c r="E378" s="37" t="s">
        <v>14651</v>
      </c>
      <c r="F378" s="37" t="s">
        <v>13221</v>
      </c>
      <c r="G378" s="38" t="s">
        <v>64</v>
      </c>
      <c r="H378" s="37" t="s">
        <v>22</v>
      </c>
      <c r="I378" s="39">
        <v>3</v>
      </c>
      <c r="J378" s="37" t="s">
        <v>12292</v>
      </c>
      <c r="K378" s="37" t="s">
        <v>12292</v>
      </c>
      <c r="L378" s="37" t="s">
        <v>12292</v>
      </c>
      <c r="M378" s="37">
        <v>0.32279999999999998</v>
      </c>
      <c r="N378" s="37" t="s">
        <v>16215</v>
      </c>
      <c r="O378" s="37" t="s">
        <v>16215</v>
      </c>
      <c r="P378" s="37">
        <v>17.667681334758466</v>
      </c>
      <c r="Q378" s="37">
        <v>-13.716576714824825</v>
      </c>
      <c r="R378" s="37">
        <v>19.752912525345678</v>
      </c>
      <c r="S378" s="37">
        <v>23.837</v>
      </c>
      <c r="T378" s="37">
        <v>24.234000000000002</v>
      </c>
      <c r="U378" s="37">
        <v>-20.837472178444926</v>
      </c>
      <c r="V378" s="37">
        <v>-6.6000000000000003E-2</v>
      </c>
      <c r="W378" s="37">
        <v>0.19700000000000001</v>
      </c>
      <c r="X378" s="37" t="s">
        <v>14775</v>
      </c>
      <c r="Y378" s="73">
        <v>9999293001</v>
      </c>
      <c r="Z378" s="37" t="s">
        <v>12535</v>
      </c>
      <c r="AA378" s="77">
        <v>45418</v>
      </c>
      <c r="AB378" s="39" t="s">
        <v>8186</v>
      </c>
      <c r="AC378" s="39" t="s">
        <v>12297</v>
      </c>
      <c r="AD378" s="39" t="s">
        <v>12815</v>
      </c>
      <c r="AE378" s="37" t="s">
        <v>16158</v>
      </c>
      <c r="AF378" s="63" t="s">
        <v>16158</v>
      </c>
    </row>
    <row r="379" spans="1:32" s="68" customFormat="1" ht="28.5">
      <c r="A379" s="29" t="s">
        <v>14621</v>
      </c>
      <c r="B379" s="28" t="s">
        <v>13048</v>
      </c>
      <c r="C379" s="29" t="s">
        <v>13454</v>
      </c>
      <c r="D379" s="29" t="s">
        <v>16456</v>
      </c>
      <c r="E379" s="29" t="s">
        <v>14651</v>
      </c>
      <c r="F379" s="29" t="s">
        <v>12543</v>
      </c>
      <c r="G379" s="31" t="s">
        <v>64</v>
      </c>
      <c r="H379" s="32" t="s">
        <v>22</v>
      </c>
      <c r="I379" s="50">
        <v>3</v>
      </c>
      <c r="J379" s="32" t="s">
        <v>12292</v>
      </c>
      <c r="K379" s="32" t="s">
        <v>12292</v>
      </c>
      <c r="L379" s="32" t="s">
        <v>12292</v>
      </c>
      <c r="M379" s="29">
        <v>0.85980000000000001</v>
      </c>
      <c r="N379" s="29" t="s">
        <v>16215</v>
      </c>
      <c r="O379" s="29" t="s">
        <v>16215</v>
      </c>
      <c r="P379" s="29">
        <v>15.41157052458213</v>
      </c>
      <c r="Q379" s="29">
        <v>-12.758846365223464</v>
      </c>
      <c r="R379" s="29">
        <v>22.85909778677031</v>
      </c>
      <c r="S379" s="29">
        <v>16.995999999999999</v>
      </c>
      <c r="T379" s="29">
        <v>17.329999999999998</v>
      </c>
      <c r="U379" s="29">
        <v>-19.884265173882966</v>
      </c>
      <c r="V379" s="29">
        <v>-2.1000000000000001E-2</v>
      </c>
      <c r="W379" s="29">
        <v>0.314</v>
      </c>
      <c r="X379" s="29" t="s">
        <v>14770</v>
      </c>
      <c r="Y379" s="71">
        <v>43229734475</v>
      </c>
      <c r="Z379" s="29" t="s">
        <v>12535</v>
      </c>
      <c r="AA379" s="76">
        <v>45418</v>
      </c>
      <c r="AB379" s="60" t="s">
        <v>8186</v>
      </c>
      <c r="AC379" s="60" t="s">
        <v>12297</v>
      </c>
      <c r="AD379" s="60" t="s">
        <v>12815</v>
      </c>
      <c r="AE379" s="29" t="s">
        <v>16158</v>
      </c>
      <c r="AF379" s="35" t="s">
        <v>16158</v>
      </c>
    </row>
    <row r="380" spans="1:32" s="68" customFormat="1" ht="28.5">
      <c r="A380" s="37" t="s">
        <v>14621</v>
      </c>
      <c r="B380" s="36" t="s">
        <v>13049</v>
      </c>
      <c r="C380" s="36" t="s">
        <v>13455</v>
      </c>
      <c r="D380" s="29" t="s">
        <v>9927</v>
      </c>
      <c r="E380" s="37" t="s">
        <v>14651</v>
      </c>
      <c r="F380" s="37" t="s">
        <v>12544</v>
      </c>
      <c r="G380" s="38" t="s">
        <v>64</v>
      </c>
      <c r="H380" s="37" t="s">
        <v>22</v>
      </c>
      <c r="I380" s="39">
        <v>3</v>
      </c>
      <c r="J380" s="37" t="s">
        <v>12292</v>
      </c>
      <c r="K380" s="37" t="s">
        <v>12292</v>
      </c>
      <c r="L380" s="37" t="s">
        <v>12292</v>
      </c>
      <c r="M380" s="37">
        <v>0.23949999999999999</v>
      </c>
      <c r="N380" s="37" t="s">
        <v>16215</v>
      </c>
      <c r="O380" s="37" t="s">
        <v>16215</v>
      </c>
      <c r="P380" s="37">
        <v>16.372998790287909</v>
      </c>
      <c r="Q380" s="37">
        <v>-12.959986991408778</v>
      </c>
      <c r="R380" s="37">
        <v>19.869064973561066</v>
      </c>
      <c r="S380" s="37">
        <v>17.757999999999999</v>
      </c>
      <c r="T380" s="37">
        <v>18.231999999999999</v>
      </c>
      <c r="U380" s="37">
        <v>-20.384628938379901</v>
      </c>
      <c r="V380" s="37">
        <v>0.14599999999999999</v>
      </c>
      <c r="W380" s="37">
        <v>0.34100000000000003</v>
      </c>
      <c r="X380" s="37" t="s">
        <v>14775</v>
      </c>
      <c r="Y380" s="73">
        <v>8116287775</v>
      </c>
      <c r="Z380" s="37" t="s">
        <v>12535</v>
      </c>
      <c r="AA380" s="77">
        <v>45418</v>
      </c>
      <c r="AB380" s="39" t="s">
        <v>8186</v>
      </c>
      <c r="AC380" s="39" t="s">
        <v>12297</v>
      </c>
      <c r="AD380" s="39" t="s">
        <v>12815</v>
      </c>
      <c r="AE380" s="37" t="s">
        <v>16158</v>
      </c>
      <c r="AF380" s="63" t="s">
        <v>16158</v>
      </c>
    </row>
    <row r="381" spans="1:32" s="68" customFormat="1" ht="28.5">
      <c r="A381" s="29" t="s">
        <v>14621</v>
      </c>
      <c r="B381" s="28" t="s">
        <v>13050</v>
      </c>
      <c r="C381" s="29" t="s">
        <v>13456</v>
      </c>
      <c r="D381" s="29" t="s">
        <v>16457</v>
      </c>
      <c r="E381" s="29" t="s">
        <v>14651</v>
      </c>
      <c r="F381" s="29" t="s">
        <v>12535</v>
      </c>
      <c r="G381" s="31" t="s">
        <v>64</v>
      </c>
      <c r="H381" s="32" t="s">
        <v>22</v>
      </c>
      <c r="I381" s="50">
        <v>3</v>
      </c>
      <c r="J381" s="32" t="s">
        <v>12292</v>
      </c>
      <c r="K381" s="32" t="s">
        <v>12292</v>
      </c>
      <c r="L381" s="32" t="s">
        <v>12292</v>
      </c>
      <c r="M381" s="29" t="s">
        <v>16215</v>
      </c>
      <c r="N381" s="29">
        <v>5.1078999999999999</v>
      </c>
      <c r="O381" s="29">
        <v>6.3831499999999997</v>
      </c>
      <c r="P381" s="29">
        <v>17.934312878133095</v>
      </c>
      <c r="Q381" s="29">
        <v>-12.669683257918585</v>
      </c>
      <c r="R381" s="29">
        <v>19.431920649233735</v>
      </c>
      <c r="S381" s="29">
        <v>13.86</v>
      </c>
      <c r="T381" s="29">
        <v>14.56</v>
      </c>
      <c r="U381" s="29">
        <v>-20.271790615566321</v>
      </c>
      <c r="V381" s="29">
        <v>0.249</v>
      </c>
      <c r="W381" s="29">
        <v>0.42499999999999999</v>
      </c>
      <c r="X381" s="29" t="s">
        <v>14787</v>
      </c>
      <c r="Y381" s="71">
        <v>6014069709</v>
      </c>
      <c r="Z381" s="29" t="s">
        <v>12535</v>
      </c>
      <c r="AA381" s="76">
        <v>45418</v>
      </c>
      <c r="AB381" s="60" t="s">
        <v>8186</v>
      </c>
      <c r="AC381" s="60" t="s">
        <v>12297</v>
      </c>
      <c r="AD381" s="60" t="s">
        <v>12815</v>
      </c>
      <c r="AE381" s="29" t="s">
        <v>16158</v>
      </c>
      <c r="AF381" s="35" t="s">
        <v>16158</v>
      </c>
    </row>
    <row r="382" spans="1:32" s="68" customFormat="1" ht="28.5">
      <c r="A382" s="37" t="s">
        <v>14621</v>
      </c>
      <c r="B382" s="36" t="s">
        <v>13051</v>
      </c>
      <c r="C382" s="36" t="s">
        <v>13457</v>
      </c>
      <c r="D382" s="29" t="s">
        <v>9850</v>
      </c>
      <c r="E382" s="37" t="s">
        <v>14651</v>
      </c>
      <c r="F382" s="37" t="s">
        <v>12535</v>
      </c>
      <c r="G382" s="38" t="s">
        <v>64</v>
      </c>
      <c r="H382" s="37" t="s">
        <v>22</v>
      </c>
      <c r="I382" s="39">
        <v>3</v>
      </c>
      <c r="J382" s="37" t="s">
        <v>12292</v>
      </c>
      <c r="K382" s="37" t="s">
        <v>12292</v>
      </c>
      <c r="L382" s="37" t="s">
        <v>12292</v>
      </c>
      <c r="M382" s="37" t="s">
        <v>16215</v>
      </c>
      <c r="N382" s="37">
        <v>6.4360099999999996</v>
      </c>
      <c r="O382" s="37">
        <v>7.7204600000000001</v>
      </c>
      <c r="P382" s="37">
        <v>19.448201244252171</v>
      </c>
      <c r="Q382" s="37">
        <v>-11.61012900143341</v>
      </c>
      <c r="R382" s="37">
        <v>20.943014174139641</v>
      </c>
      <c r="S382" s="37">
        <v>13.864000000000001</v>
      </c>
      <c r="T382" s="37">
        <v>14.564</v>
      </c>
      <c r="U382" s="37">
        <v>-19.516873644796195</v>
      </c>
      <c r="V382" s="37">
        <v>0.34</v>
      </c>
      <c r="W382" s="37">
        <v>0.51100000000000001</v>
      </c>
      <c r="X382" s="37" t="s">
        <v>14786</v>
      </c>
      <c r="Y382" s="73">
        <v>6014069709</v>
      </c>
      <c r="Z382" s="37" t="s">
        <v>12535</v>
      </c>
      <c r="AA382" s="77">
        <v>45418</v>
      </c>
      <c r="AB382" s="39" t="s">
        <v>8186</v>
      </c>
      <c r="AC382" s="39" t="s">
        <v>12297</v>
      </c>
      <c r="AD382" s="39" t="s">
        <v>12815</v>
      </c>
      <c r="AE382" s="37" t="s">
        <v>16158</v>
      </c>
      <c r="AF382" s="63" t="s">
        <v>16158</v>
      </c>
    </row>
    <row r="383" spans="1:32" s="68" customFormat="1" ht="28.5">
      <c r="A383" s="29" t="s">
        <v>14621</v>
      </c>
      <c r="B383" s="28" t="s">
        <v>13052</v>
      </c>
      <c r="C383" s="29" t="s">
        <v>13458</v>
      </c>
      <c r="D383" s="29" t="s">
        <v>9910</v>
      </c>
      <c r="E383" s="29" t="s">
        <v>14651</v>
      </c>
      <c r="F383" s="29" t="s">
        <v>12541</v>
      </c>
      <c r="G383" s="31" t="s">
        <v>64</v>
      </c>
      <c r="H383" s="32" t="s">
        <v>22</v>
      </c>
      <c r="I383" s="50">
        <v>3</v>
      </c>
      <c r="J383" s="32" t="s">
        <v>12292</v>
      </c>
      <c r="K383" s="32" t="s">
        <v>12292</v>
      </c>
      <c r="L383" s="32" t="s">
        <v>12292</v>
      </c>
      <c r="M383" s="29" t="s">
        <v>16215</v>
      </c>
      <c r="N383" s="29" t="s">
        <v>16215</v>
      </c>
      <c r="O383" s="29" t="s">
        <v>16215</v>
      </c>
      <c r="P383" s="29">
        <v>16.418383518224999</v>
      </c>
      <c r="Q383" s="29">
        <v>-14.417344173441727</v>
      </c>
      <c r="R383" s="29">
        <v>19.947933615359581</v>
      </c>
      <c r="S383" s="29">
        <v>19.122</v>
      </c>
      <c r="T383" s="29">
        <v>19.257000000000001</v>
      </c>
      <c r="U383" s="29">
        <v>-21.242530380676438</v>
      </c>
      <c r="V383" s="29">
        <v>-4.1000000000000002E-2</v>
      </c>
      <c r="W383" s="29">
        <v>0.26400000000000001</v>
      </c>
      <c r="X383" s="29" t="s">
        <v>14786</v>
      </c>
      <c r="Y383" s="71">
        <v>5585386820</v>
      </c>
      <c r="Z383" s="29" t="s">
        <v>12535</v>
      </c>
      <c r="AA383" s="76">
        <v>45418</v>
      </c>
      <c r="AB383" s="60" t="s">
        <v>8186</v>
      </c>
      <c r="AC383" s="60" t="s">
        <v>12297</v>
      </c>
      <c r="AD383" s="60" t="s">
        <v>12815</v>
      </c>
      <c r="AE383" s="29" t="s">
        <v>16158</v>
      </c>
      <c r="AF383" s="35" t="s">
        <v>16158</v>
      </c>
    </row>
    <row r="384" spans="1:32" s="68" customFormat="1" ht="28.5">
      <c r="A384" s="37" t="s">
        <v>14621</v>
      </c>
      <c r="B384" s="36" t="s">
        <v>13053</v>
      </c>
      <c r="C384" s="36" t="s">
        <v>13459</v>
      </c>
      <c r="D384" s="29" t="s">
        <v>10222</v>
      </c>
      <c r="E384" s="37" t="s">
        <v>785</v>
      </c>
      <c r="F384" s="37" t="s">
        <v>12538</v>
      </c>
      <c r="G384" s="38" t="s">
        <v>64</v>
      </c>
      <c r="H384" s="37" t="s">
        <v>12927</v>
      </c>
      <c r="I384" s="39">
        <v>3</v>
      </c>
      <c r="J384" s="37" t="s">
        <v>12292</v>
      </c>
      <c r="K384" s="37" t="s">
        <v>12292</v>
      </c>
      <c r="L384" s="37" t="s">
        <v>12292</v>
      </c>
      <c r="M384" s="37" t="s">
        <v>16215</v>
      </c>
      <c r="N384" s="37" t="s">
        <v>16215</v>
      </c>
      <c r="O384" s="37" t="s">
        <v>16215</v>
      </c>
      <c r="P384" s="37">
        <v>11.602628918099111</v>
      </c>
      <c r="Q384" s="37">
        <v>-29.736467236467277</v>
      </c>
      <c r="R384" s="37">
        <v>20.839580209894983</v>
      </c>
      <c r="S384" s="37">
        <v>28.675000000000001</v>
      </c>
      <c r="T384" s="37">
        <v>28.965</v>
      </c>
      <c r="U384" s="37">
        <v>-35.820631318790241</v>
      </c>
      <c r="V384" s="37">
        <v>-0.33100000000000002</v>
      </c>
      <c r="W384" s="37">
        <v>0.20499999999999999</v>
      </c>
      <c r="X384" s="37" t="s">
        <v>14788</v>
      </c>
      <c r="Y384" s="73">
        <v>4192451225</v>
      </c>
      <c r="Z384" s="37" t="s">
        <v>12535</v>
      </c>
      <c r="AA384" s="77">
        <v>45418</v>
      </c>
      <c r="AB384" s="39" t="s">
        <v>8186</v>
      </c>
      <c r="AC384" s="39" t="s">
        <v>12296</v>
      </c>
      <c r="AD384" s="39" t="s">
        <v>12342</v>
      </c>
      <c r="AE384" s="37" t="s">
        <v>16158</v>
      </c>
      <c r="AF384" s="63" t="s">
        <v>16158</v>
      </c>
    </row>
    <row r="385" spans="1:32" s="68" customFormat="1" ht="28.5">
      <c r="A385" s="29" t="s">
        <v>14621</v>
      </c>
      <c r="B385" s="28" t="s">
        <v>13054</v>
      </c>
      <c r="C385" s="29" t="s">
        <v>13460</v>
      </c>
      <c r="D385" s="29" t="s">
        <v>16458</v>
      </c>
      <c r="E385" s="29" t="s">
        <v>785</v>
      </c>
      <c r="F385" s="29" t="s">
        <v>12535</v>
      </c>
      <c r="G385" s="31" t="s">
        <v>64</v>
      </c>
      <c r="H385" s="32" t="s">
        <v>12927</v>
      </c>
      <c r="I385" s="50">
        <v>3</v>
      </c>
      <c r="J385" s="32" t="s">
        <v>12292</v>
      </c>
      <c r="K385" s="32" t="s">
        <v>12292</v>
      </c>
      <c r="L385" s="32" t="s">
        <v>12292</v>
      </c>
      <c r="M385" s="29" t="s">
        <v>16215</v>
      </c>
      <c r="N385" s="29">
        <v>-2.0088699999999999</v>
      </c>
      <c r="O385" s="29">
        <v>8.0491399999999995</v>
      </c>
      <c r="P385" s="29">
        <v>14.37662713335266</v>
      </c>
      <c r="Q385" s="29">
        <v>-27.517342863149175</v>
      </c>
      <c r="R385" s="29">
        <v>21.783439490445744</v>
      </c>
      <c r="S385" s="29">
        <v>20.771000000000001</v>
      </c>
      <c r="T385" s="29">
        <v>20.012</v>
      </c>
      <c r="U385" s="29">
        <v>-34.435152843883088</v>
      </c>
      <c r="V385" s="29">
        <v>-0.16700000000000001</v>
      </c>
      <c r="W385" s="29">
        <v>0.38700000000000001</v>
      </c>
      <c r="X385" s="29" t="s">
        <v>14789</v>
      </c>
      <c r="Y385" s="71">
        <v>2771208985</v>
      </c>
      <c r="Z385" s="29" t="s">
        <v>12535</v>
      </c>
      <c r="AA385" s="76">
        <v>45418</v>
      </c>
      <c r="AB385" s="60" t="s">
        <v>8186</v>
      </c>
      <c r="AC385" s="60" t="s">
        <v>12296</v>
      </c>
      <c r="AD385" s="60" t="s">
        <v>12298</v>
      </c>
      <c r="AE385" s="29" t="s">
        <v>16158</v>
      </c>
      <c r="AF385" s="35" t="s">
        <v>16158</v>
      </c>
    </row>
    <row r="386" spans="1:32" s="68" customFormat="1" ht="28.5">
      <c r="A386" s="37" t="s">
        <v>14621</v>
      </c>
      <c r="B386" s="36" t="s">
        <v>13055</v>
      </c>
      <c r="C386" s="36" t="s">
        <v>13461</v>
      </c>
      <c r="D386" s="29" t="s">
        <v>10092</v>
      </c>
      <c r="E386" s="37" t="s">
        <v>785</v>
      </c>
      <c r="F386" s="37" t="s">
        <v>12535</v>
      </c>
      <c r="G386" s="38" t="s">
        <v>64</v>
      </c>
      <c r="H386" s="37" t="s">
        <v>12927</v>
      </c>
      <c r="I386" s="39">
        <v>3</v>
      </c>
      <c r="J386" s="37" t="s">
        <v>12292</v>
      </c>
      <c r="K386" s="37" t="s">
        <v>12292</v>
      </c>
      <c r="L386" s="37" t="s">
        <v>12292</v>
      </c>
      <c r="M386" s="37" t="s">
        <v>16215</v>
      </c>
      <c r="N386" s="37">
        <v>-2.01294</v>
      </c>
      <c r="O386" s="37">
        <v>8.0511499999999998</v>
      </c>
      <c r="P386" s="37">
        <v>14.354775059195003</v>
      </c>
      <c r="Q386" s="37">
        <v>-27.530828792658603</v>
      </c>
      <c r="R386" s="37">
        <v>21.776155717761704</v>
      </c>
      <c r="S386" s="37">
        <v>20.779</v>
      </c>
      <c r="T386" s="37">
        <v>20.027999999999999</v>
      </c>
      <c r="U386" s="37">
        <v>-34.444125908481936</v>
      </c>
      <c r="V386" s="37">
        <v>-0.16700000000000001</v>
      </c>
      <c r="W386" s="37">
        <v>0.38700000000000001</v>
      </c>
      <c r="X386" s="37" t="s">
        <v>14790</v>
      </c>
      <c r="Y386" s="73">
        <v>2771208985</v>
      </c>
      <c r="Z386" s="37" t="s">
        <v>12535</v>
      </c>
      <c r="AA386" s="77">
        <v>45418</v>
      </c>
      <c r="AB386" s="39" t="s">
        <v>8186</v>
      </c>
      <c r="AC386" s="39" t="s">
        <v>12297</v>
      </c>
      <c r="AD386" s="39" t="s">
        <v>12815</v>
      </c>
      <c r="AE386" s="37" t="s">
        <v>16158</v>
      </c>
      <c r="AF386" s="63" t="s">
        <v>16158</v>
      </c>
    </row>
    <row r="387" spans="1:32" s="68" customFormat="1" ht="28.5">
      <c r="A387" s="29" t="s">
        <v>14621</v>
      </c>
      <c r="B387" s="28" t="s">
        <v>13056</v>
      </c>
      <c r="C387" s="29" t="s">
        <v>13462</v>
      </c>
      <c r="D387" s="29" t="s">
        <v>9796</v>
      </c>
      <c r="E387" s="29" t="s">
        <v>785</v>
      </c>
      <c r="F387" s="29" t="s">
        <v>12541</v>
      </c>
      <c r="G387" s="31" t="s">
        <v>64</v>
      </c>
      <c r="H387" s="32" t="s">
        <v>12927</v>
      </c>
      <c r="I387" s="50">
        <v>3</v>
      </c>
      <c r="J387" s="32" t="s">
        <v>12292</v>
      </c>
      <c r="K387" s="32" t="s">
        <v>12292</v>
      </c>
      <c r="L387" s="32" t="s">
        <v>12292</v>
      </c>
      <c r="M387" s="29" t="s">
        <v>16215</v>
      </c>
      <c r="N387" s="29">
        <v>-2.0549499999999998</v>
      </c>
      <c r="O387" s="29">
        <v>8.0569000000000006</v>
      </c>
      <c r="P387" s="29">
        <v>9.3101343101342984</v>
      </c>
      <c r="Q387" s="29">
        <v>-23.533602469722137</v>
      </c>
      <c r="R387" s="29">
        <v>31.023720349563312</v>
      </c>
      <c r="S387" s="29">
        <v>20.736000000000001</v>
      </c>
      <c r="T387" s="29">
        <v>20.181000000000001</v>
      </c>
      <c r="U387" s="29">
        <v>-24.059082197963079</v>
      </c>
      <c r="V387" s="29">
        <v>-0.16700000000000001</v>
      </c>
      <c r="W387" s="29">
        <v>0.38800000000000001</v>
      </c>
      <c r="X387" s="29" t="s">
        <v>14768</v>
      </c>
      <c r="Y387" s="71">
        <v>2573677208</v>
      </c>
      <c r="Z387" s="29" t="s">
        <v>12535</v>
      </c>
      <c r="AA387" s="76">
        <v>45418</v>
      </c>
      <c r="AB387" s="60" t="s">
        <v>8186</v>
      </c>
      <c r="AC387" s="60" t="s">
        <v>12297</v>
      </c>
      <c r="AD387" s="60" t="s">
        <v>12815</v>
      </c>
      <c r="AE387" s="29" t="s">
        <v>16158</v>
      </c>
      <c r="AF387" s="35" t="s">
        <v>16158</v>
      </c>
    </row>
    <row r="388" spans="1:32" s="68" customFormat="1" ht="28.5">
      <c r="A388" s="37" t="s">
        <v>14621</v>
      </c>
      <c r="B388" s="36" t="s">
        <v>13057</v>
      </c>
      <c r="C388" s="36" t="s">
        <v>13463</v>
      </c>
      <c r="D388" s="29" t="s">
        <v>10501</v>
      </c>
      <c r="E388" s="37" t="s">
        <v>785</v>
      </c>
      <c r="F388" s="37" t="s">
        <v>12540</v>
      </c>
      <c r="G388" s="38" t="s">
        <v>64</v>
      </c>
      <c r="H388" s="37" t="s">
        <v>12927</v>
      </c>
      <c r="I388" s="39">
        <v>3</v>
      </c>
      <c r="J388" s="37" t="s">
        <v>12292</v>
      </c>
      <c r="K388" s="37" t="s">
        <v>12292</v>
      </c>
      <c r="L388" s="37" t="s">
        <v>12292</v>
      </c>
      <c r="M388" s="37" t="s">
        <v>16215</v>
      </c>
      <c r="N388" s="37">
        <v>-2.01613</v>
      </c>
      <c r="O388" s="37">
        <v>8.0668699999999998</v>
      </c>
      <c r="P388" s="37">
        <v>7.4445983379502145</v>
      </c>
      <c r="Q388" s="37">
        <v>-19.201359388275375</v>
      </c>
      <c r="R388" s="37">
        <v>22.172258734002082</v>
      </c>
      <c r="S388" s="37">
        <v>20.858000000000001</v>
      </c>
      <c r="T388" s="37">
        <v>20.204000000000001</v>
      </c>
      <c r="U388" s="37">
        <v>-22.281983043699981</v>
      </c>
      <c r="V388" s="37">
        <v>-0.16600000000000001</v>
      </c>
      <c r="W388" s="37">
        <v>0.38800000000000001</v>
      </c>
      <c r="X388" s="37" t="s">
        <v>14791</v>
      </c>
      <c r="Y388" s="73">
        <v>2208653561</v>
      </c>
      <c r="Z388" s="37" t="s">
        <v>12535</v>
      </c>
      <c r="AA388" s="77">
        <v>45418</v>
      </c>
      <c r="AB388" s="39" t="s">
        <v>8186</v>
      </c>
      <c r="AC388" s="39" t="s">
        <v>12297</v>
      </c>
      <c r="AD388" s="39" t="s">
        <v>12815</v>
      </c>
      <c r="AE388" s="37" t="s">
        <v>16158</v>
      </c>
      <c r="AF388" s="63" t="s">
        <v>16158</v>
      </c>
    </row>
    <row r="389" spans="1:32" s="68" customFormat="1" ht="28.5">
      <c r="A389" s="29" t="s">
        <v>14621</v>
      </c>
      <c r="B389" s="28" t="s">
        <v>13058</v>
      </c>
      <c r="C389" s="29" t="s">
        <v>13464</v>
      </c>
      <c r="D389" s="29" t="s">
        <v>10179</v>
      </c>
      <c r="E389" s="29" t="s">
        <v>785</v>
      </c>
      <c r="F389" s="29" t="s">
        <v>12536</v>
      </c>
      <c r="G389" s="31" t="s">
        <v>64</v>
      </c>
      <c r="H389" s="32" t="s">
        <v>12927</v>
      </c>
      <c r="I389" s="50">
        <v>3</v>
      </c>
      <c r="J389" s="32" t="s">
        <v>12292</v>
      </c>
      <c r="K389" s="32" t="s">
        <v>12292</v>
      </c>
      <c r="L389" s="32" t="s">
        <v>12292</v>
      </c>
      <c r="M389" s="29" t="s">
        <v>16215</v>
      </c>
      <c r="N389" s="29">
        <v>-2.0039500000000001</v>
      </c>
      <c r="O389" s="29">
        <v>8.0510999999999999</v>
      </c>
      <c r="P389" s="29">
        <v>14.297878642034846</v>
      </c>
      <c r="Q389" s="29">
        <v>-27.446011161737427</v>
      </c>
      <c r="R389" s="29">
        <v>22.469768664563649</v>
      </c>
      <c r="S389" s="29">
        <v>20.806000000000001</v>
      </c>
      <c r="T389" s="29">
        <v>20.035</v>
      </c>
      <c r="U389" s="29">
        <v>-34.000546639596998</v>
      </c>
      <c r="V389" s="29">
        <v>-0.16600000000000001</v>
      </c>
      <c r="W389" s="29">
        <v>0.38700000000000001</v>
      </c>
      <c r="X389" s="29" t="s">
        <v>14792</v>
      </c>
      <c r="Y389" s="71">
        <v>21646606184</v>
      </c>
      <c r="Z389" s="29" t="s">
        <v>12535</v>
      </c>
      <c r="AA389" s="76">
        <v>45418</v>
      </c>
      <c r="AB389" s="60" t="s">
        <v>8186</v>
      </c>
      <c r="AC389" s="60" t="s">
        <v>12297</v>
      </c>
      <c r="AD389" s="60" t="s">
        <v>12815</v>
      </c>
      <c r="AE389" s="29" t="s">
        <v>16158</v>
      </c>
      <c r="AF389" s="35" t="s">
        <v>16158</v>
      </c>
    </row>
    <row r="390" spans="1:32" s="68" customFormat="1" ht="28.5">
      <c r="A390" s="37" t="s">
        <v>14621</v>
      </c>
      <c r="B390" s="36" t="s">
        <v>13059</v>
      </c>
      <c r="C390" s="36" t="s">
        <v>13465</v>
      </c>
      <c r="D390" s="29" t="s">
        <v>9967</v>
      </c>
      <c r="E390" s="37" t="s">
        <v>785</v>
      </c>
      <c r="F390" s="37" t="s">
        <v>12544</v>
      </c>
      <c r="G390" s="38" t="s">
        <v>64</v>
      </c>
      <c r="H390" s="37" t="s">
        <v>12927</v>
      </c>
      <c r="I390" s="39">
        <v>3</v>
      </c>
      <c r="J390" s="37" t="s">
        <v>12292</v>
      </c>
      <c r="K390" s="37" t="s">
        <v>12292</v>
      </c>
      <c r="L390" s="37" t="s">
        <v>12292</v>
      </c>
      <c r="M390" s="37" t="s">
        <v>16215</v>
      </c>
      <c r="N390" s="37">
        <v>-1.9843999999999999</v>
      </c>
      <c r="O390" s="37">
        <v>8.0604600000000008</v>
      </c>
      <c r="P390" s="37">
        <v>12.180451127819381</v>
      </c>
      <c r="Q390" s="37">
        <v>-28.296618057710276</v>
      </c>
      <c r="R390" s="37">
        <v>24.39212659204939</v>
      </c>
      <c r="S390" s="37">
        <v>20.669</v>
      </c>
      <c r="T390" s="37">
        <v>20.027000000000001</v>
      </c>
      <c r="U390" s="37">
        <v>-30.127220239450768</v>
      </c>
      <c r="V390" s="37">
        <v>-0.16700000000000001</v>
      </c>
      <c r="W390" s="37">
        <v>0.38900000000000001</v>
      </c>
      <c r="X390" s="37" t="s">
        <v>14793</v>
      </c>
      <c r="Y390" s="73">
        <v>3739885085</v>
      </c>
      <c r="Z390" s="37" t="s">
        <v>12535</v>
      </c>
      <c r="AA390" s="77">
        <v>45418</v>
      </c>
      <c r="AB390" s="39" t="s">
        <v>8186</v>
      </c>
      <c r="AC390" s="39" t="s">
        <v>12297</v>
      </c>
      <c r="AD390" s="39" t="s">
        <v>12815</v>
      </c>
      <c r="AE390" s="37" t="s">
        <v>16158</v>
      </c>
      <c r="AF390" s="63" t="s">
        <v>16158</v>
      </c>
    </row>
    <row r="391" spans="1:32" s="68" customFormat="1" ht="28.5">
      <c r="A391" s="29" t="s">
        <v>14621</v>
      </c>
      <c r="B391" s="28" t="s">
        <v>13060</v>
      </c>
      <c r="C391" s="29" t="s">
        <v>13466</v>
      </c>
      <c r="D391" s="29" t="s">
        <v>16459</v>
      </c>
      <c r="E391" s="29" t="s">
        <v>785</v>
      </c>
      <c r="F391" s="29" t="s">
        <v>12539</v>
      </c>
      <c r="G391" s="31" t="s">
        <v>64</v>
      </c>
      <c r="H391" s="32" t="s">
        <v>12927</v>
      </c>
      <c r="I391" s="50">
        <v>3</v>
      </c>
      <c r="J391" s="32" t="s">
        <v>12292</v>
      </c>
      <c r="K391" s="32" t="s">
        <v>12292</v>
      </c>
      <c r="L391" s="32" t="s">
        <v>12292</v>
      </c>
      <c r="M391" s="29" t="s">
        <v>16215</v>
      </c>
      <c r="N391" s="29" t="s">
        <v>16215</v>
      </c>
      <c r="O391" s="29" t="s">
        <v>16215</v>
      </c>
      <c r="P391" s="29">
        <v>13.261372397841198</v>
      </c>
      <c r="Q391" s="29">
        <v>-28.246392896781458</v>
      </c>
      <c r="R391" s="29">
        <v>17.227979274611659</v>
      </c>
      <c r="S391" s="29">
        <v>25.097000000000001</v>
      </c>
      <c r="T391" s="29" t="s">
        <v>16215</v>
      </c>
      <c r="U391" s="29">
        <v>-35.027613336088734</v>
      </c>
      <c r="V391" s="29">
        <v>-0.28100000000000003</v>
      </c>
      <c r="W391" s="29" t="s">
        <v>16215</v>
      </c>
      <c r="X391" s="29" t="s">
        <v>14794</v>
      </c>
      <c r="Y391" s="71">
        <v>3790875331</v>
      </c>
      <c r="Z391" s="29" t="s">
        <v>12535</v>
      </c>
      <c r="AA391" s="76">
        <v>45418</v>
      </c>
      <c r="AB391" s="60" t="s">
        <v>8186</v>
      </c>
      <c r="AC391" s="60" t="s">
        <v>12297</v>
      </c>
      <c r="AD391" s="60" t="s">
        <v>12815</v>
      </c>
      <c r="AE391" s="29" t="s">
        <v>16158</v>
      </c>
      <c r="AF391" s="35" t="s">
        <v>16158</v>
      </c>
    </row>
    <row r="392" spans="1:32" s="68" customFormat="1" ht="28.5">
      <c r="A392" s="37" t="s">
        <v>14621</v>
      </c>
      <c r="B392" s="36" t="s">
        <v>13061</v>
      </c>
      <c r="C392" s="36" t="s">
        <v>13467</v>
      </c>
      <c r="D392" s="29" t="s">
        <v>10275</v>
      </c>
      <c r="E392" s="37" t="s">
        <v>785</v>
      </c>
      <c r="F392" s="37" t="s">
        <v>12541</v>
      </c>
      <c r="G392" s="38" t="s">
        <v>64</v>
      </c>
      <c r="H392" s="37" t="s">
        <v>12927</v>
      </c>
      <c r="I392" s="39">
        <v>3</v>
      </c>
      <c r="J392" s="37" t="s">
        <v>12292</v>
      </c>
      <c r="K392" s="37" t="s">
        <v>12292</v>
      </c>
      <c r="L392" s="37" t="s">
        <v>12292</v>
      </c>
      <c r="M392" s="37" t="s">
        <v>16215</v>
      </c>
      <c r="N392" s="37" t="s">
        <v>16215</v>
      </c>
      <c r="O392" s="37" t="s">
        <v>16215</v>
      </c>
      <c r="P392" s="37">
        <v>11.434108527131915</v>
      </c>
      <c r="Q392" s="37">
        <v>-30.13847407005148</v>
      </c>
      <c r="R392" s="37">
        <v>20.403514480963114</v>
      </c>
      <c r="S392" s="37">
        <v>25.312000000000001</v>
      </c>
      <c r="T392" s="37">
        <v>24.547000000000001</v>
      </c>
      <c r="U392" s="37">
        <v>-36.000002091625127</v>
      </c>
      <c r="V392" s="37">
        <v>-0.35099999999999998</v>
      </c>
      <c r="W392" s="37">
        <v>0.218</v>
      </c>
      <c r="X392" s="37" t="s">
        <v>14795</v>
      </c>
      <c r="Y392" s="73">
        <v>2573677208</v>
      </c>
      <c r="Z392" s="37" t="s">
        <v>12535</v>
      </c>
      <c r="AA392" s="77">
        <v>45418</v>
      </c>
      <c r="AB392" s="39" t="s">
        <v>8186</v>
      </c>
      <c r="AC392" s="39" t="s">
        <v>12297</v>
      </c>
      <c r="AD392" s="39" t="s">
        <v>12815</v>
      </c>
      <c r="AE392" s="37" t="s">
        <v>16158</v>
      </c>
      <c r="AF392" s="63" t="s">
        <v>16158</v>
      </c>
    </row>
    <row r="393" spans="1:32" s="68" customFormat="1" ht="28.5">
      <c r="A393" s="29" t="s">
        <v>14621</v>
      </c>
      <c r="B393" s="28" t="s">
        <v>13062</v>
      </c>
      <c r="C393" s="29" t="s">
        <v>13468</v>
      </c>
      <c r="D393" s="29" t="s">
        <v>10207</v>
      </c>
      <c r="E393" s="29" t="s">
        <v>785</v>
      </c>
      <c r="F393" s="29" t="s">
        <v>12544</v>
      </c>
      <c r="G393" s="31" t="s">
        <v>64</v>
      </c>
      <c r="H393" s="32" t="s">
        <v>12927</v>
      </c>
      <c r="I393" s="50">
        <v>3</v>
      </c>
      <c r="J393" s="32" t="s">
        <v>12292</v>
      </c>
      <c r="K393" s="32" t="s">
        <v>12292</v>
      </c>
      <c r="L393" s="32" t="s">
        <v>12292</v>
      </c>
      <c r="M393" s="29" t="s">
        <v>16215</v>
      </c>
      <c r="N393" s="29" t="s">
        <v>16215</v>
      </c>
      <c r="O393" s="29" t="s">
        <v>16215</v>
      </c>
      <c r="P393" s="29">
        <v>12.305986696230399</v>
      </c>
      <c r="Q393" s="29">
        <v>-28.332448220924078</v>
      </c>
      <c r="R393" s="29">
        <v>21.405648267008882</v>
      </c>
      <c r="S393" s="29">
        <v>24.302</v>
      </c>
      <c r="T393" s="29">
        <v>23.52</v>
      </c>
      <c r="U393" s="29">
        <v>-34.866499705342726</v>
      </c>
      <c r="V393" s="29">
        <v>-0.19600000000000001</v>
      </c>
      <c r="W393" s="29">
        <v>0.312</v>
      </c>
      <c r="X393" s="29" t="s">
        <v>13224</v>
      </c>
      <c r="Y393" s="71">
        <v>3739885085</v>
      </c>
      <c r="Z393" s="29" t="s">
        <v>12535</v>
      </c>
      <c r="AA393" s="76">
        <v>45418</v>
      </c>
      <c r="AB393" s="60" t="s">
        <v>8186</v>
      </c>
      <c r="AC393" s="60" t="s">
        <v>12297</v>
      </c>
      <c r="AD393" s="60" t="s">
        <v>12815</v>
      </c>
      <c r="AE393" s="29" t="s">
        <v>16158</v>
      </c>
      <c r="AF393" s="35" t="s">
        <v>16158</v>
      </c>
    </row>
    <row r="394" spans="1:32" s="68" customFormat="1" ht="28.5">
      <c r="A394" s="37" t="s">
        <v>14621</v>
      </c>
      <c r="B394" s="36" t="s">
        <v>13063</v>
      </c>
      <c r="C394" s="36" t="s">
        <v>13469</v>
      </c>
      <c r="D394" s="29" t="s">
        <v>10271</v>
      </c>
      <c r="E394" s="37" t="s">
        <v>785</v>
      </c>
      <c r="F394" s="37" t="s">
        <v>12535</v>
      </c>
      <c r="G394" s="38" t="s">
        <v>64</v>
      </c>
      <c r="H394" s="37" t="s">
        <v>12927</v>
      </c>
      <c r="I394" s="39">
        <v>3</v>
      </c>
      <c r="J394" s="37" t="s">
        <v>12292</v>
      </c>
      <c r="K394" s="37" t="s">
        <v>12292</v>
      </c>
      <c r="L394" s="37" t="s">
        <v>12292</v>
      </c>
      <c r="M394" s="37" t="s">
        <v>16215</v>
      </c>
      <c r="N394" s="37">
        <v>-2.9840900000000001</v>
      </c>
      <c r="O394" s="37">
        <v>6.9687900000000003</v>
      </c>
      <c r="P394" s="37">
        <v>13.220338983050972</v>
      </c>
      <c r="Q394" s="37">
        <v>-28.238482384823893</v>
      </c>
      <c r="R394" s="37">
        <v>20.546163849154595</v>
      </c>
      <c r="S394" s="37">
        <v>20.76</v>
      </c>
      <c r="T394" s="37">
        <v>20.007999999999999</v>
      </c>
      <c r="U394" s="37">
        <v>-34.924502922038513</v>
      </c>
      <c r="V394" s="37">
        <v>-0.216</v>
      </c>
      <c r="W394" s="37">
        <v>0.33700000000000002</v>
      </c>
      <c r="X394" s="37" t="s">
        <v>14789</v>
      </c>
      <c r="Y394" s="73">
        <v>2771208985</v>
      </c>
      <c r="Z394" s="37" t="s">
        <v>12535</v>
      </c>
      <c r="AA394" s="77">
        <v>45418</v>
      </c>
      <c r="AB394" s="39" t="s">
        <v>8186</v>
      </c>
      <c r="AC394" s="39" t="s">
        <v>12297</v>
      </c>
      <c r="AD394" s="39" t="s">
        <v>12815</v>
      </c>
      <c r="AE394" s="37" t="s">
        <v>16158</v>
      </c>
      <c r="AF394" s="63" t="s">
        <v>16158</v>
      </c>
    </row>
    <row r="395" spans="1:32" s="68" customFormat="1" ht="28.5">
      <c r="A395" s="29" t="s">
        <v>14621</v>
      </c>
      <c r="B395" s="28" t="s">
        <v>13064</v>
      </c>
      <c r="C395" s="29" t="s">
        <v>13470</v>
      </c>
      <c r="D395" s="29" t="s">
        <v>10235</v>
      </c>
      <c r="E395" s="29" t="s">
        <v>785</v>
      </c>
      <c r="F395" s="29" t="s">
        <v>12535</v>
      </c>
      <c r="G395" s="31" t="s">
        <v>64</v>
      </c>
      <c r="H395" s="32" t="s">
        <v>12927</v>
      </c>
      <c r="I395" s="50">
        <v>3</v>
      </c>
      <c r="J395" s="32" t="s">
        <v>12292</v>
      </c>
      <c r="K395" s="32" t="s">
        <v>12292</v>
      </c>
      <c r="L395" s="32" t="s">
        <v>12292</v>
      </c>
      <c r="M395" s="29" t="s">
        <v>16215</v>
      </c>
      <c r="N395" s="29">
        <v>-2.4506299999999999</v>
      </c>
      <c r="O395" s="29">
        <v>7.56555</v>
      </c>
      <c r="P395" s="29">
        <v>13.860797144556724</v>
      </c>
      <c r="Q395" s="29">
        <v>-27.845922100279662</v>
      </c>
      <c r="R395" s="29">
        <v>21.209761163032237</v>
      </c>
      <c r="S395" s="29">
        <v>20.760999999999999</v>
      </c>
      <c r="T395" s="29">
        <v>20.010000000000002</v>
      </c>
      <c r="U395" s="29">
        <v>-34.654095763626422</v>
      </c>
      <c r="V395" s="29">
        <v>-0.189</v>
      </c>
      <c r="W395" s="29">
        <v>0.36499999999999999</v>
      </c>
      <c r="X395" s="29" t="s">
        <v>14796</v>
      </c>
      <c r="Y395" s="71">
        <v>2771208985</v>
      </c>
      <c r="Z395" s="29" t="s">
        <v>12535</v>
      </c>
      <c r="AA395" s="76">
        <v>45418</v>
      </c>
      <c r="AB395" s="60" t="s">
        <v>8186</v>
      </c>
      <c r="AC395" s="60" t="s">
        <v>12297</v>
      </c>
      <c r="AD395" s="60" t="s">
        <v>12815</v>
      </c>
      <c r="AE395" s="29" t="s">
        <v>16158</v>
      </c>
      <c r="AF395" s="35" t="s">
        <v>16158</v>
      </c>
    </row>
    <row r="396" spans="1:32" s="68" customFormat="1" ht="28.5">
      <c r="A396" s="37" t="s">
        <v>14621</v>
      </c>
      <c r="B396" s="36" t="s">
        <v>13065</v>
      </c>
      <c r="C396" s="36" t="s">
        <v>13471</v>
      </c>
      <c r="D396" s="29" t="s">
        <v>8210</v>
      </c>
      <c r="E396" s="37" t="s">
        <v>14652</v>
      </c>
      <c r="F396" s="37" t="s">
        <v>12535</v>
      </c>
      <c r="G396" s="38" t="s">
        <v>64</v>
      </c>
      <c r="H396" s="37" t="s">
        <v>12491</v>
      </c>
      <c r="I396" s="39">
        <v>3</v>
      </c>
      <c r="J396" s="37" t="s">
        <v>12292</v>
      </c>
      <c r="K396" s="37" t="s">
        <v>12292</v>
      </c>
      <c r="L396" s="37" t="s">
        <v>12292</v>
      </c>
      <c r="M396" s="37" t="s">
        <v>16215</v>
      </c>
      <c r="N396" s="37">
        <v>2.17015</v>
      </c>
      <c r="O396" s="37">
        <v>11.159280000000001</v>
      </c>
      <c r="P396" s="37">
        <v>19.468776490533891</v>
      </c>
      <c r="Q396" s="37">
        <v>-23.614405865861521</v>
      </c>
      <c r="R396" s="37">
        <v>24.946409431940175</v>
      </c>
      <c r="S396" s="37">
        <v>19.864000000000001</v>
      </c>
      <c r="T396" s="37">
        <v>19.454000000000001</v>
      </c>
      <c r="U396" s="37">
        <v>-30.409612693792276</v>
      </c>
      <c r="V396" s="37">
        <v>3.2000000000000001E-2</v>
      </c>
      <c r="W396" s="37">
        <v>0.54200000000000004</v>
      </c>
      <c r="X396" s="37" t="s">
        <v>14797</v>
      </c>
      <c r="Y396" s="73">
        <v>1072195335</v>
      </c>
      <c r="Z396" s="37" t="s">
        <v>12535</v>
      </c>
      <c r="AA396" s="77">
        <v>45418</v>
      </c>
      <c r="AB396" s="39" t="s">
        <v>8186</v>
      </c>
      <c r="AC396" s="39" t="s">
        <v>12296</v>
      </c>
      <c r="AD396" s="39" t="s">
        <v>12298</v>
      </c>
      <c r="AE396" s="37" t="s">
        <v>16158</v>
      </c>
      <c r="AF396" s="63" t="s">
        <v>16158</v>
      </c>
    </row>
    <row r="397" spans="1:32" s="68" customFormat="1" ht="28.5">
      <c r="A397" s="29" t="s">
        <v>14621</v>
      </c>
      <c r="B397" s="28" t="s">
        <v>13066</v>
      </c>
      <c r="C397" s="29" t="s">
        <v>13472</v>
      </c>
      <c r="D397" s="29" t="s">
        <v>9653</v>
      </c>
      <c r="E397" s="29" t="s">
        <v>14652</v>
      </c>
      <c r="F397" s="29" t="s">
        <v>12541</v>
      </c>
      <c r="G397" s="31" t="s">
        <v>64</v>
      </c>
      <c r="H397" s="32" t="s">
        <v>12491</v>
      </c>
      <c r="I397" s="50">
        <v>3</v>
      </c>
      <c r="J397" s="32" t="s">
        <v>12292</v>
      </c>
      <c r="K397" s="32" t="s">
        <v>12292</v>
      </c>
      <c r="L397" s="32" t="s">
        <v>12292</v>
      </c>
      <c r="M397" s="29" t="s">
        <v>16215</v>
      </c>
      <c r="N397" s="29">
        <v>2.11775</v>
      </c>
      <c r="O397" s="29">
        <v>11.159750000000001</v>
      </c>
      <c r="P397" s="29">
        <v>14.192009540846517</v>
      </c>
      <c r="Q397" s="29">
        <v>-19.390986601705173</v>
      </c>
      <c r="R397" s="29">
        <v>34.427305546438689</v>
      </c>
      <c r="S397" s="29">
        <v>19.891999999999999</v>
      </c>
      <c r="T397" s="29">
        <v>19.675999999999998</v>
      </c>
      <c r="U397" s="29">
        <v>-20.703125920544394</v>
      </c>
      <c r="V397" s="29">
        <v>3.3000000000000002E-2</v>
      </c>
      <c r="W397" s="29">
        <v>0.54200000000000004</v>
      </c>
      <c r="X397" s="29" t="s">
        <v>14797</v>
      </c>
      <c r="Y397" s="71">
        <v>995769251</v>
      </c>
      <c r="Z397" s="29" t="s">
        <v>12535</v>
      </c>
      <c r="AA397" s="76">
        <v>45418</v>
      </c>
      <c r="AB397" s="60" t="s">
        <v>8186</v>
      </c>
      <c r="AC397" s="60" t="s">
        <v>12297</v>
      </c>
      <c r="AD397" s="60" t="s">
        <v>12815</v>
      </c>
      <c r="AE397" s="29" t="s">
        <v>16158</v>
      </c>
      <c r="AF397" s="35" t="s">
        <v>16158</v>
      </c>
    </row>
    <row r="398" spans="1:32" s="68" customFormat="1" ht="28.5">
      <c r="A398" s="37" t="s">
        <v>14621</v>
      </c>
      <c r="B398" s="36" t="s">
        <v>13067</v>
      </c>
      <c r="C398" s="36" t="s">
        <v>13473</v>
      </c>
      <c r="D398" s="29" t="s">
        <v>16460</v>
      </c>
      <c r="E398" s="37" t="s">
        <v>14652</v>
      </c>
      <c r="F398" s="37" t="s">
        <v>12536</v>
      </c>
      <c r="G398" s="38" t="s">
        <v>64</v>
      </c>
      <c r="H398" s="37" t="s">
        <v>12491</v>
      </c>
      <c r="I398" s="39">
        <v>3</v>
      </c>
      <c r="J398" s="37" t="s">
        <v>12292</v>
      </c>
      <c r="K398" s="37" t="s">
        <v>12292</v>
      </c>
      <c r="L398" s="37" t="s">
        <v>12292</v>
      </c>
      <c r="M398" s="37" t="s">
        <v>16215</v>
      </c>
      <c r="N398" s="37">
        <v>2.1799599999999999</v>
      </c>
      <c r="O398" s="37">
        <v>11.16499</v>
      </c>
      <c r="P398" s="37">
        <v>19.405575442021615</v>
      </c>
      <c r="Q398" s="37">
        <v>-23.535755765720889</v>
      </c>
      <c r="R398" s="37">
        <v>25.698980473475142</v>
      </c>
      <c r="S398" s="37">
        <v>19.882000000000001</v>
      </c>
      <c r="T398" s="37">
        <v>19.466000000000001</v>
      </c>
      <c r="U398" s="37">
        <v>-29.94694160418172</v>
      </c>
      <c r="V398" s="37">
        <v>3.3000000000000002E-2</v>
      </c>
      <c r="W398" s="37">
        <v>0.54200000000000004</v>
      </c>
      <c r="X398" s="37" t="s">
        <v>14798</v>
      </c>
      <c r="Y398" s="73">
        <v>8375185810</v>
      </c>
      <c r="Z398" s="37" t="s">
        <v>12535</v>
      </c>
      <c r="AA398" s="77">
        <v>45418</v>
      </c>
      <c r="AB398" s="39" t="s">
        <v>8186</v>
      </c>
      <c r="AC398" s="39" t="s">
        <v>12297</v>
      </c>
      <c r="AD398" s="39" t="s">
        <v>12815</v>
      </c>
      <c r="AE398" s="37" t="s">
        <v>16158</v>
      </c>
      <c r="AF398" s="63" t="s">
        <v>16158</v>
      </c>
    </row>
    <row r="399" spans="1:32" s="68" customFormat="1" ht="28.5">
      <c r="A399" s="29" t="s">
        <v>14621</v>
      </c>
      <c r="B399" s="28" t="s">
        <v>13068</v>
      </c>
      <c r="C399" s="29" t="s">
        <v>13474</v>
      </c>
      <c r="D399" s="29" t="s">
        <v>16461</v>
      </c>
      <c r="E399" s="29" t="s">
        <v>14652</v>
      </c>
      <c r="F399" s="29" t="s">
        <v>12538</v>
      </c>
      <c r="G399" s="31" t="s">
        <v>64</v>
      </c>
      <c r="H399" s="32" t="s">
        <v>12491</v>
      </c>
      <c r="I399" s="50">
        <v>3</v>
      </c>
      <c r="J399" s="32" t="s">
        <v>12292</v>
      </c>
      <c r="K399" s="32" t="s">
        <v>12292</v>
      </c>
      <c r="L399" s="32" t="s">
        <v>12292</v>
      </c>
      <c r="M399" s="29" t="s">
        <v>16215</v>
      </c>
      <c r="N399" s="29" t="s">
        <v>16215</v>
      </c>
      <c r="O399" s="29" t="s">
        <v>16215</v>
      </c>
      <c r="P399" s="29">
        <v>16.649865591397827</v>
      </c>
      <c r="Q399" s="29">
        <v>-25.834163346613536</v>
      </c>
      <c r="R399" s="29">
        <v>24.376347397597797</v>
      </c>
      <c r="S399" s="29">
        <v>27.611000000000001</v>
      </c>
      <c r="T399" s="29">
        <v>28.242999999999999</v>
      </c>
      <c r="U399" s="29">
        <v>-31.855891114066914</v>
      </c>
      <c r="V399" s="29">
        <v>-0.193</v>
      </c>
      <c r="W399" s="29">
        <v>0.308</v>
      </c>
      <c r="X399" s="29" t="s">
        <v>14799</v>
      </c>
      <c r="Y399" s="71">
        <v>1622081434</v>
      </c>
      <c r="Z399" s="29" t="s">
        <v>12535</v>
      </c>
      <c r="AA399" s="76">
        <v>45418</v>
      </c>
      <c r="AB399" s="60" t="s">
        <v>8186</v>
      </c>
      <c r="AC399" s="60" t="s">
        <v>12297</v>
      </c>
      <c r="AD399" s="60" t="s">
        <v>12815</v>
      </c>
      <c r="AE399" s="29" t="s">
        <v>16158</v>
      </c>
      <c r="AF399" s="35" t="s">
        <v>16158</v>
      </c>
    </row>
    <row r="400" spans="1:32" s="68" customFormat="1" ht="28.5">
      <c r="A400" s="37" t="s">
        <v>14621</v>
      </c>
      <c r="B400" s="36" t="s">
        <v>13069</v>
      </c>
      <c r="C400" s="36" t="s">
        <v>13475</v>
      </c>
      <c r="D400" s="29" t="s">
        <v>16462</v>
      </c>
      <c r="E400" s="37" t="s">
        <v>14652</v>
      </c>
      <c r="F400" s="37" t="s">
        <v>12539</v>
      </c>
      <c r="G400" s="38" t="s">
        <v>64</v>
      </c>
      <c r="H400" s="37" t="s">
        <v>12491</v>
      </c>
      <c r="I400" s="39">
        <v>3</v>
      </c>
      <c r="J400" s="37" t="s">
        <v>12292</v>
      </c>
      <c r="K400" s="37" t="s">
        <v>12292</v>
      </c>
      <c r="L400" s="37" t="s">
        <v>12292</v>
      </c>
      <c r="M400" s="37" t="s">
        <v>16215</v>
      </c>
      <c r="N400" s="37" t="s">
        <v>16215</v>
      </c>
      <c r="O400" s="37" t="s">
        <v>16215</v>
      </c>
      <c r="P400" s="37">
        <v>18.357487922705239</v>
      </c>
      <c r="Q400" s="37">
        <v>-24.558327714092975</v>
      </c>
      <c r="R400" s="37">
        <v>24.432576769025282</v>
      </c>
      <c r="S400" s="37">
        <v>24.079000000000001</v>
      </c>
      <c r="T400" s="37">
        <v>24.504000000000001</v>
      </c>
      <c r="U400" s="37">
        <v>-31.022000435493823</v>
      </c>
      <c r="V400" s="37">
        <v>-0.126</v>
      </c>
      <c r="W400" s="37">
        <v>0.41599999999999998</v>
      </c>
      <c r="X400" s="37" t="s">
        <v>14799</v>
      </c>
      <c r="Y400" s="73">
        <v>1466709608</v>
      </c>
      <c r="Z400" s="37" t="s">
        <v>12535</v>
      </c>
      <c r="AA400" s="77">
        <v>45418</v>
      </c>
      <c r="AB400" s="39" t="s">
        <v>8186</v>
      </c>
      <c r="AC400" s="39" t="s">
        <v>12297</v>
      </c>
      <c r="AD400" s="39" t="s">
        <v>12815</v>
      </c>
      <c r="AE400" s="37" t="s">
        <v>16158</v>
      </c>
      <c r="AF400" s="63" t="s">
        <v>16158</v>
      </c>
    </row>
    <row r="401" spans="1:32" s="68" customFormat="1" ht="28.5">
      <c r="A401" s="29" t="s">
        <v>14621</v>
      </c>
      <c r="B401" s="28" t="s">
        <v>13070</v>
      </c>
      <c r="C401" s="29" t="s">
        <v>13476</v>
      </c>
      <c r="D401" s="29" t="s">
        <v>16463</v>
      </c>
      <c r="E401" s="29" t="s">
        <v>14652</v>
      </c>
      <c r="F401" s="29" t="s">
        <v>12541</v>
      </c>
      <c r="G401" s="31" t="s">
        <v>64</v>
      </c>
      <c r="H401" s="32" t="s">
        <v>12491</v>
      </c>
      <c r="I401" s="50">
        <v>3</v>
      </c>
      <c r="J401" s="32" t="s">
        <v>12292</v>
      </c>
      <c r="K401" s="32" t="s">
        <v>12292</v>
      </c>
      <c r="L401" s="32" t="s">
        <v>12292</v>
      </c>
      <c r="M401" s="29" t="s">
        <v>16215</v>
      </c>
      <c r="N401" s="29" t="s">
        <v>16215</v>
      </c>
      <c r="O401" s="29" t="s">
        <v>16215</v>
      </c>
      <c r="P401" s="29">
        <v>16.535137166478876</v>
      </c>
      <c r="Q401" s="29">
        <v>-26.253115480476364</v>
      </c>
      <c r="R401" s="29">
        <v>23.899692937564019</v>
      </c>
      <c r="S401" s="29">
        <v>24.178999999999998</v>
      </c>
      <c r="T401" s="29">
        <v>23.742999999999999</v>
      </c>
      <c r="U401" s="29">
        <v>-31.997792813935742</v>
      </c>
      <c r="V401" s="29">
        <v>-0.19500000000000001</v>
      </c>
      <c r="W401" s="29">
        <v>0.34699999999999998</v>
      </c>
      <c r="X401" s="29" t="s">
        <v>14800</v>
      </c>
      <c r="Y401" s="71">
        <v>995769251</v>
      </c>
      <c r="Z401" s="29" t="s">
        <v>12535</v>
      </c>
      <c r="AA401" s="76">
        <v>45418</v>
      </c>
      <c r="AB401" s="60" t="s">
        <v>8186</v>
      </c>
      <c r="AC401" s="60" t="s">
        <v>12297</v>
      </c>
      <c r="AD401" s="60" t="s">
        <v>12815</v>
      </c>
      <c r="AE401" s="29" t="s">
        <v>16158</v>
      </c>
      <c r="AF401" s="35" t="s">
        <v>16158</v>
      </c>
    </row>
    <row r="402" spans="1:32" s="68" customFormat="1" ht="28.5">
      <c r="A402" s="37" t="s">
        <v>14621</v>
      </c>
      <c r="B402" s="36" t="s">
        <v>13071</v>
      </c>
      <c r="C402" s="36" t="s">
        <v>13477</v>
      </c>
      <c r="D402" s="29" t="s">
        <v>16464</v>
      </c>
      <c r="E402" s="37" t="s">
        <v>14652</v>
      </c>
      <c r="F402" s="37" t="s">
        <v>12540</v>
      </c>
      <c r="G402" s="38" t="s">
        <v>64</v>
      </c>
      <c r="H402" s="37" t="s">
        <v>12491</v>
      </c>
      <c r="I402" s="39">
        <v>3</v>
      </c>
      <c r="J402" s="37" t="s">
        <v>12292</v>
      </c>
      <c r="K402" s="37" t="s">
        <v>12292</v>
      </c>
      <c r="L402" s="37" t="s">
        <v>12292</v>
      </c>
      <c r="M402" s="37" t="s">
        <v>16215</v>
      </c>
      <c r="N402" s="37" t="s">
        <v>16215</v>
      </c>
      <c r="O402" s="37" t="s">
        <v>16215</v>
      </c>
      <c r="P402" s="37">
        <v>18.097345132743392</v>
      </c>
      <c r="Q402" s="37">
        <v>-25.260201552948981</v>
      </c>
      <c r="R402" s="37">
        <v>24.580433892754684</v>
      </c>
      <c r="S402" s="37">
        <v>26.026</v>
      </c>
      <c r="T402" s="37">
        <v>25.762</v>
      </c>
      <c r="U402" s="37">
        <v>-31.345504795200153</v>
      </c>
      <c r="V402" s="37">
        <v>-9.9000000000000005E-2</v>
      </c>
      <c r="W402" s="37">
        <v>0.374</v>
      </c>
      <c r="X402" s="37" t="s">
        <v>14801</v>
      </c>
      <c r="Y402" s="73">
        <v>854539681</v>
      </c>
      <c r="Z402" s="37" t="s">
        <v>12535</v>
      </c>
      <c r="AA402" s="77">
        <v>45418</v>
      </c>
      <c r="AB402" s="39" t="s">
        <v>8186</v>
      </c>
      <c r="AC402" s="39" t="s">
        <v>12297</v>
      </c>
      <c r="AD402" s="39" t="s">
        <v>12815</v>
      </c>
      <c r="AE402" s="37" t="s">
        <v>16158</v>
      </c>
      <c r="AF402" s="63" t="s">
        <v>16158</v>
      </c>
    </row>
    <row r="403" spans="1:32" s="68" customFormat="1" ht="28.5">
      <c r="A403" s="29" t="s">
        <v>14621</v>
      </c>
      <c r="B403" s="28" t="s">
        <v>13072</v>
      </c>
      <c r="C403" s="29" t="s">
        <v>13478</v>
      </c>
      <c r="D403" s="29" t="s">
        <v>16465</v>
      </c>
      <c r="E403" s="29" t="s">
        <v>14652</v>
      </c>
      <c r="F403" s="29" t="s">
        <v>12544</v>
      </c>
      <c r="G403" s="31" t="s">
        <v>64</v>
      </c>
      <c r="H403" s="32" t="s">
        <v>12491</v>
      </c>
      <c r="I403" s="50">
        <v>3</v>
      </c>
      <c r="J403" s="32" t="s">
        <v>12292</v>
      </c>
      <c r="K403" s="32" t="s">
        <v>12292</v>
      </c>
      <c r="L403" s="32" t="s">
        <v>12292</v>
      </c>
      <c r="M403" s="29" t="s">
        <v>16215</v>
      </c>
      <c r="N403" s="29" t="s">
        <v>16215</v>
      </c>
      <c r="O403" s="29" t="s">
        <v>16215</v>
      </c>
      <c r="P403" s="29">
        <v>17.413374531008728</v>
      </c>
      <c r="Q403" s="29">
        <v>-24.416666666666707</v>
      </c>
      <c r="R403" s="29">
        <v>24.849989654459257</v>
      </c>
      <c r="S403" s="29">
        <v>23.187999999999999</v>
      </c>
      <c r="T403" s="29">
        <v>22.785</v>
      </c>
      <c r="U403" s="29">
        <v>-30.875035635279257</v>
      </c>
      <c r="V403" s="29">
        <v>-2.8000000000000001E-2</v>
      </c>
      <c r="W403" s="29">
        <v>0.44700000000000001</v>
      </c>
      <c r="X403" s="29" t="s">
        <v>13224</v>
      </c>
      <c r="Y403" s="71">
        <v>1446981214</v>
      </c>
      <c r="Z403" s="29" t="s">
        <v>12535</v>
      </c>
      <c r="AA403" s="76">
        <v>45418</v>
      </c>
      <c r="AB403" s="60" t="s">
        <v>8186</v>
      </c>
      <c r="AC403" s="60" t="s">
        <v>12297</v>
      </c>
      <c r="AD403" s="60" t="s">
        <v>12815</v>
      </c>
      <c r="AE403" s="29" t="s">
        <v>16158</v>
      </c>
      <c r="AF403" s="35" t="s">
        <v>16158</v>
      </c>
    </row>
    <row r="404" spans="1:32" s="68" customFormat="1" ht="28.5">
      <c r="A404" s="37" t="s">
        <v>14621</v>
      </c>
      <c r="B404" s="36" t="s">
        <v>13073</v>
      </c>
      <c r="C404" s="36" t="s">
        <v>13479</v>
      </c>
      <c r="D404" s="29" t="s">
        <v>16466</v>
      </c>
      <c r="E404" s="37" t="s">
        <v>14652</v>
      </c>
      <c r="F404" s="37" t="s">
        <v>12535</v>
      </c>
      <c r="G404" s="38" t="s">
        <v>64</v>
      </c>
      <c r="H404" s="37" t="s">
        <v>12491</v>
      </c>
      <c r="I404" s="39">
        <v>3</v>
      </c>
      <c r="J404" s="37" t="s">
        <v>12292</v>
      </c>
      <c r="K404" s="37" t="s">
        <v>12292</v>
      </c>
      <c r="L404" s="37" t="s">
        <v>12292</v>
      </c>
      <c r="M404" s="37" t="s">
        <v>16215</v>
      </c>
      <c r="N404" s="37">
        <v>1.706</v>
      </c>
      <c r="O404" s="37">
        <v>10.652570000000001</v>
      </c>
      <c r="P404" s="37">
        <v>18.974820143884873</v>
      </c>
      <c r="Q404" s="37">
        <v>-23.958096105670634</v>
      </c>
      <c r="R404" s="37">
        <v>24.422535211267249</v>
      </c>
      <c r="S404" s="37">
        <v>19.850999999999999</v>
      </c>
      <c r="T404" s="37">
        <v>19.440999999999999</v>
      </c>
      <c r="U404" s="37">
        <v>-30.654283762441047</v>
      </c>
      <c r="V404" s="37">
        <v>8.9999999999999993E-3</v>
      </c>
      <c r="W404" s="37">
        <v>0.51900000000000002</v>
      </c>
      <c r="X404" s="37" t="s">
        <v>14802</v>
      </c>
      <c r="Y404" s="73">
        <v>1072195335</v>
      </c>
      <c r="Z404" s="37" t="s">
        <v>12535</v>
      </c>
      <c r="AA404" s="77">
        <v>45418</v>
      </c>
      <c r="AB404" s="39" t="s">
        <v>8186</v>
      </c>
      <c r="AC404" s="39" t="s">
        <v>12297</v>
      </c>
      <c r="AD404" s="39" t="s">
        <v>12815</v>
      </c>
      <c r="AE404" s="37" t="s">
        <v>16158</v>
      </c>
      <c r="AF404" s="63" t="s">
        <v>16158</v>
      </c>
    </row>
    <row r="405" spans="1:32" s="68" customFormat="1" ht="28.5">
      <c r="A405" s="29" t="s">
        <v>14621</v>
      </c>
      <c r="B405" s="28" t="s">
        <v>13074</v>
      </c>
      <c r="C405" s="29" t="s">
        <v>13480</v>
      </c>
      <c r="D405" s="29" t="s">
        <v>16467</v>
      </c>
      <c r="E405" s="29" t="s">
        <v>14652</v>
      </c>
      <c r="F405" s="29" t="s">
        <v>12541</v>
      </c>
      <c r="G405" s="31" t="s">
        <v>64</v>
      </c>
      <c r="H405" s="32" t="s">
        <v>12491</v>
      </c>
      <c r="I405" s="50">
        <v>3</v>
      </c>
      <c r="J405" s="32" t="s">
        <v>12292</v>
      </c>
      <c r="K405" s="32" t="s">
        <v>12292</v>
      </c>
      <c r="L405" s="32" t="s">
        <v>12292</v>
      </c>
      <c r="M405" s="29" t="s">
        <v>16215</v>
      </c>
      <c r="N405" s="29">
        <v>1.66896</v>
      </c>
      <c r="O405" s="29">
        <v>10.66719</v>
      </c>
      <c r="P405" s="29">
        <v>13.693864642631382</v>
      </c>
      <c r="Q405" s="29">
        <v>-19.778806584362162</v>
      </c>
      <c r="R405" s="29">
        <v>33.850931677018536</v>
      </c>
      <c r="S405" s="29">
        <v>19.885999999999999</v>
      </c>
      <c r="T405" s="29">
        <v>19.678000000000001</v>
      </c>
      <c r="U405" s="29">
        <v>-20.881674929211989</v>
      </c>
      <c r="V405" s="29">
        <v>0.01</v>
      </c>
      <c r="W405" s="29">
        <v>0.51800000000000002</v>
      </c>
      <c r="X405" s="29" t="s">
        <v>14803</v>
      </c>
      <c r="Y405" s="71">
        <v>995769251</v>
      </c>
      <c r="Z405" s="29" t="s">
        <v>12535</v>
      </c>
      <c r="AA405" s="76">
        <v>45418</v>
      </c>
      <c r="AB405" s="60" t="s">
        <v>8186</v>
      </c>
      <c r="AC405" s="60" t="s">
        <v>12297</v>
      </c>
      <c r="AD405" s="60" t="s">
        <v>12815</v>
      </c>
      <c r="AE405" s="29" t="s">
        <v>16158</v>
      </c>
      <c r="AF405" s="35" t="s">
        <v>16158</v>
      </c>
    </row>
    <row r="406" spans="1:32" s="68" customFormat="1" ht="28.5">
      <c r="A406" s="37" t="s">
        <v>14621</v>
      </c>
      <c r="B406" s="36" t="s">
        <v>13075</v>
      </c>
      <c r="C406" s="36" t="s">
        <v>13481</v>
      </c>
      <c r="D406" s="29" t="s">
        <v>16468</v>
      </c>
      <c r="E406" s="37" t="s">
        <v>14652</v>
      </c>
      <c r="F406" s="37" t="s">
        <v>12544</v>
      </c>
      <c r="G406" s="38" t="s">
        <v>64</v>
      </c>
      <c r="H406" s="37" t="s">
        <v>12491</v>
      </c>
      <c r="I406" s="39">
        <v>3</v>
      </c>
      <c r="J406" s="37" t="s">
        <v>12292</v>
      </c>
      <c r="K406" s="37" t="s">
        <v>12292</v>
      </c>
      <c r="L406" s="37" t="s">
        <v>12292</v>
      </c>
      <c r="M406" s="37" t="s">
        <v>16215</v>
      </c>
      <c r="N406" s="37">
        <v>1.76494</v>
      </c>
      <c r="O406" s="37">
        <v>10.68576</v>
      </c>
      <c r="P406" s="37">
        <v>16.685205784204605</v>
      </c>
      <c r="Q406" s="37">
        <v>-24.773261672824944</v>
      </c>
      <c r="R406" s="37">
        <v>27.160230424578536</v>
      </c>
      <c r="S406" s="37">
        <v>19.806999999999999</v>
      </c>
      <c r="T406" s="37">
        <v>19.501999999999999</v>
      </c>
      <c r="U406" s="37">
        <v>-26.090605872775797</v>
      </c>
      <c r="V406" s="37">
        <v>1.2999999999999999E-2</v>
      </c>
      <c r="W406" s="37">
        <v>0.52100000000000002</v>
      </c>
      <c r="X406" s="37" t="s">
        <v>14804</v>
      </c>
      <c r="Y406" s="73">
        <v>1446981214</v>
      </c>
      <c r="Z406" s="37" t="s">
        <v>12535</v>
      </c>
      <c r="AA406" s="77">
        <v>45418</v>
      </c>
      <c r="AB406" s="39" t="s">
        <v>8186</v>
      </c>
      <c r="AC406" s="39" t="s">
        <v>12297</v>
      </c>
      <c r="AD406" s="39" t="s">
        <v>12815</v>
      </c>
      <c r="AE406" s="37" t="s">
        <v>16158</v>
      </c>
      <c r="AF406" s="63" t="s">
        <v>16158</v>
      </c>
    </row>
    <row r="407" spans="1:32" s="68" customFormat="1" ht="28.5">
      <c r="A407" s="29" t="s">
        <v>14621</v>
      </c>
      <c r="B407" s="28" t="s">
        <v>13076</v>
      </c>
      <c r="C407" s="29" t="s">
        <v>13482</v>
      </c>
      <c r="D407" s="29" t="s">
        <v>16469</v>
      </c>
      <c r="E407" s="29" t="s">
        <v>14652</v>
      </c>
      <c r="F407" s="29" t="s">
        <v>12541</v>
      </c>
      <c r="G407" s="31" t="s">
        <v>64</v>
      </c>
      <c r="H407" s="32" t="s">
        <v>12491</v>
      </c>
      <c r="I407" s="50">
        <v>3</v>
      </c>
      <c r="J407" s="32" t="s">
        <v>12292</v>
      </c>
      <c r="K407" s="32" t="s">
        <v>12292</v>
      </c>
      <c r="L407" s="32" t="s">
        <v>12292</v>
      </c>
      <c r="M407" s="29" t="s">
        <v>16215</v>
      </c>
      <c r="N407" s="29" t="s">
        <v>16215</v>
      </c>
      <c r="O407" s="29" t="s">
        <v>16215</v>
      </c>
      <c r="P407" s="29">
        <v>15.989747634069463</v>
      </c>
      <c r="Q407" s="29">
        <v>-26.569279722302554</v>
      </c>
      <c r="R407" s="29">
        <v>23.363491218733536</v>
      </c>
      <c r="S407" s="29">
        <v>24.167000000000002</v>
      </c>
      <c r="T407" s="29">
        <v>23.74</v>
      </c>
      <c r="U407" s="29">
        <v>-32.226062271813973</v>
      </c>
      <c r="V407" s="29">
        <v>-0.214</v>
      </c>
      <c r="W407" s="29">
        <v>0.32800000000000001</v>
      </c>
      <c r="X407" s="29" t="s">
        <v>14800</v>
      </c>
      <c r="Y407" s="71">
        <v>995769251</v>
      </c>
      <c r="Z407" s="29" t="s">
        <v>12535</v>
      </c>
      <c r="AA407" s="76">
        <v>45418</v>
      </c>
      <c r="AB407" s="60" t="s">
        <v>8186</v>
      </c>
      <c r="AC407" s="60" t="s">
        <v>12297</v>
      </c>
      <c r="AD407" s="60" t="s">
        <v>12815</v>
      </c>
      <c r="AE407" s="29" t="s">
        <v>16158</v>
      </c>
      <c r="AF407" s="35" t="s">
        <v>16158</v>
      </c>
    </row>
    <row r="408" spans="1:32" s="68" customFormat="1" ht="28.5">
      <c r="A408" s="37" t="s">
        <v>14621</v>
      </c>
      <c r="B408" s="36" t="s">
        <v>13077</v>
      </c>
      <c r="C408" s="36" t="s">
        <v>13483</v>
      </c>
      <c r="D408" s="29" t="s">
        <v>16470</v>
      </c>
      <c r="E408" s="37" t="s">
        <v>14652</v>
      </c>
      <c r="F408" s="37" t="s">
        <v>12541</v>
      </c>
      <c r="G408" s="38" t="s">
        <v>64</v>
      </c>
      <c r="H408" s="37" t="s">
        <v>12491</v>
      </c>
      <c r="I408" s="39">
        <v>3</v>
      </c>
      <c r="J408" s="37" t="s">
        <v>12292</v>
      </c>
      <c r="K408" s="37" t="s">
        <v>12292</v>
      </c>
      <c r="L408" s="37" t="s">
        <v>12292</v>
      </c>
      <c r="M408" s="37" t="s">
        <v>16215</v>
      </c>
      <c r="N408" s="37">
        <v>2.9438499999999999</v>
      </c>
      <c r="O408" s="37">
        <v>12.053789999999999</v>
      </c>
      <c r="P408" s="37">
        <v>15.109890109890189</v>
      </c>
      <c r="Q408" s="37">
        <v>-18.761571693067324</v>
      </c>
      <c r="R408" s="37">
        <v>35.512713048337744</v>
      </c>
      <c r="S408" s="37">
        <v>19.899999999999999</v>
      </c>
      <c r="T408" s="37">
        <v>19.667000000000002</v>
      </c>
      <c r="U408" s="37">
        <v>-20.39175097715702</v>
      </c>
      <c r="V408" s="37">
        <v>7.3999999999999996E-2</v>
      </c>
      <c r="W408" s="37">
        <v>0.58199999999999996</v>
      </c>
      <c r="X408" s="37" t="s">
        <v>14805</v>
      </c>
      <c r="Y408" s="73">
        <v>995769251</v>
      </c>
      <c r="Z408" s="37" t="s">
        <v>12535</v>
      </c>
      <c r="AA408" s="77">
        <v>45418</v>
      </c>
      <c r="AB408" s="39" t="s">
        <v>8186</v>
      </c>
      <c r="AC408" s="39" t="s">
        <v>12297</v>
      </c>
      <c r="AD408" s="39" t="s">
        <v>12815</v>
      </c>
      <c r="AE408" s="37" t="s">
        <v>16158</v>
      </c>
      <c r="AF408" s="63" t="s">
        <v>16158</v>
      </c>
    </row>
    <row r="409" spans="1:32" s="68" customFormat="1" ht="28.5">
      <c r="A409" s="29" t="s">
        <v>14621</v>
      </c>
      <c r="B409" s="28" t="s">
        <v>13078</v>
      </c>
      <c r="C409" s="29" t="s">
        <v>13484</v>
      </c>
      <c r="D409" s="29" t="s">
        <v>16471</v>
      </c>
      <c r="E409" s="29" t="s">
        <v>14652</v>
      </c>
      <c r="F409" s="29" t="s">
        <v>12535</v>
      </c>
      <c r="G409" s="31" t="s">
        <v>64</v>
      </c>
      <c r="H409" s="32" t="s">
        <v>12491</v>
      </c>
      <c r="I409" s="50">
        <v>3</v>
      </c>
      <c r="J409" s="32" t="s">
        <v>12292</v>
      </c>
      <c r="K409" s="32" t="s">
        <v>12292</v>
      </c>
      <c r="L409" s="32" t="s">
        <v>12292</v>
      </c>
      <c r="M409" s="29" t="s">
        <v>16215</v>
      </c>
      <c r="N409" s="29">
        <v>2.9900199999999999</v>
      </c>
      <c r="O409" s="29">
        <v>12.04222</v>
      </c>
      <c r="P409" s="29">
        <v>20.402366863905286</v>
      </c>
      <c r="Q409" s="29">
        <v>-23.001274813330852</v>
      </c>
      <c r="R409" s="29">
        <v>25.958029197080347</v>
      </c>
      <c r="S409" s="29">
        <v>19.863</v>
      </c>
      <c r="T409" s="29">
        <v>19.451000000000001</v>
      </c>
      <c r="U409" s="29">
        <v>-29.98912227102818</v>
      </c>
      <c r="V409" s="29">
        <v>7.2999999999999995E-2</v>
      </c>
      <c r="W409" s="29">
        <v>0.58399999999999996</v>
      </c>
      <c r="X409" s="29" t="s">
        <v>14805</v>
      </c>
      <c r="Y409" s="71">
        <v>1072195335</v>
      </c>
      <c r="Z409" s="29" t="s">
        <v>12535</v>
      </c>
      <c r="AA409" s="76">
        <v>45418</v>
      </c>
      <c r="AB409" s="60" t="s">
        <v>8186</v>
      </c>
      <c r="AC409" s="60" t="s">
        <v>12297</v>
      </c>
      <c r="AD409" s="60" t="s">
        <v>12815</v>
      </c>
      <c r="AE409" s="29" t="s">
        <v>16158</v>
      </c>
      <c r="AF409" s="35" t="s">
        <v>16158</v>
      </c>
    </row>
    <row r="410" spans="1:32" s="68" customFormat="1" ht="28.5">
      <c r="A410" s="37" t="s">
        <v>14621</v>
      </c>
      <c r="B410" s="36" t="s">
        <v>13079</v>
      </c>
      <c r="C410" s="36" t="s">
        <v>13485</v>
      </c>
      <c r="D410" s="29" t="s">
        <v>16472</v>
      </c>
      <c r="E410" s="37" t="s">
        <v>14652</v>
      </c>
      <c r="F410" s="37" t="s">
        <v>12541</v>
      </c>
      <c r="G410" s="38" t="s">
        <v>64</v>
      </c>
      <c r="H410" s="37" t="s">
        <v>12491</v>
      </c>
      <c r="I410" s="39">
        <v>3</v>
      </c>
      <c r="J410" s="37" t="s">
        <v>12292</v>
      </c>
      <c r="K410" s="37" t="s">
        <v>12292</v>
      </c>
      <c r="L410" s="37" t="s">
        <v>12292</v>
      </c>
      <c r="M410" s="37" t="s">
        <v>16215</v>
      </c>
      <c r="N410" s="37" t="s">
        <v>16215</v>
      </c>
      <c r="O410" s="37" t="s">
        <v>16215</v>
      </c>
      <c r="P410" s="37">
        <v>17.414383561643909</v>
      </c>
      <c r="Q410" s="37">
        <v>-25.67395727365205</v>
      </c>
      <c r="R410" s="37">
        <v>24.905243209096597</v>
      </c>
      <c r="S410" s="37">
        <v>24.196000000000002</v>
      </c>
      <c r="T410" s="37">
        <v>23.745000000000001</v>
      </c>
      <c r="U410" s="37">
        <v>-31.60956188574605</v>
      </c>
      <c r="V410" s="37">
        <v>-0.16300000000000001</v>
      </c>
      <c r="W410" s="37">
        <v>0.378</v>
      </c>
      <c r="X410" s="37" t="s">
        <v>14800</v>
      </c>
      <c r="Y410" s="73">
        <v>995769251</v>
      </c>
      <c r="Z410" s="37" t="s">
        <v>12535</v>
      </c>
      <c r="AA410" s="77">
        <v>45418</v>
      </c>
      <c r="AB410" s="39" t="s">
        <v>8186</v>
      </c>
      <c r="AC410" s="39" t="s">
        <v>12297</v>
      </c>
      <c r="AD410" s="39" t="s">
        <v>12815</v>
      </c>
      <c r="AE410" s="37" t="s">
        <v>16158</v>
      </c>
      <c r="AF410" s="63" t="s">
        <v>16158</v>
      </c>
    </row>
    <row r="411" spans="1:32" s="68" customFormat="1" ht="28.5">
      <c r="A411" s="29" t="s">
        <v>14621</v>
      </c>
      <c r="B411" s="28" t="s">
        <v>13080</v>
      </c>
      <c r="C411" s="29" t="s">
        <v>13486</v>
      </c>
      <c r="D411" s="29" t="s">
        <v>16473</v>
      </c>
      <c r="E411" s="29" t="s">
        <v>14653</v>
      </c>
      <c r="F411" s="29" t="s">
        <v>12538</v>
      </c>
      <c r="G411" s="31" t="s">
        <v>369</v>
      </c>
      <c r="H411" s="32" t="s">
        <v>12492</v>
      </c>
      <c r="I411" s="50">
        <v>3</v>
      </c>
      <c r="J411" s="32" t="s">
        <v>12292</v>
      </c>
      <c r="K411" s="32" t="s">
        <v>12292</v>
      </c>
      <c r="L411" s="32" t="s">
        <v>12292</v>
      </c>
      <c r="M411" s="29">
        <v>0.1764</v>
      </c>
      <c r="N411" s="29" t="s">
        <v>16215</v>
      </c>
      <c r="O411" s="29" t="s">
        <v>16215</v>
      </c>
      <c r="P411" s="29">
        <v>6.0891002443218101</v>
      </c>
      <c r="Q411" s="29">
        <v>-14.018215958765978</v>
      </c>
      <c r="R411" s="29">
        <v>-0.72073545473267941</v>
      </c>
      <c r="S411" s="29">
        <v>16.599</v>
      </c>
      <c r="T411" s="29">
        <v>17.417000000000002</v>
      </c>
      <c r="U411" s="29">
        <v>-18.445679414649906</v>
      </c>
      <c r="V411" s="29">
        <v>-0.69299999999999995</v>
      </c>
      <c r="W411" s="29">
        <v>-0.188</v>
      </c>
      <c r="X411" s="29" t="s">
        <v>14806</v>
      </c>
      <c r="Y411" s="71">
        <v>37052696610</v>
      </c>
      <c r="Z411" s="29" t="s">
        <v>12535</v>
      </c>
      <c r="AA411" s="76">
        <v>45418</v>
      </c>
      <c r="AB411" s="60" t="s">
        <v>8186</v>
      </c>
      <c r="AC411" s="60" t="s">
        <v>12296</v>
      </c>
      <c r="AD411" s="60" t="s">
        <v>12300</v>
      </c>
      <c r="AE411" s="29" t="s">
        <v>16158</v>
      </c>
      <c r="AF411" s="35" t="s">
        <v>16158</v>
      </c>
    </row>
    <row r="412" spans="1:32" s="68" customFormat="1" ht="28.5">
      <c r="A412" s="37" t="s">
        <v>14621</v>
      </c>
      <c r="B412" s="36" t="s">
        <v>13081</v>
      </c>
      <c r="C412" s="36" t="s">
        <v>13487</v>
      </c>
      <c r="D412" s="29" t="s">
        <v>16474</v>
      </c>
      <c r="E412" s="37" t="s">
        <v>14653</v>
      </c>
      <c r="F412" s="37" t="s">
        <v>12539</v>
      </c>
      <c r="G412" s="38" t="s">
        <v>369</v>
      </c>
      <c r="H412" s="37" t="s">
        <v>12492</v>
      </c>
      <c r="I412" s="39">
        <v>3</v>
      </c>
      <c r="J412" s="37" t="s">
        <v>12292</v>
      </c>
      <c r="K412" s="37" t="s">
        <v>12292</v>
      </c>
      <c r="L412" s="37" t="s">
        <v>12292</v>
      </c>
      <c r="M412" s="37">
        <v>0.20119999999999999</v>
      </c>
      <c r="N412" s="37" t="s">
        <v>16215</v>
      </c>
      <c r="O412" s="37" t="s">
        <v>16215</v>
      </c>
      <c r="P412" s="37">
        <v>7.2729880603297214</v>
      </c>
      <c r="Q412" s="37">
        <v>-13.289741332179206</v>
      </c>
      <c r="R412" s="37">
        <v>-0.5383731687755855</v>
      </c>
      <c r="S412" s="37">
        <v>12.743</v>
      </c>
      <c r="T412" s="37">
        <v>13.835000000000001</v>
      </c>
      <c r="U412" s="37">
        <v>-17.995509661410804</v>
      </c>
      <c r="V412" s="37">
        <v>-0.72099999999999997</v>
      </c>
      <c r="W412" s="37">
        <v>-0.13900000000000001</v>
      </c>
      <c r="X412" s="37" t="s">
        <v>13224</v>
      </c>
      <c r="Y412" s="73">
        <v>33503586800</v>
      </c>
      <c r="Z412" s="37" t="s">
        <v>12535</v>
      </c>
      <c r="AA412" s="77">
        <v>45418</v>
      </c>
      <c r="AB412" s="39" t="s">
        <v>8186</v>
      </c>
      <c r="AC412" s="39" t="s">
        <v>12296</v>
      </c>
      <c r="AD412" s="39" t="s">
        <v>12301</v>
      </c>
      <c r="AE412" s="37" t="s">
        <v>16158</v>
      </c>
      <c r="AF412" s="63" t="s">
        <v>16158</v>
      </c>
    </row>
    <row r="413" spans="1:32" s="68" customFormat="1" ht="28.5">
      <c r="A413" s="29" t="s">
        <v>14621</v>
      </c>
      <c r="B413" s="28" t="s">
        <v>13082</v>
      </c>
      <c r="C413" s="29" t="s">
        <v>13488</v>
      </c>
      <c r="D413" s="29" t="s">
        <v>8425</v>
      </c>
      <c r="E413" s="29" t="s">
        <v>14653</v>
      </c>
      <c r="F413" s="29" t="s">
        <v>12540</v>
      </c>
      <c r="G413" s="31" t="s">
        <v>369</v>
      </c>
      <c r="H413" s="32" t="s">
        <v>12492</v>
      </c>
      <c r="I413" s="50">
        <v>3</v>
      </c>
      <c r="J413" s="32" t="s">
        <v>12292</v>
      </c>
      <c r="K413" s="32" t="s">
        <v>12292</v>
      </c>
      <c r="L413" s="32" t="s">
        <v>12292</v>
      </c>
      <c r="M413" s="29">
        <v>0.2268</v>
      </c>
      <c r="N413" s="29" t="s">
        <v>16215</v>
      </c>
      <c r="O413" s="29" t="s">
        <v>16215</v>
      </c>
      <c r="P413" s="29">
        <v>7.1442270827368315</v>
      </c>
      <c r="Q413" s="29">
        <v>-14.071851191495044</v>
      </c>
      <c r="R413" s="29">
        <v>-0.58309780338005046</v>
      </c>
      <c r="S413" s="29">
        <v>14.9</v>
      </c>
      <c r="T413" s="29">
        <v>15.147</v>
      </c>
      <c r="U413" s="29">
        <v>-18.55495321953542</v>
      </c>
      <c r="V413" s="29">
        <v>-0.60199999999999998</v>
      </c>
      <c r="W413" s="29">
        <v>-0.17499999999999999</v>
      </c>
      <c r="X413" s="29" t="s">
        <v>14807</v>
      </c>
      <c r="Y413" s="71">
        <v>19519981490</v>
      </c>
      <c r="Z413" s="29" t="s">
        <v>12535</v>
      </c>
      <c r="AA413" s="76">
        <v>45418</v>
      </c>
      <c r="AB413" s="60" t="s">
        <v>8186</v>
      </c>
      <c r="AC413" s="60" t="s">
        <v>12296</v>
      </c>
      <c r="AD413" s="60" t="s">
        <v>12302</v>
      </c>
      <c r="AE413" s="29" t="s">
        <v>16158</v>
      </c>
      <c r="AF413" s="35" t="s">
        <v>16158</v>
      </c>
    </row>
    <row r="414" spans="1:32" s="68" customFormat="1" ht="28.5">
      <c r="A414" s="37" t="s">
        <v>14621</v>
      </c>
      <c r="B414" s="36" t="s">
        <v>13083</v>
      </c>
      <c r="C414" s="36" t="s">
        <v>13489</v>
      </c>
      <c r="D414" s="29" t="s">
        <v>8426</v>
      </c>
      <c r="E414" s="37" t="s">
        <v>14653</v>
      </c>
      <c r="F414" s="37" t="s">
        <v>12540</v>
      </c>
      <c r="G414" s="38" t="s">
        <v>369</v>
      </c>
      <c r="H414" s="37" t="s">
        <v>12492</v>
      </c>
      <c r="I414" s="39">
        <v>3</v>
      </c>
      <c r="J414" s="37" t="s">
        <v>12292</v>
      </c>
      <c r="K414" s="37" t="s">
        <v>12292</v>
      </c>
      <c r="L414" s="37" t="s">
        <v>12292</v>
      </c>
      <c r="M414" s="37">
        <v>0.214</v>
      </c>
      <c r="N414" s="37" t="s">
        <v>16215</v>
      </c>
      <c r="O414" s="37" t="s">
        <v>16215</v>
      </c>
      <c r="P414" s="37">
        <v>7.1525067037301104</v>
      </c>
      <c r="Q414" s="37">
        <v>-14.069015262208062</v>
      </c>
      <c r="R414" s="37">
        <v>-0.568233645238303</v>
      </c>
      <c r="S414" s="37">
        <v>14.97</v>
      </c>
      <c r="T414" s="37">
        <v>15.143000000000001</v>
      </c>
      <c r="U414" s="37">
        <v>-18.388953620909408</v>
      </c>
      <c r="V414" s="37">
        <v>-0.59799999999999998</v>
      </c>
      <c r="W414" s="37">
        <v>-0.17299999999999999</v>
      </c>
      <c r="X414" s="37" t="s">
        <v>14808</v>
      </c>
      <c r="Y414" s="73">
        <v>19519981490</v>
      </c>
      <c r="Z414" s="37" t="s">
        <v>12535</v>
      </c>
      <c r="AA414" s="77">
        <v>45418</v>
      </c>
      <c r="AB414" s="39" t="s">
        <v>8186</v>
      </c>
      <c r="AC414" s="39" t="s">
        <v>12296</v>
      </c>
      <c r="AD414" s="39" t="s">
        <v>12302</v>
      </c>
      <c r="AE414" s="37" t="s">
        <v>16158</v>
      </c>
      <c r="AF414" s="63" t="s">
        <v>16158</v>
      </c>
    </row>
    <row r="415" spans="1:32" s="68" customFormat="1" ht="28.5">
      <c r="A415" s="29" t="s">
        <v>14621</v>
      </c>
      <c r="B415" s="28" t="s">
        <v>13084</v>
      </c>
      <c r="C415" s="29" t="s">
        <v>13490</v>
      </c>
      <c r="D415" s="29" t="s">
        <v>11495</v>
      </c>
      <c r="E415" s="29" t="s">
        <v>14653</v>
      </c>
      <c r="F415" s="29" t="s">
        <v>12536</v>
      </c>
      <c r="G415" s="31" t="s">
        <v>369</v>
      </c>
      <c r="H415" s="32" t="s">
        <v>12492</v>
      </c>
      <c r="I415" s="50">
        <v>3</v>
      </c>
      <c r="J415" s="32" t="s">
        <v>12292</v>
      </c>
      <c r="K415" s="32" t="s">
        <v>12292</v>
      </c>
      <c r="L415" s="32" t="s">
        <v>12292</v>
      </c>
      <c r="M415" s="29">
        <v>1.8984000000000001</v>
      </c>
      <c r="N415" s="29">
        <v>-4.3741700000000003</v>
      </c>
      <c r="O415" s="29">
        <v>-1.1181700000000001</v>
      </c>
      <c r="P415" s="29">
        <v>8.0433203649727716</v>
      </c>
      <c r="Q415" s="29">
        <v>-12.699722238963496</v>
      </c>
      <c r="R415" s="29">
        <v>0.23275503074433601</v>
      </c>
      <c r="S415" s="29">
        <v>7.8540000000000001</v>
      </c>
      <c r="T415" s="29">
        <v>8.4849999999999994</v>
      </c>
      <c r="U415" s="29">
        <v>-16.80742244012281</v>
      </c>
      <c r="V415" s="29">
        <v>-0.70199999999999996</v>
      </c>
      <c r="W415" s="29">
        <v>-0.17</v>
      </c>
      <c r="X415" s="29" t="s">
        <v>14766</v>
      </c>
      <c r="Y415" s="71">
        <v>191311738293</v>
      </c>
      <c r="Z415" s="29" t="s">
        <v>12535</v>
      </c>
      <c r="AA415" s="76">
        <v>45418</v>
      </c>
      <c r="AB415" s="60" t="s">
        <v>8186</v>
      </c>
      <c r="AC415" s="60" t="s">
        <v>12296</v>
      </c>
      <c r="AD415" s="60" t="s">
        <v>12299</v>
      </c>
      <c r="AE415" s="29" t="s">
        <v>16158</v>
      </c>
      <c r="AF415" s="35" t="s">
        <v>16158</v>
      </c>
    </row>
    <row r="416" spans="1:32" s="68" customFormat="1" ht="28.5">
      <c r="A416" s="37" t="s">
        <v>14621</v>
      </c>
      <c r="B416" s="36" t="s">
        <v>13085</v>
      </c>
      <c r="C416" s="36" t="s">
        <v>13491</v>
      </c>
      <c r="D416" s="29" t="s">
        <v>11510</v>
      </c>
      <c r="E416" s="37" t="s">
        <v>14653</v>
      </c>
      <c r="F416" s="37" t="s">
        <v>12536</v>
      </c>
      <c r="G416" s="38" t="s">
        <v>369</v>
      </c>
      <c r="H416" s="37" t="s">
        <v>12492</v>
      </c>
      <c r="I416" s="39">
        <v>3</v>
      </c>
      <c r="J416" s="37" t="s">
        <v>12292</v>
      </c>
      <c r="K416" s="37" t="s">
        <v>12292</v>
      </c>
      <c r="L416" s="37" t="s">
        <v>12292</v>
      </c>
      <c r="M416" s="37">
        <v>1.0251999999999999</v>
      </c>
      <c r="N416" s="37">
        <v>-4.3758400000000002</v>
      </c>
      <c r="O416" s="37">
        <v>-1.1103000000000001</v>
      </c>
      <c r="P416" s="37">
        <v>8.0685625353131627</v>
      </c>
      <c r="Q416" s="37">
        <v>-12.698457026738053</v>
      </c>
      <c r="R416" s="37">
        <v>0.27176085116848991</v>
      </c>
      <c r="S416" s="37">
        <v>7.8479999999999999</v>
      </c>
      <c r="T416" s="37">
        <v>8.4580000000000002</v>
      </c>
      <c r="U416" s="37">
        <v>-16.795456742311554</v>
      </c>
      <c r="V416" s="37">
        <v>-0.70399999999999996</v>
      </c>
      <c r="W416" s="37">
        <v>-0.17</v>
      </c>
      <c r="X416" s="37" t="s">
        <v>14809</v>
      </c>
      <c r="Y416" s="73">
        <v>191311738293</v>
      </c>
      <c r="Z416" s="37" t="s">
        <v>12535</v>
      </c>
      <c r="AA416" s="77">
        <v>45418</v>
      </c>
      <c r="AB416" s="39" t="s">
        <v>8186</v>
      </c>
      <c r="AC416" s="39" t="s">
        <v>12296</v>
      </c>
      <c r="AD416" s="39" t="s">
        <v>12299</v>
      </c>
      <c r="AE416" s="37" t="s">
        <v>16158</v>
      </c>
      <c r="AF416" s="63" t="s">
        <v>16158</v>
      </c>
    </row>
    <row r="417" spans="1:32" s="68" customFormat="1" ht="28.5">
      <c r="A417" s="29" t="s">
        <v>14621</v>
      </c>
      <c r="B417" s="28" t="s">
        <v>13086</v>
      </c>
      <c r="C417" s="29" t="s">
        <v>13492</v>
      </c>
      <c r="D417" s="29" t="s">
        <v>8427</v>
      </c>
      <c r="E417" s="29" t="s">
        <v>14653</v>
      </c>
      <c r="F417" s="29" t="s">
        <v>12543</v>
      </c>
      <c r="G417" s="31" t="s">
        <v>369</v>
      </c>
      <c r="H417" s="32" t="s">
        <v>12492</v>
      </c>
      <c r="I417" s="50">
        <v>3</v>
      </c>
      <c r="J417" s="32" t="s">
        <v>12292</v>
      </c>
      <c r="K417" s="32" t="s">
        <v>12292</v>
      </c>
      <c r="L417" s="32" t="s">
        <v>12292</v>
      </c>
      <c r="M417" s="29">
        <v>1.0908</v>
      </c>
      <c r="N417" s="29" t="s">
        <v>16215</v>
      </c>
      <c r="O417" s="29" t="s">
        <v>16215</v>
      </c>
      <c r="P417" s="29">
        <v>4.9292535120981862</v>
      </c>
      <c r="Q417" s="29">
        <v>-12.878526718485761</v>
      </c>
      <c r="R417" s="29">
        <v>2.0589913084564371</v>
      </c>
      <c r="S417" s="29">
        <v>12.343</v>
      </c>
      <c r="T417" s="29">
        <v>12.074999999999999</v>
      </c>
      <c r="U417" s="29">
        <v>-16.348300144789551</v>
      </c>
      <c r="V417" s="29">
        <v>-0.77300000000000002</v>
      </c>
      <c r="W417" s="29">
        <v>-0.21099999999999999</v>
      </c>
      <c r="X417" s="29" t="s">
        <v>14807</v>
      </c>
      <c r="Y417" s="71">
        <v>176049659917</v>
      </c>
      <c r="Z417" s="29" t="s">
        <v>12535</v>
      </c>
      <c r="AA417" s="76">
        <v>45418</v>
      </c>
      <c r="AB417" s="60" t="s">
        <v>8186</v>
      </c>
      <c r="AC417" s="60" t="s">
        <v>12296</v>
      </c>
      <c r="AD417" s="60" t="s">
        <v>12303</v>
      </c>
      <c r="AE417" s="29" t="s">
        <v>16158</v>
      </c>
      <c r="AF417" s="35" t="s">
        <v>16158</v>
      </c>
    </row>
    <row r="418" spans="1:32" s="68" customFormat="1" ht="28.5">
      <c r="A418" s="37" t="s">
        <v>14621</v>
      </c>
      <c r="B418" s="36" t="s">
        <v>13080</v>
      </c>
      <c r="C418" s="36" t="s">
        <v>13493</v>
      </c>
      <c r="D418" s="29" t="s">
        <v>8533</v>
      </c>
      <c r="E418" s="37" t="s">
        <v>14653</v>
      </c>
      <c r="F418" s="37" t="s">
        <v>12535</v>
      </c>
      <c r="G418" s="38" t="s">
        <v>369</v>
      </c>
      <c r="H418" s="37" t="s">
        <v>12492</v>
      </c>
      <c r="I418" s="39">
        <v>3</v>
      </c>
      <c r="J418" s="37" t="s">
        <v>12292</v>
      </c>
      <c r="K418" s="37" t="s">
        <v>12292</v>
      </c>
      <c r="L418" s="37" t="s">
        <v>12292</v>
      </c>
      <c r="M418" s="37">
        <v>0.16450000000000001</v>
      </c>
      <c r="N418" s="37">
        <v>-4.4160599999999999</v>
      </c>
      <c r="O418" s="37">
        <v>-1.1400699999999999</v>
      </c>
      <c r="P418" s="37">
        <v>1.6975308641975939</v>
      </c>
      <c r="Q418" s="37">
        <v>-17.684478371501346</v>
      </c>
      <c r="R418" s="37">
        <v>-2.1668810758730395</v>
      </c>
      <c r="S418" s="37">
        <v>7.7590000000000003</v>
      </c>
      <c r="T418" s="37">
        <v>8.3840000000000003</v>
      </c>
      <c r="U418" s="37">
        <v>-17.457465969566965</v>
      </c>
      <c r="V418" s="37">
        <v>-0.71299999999999997</v>
      </c>
      <c r="W418" s="37">
        <v>-0.17499999999999999</v>
      </c>
      <c r="X418" s="37" t="s">
        <v>14810</v>
      </c>
      <c r="Y418" s="73">
        <v>24491821193</v>
      </c>
      <c r="Z418" s="37" t="s">
        <v>12535</v>
      </c>
      <c r="AA418" s="77">
        <v>45418</v>
      </c>
      <c r="AB418" s="39" t="s">
        <v>8186</v>
      </c>
      <c r="AC418" s="39" t="s">
        <v>12297</v>
      </c>
      <c r="AD418" s="39" t="s">
        <v>12815</v>
      </c>
      <c r="AE418" s="37" t="s">
        <v>16158</v>
      </c>
      <c r="AF418" s="63" t="s">
        <v>16158</v>
      </c>
    </row>
    <row r="419" spans="1:32" s="68" customFormat="1" ht="28.5">
      <c r="A419" s="29" t="s">
        <v>14621</v>
      </c>
      <c r="B419" s="28" t="s">
        <v>13087</v>
      </c>
      <c r="C419" s="29" t="s">
        <v>13494</v>
      </c>
      <c r="D419" s="29" t="s">
        <v>11564</v>
      </c>
      <c r="E419" s="29" t="s">
        <v>14653</v>
      </c>
      <c r="F419" s="29" t="s">
        <v>12535</v>
      </c>
      <c r="G419" s="31" t="s">
        <v>369</v>
      </c>
      <c r="H419" s="32" t="s">
        <v>12492</v>
      </c>
      <c r="I419" s="50">
        <v>3</v>
      </c>
      <c r="J419" s="32" t="s">
        <v>12292</v>
      </c>
      <c r="K419" s="32" t="s">
        <v>12292</v>
      </c>
      <c r="L419" s="32" t="s">
        <v>12292</v>
      </c>
      <c r="M419" s="29" t="s">
        <v>16215</v>
      </c>
      <c r="N419" s="29">
        <v>-4.3773499999999999</v>
      </c>
      <c r="O419" s="29">
        <v>-1.1183099999999999</v>
      </c>
      <c r="P419" s="29">
        <v>8.1148121899362167</v>
      </c>
      <c r="Q419" s="29">
        <v>-12.78637770897838</v>
      </c>
      <c r="R419" s="29">
        <v>-0.36889025514925677</v>
      </c>
      <c r="S419" s="29">
        <v>7.8380000000000001</v>
      </c>
      <c r="T419" s="29">
        <v>8.4570000000000007</v>
      </c>
      <c r="U419" s="29">
        <v>-17.570021619852895</v>
      </c>
      <c r="V419" s="29">
        <v>-0.70499999999999996</v>
      </c>
      <c r="W419" s="29">
        <v>-0.17</v>
      </c>
      <c r="X419" s="29" t="s">
        <v>14811</v>
      </c>
      <c r="Y419" s="71">
        <v>24491821193</v>
      </c>
      <c r="Z419" s="29" t="s">
        <v>12535</v>
      </c>
      <c r="AA419" s="76">
        <v>45418</v>
      </c>
      <c r="AB419" s="60" t="s">
        <v>8186</v>
      </c>
      <c r="AC419" s="60" t="s">
        <v>12296</v>
      </c>
      <c r="AD419" s="60" t="s">
        <v>12298</v>
      </c>
      <c r="AE419" s="29" t="s">
        <v>16158</v>
      </c>
      <c r="AF419" s="35" t="s">
        <v>16158</v>
      </c>
    </row>
    <row r="420" spans="1:32" s="68" customFormat="1" ht="28.5">
      <c r="A420" s="37" t="s">
        <v>14621</v>
      </c>
      <c r="B420" s="36" t="s">
        <v>13088</v>
      </c>
      <c r="C420" s="36" t="s">
        <v>13495</v>
      </c>
      <c r="D420" s="29" t="s">
        <v>16475</v>
      </c>
      <c r="E420" s="37" t="s">
        <v>14653</v>
      </c>
      <c r="F420" s="37" t="s">
        <v>12535</v>
      </c>
      <c r="G420" s="38" t="s">
        <v>369</v>
      </c>
      <c r="H420" s="37" t="s">
        <v>12492</v>
      </c>
      <c r="I420" s="39">
        <v>3</v>
      </c>
      <c r="J420" s="37" t="s">
        <v>12292</v>
      </c>
      <c r="K420" s="37" t="s">
        <v>12292</v>
      </c>
      <c r="L420" s="37" t="s">
        <v>12292</v>
      </c>
      <c r="M420" s="37">
        <v>0.30249999999999999</v>
      </c>
      <c r="N420" s="37">
        <v>-4.3831499999999997</v>
      </c>
      <c r="O420" s="37">
        <v>-1.12324</v>
      </c>
      <c r="P420" s="37">
        <v>8.0946501166017981</v>
      </c>
      <c r="Q420" s="37">
        <v>-12.805263578681526</v>
      </c>
      <c r="R420" s="37">
        <v>-0.3388509434920417</v>
      </c>
      <c r="S420" s="37">
        <v>7.859</v>
      </c>
      <c r="T420" s="37">
        <v>8.48</v>
      </c>
      <c r="U420" s="37">
        <v>-17.61794006086469</v>
      </c>
      <c r="V420" s="37">
        <v>-0.70299999999999996</v>
      </c>
      <c r="W420" s="37">
        <v>-0.17</v>
      </c>
      <c r="X420" s="37" t="s">
        <v>14812</v>
      </c>
      <c r="Y420" s="73">
        <v>24491821193</v>
      </c>
      <c r="Z420" s="37" t="s">
        <v>12535</v>
      </c>
      <c r="AA420" s="77">
        <v>45418</v>
      </c>
      <c r="AB420" s="39" t="s">
        <v>8186</v>
      </c>
      <c r="AC420" s="39" t="s">
        <v>12296</v>
      </c>
      <c r="AD420" s="39" t="s">
        <v>12298</v>
      </c>
      <c r="AE420" s="37" t="s">
        <v>16158</v>
      </c>
      <c r="AF420" s="63" t="s">
        <v>16158</v>
      </c>
    </row>
    <row r="421" spans="1:32" s="68" customFormat="1" ht="28.5">
      <c r="A421" s="29" t="s">
        <v>14621</v>
      </c>
      <c r="B421" s="28" t="s">
        <v>13089</v>
      </c>
      <c r="C421" s="29" t="s">
        <v>13496</v>
      </c>
      <c r="D421" s="29" t="s">
        <v>16476</v>
      </c>
      <c r="E421" s="29" t="s">
        <v>14653</v>
      </c>
      <c r="F421" s="29" t="s">
        <v>12535</v>
      </c>
      <c r="G421" s="31" t="s">
        <v>369</v>
      </c>
      <c r="H421" s="32" t="s">
        <v>12492</v>
      </c>
      <c r="I421" s="50">
        <v>3</v>
      </c>
      <c r="J421" s="32" t="s">
        <v>12292</v>
      </c>
      <c r="K421" s="32" t="s">
        <v>12292</v>
      </c>
      <c r="L421" s="32" t="s">
        <v>12292</v>
      </c>
      <c r="M421" s="29">
        <v>0.13200000000000001</v>
      </c>
      <c r="N421" s="29">
        <v>-4.4020999999999999</v>
      </c>
      <c r="O421" s="29">
        <v>-1.1239699999999999</v>
      </c>
      <c r="P421" s="29">
        <v>8.1518224589770973</v>
      </c>
      <c r="Q421" s="29">
        <v>-12.812067409540706</v>
      </c>
      <c r="R421" s="29">
        <v>-0.28732433136884339</v>
      </c>
      <c r="S421" s="29">
        <v>7.7949999999999999</v>
      </c>
      <c r="T421" s="29">
        <v>8.4239999999999995</v>
      </c>
      <c r="U421" s="29">
        <v>-17.568116863480519</v>
      </c>
      <c r="V421" s="29">
        <v>-0.71299999999999997</v>
      </c>
      <c r="W421" s="29">
        <v>-0.17199999999999999</v>
      </c>
      <c r="X421" s="29" t="s">
        <v>14813</v>
      </c>
      <c r="Y421" s="71">
        <v>24491821193</v>
      </c>
      <c r="Z421" s="29" t="s">
        <v>12535</v>
      </c>
      <c r="AA421" s="76">
        <v>45418</v>
      </c>
      <c r="AB421" s="60" t="s">
        <v>8186</v>
      </c>
      <c r="AC421" s="60" t="s">
        <v>12296</v>
      </c>
      <c r="AD421" s="60" t="s">
        <v>12298</v>
      </c>
      <c r="AE421" s="29" t="s">
        <v>16158</v>
      </c>
      <c r="AF421" s="35" t="s">
        <v>16158</v>
      </c>
    </row>
    <row r="422" spans="1:32" s="68" customFormat="1" ht="28.5">
      <c r="A422" s="37" t="s">
        <v>14621</v>
      </c>
      <c r="B422" s="36" t="s">
        <v>13090</v>
      </c>
      <c r="C422" s="36" t="s">
        <v>13497</v>
      </c>
      <c r="D422" s="29" t="s">
        <v>16477</v>
      </c>
      <c r="E422" s="37" t="s">
        <v>14653</v>
      </c>
      <c r="F422" s="37" t="s">
        <v>12536</v>
      </c>
      <c r="G422" s="38" t="s">
        <v>369</v>
      </c>
      <c r="H422" s="37" t="s">
        <v>12492</v>
      </c>
      <c r="I422" s="39">
        <v>3</v>
      </c>
      <c r="J422" s="37" t="s">
        <v>12292</v>
      </c>
      <c r="K422" s="37" t="s">
        <v>12292</v>
      </c>
      <c r="L422" s="37" t="s">
        <v>12292</v>
      </c>
      <c r="M422" s="37" t="s">
        <v>16215</v>
      </c>
      <c r="N422" s="37">
        <v>-4.3666299999999998</v>
      </c>
      <c r="O422" s="37">
        <v>-1.1124700000000001</v>
      </c>
      <c r="P422" s="37">
        <v>8.0536912751677292</v>
      </c>
      <c r="Q422" s="37">
        <v>-12.697026243697184</v>
      </c>
      <c r="R422" s="37">
        <v>0.20617739185602169</v>
      </c>
      <c r="S422" s="37">
        <v>7.8490000000000002</v>
      </c>
      <c r="T422" s="37">
        <v>8.4710000000000001</v>
      </c>
      <c r="U422" s="37">
        <v>-16.802395731899857</v>
      </c>
      <c r="V422" s="37">
        <v>-0.70299999999999996</v>
      </c>
      <c r="W422" s="37">
        <v>-0.16900000000000001</v>
      </c>
      <c r="X422" s="37" t="s">
        <v>14809</v>
      </c>
      <c r="Y422" s="73">
        <v>191311738293</v>
      </c>
      <c r="Z422" s="37" t="s">
        <v>12535</v>
      </c>
      <c r="AA422" s="77">
        <v>45418</v>
      </c>
      <c r="AB422" s="39" t="s">
        <v>8186</v>
      </c>
      <c r="AC422" s="39" t="s">
        <v>12297</v>
      </c>
      <c r="AD422" s="39" t="s">
        <v>12815</v>
      </c>
      <c r="AE422" s="37" t="s">
        <v>16158</v>
      </c>
      <c r="AF422" s="63" t="s">
        <v>16158</v>
      </c>
    </row>
    <row r="423" spans="1:32" s="68" customFormat="1" ht="28.5">
      <c r="A423" s="29" t="s">
        <v>14621</v>
      </c>
      <c r="B423" s="28" t="s">
        <v>13091</v>
      </c>
      <c r="C423" s="29" t="s">
        <v>13498</v>
      </c>
      <c r="D423" s="29" t="s">
        <v>16478</v>
      </c>
      <c r="E423" s="29" t="s">
        <v>14653</v>
      </c>
      <c r="F423" s="29" t="s">
        <v>12541</v>
      </c>
      <c r="G423" s="31" t="s">
        <v>369</v>
      </c>
      <c r="H423" s="32" t="s">
        <v>12492</v>
      </c>
      <c r="I423" s="50">
        <v>3</v>
      </c>
      <c r="J423" s="32" t="s">
        <v>12292</v>
      </c>
      <c r="K423" s="32" t="s">
        <v>12292</v>
      </c>
      <c r="L423" s="32" t="s">
        <v>12292</v>
      </c>
      <c r="M423" s="29" t="s">
        <v>16215</v>
      </c>
      <c r="N423" s="29" t="s">
        <v>16215</v>
      </c>
      <c r="O423" s="29" t="s">
        <v>16215</v>
      </c>
      <c r="P423" s="29">
        <v>5.5099648300116488</v>
      </c>
      <c r="Q423" s="29">
        <v>-15.104685942173679</v>
      </c>
      <c r="R423" s="29">
        <v>-1.226692836113974</v>
      </c>
      <c r="S423" s="29">
        <v>13.679</v>
      </c>
      <c r="T423" s="29">
        <v>13.603999999999999</v>
      </c>
      <c r="U423" s="29">
        <v>-19.394231790091943</v>
      </c>
      <c r="V423" s="29">
        <v>-0.80100000000000005</v>
      </c>
      <c r="W423" s="29">
        <v>-0.28999999999999998</v>
      </c>
      <c r="X423" s="29" t="s">
        <v>14814</v>
      </c>
      <c r="Y423" s="71">
        <v>22746044178</v>
      </c>
      <c r="Z423" s="29" t="s">
        <v>12535</v>
      </c>
      <c r="AA423" s="76">
        <v>45418</v>
      </c>
      <c r="AB423" s="60" t="s">
        <v>8186</v>
      </c>
      <c r="AC423" s="60" t="s">
        <v>12297</v>
      </c>
      <c r="AD423" s="60" t="s">
        <v>12815</v>
      </c>
      <c r="AE423" s="29" t="s">
        <v>16158</v>
      </c>
      <c r="AF423" s="35" t="s">
        <v>16158</v>
      </c>
    </row>
    <row r="424" spans="1:32" s="68" customFormat="1" ht="28.5">
      <c r="A424" s="37" t="s">
        <v>14621</v>
      </c>
      <c r="B424" s="36" t="s">
        <v>13092</v>
      </c>
      <c r="C424" s="36" t="s">
        <v>13499</v>
      </c>
      <c r="D424" s="29" t="s">
        <v>16479</v>
      </c>
      <c r="E424" s="37" t="s">
        <v>14653</v>
      </c>
      <c r="F424" s="37" t="s">
        <v>12538</v>
      </c>
      <c r="G424" s="38" t="s">
        <v>369</v>
      </c>
      <c r="H424" s="37" t="s">
        <v>12492</v>
      </c>
      <c r="I424" s="39">
        <v>3</v>
      </c>
      <c r="J424" s="37" t="s">
        <v>12292</v>
      </c>
      <c r="K424" s="37" t="s">
        <v>12292</v>
      </c>
      <c r="L424" s="37" t="s">
        <v>12292</v>
      </c>
      <c r="M424" s="37">
        <v>0.1956</v>
      </c>
      <c r="N424" s="37" t="s">
        <v>16215</v>
      </c>
      <c r="O424" s="37" t="s">
        <v>16215</v>
      </c>
      <c r="P424" s="37">
        <v>6.1195668429335992</v>
      </c>
      <c r="Q424" s="37">
        <v>-14.040976780267457</v>
      </c>
      <c r="R424" s="37">
        <v>-0.5476320840858806</v>
      </c>
      <c r="S424" s="37">
        <v>16.629000000000001</v>
      </c>
      <c r="T424" s="37">
        <v>17.440000000000001</v>
      </c>
      <c r="U424" s="37">
        <v>-18.479053406366564</v>
      </c>
      <c r="V424" s="37">
        <v>-0.69</v>
      </c>
      <c r="W424" s="37">
        <v>-0.186</v>
      </c>
      <c r="X424" s="37" t="s">
        <v>14815</v>
      </c>
      <c r="Y424" s="73">
        <v>37052696610</v>
      </c>
      <c r="Z424" s="37" t="s">
        <v>12535</v>
      </c>
      <c r="AA424" s="77">
        <v>45418</v>
      </c>
      <c r="AB424" s="39" t="s">
        <v>8186</v>
      </c>
      <c r="AC424" s="39" t="s">
        <v>12297</v>
      </c>
      <c r="AD424" s="39" t="s">
        <v>12815</v>
      </c>
      <c r="AE424" s="37" t="s">
        <v>16158</v>
      </c>
      <c r="AF424" s="63" t="s">
        <v>16158</v>
      </c>
    </row>
    <row r="425" spans="1:32" s="68" customFormat="1" ht="28.5">
      <c r="A425" s="29" t="s">
        <v>14621</v>
      </c>
      <c r="B425" s="28" t="s">
        <v>13093</v>
      </c>
      <c r="C425" s="29" t="s">
        <v>13500</v>
      </c>
      <c r="D425" s="29" t="s">
        <v>16480</v>
      </c>
      <c r="E425" s="29" t="s">
        <v>14653</v>
      </c>
      <c r="F425" s="29" t="s">
        <v>12539</v>
      </c>
      <c r="G425" s="31" t="s">
        <v>369</v>
      </c>
      <c r="H425" s="32" t="s">
        <v>12492</v>
      </c>
      <c r="I425" s="50">
        <v>3</v>
      </c>
      <c r="J425" s="32" t="s">
        <v>12292</v>
      </c>
      <c r="K425" s="32" t="s">
        <v>12292</v>
      </c>
      <c r="L425" s="32" t="s">
        <v>12292</v>
      </c>
      <c r="M425" s="29">
        <v>0.216</v>
      </c>
      <c r="N425" s="29" t="s">
        <v>16215</v>
      </c>
      <c r="O425" s="29" t="s">
        <v>16215</v>
      </c>
      <c r="P425" s="29">
        <v>7.3861915233251807</v>
      </c>
      <c r="Q425" s="29">
        <v>-13.248539591586317</v>
      </c>
      <c r="R425" s="29">
        <v>-0.45554446697078088</v>
      </c>
      <c r="S425" s="29">
        <v>12.743</v>
      </c>
      <c r="T425" s="29">
        <v>13.837999999999999</v>
      </c>
      <c r="U425" s="29">
        <v>-17.860986407115764</v>
      </c>
      <c r="V425" s="29">
        <v>-0.71899999999999997</v>
      </c>
      <c r="W425" s="29">
        <v>-0.13700000000000001</v>
      </c>
      <c r="X425" s="29" t="s">
        <v>14807</v>
      </c>
      <c r="Y425" s="71">
        <v>33503586800</v>
      </c>
      <c r="Z425" s="29" t="s">
        <v>12535</v>
      </c>
      <c r="AA425" s="76">
        <v>45418</v>
      </c>
      <c r="AB425" s="60" t="s">
        <v>8186</v>
      </c>
      <c r="AC425" s="60" t="s">
        <v>12297</v>
      </c>
      <c r="AD425" s="60" t="s">
        <v>12815</v>
      </c>
      <c r="AE425" s="29" t="s">
        <v>16158</v>
      </c>
      <c r="AF425" s="35" t="s">
        <v>16158</v>
      </c>
    </row>
    <row r="426" spans="1:32" s="68" customFormat="1" ht="28.5">
      <c r="A426" s="37" t="s">
        <v>14621</v>
      </c>
      <c r="B426" s="36" t="s">
        <v>13094</v>
      </c>
      <c r="C426" s="36" t="s">
        <v>13501</v>
      </c>
      <c r="D426" s="29" t="s">
        <v>16481</v>
      </c>
      <c r="E426" s="37" t="s">
        <v>14653</v>
      </c>
      <c r="F426" s="37" t="s">
        <v>12541</v>
      </c>
      <c r="G426" s="38" t="s">
        <v>369</v>
      </c>
      <c r="H426" s="37" t="s">
        <v>12492</v>
      </c>
      <c r="I426" s="39">
        <v>3</v>
      </c>
      <c r="J426" s="37" t="s">
        <v>12292</v>
      </c>
      <c r="K426" s="37" t="s">
        <v>12292</v>
      </c>
      <c r="L426" s="37" t="s">
        <v>12292</v>
      </c>
      <c r="M426" s="37">
        <v>0.18720000000000001</v>
      </c>
      <c r="N426" s="37" t="s">
        <v>16215</v>
      </c>
      <c r="O426" s="37" t="s">
        <v>16215</v>
      </c>
      <c r="P426" s="37">
        <v>5.5214973318856275</v>
      </c>
      <c r="Q426" s="37">
        <v>-15.146515991936393</v>
      </c>
      <c r="R426" s="37">
        <v>-1.289818156060174</v>
      </c>
      <c r="S426" s="37">
        <v>13.696</v>
      </c>
      <c r="T426" s="37">
        <v>13.608000000000001</v>
      </c>
      <c r="U426" s="37">
        <v>-19.40708708141835</v>
      </c>
      <c r="V426" s="37">
        <v>-0.80200000000000005</v>
      </c>
      <c r="W426" s="37">
        <v>-0.29299999999999998</v>
      </c>
      <c r="X426" s="37" t="s">
        <v>14807</v>
      </c>
      <c r="Y426" s="73">
        <v>22746044178</v>
      </c>
      <c r="Z426" s="37" t="s">
        <v>12535</v>
      </c>
      <c r="AA426" s="77">
        <v>45418</v>
      </c>
      <c r="AB426" s="39" t="s">
        <v>8186</v>
      </c>
      <c r="AC426" s="39" t="s">
        <v>12297</v>
      </c>
      <c r="AD426" s="39" t="s">
        <v>12815</v>
      </c>
      <c r="AE426" s="37" t="s">
        <v>16158</v>
      </c>
      <c r="AF426" s="63" t="s">
        <v>16158</v>
      </c>
    </row>
    <row r="427" spans="1:32" s="68" customFormat="1" ht="28.5">
      <c r="A427" s="29" t="s">
        <v>14621</v>
      </c>
      <c r="B427" s="28" t="s">
        <v>13095</v>
      </c>
      <c r="C427" s="29" t="s">
        <v>13502</v>
      </c>
      <c r="D427" s="29" t="s">
        <v>16482</v>
      </c>
      <c r="E427" s="29" t="s">
        <v>14653</v>
      </c>
      <c r="F427" s="29" t="s">
        <v>13221</v>
      </c>
      <c r="G427" s="31" t="s">
        <v>369</v>
      </c>
      <c r="H427" s="32" t="s">
        <v>12492</v>
      </c>
      <c r="I427" s="50">
        <v>3</v>
      </c>
      <c r="J427" s="32" t="s">
        <v>12292</v>
      </c>
      <c r="K427" s="32" t="s">
        <v>12292</v>
      </c>
      <c r="L427" s="32" t="s">
        <v>12292</v>
      </c>
      <c r="M427" s="29">
        <v>0.22919999999999999</v>
      </c>
      <c r="N427" s="29" t="s">
        <v>16215</v>
      </c>
      <c r="O427" s="29" t="s">
        <v>16215</v>
      </c>
      <c r="P427" s="29">
        <v>7.5278309741528604</v>
      </c>
      <c r="Q427" s="29">
        <v>-13.581535193638617</v>
      </c>
      <c r="R427" s="29">
        <v>-0.36100650621969654</v>
      </c>
      <c r="S427" s="29">
        <v>17.954000000000001</v>
      </c>
      <c r="T427" s="29">
        <v>17.882000000000001</v>
      </c>
      <c r="U427" s="29">
        <v>-17.883121595981887</v>
      </c>
      <c r="V427" s="29">
        <v>-0.61699999999999999</v>
      </c>
      <c r="W427" s="29">
        <v>-0.185</v>
      </c>
      <c r="X427" s="29" t="s">
        <v>14807</v>
      </c>
      <c r="Y427" s="71">
        <v>40721326506</v>
      </c>
      <c r="Z427" s="29" t="s">
        <v>12535</v>
      </c>
      <c r="AA427" s="76">
        <v>45418</v>
      </c>
      <c r="AB427" s="60" t="s">
        <v>8186</v>
      </c>
      <c r="AC427" s="60" t="s">
        <v>12297</v>
      </c>
      <c r="AD427" s="60" t="s">
        <v>12815</v>
      </c>
      <c r="AE427" s="29" t="s">
        <v>16158</v>
      </c>
      <c r="AF427" s="35" t="s">
        <v>16158</v>
      </c>
    </row>
    <row r="428" spans="1:32" s="68" customFormat="1" ht="28.5">
      <c r="A428" s="37" t="s">
        <v>14621</v>
      </c>
      <c r="B428" s="36" t="s">
        <v>13096</v>
      </c>
      <c r="C428" s="36" t="s">
        <v>13503</v>
      </c>
      <c r="D428" s="29" t="s">
        <v>16483</v>
      </c>
      <c r="E428" s="37" t="s">
        <v>14653</v>
      </c>
      <c r="F428" s="37" t="s">
        <v>12544</v>
      </c>
      <c r="G428" s="38" t="s">
        <v>369</v>
      </c>
      <c r="H428" s="37" t="s">
        <v>12492</v>
      </c>
      <c r="I428" s="39">
        <v>3</v>
      </c>
      <c r="J428" s="37" t="s">
        <v>12292</v>
      </c>
      <c r="K428" s="37" t="s">
        <v>12292</v>
      </c>
      <c r="L428" s="37" t="s">
        <v>12292</v>
      </c>
      <c r="M428" s="37">
        <v>0.1923</v>
      </c>
      <c r="N428" s="37" t="s">
        <v>16215</v>
      </c>
      <c r="O428" s="37" t="s">
        <v>16215</v>
      </c>
      <c r="P428" s="37">
        <v>6.386749427757521</v>
      </c>
      <c r="Q428" s="37">
        <v>-13.274017522457671</v>
      </c>
      <c r="R428" s="37">
        <v>-0.32052919068770169</v>
      </c>
      <c r="S428" s="37">
        <v>12.134</v>
      </c>
      <c r="T428" s="37">
        <v>12.129</v>
      </c>
      <c r="U428" s="37">
        <v>-17.866096222289219</v>
      </c>
      <c r="V428" s="37">
        <v>-0.56200000000000006</v>
      </c>
      <c r="W428" s="37">
        <v>-0.157</v>
      </c>
      <c r="X428" s="37" t="s">
        <v>14816</v>
      </c>
      <c r="Y428" s="73">
        <v>33052937291</v>
      </c>
      <c r="Z428" s="37" t="s">
        <v>12535</v>
      </c>
      <c r="AA428" s="77">
        <v>45418</v>
      </c>
      <c r="AB428" s="39" t="s">
        <v>8186</v>
      </c>
      <c r="AC428" s="39" t="s">
        <v>12297</v>
      </c>
      <c r="AD428" s="39" t="s">
        <v>12815</v>
      </c>
      <c r="AE428" s="37" t="s">
        <v>16158</v>
      </c>
      <c r="AF428" s="63" t="s">
        <v>16158</v>
      </c>
    </row>
    <row r="429" spans="1:32" s="68" customFormat="1" ht="28.5">
      <c r="A429" s="29" t="s">
        <v>14621</v>
      </c>
      <c r="B429" s="28" t="s">
        <v>13097</v>
      </c>
      <c r="C429" s="29" t="s">
        <v>13504</v>
      </c>
      <c r="D429" s="29" t="s">
        <v>16484</v>
      </c>
      <c r="E429" s="29" t="s">
        <v>14653</v>
      </c>
      <c r="F429" s="29" t="s">
        <v>12541</v>
      </c>
      <c r="G429" s="31" t="s">
        <v>369</v>
      </c>
      <c r="H429" s="32" t="s">
        <v>12492</v>
      </c>
      <c r="I429" s="50">
        <v>3</v>
      </c>
      <c r="J429" s="32" t="s">
        <v>12292</v>
      </c>
      <c r="K429" s="32" t="s">
        <v>12292</v>
      </c>
      <c r="L429" s="32" t="s">
        <v>12292</v>
      </c>
      <c r="M429" s="29">
        <v>0.16719999999999999</v>
      </c>
      <c r="N429" s="29" t="s">
        <v>16215</v>
      </c>
      <c r="O429" s="29" t="s">
        <v>16215</v>
      </c>
      <c r="P429" s="29">
        <v>5.5439499335936615</v>
      </c>
      <c r="Q429" s="29">
        <v>-15.054319264001858</v>
      </c>
      <c r="R429" s="29">
        <v>-1.2320601548637233</v>
      </c>
      <c r="S429" s="29">
        <v>13.721</v>
      </c>
      <c r="T429" s="29">
        <v>13.634</v>
      </c>
      <c r="U429" s="29">
        <v>-19.393938512045917</v>
      </c>
      <c r="V429" s="29">
        <v>-0.79600000000000004</v>
      </c>
      <c r="W429" s="29">
        <v>-0.28999999999999998</v>
      </c>
      <c r="X429" s="29" t="s">
        <v>14817</v>
      </c>
      <c r="Y429" s="71">
        <v>22746044178</v>
      </c>
      <c r="Z429" s="29" t="s">
        <v>12535</v>
      </c>
      <c r="AA429" s="76">
        <v>45418</v>
      </c>
      <c r="AB429" s="60" t="s">
        <v>8186</v>
      </c>
      <c r="AC429" s="60" t="s">
        <v>12297</v>
      </c>
      <c r="AD429" s="60" t="s">
        <v>12815</v>
      </c>
      <c r="AE429" s="29" t="s">
        <v>16158</v>
      </c>
      <c r="AF429" s="35" t="s">
        <v>16158</v>
      </c>
    </row>
    <row r="430" spans="1:32" s="68" customFormat="1" ht="28.5">
      <c r="A430" s="37" t="s">
        <v>14621</v>
      </c>
      <c r="B430" s="36" t="s">
        <v>13098</v>
      </c>
      <c r="C430" s="36" t="s">
        <v>13505</v>
      </c>
      <c r="D430" s="29" t="s">
        <v>16485</v>
      </c>
      <c r="E430" s="37" t="s">
        <v>14653</v>
      </c>
      <c r="F430" s="37" t="s">
        <v>13221</v>
      </c>
      <c r="G430" s="38" t="s">
        <v>369</v>
      </c>
      <c r="H430" s="37" t="s">
        <v>12492</v>
      </c>
      <c r="I430" s="39">
        <v>3</v>
      </c>
      <c r="J430" s="37" t="s">
        <v>12292</v>
      </c>
      <c r="K430" s="37" t="s">
        <v>12292</v>
      </c>
      <c r="L430" s="37" t="s">
        <v>12292</v>
      </c>
      <c r="M430" s="37">
        <v>0.2064</v>
      </c>
      <c r="N430" s="37" t="s">
        <v>16215</v>
      </c>
      <c r="O430" s="37" t="s">
        <v>16215</v>
      </c>
      <c r="P430" s="37">
        <v>7.5897231365757545</v>
      </c>
      <c r="Q430" s="37">
        <v>-13.513813763417204</v>
      </c>
      <c r="R430" s="37">
        <v>-0.3950250243629716</v>
      </c>
      <c r="S430" s="37">
        <v>18.010999999999999</v>
      </c>
      <c r="T430" s="37">
        <v>17.936</v>
      </c>
      <c r="U430" s="37">
        <v>-17.867341553901504</v>
      </c>
      <c r="V430" s="37">
        <v>-0.61399999999999999</v>
      </c>
      <c r="W430" s="37">
        <v>-0.183</v>
      </c>
      <c r="X430" s="37" t="s">
        <v>14818</v>
      </c>
      <c r="Y430" s="73">
        <v>40721326506</v>
      </c>
      <c r="Z430" s="37" t="s">
        <v>12535</v>
      </c>
      <c r="AA430" s="77">
        <v>45418</v>
      </c>
      <c r="AB430" s="39" t="s">
        <v>8186</v>
      </c>
      <c r="AC430" s="39" t="s">
        <v>12297</v>
      </c>
      <c r="AD430" s="39" t="s">
        <v>12815</v>
      </c>
      <c r="AE430" s="37" t="s">
        <v>16158</v>
      </c>
      <c r="AF430" s="63" t="s">
        <v>16158</v>
      </c>
    </row>
    <row r="431" spans="1:32" s="68" customFormat="1" ht="28.5">
      <c r="A431" s="29" t="s">
        <v>14621</v>
      </c>
      <c r="B431" s="28" t="s">
        <v>13099</v>
      </c>
      <c r="C431" s="29" t="s">
        <v>13506</v>
      </c>
      <c r="D431" s="29" t="s">
        <v>8428</v>
      </c>
      <c r="E431" s="29" t="s">
        <v>14653</v>
      </c>
      <c r="F431" s="29" t="s">
        <v>12543</v>
      </c>
      <c r="G431" s="31" t="s">
        <v>369</v>
      </c>
      <c r="H431" s="32" t="s">
        <v>12492</v>
      </c>
      <c r="I431" s="50">
        <v>3</v>
      </c>
      <c r="J431" s="32" t="s">
        <v>12292</v>
      </c>
      <c r="K431" s="32" t="s">
        <v>12292</v>
      </c>
      <c r="L431" s="32" t="s">
        <v>12292</v>
      </c>
      <c r="M431" s="29">
        <v>0.92100000000000004</v>
      </c>
      <c r="N431" s="29" t="s">
        <v>16215</v>
      </c>
      <c r="O431" s="29" t="s">
        <v>16215</v>
      </c>
      <c r="P431" s="29">
        <v>4.8969067775040731</v>
      </c>
      <c r="Q431" s="29">
        <v>-12.879736230384697</v>
      </c>
      <c r="R431" s="29">
        <v>2.0857288585296452</v>
      </c>
      <c r="S431" s="29">
        <v>12.349</v>
      </c>
      <c r="T431" s="29">
        <v>12.08</v>
      </c>
      <c r="U431" s="29">
        <v>-16.34190847089042</v>
      </c>
      <c r="V431" s="29">
        <v>-0.77500000000000002</v>
      </c>
      <c r="W431" s="29">
        <v>-0.21</v>
      </c>
      <c r="X431" s="29" t="s">
        <v>14819</v>
      </c>
      <c r="Y431" s="71">
        <v>176049659917</v>
      </c>
      <c r="Z431" s="29" t="s">
        <v>12535</v>
      </c>
      <c r="AA431" s="76">
        <v>45418</v>
      </c>
      <c r="AB431" s="60" t="s">
        <v>8186</v>
      </c>
      <c r="AC431" s="60" t="s">
        <v>12297</v>
      </c>
      <c r="AD431" s="60" t="s">
        <v>12815</v>
      </c>
      <c r="AE431" s="29" t="s">
        <v>16158</v>
      </c>
      <c r="AF431" s="35" t="s">
        <v>16158</v>
      </c>
    </row>
    <row r="432" spans="1:32" s="68" customFormat="1" ht="28.5">
      <c r="A432" s="37" t="s">
        <v>14621</v>
      </c>
      <c r="B432" s="36" t="s">
        <v>13100</v>
      </c>
      <c r="C432" s="36" t="s">
        <v>13507</v>
      </c>
      <c r="D432" s="29" t="s">
        <v>16486</v>
      </c>
      <c r="E432" s="37" t="s">
        <v>14653</v>
      </c>
      <c r="F432" s="37" t="s">
        <v>12544</v>
      </c>
      <c r="G432" s="38" t="s">
        <v>369</v>
      </c>
      <c r="H432" s="37" t="s">
        <v>12492</v>
      </c>
      <c r="I432" s="39">
        <v>3</v>
      </c>
      <c r="J432" s="37" t="s">
        <v>12292</v>
      </c>
      <c r="K432" s="37" t="s">
        <v>12292</v>
      </c>
      <c r="L432" s="37" t="s">
        <v>12292</v>
      </c>
      <c r="M432" s="37">
        <v>0.16980000000000001</v>
      </c>
      <c r="N432" s="37" t="s">
        <v>16215</v>
      </c>
      <c r="O432" s="37" t="s">
        <v>16215</v>
      </c>
      <c r="P432" s="37">
        <v>6.2861650471121688</v>
      </c>
      <c r="Q432" s="37">
        <v>-13.180063219295246</v>
      </c>
      <c r="R432" s="37">
        <v>-0.35773075373428664</v>
      </c>
      <c r="S432" s="37">
        <v>12.101000000000001</v>
      </c>
      <c r="T432" s="37">
        <v>12.105</v>
      </c>
      <c r="U432" s="37">
        <v>-17.769762320575243</v>
      </c>
      <c r="V432" s="37">
        <v>-0.56299999999999994</v>
      </c>
      <c r="W432" s="37">
        <v>-0.156</v>
      </c>
      <c r="X432" s="37" t="s">
        <v>13224</v>
      </c>
      <c r="Y432" s="73">
        <v>33052937291</v>
      </c>
      <c r="Z432" s="37" t="s">
        <v>12535</v>
      </c>
      <c r="AA432" s="77">
        <v>45418</v>
      </c>
      <c r="AB432" s="39" t="s">
        <v>8186</v>
      </c>
      <c r="AC432" s="39" t="s">
        <v>12297</v>
      </c>
      <c r="AD432" s="39" t="s">
        <v>12815</v>
      </c>
      <c r="AE432" s="37" t="s">
        <v>16158</v>
      </c>
      <c r="AF432" s="63" t="s">
        <v>16158</v>
      </c>
    </row>
    <row r="433" spans="1:32" s="68" customFormat="1" ht="28.5">
      <c r="A433" s="29" t="s">
        <v>14621</v>
      </c>
      <c r="B433" s="28" t="s">
        <v>13101</v>
      </c>
      <c r="C433" s="29" t="s">
        <v>13508</v>
      </c>
      <c r="D433" s="29" t="s">
        <v>10211</v>
      </c>
      <c r="E433" s="29" t="s">
        <v>14654</v>
      </c>
      <c r="F433" s="29" t="s">
        <v>12535</v>
      </c>
      <c r="G433" s="31" t="s">
        <v>64</v>
      </c>
      <c r="H433" s="32" t="s">
        <v>9</v>
      </c>
      <c r="I433" s="50">
        <v>5</v>
      </c>
      <c r="J433" s="32" t="s">
        <v>12292</v>
      </c>
      <c r="K433" s="32" t="s">
        <v>12292</v>
      </c>
      <c r="L433" s="32" t="s">
        <v>12292</v>
      </c>
      <c r="M433" s="29" t="s">
        <v>16215</v>
      </c>
      <c r="N433" s="29">
        <v>-11.33342</v>
      </c>
      <c r="O433" s="29">
        <v>-1.0565500000000001</v>
      </c>
      <c r="P433" s="29">
        <v>5.1307350764674853</v>
      </c>
      <c r="Q433" s="29">
        <v>-22.048309178743875</v>
      </c>
      <c r="R433" s="29">
        <v>-9.0684108184549537</v>
      </c>
      <c r="S433" s="29">
        <v>18.963000000000001</v>
      </c>
      <c r="T433" s="29">
        <v>20.332999999999998</v>
      </c>
      <c r="U433" s="29">
        <v>-38.984466989456259</v>
      </c>
      <c r="V433" s="29">
        <v>-0.61799999999999999</v>
      </c>
      <c r="W433" s="29">
        <v>2E-3</v>
      </c>
      <c r="X433" s="29" t="s">
        <v>14820</v>
      </c>
      <c r="Y433" s="71">
        <v>605777985</v>
      </c>
      <c r="Z433" s="29" t="s">
        <v>12535</v>
      </c>
      <c r="AA433" s="76">
        <v>45418</v>
      </c>
      <c r="AB433" s="60" t="s">
        <v>8186</v>
      </c>
      <c r="AC433" s="60" t="s">
        <v>12296</v>
      </c>
      <c r="AD433" s="60" t="s">
        <v>12298</v>
      </c>
      <c r="AE433" s="29" t="s">
        <v>16158</v>
      </c>
      <c r="AF433" s="35" t="s">
        <v>16158</v>
      </c>
    </row>
    <row r="434" spans="1:32" s="68" customFormat="1" ht="28.5">
      <c r="A434" s="37" t="s">
        <v>14621</v>
      </c>
      <c r="B434" s="36" t="s">
        <v>13102</v>
      </c>
      <c r="C434" s="36" t="s">
        <v>13509</v>
      </c>
      <c r="D434" s="29" t="s">
        <v>10421</v>
      </c>
      <c r="E434" s="37" t="s">
        <v>14654</v>
      </c>
      <c r="F434" s="37" t="s">
        <v>12541</v>
      </c>
      <c r="G434" s="38" t="s">
        <v>64</v>
      </c>
      <c r="H434" s="37" t="s">
        <v>9</v>
      </c>
      <c r="I434" s="39">
        <v>5</v>
      </c>
      <c r="J434" s="37" t="s">
        <v>12292</v>
      </c>
      <c r="K434" s="37" t="s">
        <v>12292</v>
      </c>
      <c r="L434" s="37" t="s">
        <v>12292</v>
      </c>
      <c r="M434" s="37" t="s">
        <v>16215</v>
      </c>
      <c r="N434" s="37">
        <v>-11.3794</v>
      </c>
      <c r="O434" s="37">
        <v>-1.0548500000000001</v>
      </c>
      <c r="P434" s="37">
        <v>0.4686279614682709</v>
      </c>
      <c r="Q434" s="37">
        <v>-17.769046059812212</v>
      </c>
      <c r="R434" s="37">
        <v>-2.165439584235529</v>
      </c>
      <c r="S434" s="37">
        <v>18.800999999999998</v>
      </c>
      <c r="T434" s="37">
        <v>20.420999999999999</v>
      </c>
      <c r="U434" s="37">
        <v>-28.834232787485558</v>
      </c>
      <c r="V434" s="37">
        <v>-0.624</v>
      </c>
      <c r="W434" s="37">
        <v>6.0000000000000001E-3</v>
      </c>
      <c r="X434" s="37" t="s">
        <v>14768</v>
      </c>
      <c r="Y434" s="73">
        <v>562598130</v>
      </c>
      <c r="Z434" s="37" t="s">
        <v>12535</v>
      </c>
      <c r="AA434" s="77">
        <v>45418</v>
      </c>
      <c r="AB434" s="39" t="s">
        <v>8186</v>
      </c>
      <c r="AC434" s="39" t="s">
        <v>12297</v>
      </c>
      <c r="AD434" s="39" t="s">
        <v>12815</v>
      </c>
      <c r="AE434" s="37" t="s">
        <v>16158</v>
      </c>
      <c r="AF434" s="63" t="s">
        <v>16158</v>
      </c>
    </row>
    <row r="435" spans="1:32" s="68" customFormat="1" ht="28.5">
      <c r="A435" s="29" t="s">
        <v>14621</v>
      </c>
      <c r="B435" s="28" t="s">
        <v>13103</v>
      </c>
      <c r="C435" s="29" t="s">
        <v>13510</v>
      </c>
      <c r="D435" s="29" t="s">
        <v>16487</v>
      </c>
      <c r="E435" s="29" t="s">
        <v>14654</v>
      </c>
      <c r="F435" s="29" t="s">
        <v>12544</v>
      </c>
      <c r="G435" s="31" t="s">
        <v>64</v>
      </c>
      <c r="H435" s="32" t="s">
        <v>9</v>
      </c>
      <c r="I435" s="50">
        <v>5</v>
      </c>
      <c r="J435" s="32" t="s">
        <v>12292</v>
      </c>
      <c r="K435" s="32" t="s">
        <v>12292</v>
      </c>
      <c r="L435" s="32" t="s">
        <v>12292</v>
      </c>
      <c r="M435" s="29" t="s">
        <v>16215</v>
      </c>
      <c r="N435" s="29">
        <v>-11.302440000000001</v>
      </c>
      <c r="O435" s="29">
        <v>-1.04047</v>
      </c>
      <c r="P435" s="29">
        <v>3.114123465836216</v>
      </c>
      <c r="Q435" s="29">
        <v>-22.886068729502284</v>
      </c>
      <c r="R435" s="29">
        <v>-7.0959967867184837</v>
      </c>
      <c r="S435" s="29">
        <v>18.795999999999999</v>
      </c>
      <c r="T435" s="29">
        <v>20.309999999999999</v>
      </c>
      <c r="U435" s="29">
        <v>-35.793019394384515</v>
      </c>
      <c r="V435" s="29">
        <v>-0.622</v>
      </c>
      <c r="W435" s="29">
        <v>4.0000000000000001E-3</v>
      </c>
      <c r="X435" s="29" t="s">
        <v>14821</v>
      </c>
      <c r="Y435" s="71">
        <v>817527679</v>
      </c>
      <c r="Z435" s="29" t="s">
        <v>12535</v>
      </c>
      <c r="AA435" s="76">
        <v>45418</v>
      </c>
      <c r="AB435" s="60" t="s">
        <v>8186</v>
      </c>
      <c r="AC435" s="60" t="s">
        <v>12297</v>
      </c>
      <c r="AD435" s="60" t="s">
        <v>12815</v>
      </c>
      <c r="AE435" s="29" t="s">
        <v>16158</v>
      </c>
      <c r="AF435" s="35" t="s">
        <v>16158</v>
      </c>
    </row>
    <row r="436" spans="1:32" s="68" customFormat="1" ht="28.5">
      <c r="A436" s="37" t="s">
        <v>14621</v>
      </c>
      <c r="B436" s="36" t="s">
        <v>13104</v>
      </c>
      <c r="C436" s="36" t="s">
        <v>13511</v>
      </c>
      <c r="D436" s="29" t="s">
        <v>16488</v>
      </c>
      <c r="E436" s="37" t="s">
        <v>14654</v>
      </c>
      <c r="F436" s="37" t="s">
        <v>12536</v>
      </c>
      <c r="G436" s="38" t="s">
        <v>64</v>
      </c>
      <c r="H436" s="37" t="s">
        <v>9</v>
      </c>
      <c r="I436" s="39">
        <v>5</v>
      </c>
      <c r="J436" s="37" t="s">
        <v>12292</v>
      </c>
      <c r="K436" s="37" t="s">
        <v>12292</v>
      </c>
      <c r="L436" s="37" t="s">
        <v>12292</v>
      </c>
      <c r="M436" s="37" t="s">
        <v>16215</v>
      </c>
      <c r="N436" s="37">
        <v>-11.32264</v>
      </c>
      <c r="O436" s="37">
        <v>-1.05026</v>
      </c>
      <c r="P436" s="37">
        <v>5.0536616161614756</v>
      </c>
      <c r="Q436" s="37">
        <v>-21.963670606894127</v>
      </c>
      <c r="R436" s="37">
        <v>-8.5339717282261205</v>
      </c>
      <c r="S436" s="37">
        <v>18.986000000000001</v>
      </c>
      <c r="T436" s="37">
        <v>20.344000000000001</v>
      </c>
      <c r="U436" s="37">
        <v>-38.302266220721748</v>
      </c>
      <c r="V436" s="37">
        <v>-0.61599999999999999</v>
      </c>
      <c r="W436" s="37">
        <v>2E-3</v>
      </c>
      <c r="X436" s="37" t="s">
        <v>14822</v>
      </c>
      <c r="Y436" s="73">
        <v>4731883285</v>
      </c>
      <c r="Z436" s="37" t="s">
        <v>12535</v>
      </c>
      <c r="AA436" s="77">
        <v>45418</v>
      </c>
      <c r="AB436" s="39" t="s">
        <v>8186</v>
      </c>
      <c r="AC436" s="39" t="s">
        <v>12297</v>
      </c>
      <c r="AD436" s="39" t="s">
        <v>12815</v>
      </c>
      <c r="AE436" s="37" t="s">
        <v>16158</v>
      </c>
      <c r="AF436" s="63" t="s">
        <v>16158</v>
      </c>
    </row>
    <row r="437" spans="1:32" s="68" customFormat="1" ht="28.5">
      <c r="A437" s="29" t="s">
        <v>14621</v>
      </c>
      <c r="B437" s="28" t="s">
        <v>13105</v>
      </c>
      <c r="C437" s="29" t="s">
        <v>13512</v>
      </c>
      <c r="D437" s="29" t="s">
        <v>16489</v>
      </c>
      <c r="E437" s="29" t="s">
        <v>14654</v>
      </c>
      <c r="F437" s="29" t="s">
        <v>12538</v>
      </c>
      <c r="G437" s="31" t="s">
        <v>64</v>
      </c>
      <c r="H437" s="32" t="s">
        <v>9</v>
      </c>
      <c r="I437" s="50">
        <v>5</v>
      </c>
      <c r="J437" s="32" t="s">
        <v>12292</v>
      </c>
      <c r="K437" s="32" t="s">
        <v>12292</v>
      </c>
      <c r="L437" s="32" t="s">
        <v>12292</v>
      </c>
      <c r="M437" s="29" t="s">
        <v>16215</v>
      </c>
      <c r="N437" s="29" t="s">
        <v>16215</v>
      </c>
      <c r="O437" s="29" t="s">
        <v>16215</v>
      </c>
      <c r="P437" s="29">
        <v>2.2556390977443774</v>
      </c>
      <c r="Q437" s="29">
        <v>-24.017660044150112</v>
      </c>
      <c r="R437" s="29">
        <v>-9.8478783026420444</v>
      </c>
      <c r="S437" s="29">
        <v>27.306999999999999</v>
      </c>
      <c r="T437" s="29">
        <v>29.719000000000001</v>
      </c>
      <c r="U437" s="29">
        <v>-40.467963228521199</v>
      </c>
      <c r="V437" s="29">
        <v>-0.64700000000000002</v>
      </c>
      <c r="W437" s="29">
        <v>-5.8000000000000003E-2</v>
      </c>
      <c r="X437" s="29" t="s">
        <v>14823</v>
      </c>
      <c r="Y437" s="71">
        <v>916457282</v>
      </c>
      <c r="Z437" s="29" t="s">
        <v>12535</v>
      </c>
      <c r="AA437" s="76">
        <v>45418</v>
      </c>
      <c r="AB437" s="60" t="s">
        <v>8186</v>
      </c>
      <c r="AC437" s="60" t="s">
        <v>12297</v>
      </c>
      <c r="AD437" s="60" t="s">
        <v>12815</v>
      </c>
      <c r="AE437" s="29" t="s">
        <v>16158</v>
      </c>
      <c r="AF437" s="35" t="s">
        <v>16158</v>
      </c>
    </row>
    <row r="438" spans="1:32" s="68" customFormat="1" ht="28.5">
      <c r="A438" s="37" t="s">
        <v>14621</v>
      </c>
      <c r="B438" s="36" t="s">
        <v>13106</v>
      </c>
      <c r="C438" s="36" t="s">
        <v>13513</v>
      </c>
      <c r="D438" s="29" t="s">
        <v>16490</v>
      </c>
      <c r="E438" s="37" t="s">
        <v>14654</v>
      </c>
      <c r="F438" s="37" t="s">
        <v>12544</v>
      </c>
      <c r="G438" s="38" t="s">
        <v>64</v>
      </c>
      <c r="H438" s="37" t="s">
        <v>9</v>
      </c>
      <c r="I438" s="39">
        <v>5</v>
      </c>
      <c r="J438" s="37" t="s">
        <v>12292</v>
      </c>
      <c r="K438" s="37" t="s">
        <v>12292</v>
      </c>
      <c r="L438" s="37" t="s">
        <v>12292</v>
      </c>
      <c r="M438" s="37" t="s">
        <v>16215</v>
      </c>
      <c r="N438" s="37" t="s">
        <v>16215</v>
      </c>
      <c r="O438" s="37" t="s">
        <v>16215</v>
      </c>
      <c r="P438" s="37">
        <v>3.0634573304157087</v>
      </c>
      <c r="Q438" s="37">
        <v>-22.719546742209552</v>
      </c>
      <c r="R438" s="37">
        <v>-9.2554291623578422</v>
      </c>
      <c r="S438" s="37">
        <v>23.074000000000002</v>
      </c>
      <c r="T438" s="37">
        <v>24.245000000000001</v>
      </c>
      <c r="U438" s="37">
        <v>-39.456783271480376</v>
      </c>
      <c r="V438" s="37">
        <v>-0.55900000000000005</v>
      </c>
      <c r="W438" s="37">
        <v>-1.0999999999999999E-2</v>
      </c>
      <c r="X438" s="37" t="s">
        <v>13224</v>
      </c>
      <c r="Y438" s="73">
        <v>817527679</v>
      </c>
      <c r="Z438" s="37" t="s">
        <v>12535</v>
      </c>
      <c r="AA438" s="77">
        <v>45418</v>
      </c>
      <c r="AB438" s="39" t="s">
        <v>8186</v>
      </c>
      <c r="AC438" s="39" t="s">
        <v>12297</v>
      </c>
      <c r="AD438" s="39" t="s">
        <v>12815</v>
      </c>
      <c r="AE438" s="37" t="s">
        <v>16158</v>
      </c>
      <c r="AF438" s="63" t="s">
        <v>16158</v>
      </c>
    </row>
    <row r="439" spans="1:32" s="68" customFormat="1" ht="28.5">
      <c r="A439" s="29" t="s">
        <v>14621</v>
      </c>
      <c r="B439" s="28" t="s">
        <v>13107</v>
      </c>
      <c r="C439" s="29" t="s">
        <v>13514</v>
      </c>
      <c r="D439" s="29" t="s">
        <v>16491</v>
      </c>
      <c r="E439" s="29" t="s">
        <v>14655</v>
      </c>
      <c r="F439" s="29" t="s">
        <v>12538</v>
      </c>
      <c r="G439" s="31" t="s">
        <v>369</v>
      </c>
      <c r="H439" s="32" t="s">
        <v>39</v>
      </c>
      <c r="I439" s="50">
        <v>3</v>
      </c>
      <c r="J439" s="32" t="s">
        <v>12292</v>
      </c>
      <c r="K439" s="32" t="s">
        <v>12292</v>
      </c>
      <c r="L439" s="32" t="s">
        <v>12292</v>
      </c>
      <c r="M439" s="29">
        <v>0.16919999999999999</v>
      </c>
      <c r="N439" s="29" t="s">
        <v>16215</v>
      </c>
      <c r="O439" s="29" t="s">
        <v>16215</v>
      </c>
      <c r="P439" s="29">
        <v>10.852003329803605</v>
      </c>
      <c r="Q439" s="29">
        <v>-12.820007901257856</v>
      </c>
      <c r="R439" s="29">
        <v>-0.10445885032961399</v>
      </c>
      <c r="S439" s="29">
        <v>15.765000000000001</v>
      </c>
      <c r="T439" s="29">
        <v>16.867000000000001</v>
      </c>
      <c r="U439" s="29">
        <v>-16.533299687199875</v>
      </c>
      <c r="V439" s="29">
        <v>-0.55100000000000005</v>
      </c>
      <c r="W439" s="29">
        <v>-8.6999999999999994E-2</v>
      </c>
      <c r="X439" s="29" t="s">
        <v>14824</v>
      </c>
      <c r="Y439" s="71">
        <v>1921831398</v>
      </c>
      <c r="Z439" s="29" t="s">
        <v>12541</v>
      </c>
      <c r="AA439" s="76">
        <v>45418</v>
      </c>
      <c r="AB439" s="60" t="s">
        <v>8186</v>
      </c>
      <c r="AC439" s="60" t="s">
        <v>12297</v>
      </c>
      <c r="AD439" s="60" t="s">
        <v>16160</v>
      </c>
      <c r="AE439" s="29" t="s">
        <v>16158</v>
      </c>
      <c r="AF439" s="35" t="s">
        <v>16158</v>
      </c>
    </row>
    <row r="440" spans="1:32" s="68" customFormat="1" ht="28.5">
      <c r="A440" s="37" t="s">
        <v>14621</v>
      </c>
      <c r="B440" s="36" t="s">
        <v>13108</v>
      </c>
      <c r="C440" s="36" t="s">
        <v>13515</v>
      </c>
      <c r="D440" s="29" t="s">
        <v>16492</v>
      </c>
      <c r="E440" s="37" t="s">
        <v>14655</v>
      </c>
      <c r="F440" s="37" t="s">
        <v>12536</v>
      </c>
      <c r="G440" s="38" t="s">
        <v>369</v>
      </c>
      <c r="H440" s="37" t="s">
        <v>39</v>
      </c>
      <c r="I440" s="39">
        <v>3</v>
      </c>
      <c r="J440" s="37" t="s">
        <v>12292</v>
      </c>
      <c r="K440" s="37" t="s">
        <v>12292</v>
      </c>
      <c r="L440" s="37" t="s">
        <v>12292</v>
      </c>
      <c r="M440" s="37">
        <v>1.3355999999999999</v>
      </c>
      <c r="N440" s="37" t="s">
        <v>16215</v>
      </c>
      <c r="O440" s="37" t="s">
        <v>16215</v>
      </c>
      <c r="P440" s="37">
        <v>11.401564733166936</v>
      </c>
      <c r="Q440" s="37">
        <v>-12.698934631709713</v>
      </c>
      <c r="R440" s="37">
        <v>-6.7309615376487386E-3</v>
      </c>
      <c r="S440" s="37">
        <v>7.5960000000000001</v>
      </c>
      <c r="T440" s="37">
        <v>8.0489999999999995</v>
      </c>
      <c r="U440" s="37">
        <v>-16.144597026820318</v>
      </c>
      <c r="V440" s="37">
        <v>-0.48299999999999998</v>
      </c>
      <c r="W440" s="37">
        <v>-8.0000000000000002E-3</v>
      </c>
      <c r="X440" s="37" t="s">
        <v>14807</v>
      </c>
      <c r="Y440" s="73">
        <v>9922864978</v>
      </c>
      <c r="Z440" s="37" t="s">
        <v>12541</v>
      </c>
      <c r="AA440" s="77">
        <v>45418</v>
      </c>
      <c r="AB440" s="39" t="s">
        <v>8186</v>
      </c>
      <c r="AC440" s="39" t="s">
        <v>12296</v>
      </c>
      <c r="AD440" s="39" t="s">
        <v>12299</v>
      </c>
      <c r="AE440" s="37" t="s">
        <v>16158</v>
      </c>
      <c r="AF440" s="63" t="s">
        <v>16158</v>
      </c>
    </row>
    <row r="441" spans="1:32" s="68" customFormat="1" ht="28.5">
      <c r="A441" s="29" t="s">
        <v>14621</v>
      </c>
      <c r="B441" s="28" t="s">
        <v>13109</v>
      </c>
      <c r="C441" s="29" t="s">
        <v>13516</v>
      </c>
      <c r="D441" s="29" t="s">
        <v>16493</v>
      </c>
      <c r="E441" s="29" t="s">
        <v>14655</v>
      </c>
      <c r="F441" s="29" t="s">
        <v>12535</v>
      </c>
      <c r="G441" s="31" t="s">
        <v>369</v>
      </c>
      <c r="H441" s="32" t="s">
        <v>39</v>
      </c>
      <c r="I441" s="50">
        <v>3</v>
      </c>
      <c r="J441" s="32" t="s">
        <v>12292</v>
      </c>
      <c r="K441" s="32" t="s">
        <v>12292</v>
      </c>
      <c r="L441" s="32" t="s">
        <v>12292</v>
      </c>
      <c r="M441" s="29">
        <v>0.2268</v>
      </c>
      <c r="N441" s="29" t="s">
        <v>16215</v>
      </c>
      <c r="O441" s="29" t="s">
        <v>16215</v>
      </c>
      <c r="P441" s="29">
        <v>12.818271525095115</v>
      </c>
      <c r="Q441" s="29">
        <v>-11.538092006870437</v>
      </c>
      <c r="R441" s="29">
        <v>0.2056605331553385</v>
      </c>
      <c r="S441" s="29">
        <v>7.4359999999999999</v>
      </c>
      <c r="T441" s="29">
        <v>8.0180000000000007</v>
      </c>
      <c r="U441" s="29">
        <v>-15.629703602762056</v>
      </c>
      <c r="V441" s="29">
        <v>-0.35099999999999998</v>
      </c>
      <c r="W441" s="29">
        <v>4.9000000000000002E-2</v>
      </c>
      <c r="X441" s="29" t="s">
        <v>14815</v>
      </c>
      <c r="Y441" s="71">
        <v>1270329970</v>
      </c>
      <c r="Z441" s="29" t="s">
        <v>12541</v>
      </c>
      <c r="AA441" s="76">
        <v>45418</v>
      </c>
      <c r="AB441" s="60" t="s">
        <v>8186</v>
      </c>
      <c r="AC441" s="60" t="s">
        <v>12296</v>
      </c>
      <c r="AD441" s="60" t="s">
        <v>12298</v>
      </c>
      <c r="AE441" s="29" t="s">
        <v>16158</v>
      </c>
      <c r="AF441" s="35" t="s">
        <v>16158</v>
      </c>
    </row>
    <row r="442" spans="1:32" s="68" customFormat="1" ht="28.5">
      <c r="A442" s="37" t="s">
        <v>14621</v>
      </c>
      <c r="B442" s="36" t="s">
        <v>13110</v>
      </c>
      <c r="C442" s="36" t="s">
        <v>13517</v>
      </c>
      <c r="D442" s="29" t="s">
        <v>16494</v>
      </c>
      <c r="E442" s="37" t="s">
        <v>14655</v>
      </c>
      <c r="F442" s="37" t="s">
        <v>12535</v>
      </c>
      <c r="G442" s="38" t="s">
        <v>369</v>
      </c>
      <c r="H442" s="37" t="s">
        <v>39</v>
      </c>
      <c r="I442" s="39">
        <v>3</v>
      </c>
      <c r="J442" s="37" t="s">
        <v>12292</v>
      </c>
      <c r="K442" s="37" t="s">
        <v>12292</v>
      </c>
      <c r="L442" s="37" t="s">
        <v>12292</v>
      </c>
      <c r="M442" s="37">
        <v>0.224</v>
      </c>
      <c r="N442" s="37" t="s">
        <v>16215</v>
      </c>
      <c r="O442" s="37" t="s">
        <v>16215</v>
      </c>
      <c r="P442" s="37">
        <v>12.750077512664948</v>
      </c>
      <c r="Q442" s="37">
        <v>-11.614566003951342</v>
      </c>
      <c r="R442" s="37">
        <v>0.17578803240503316</v>
      </c>
      <c r="S442" s="37">
        <v>7.49</v>
      </c>
      <c r="T442" s="37">
        <v>8.0549999999999997</v>
      </c>
      <c r="U442" s="37">
        <v>-15.565945474216036</v>
      </c>
      <c r="V442" s="37">
        <v>-0.34699999999999998</v>
      </c>
      <c r="W442" s="37">
        <v>4.8000000000000001E-2</v>
      </c>
      <c r="X442" s="37" t="s">
        <v>14824</v>
      </c>
      <c r="Y442" s="73">
        <v>1270329970</v>
      </c>
      <c r="Z442" s="37" t="s">
        <v>12541</v>
      </c>
      <c r="AA442" s="77">
        <v>45418</v>
      </c>
      <c r="AB442" s="39" t="s">
        <v>8186</v>
      </c>
      <c r="AC442" s="39" t="s">
        <v>12297</v>
      </c>
      <c r="AD442" s="39" t="s">
        <v>12815</v>
      </c>
      <c r="AE442" s="37" t="s">
        <v>16158</v>
      </c>
      <c r="AF442" s="63" t="s">
        <v>16158</v>
      </c>
    </row>
    <row r="443" spans="1:32" s="68" customFormat="1" ht="28.5">
      <c r="A443" s="29" t="s">
        <v>14621</v>
      </c>
      <c r="B443" s="28" t="s">
        <v>13111</v>
      </c>
      <c r="C443" s="29" t="s">
        <v>13518</v>
      </c>
      <c r="D443" s="29" t="s">
        <v>8493</v>
      </c>
      <c r="E443" s="29" t="s">
        <v>14655</v>
      </c>
      <c r="F443" s="29" t="s">
        <v>12541</v>
      </c>
      <c r="G443" s="31" t="s">
        <v>369</v>
      </c>
      <c r="H443" s="32" t="s">
        <v>39</v>
      </c>
      <c r="I443" s="50">
        <v>3</v>
      </c>
      <c r="J443" s="32" t="s">
        <v>12292</v>
      </c>
      <c r="K443" s="32" t="s">
        <v>12292</v>
      </c>
      <c r="L443" s="32" t="s">
        <v>12292</v>
      </c>
      <c r="M443" s="29">
        <v>9.4700000000000006E-2</v>
      </c>
      <c r="N443" s="29">
        <v>-2.3954800000000001</v>
      </c>
      <c r="O443" s="29">
        <v>0.22961000000000001</v>
      </c>
      <c r="P443" s="29">
        <v>6.0714285714288385</v>
      </c>
      <c r="Q443" s="29">
        <v>-17.410714285714434</v>
      </c>
      <c r="R443" s="29">
        <v>-1.7692280504062463</v>
      </c>
      <c r="S443" s="29">
        <v>7.56</v>
      </c>
      <c r="T443" s="29">
        <v>8.1769999999999996</v>
      </c>
      <c r="U443" s="29">
        <v>-17.356012884950456</v>
      </c>
      <c r="V443" s="29">
        <v>-0.36099999999999999</v>
      </c>
      <c r="W443" s="29">
        <v>8.9999999999999993E-3</v>
      </c>
      <c r="X443" s="29" t="s">
        <v>14825</v>
      </c>
      <c r="Y443" s="71">
        <v>1179780849</v>
      </c>
      <c r="Z443" s="29" t="s">
        <v>12541</v>
      </c>
      <c r="AA443" s="76">
        <v>45418</v>
      </c>
      <c r="AB443" s="60" t="s">
        <v>8186</v>
      </c>
      <c r="AC443" s="60" t="s">
        <v>12297</v>
      </c>
      <c r="AD443" s="60" t="s">
        <v>12815</v>
      </c>
      <c r="AE443" s="29" t="s">
        <v>16158</v>
      </c>
      <c r="AF443" s="35" t="s">
        <v>16158</v>
      </c>
    </row>
    <row r="444" spans="1:32" s="68" customFormat="1" ht="28.5">
      <c r="A444" s="37" t="s">
        <v>14621</v>
      </c>
      <c r="B444" s="36" t="s">
        <v>13112</v>
      </c>
      <c r="C444" s="36" t="s">
        <v>13519</v>
      </c>
      <c r="D444" s="29" t="s">
        <v>11632</v>
      </c>
      <c r="E444" s="37" t="s">
        <v>14655</v>
      </c>
      <c r="F444" s="37" t="s">
        <v>12541</v>
      </c>
      <c r="G444" s="38" t="s">
        <v>369</v>
      </c>
      <c r="H444" s="37" t="s">
        <v>39</v>
      </c>
      <c r="I444" s="39">
        <v>3</v>
      </c>
      <c r="J444" s="37" t="s">
        <v>12292</v>
      </c>
      <c r="K444" s="37" t="s">
        <v>12292</v>
      </c>
      <c r="L444" s="37" t="s">
        <v>12292</v>
      </c>
      <c r="M444" s="37" t="s">
        <v>16215</v>
      </c>
      <c r="N444" s="37">
        <v>-2.39717</v>
      </c>
      <c r="O444" s="37">
        <v>0.24285000000000001</v>
      </c>
      <c r="P444" s="37">
        <v>10.348468848996472</v>
      </c>
      <c r="Q444" s="37">
        <v>-14.207400639561452</v>
      </c>
      <c r="R444" s="37">
        <v>-0.63492063492073259</v>
      </c>
      <c r="S444" s="37">
        <v>7.4669999999999996</v>
      </c>
      <c r="T444" s="37">
        <v>8.1349999999999998</v>
      </c>
      <c r="U444" s="37">
        <v>-17.283393623309063</v>
      </c>
      <c r="V444" s="37">
        <v>-0.36599999999999999</v>
      </c>
      <c r="W444" s="37">
        <v>0.01</v>
      </c>
      <c r="X444" s="37" t="s">
        <v>14826</v>
      </c>
      <c r="Y444" s="73">
        <v>1179780849</v>
      </c>
      <c r="Z444" s="37" t="s">
        <v>12541</v>
      </c>
      <c r="AA444" s="77">
        <v>45418</v>
      </c>
      <c r="AB444" s="39" t="s">
        <v>8186</v>
      </c>
      <c r="AC444" s="39" t="s">
        <v>12297</v>
      </c>
      <c r="AD444" s="39" t="s">
        <v>16161</v>
      </c>
      <c r="AE444" s="37" t="s">
        <v>16158</v>
      </c>
      <c r="AF444" s="63" t="s">
        <v>16158</v>
      </c>
    </row>
    <row r="445" spans="1:32" s="68" customFormat="1" ht="28.5">
      <c r="A445" s="29" t="s">
        <v>14621</v>
      </c>
      <c r="B445" s="28" t="s">
        <v>13113</v>
      </c>
      <c r="C445" s="29" t="s">
        <v>13520</v>
      </c>
      <c r="D445" s="29" t="s">
        <v>16495</v>
      </c>
      <c r="E445" s="29" t="s">
        <v>14655</v>
      </c>
      <c r="F445" s="29" t="s">
        <v>12535</v>
      </c>
      <c r="G445" s="31" t="s">
        <v>369</v>
      </c>
      <c r="H445" s="32" t="s">
        <v>39</v>
      </c>
      <c r="I445" s="50">
        <v>3</v>
      </c>
      <c r="J445" s="32" t="s">
        <v>12292</v>
      </c>
      <c r="K445" s="32" t="s">
        <v>12292</v>
      </c>
      <c r="L445" s="32" t="s">
        <v>12292</v>
      </c>
      <c r="M445" s="29" t="s">
        <v>16215</v>
      </c>
      <c r="N445" s="29" t="s">
        <v>16215</v>
      </c>
      <c r="O445" s="29" t="s">
        <v>16215</v>
      </c>
      <c r="P445" s="29">
        <v>12.757437070938437</v>
      </c>
      <c r="Q445" s="29">
        <v>-11.979695431472104</v>
      </c>
      <c r="R445" s="29">
        <v>0.1523616048755061</v>
      </c>
      <c r="S445" s="29">
        <v>7.4640000000000004</v>
      </c>
      <c r="T445" s="29">
        <v>8.032</v>
      </c>
      <c r="U445" s="29">
        <v>-15.601399092233603</v>
      </c>
      <c r="V445" s="29">
        <v>-0.35</v>
      </c>
      <c r="W445" s="29">
        <v>4.8000000000000001E-2</v>
      </c>
      <c r="X445" s="29" t="s">
        <v>14827</v>
      </c>
      <c r="Y445" s="71">
        <v>1270329970</v>
      </c>
      <c r="Z445" s="29" t="s">
        <v>12541</v>
      </c>
      <c r="AA445" s="76">
        <v>45418</v>
      </c>
      <c r="AB445" s="60" t="s">
        <v>8186</v>
      </c>
      <c r="AC445" s="60" t="s">
        <v>12297</v>
      </c>
      <c r="AD445" s="60" t="s">
        <v>12815</v>
      </c>
      <c r="AE445" s="29" t="s">
        <v>16158</v>
      </c>
      <c r="AF445" s="35" t="s">
        <v>16158</v>
      </c>
    </row>
    <row r="446" spans="1:32" s="68" customFormat="1" ht="28.5">
      <c r="A446" s="37" t="s">
        <v>14621</v>
      </c>
      <c r="B446" s="36" t="s">
        <v>13114</v>
      </c>
      <c r="C446" s="36" t="s">
        <v>13521</v>
      </c>
      <c r="D446" s="29" t="s">
        <v>16496</v>
      </c>
      <c r="E446" s="37" t="s">
        <v>14655</v>
      </c>
      <c r="F446" s="37" t="s">
        <v>12541</v>
      </c>
      <c r="G446" s="38" t="s">
        <v>369</v>
      </c>
      <c r="H446" s="37" t="s">
        <v>39</v>
      </c>
      <c r="I446" s="39">
        <v>3</v>
      </c>
      <c r="J446" s="37" t="s">
        <v>12292</v>
      </c>
      <c r="K446" s="37" t="s">
        <v>12292</v>
      </c>
      <c r="L446" s="37" t="s">
        <v>12292</v>
      </c>
      <c r="M446" s="37">
        <v>0.2225</v>
      </c>
      <c r="N446" s="37">
        <v>-2.3893900000000001</v>
      </c>
      <c r="O446" s="37">
        <v>0.24593000000000001</v>
      </c>
      <c r="P446" s="37">
        <v>10.413595735348613</v>
      </c>
      <c r="Q446" s="37">
        <v>-14.195362738145379</v>
      </c>
      <c r="R446" s="37">
        <v>-0.60950630705899345</v>
      </c>
      <c r="S446" s="37">
        <v>7.4640000000000004</v>
      </c>
      <c r="T446" s="37">
        <v>8.1389999999999993</v>
      </c>
      <c r="U446" s="37">
        <v>-17.257465154871245</v>
      </c>
      <c r="V446" s="37">
        <v>-0.36699999999999999</v>
      </c>
      <c r="W446" s="37">
        <v>8.0000000000000002E-3</v>
      </c>
      <c r="X446" s="37" t="s">
        <v>14812</v>
      </c>
      <c r="Y446" s="73">
        <v>1179780849</v>
      </c>
      <c r="Z446" s="37" t="s">
        <v>12541</v>
      </c>
      <c r="AA446" s="77">
        <v>45418</v>
      </c>
      <c r="AB446" s="39" t="s">
        <v>8186</v>
      </c>
      <c r="AC446" s="39" t="s">
        <v>12297</v>
      </c>
      <c r="AD446" s="39" t="s">
        <v>12815</v>
      </c>
      <c r="AE446" s="37" t="s">
        <v>16158</v>
      </c>
      <c r="AF446" s="63" t="s">
        <v>16158</v>
      </c>
    </row>
    <row r="447" spans="1:32" s="68" customFormat="1" ht="28.5">
      <c r="A447" s="29" t="s">
        <v>14621</v>
      </c>
      <c r="B447" s="28" t="s">
        <v>13115</v>
      </c>
      <c r="C447" s="29" t="s">
        <v>13522</v>
      </c>
      <c r="D447" s="29" t="s">
        <v>16497</v>
      </c>
      <c r="E447" s="29" t="s">
        <v>14655</v>
      </c>
      <c r="F447" s="29" t="s">
        <v>12538</v>
      </c>
      <c r="G447" s="31" t="s">
        <v>369</v>
      </c>
      <c r="H447" s="32" t="s">
        <v>39</v>
      </c>
      <c r="I447" s="50">
        <v>3</v>
      </c>
      <c r="J447" s="32" t="s">
        <v>12292</v>
      </c>
      <c r="K447" s="32" t="s">
        <v>12292</v>
      </c>
      <c r="L447" s="32" t="s">
        <v>12292</v>
      </c>
      <c r="M447" s="29">
        <v>0.1792</v>
      </c>
      <c r="N447" s="29" t="s">
        <v>16215</v>
      </c>
      <c r="O447" s="29" t="s">
        <v>16215</v>
      </c>
      <c r="P447" s="29">
        <v>10.811270396936656</v>
      </c>
      <c r="Q447" s="29">
        <v>-13.26643019405218</v>
      </c>
      <c r="R447" s="29">
        <v>-7.1991017164396709E-2</v>
      </c>
      <c r="S447" s="29">
        <v>15.782</v>
      </c>
      <c r="T447" s="29">
        <v>16.869</v>
      </c>
      <c r="U447" s="29">
        <v>-16.552390537076089</v>
      </c>
      <c r="V447" s="29">
        <v>-0.55200000000000005</v>
      </c>
      <c r="W447" s="29">
        <v>-8.7999999999999995E-2</v>
      </c>
      <c r="X447" s="29" t="s">
        <v>14815</v>
      </c>
      <c r="Y447" s="71">
        <v>1921831398</v>
      </c>
      <c r="Z447" s="29" t="s">
        <v>12541</v>
      </c>
      <c r="AA447" s="76">
        <v>45418</v>
      </c>
      <c r="AB447" s="60" t="s">
        <v>8186</v>
      </c>
      <c r="AC447" s="60" t="s">
        <v>12297</v>
      </c>
      <c r="AD447" s="60" t="s">
        <v>12815</v>
      </c>
      <c r="AE447" s="29" t="s">
        <v>16158</v>
      </c>
      <c r="AF447" s="35" t="s">
        <v>16158</v>
      </c>
    </row>
    <row r="448" spans="1:32" s="68" customFormat="1" ht="28.5">
      <c r="A448" s="37" t="s">
        <v>14621</v>
      </c>
      <c r="B448" s="36" t="s">
        <v>13116</v>
      </c>
      <c r="C448" s="36" t="s">
        <v>13523</v>
      </c>
      <c r="D448" s="29" t="s">
        <v>11356</v>
      </c>
      <c r="E448" s="37" t="s">
        <v>14655</v>
      </c>
      <c r="F448" s="37" t="s">
        <v>12543</v>
      </c>
      <c r="G448" s="38" t="s">
        <v>369</v>
      </c>
      <c r="H448" s="37" t="s">
        <v>39</v>
      </c>
      <c r="I448" s="39">
        <v>3</v>
      </c>
      <c r="J448" s="37" t="s">
        <v>12292</v>
      </c>
      <c r="K448" s="37" t="s">
        <v>12292</v>
      </c>
      <c r="L448" s="37" t="s">
        <v>12292</v>
      </c>
      <c r="M448" s="37">
        <v>0.9496</v>
      </c>
      <c r="N448" s="37" t="s">
        <v>16215</v>
      </c>
      <c r="O448" s="37" t="s">
        <v>16215</v>
      </c>
      <c r="P448" s="37">
        <v>9.5116982540044646</v>
      </c>
      <c r="Q448" s="37">
        <v>-12.055701499460103</v>
      </c>
      <c r="R448" s="37">
        <v>2.6806846068771373</v>
      </c>
      <c r="S448" s="37">
        <v>11.307</v>
      </c>
      <c r="T448" s="37">
        <v>11.308</v>
      </c>
      <c r="U448" s="37">
        <v>-14.491239401579413</v>
      </c>
      <c r="V448" s="37">
        <v>-0.59399999999999997</v>
      </c>
      <c r="W448" s="37">
        <v>-6.6000000000000003E-2</v>
      </c>
      <c r="X448" s="37" t="s">
        <v>14828</v>
      </c>
      <c r="Y448" s="73">
        <v>9131258857</v>
      </c>
      <c r="Z448" s="37" t="s">
        <v>12541</v>
      </c>
      <c r="AA448" s="77">
        <v>45418</v>
      </c>
      <c r="AB448" s="39" t="s">
        <v>8186</v>
      </c>
      <c r="AC448" s="39" t="s">
        <v>12297</v>
      </c>
      <c r="AD448" s="39" t="s">
        <v>12815</v>
      </c>
      <c r="AE448" s="37" t="s">
        <v>16158</v>
      </c>
      <c r="AF448" s="63" t="s">
        <v>16158</v>
      </c>
    </row>
    <row r="449" spans="1:32" s="68" customFormat="1" ht="28.5">
      <c r="A449" s="29" t="s">
        <v>14621</v>
      </c>
      <c r="B449" s="28" t="s">
        <v>13117</v>
      </c>
      <c r="C449" s="29" t="s">
        <v>13524</v>
      </c>
      <c r="D449" s="29" t="s">
        <v>16498</v>
      </c>
      <c r="E449" s="29" t="s">
        <v>14655</v>
      </c>
      <c r="F449" s="29" t="s">
        <v>12544</v>
      </c>
      <c r="G449" s="31" t="s">
        <v>369</v>
      </c>
      <c r="H449" s="32" t="s">
        <v>39</v>
      </c>
      <c r="I449" s="50">
        <v>3</v>
      </c>
      <c r="J449" s="32" t="s">
        <v>12292</v>
      </c>
      <c r="K449" s="32" t="s">
        <v>12292</v>
      </c>
      <c r="L449" s="32" t="s">
        <v>12292</v>
      </c>
      <c r="M449" s="29">
        <v>0.1744</v>
      </c>
      <c r="N449" s="29" t="s">
        <v>16215</v>
      </c>
      <c r="O449" s="29" t="s">
        <v>16215</v>
      </c>
      <c r="P449" s="29">
        <v>11.003207444120221</v>
      </c>
      <c r="Q449" s="29">
        <v>-11.871162704254857</v>
      </c>
      <c r="R449" s="29">
        <v>0.14216772979689374</v>
      </c>
      <c r="S449" s="29">
        <v>11.318</v>
      </c>
      <c r="T449" s="29">
        <v>11.468999999999999</v>
      </c>
      <c r="U449" s="29">
        <v>-15.864937357142884</v>
      </c>
      <c r="V449" s="29">
        <v>-0.34799999999999998</v>
      </c>
      <c r="W449" s="29">
        <v>-5.0000000000000001E-3</v>
      </c>
      <c r="X449" s="29" t="s">
        <v>14765</v>
      </c>
      <c r="Y449" s="71">
        <v>1714373811</v>
      </c>
      <c r="Z449" s="29" t="s">
        <v>12541</v>
      </c>
      <c r="AA449" s="76">
        <v>45418</v>
      </c>
      <c r="AB449" s="60" t="s">
        <v>8186</v>
      </c>
      <c r="AC449" s="60" t="s">
        <v>12297</v>
      </c>
      <c r="AD449" s="60" t="s">
        <v>12815</v>
      </c>
      <c r="AE449" s="29" t="s">
        <v>16158</v>
      </c>
      <c r="AF449" s="35" t="s">
        <v>16158</v>
      </c>
    </row>
    <row r="450" spans="1:32" s="68" customFormat="1" ht="28.5">
      <c r="A450" s="37" t="s">
        <v>14621</v>
      </c>
      <c r="B450" s="36" t="s">
        <v>13118</v>
      </c>
      <c r="C450" s="36" t="s">
        <v>13525</v>
      </c>
      <c r="D450" s="29" t="s">
        <v>11646</v>
      </c>
      <c r="E450" s="37" t="s">
        <v>14655</v>
      </c>
      <c r="F450" s="37" t="s">
        <v>12541</v>
      </c>
      <c r="G450" s="38" t="s">
        <v>369</v>
      </c>
      <c r="H450" s="37" t="s">
        <v>39</v>
      </c>
      <c r="I450" s="39">
        <v>3</v>
      </c>
      <c r="J450" s="37" t="s">
        <v>12292</v>
      </c>
      <c r="K450" s="37" t="s">
        <v>12292</v>
      </c>
      <c r="L450" s="37" t="s">
        <v>12292</v>
      </c>
      <c r="M450" s="37">
        <v>9.4799999999999995E-2</v>
      </c>
      <c r="N450" s="37">
        <v>-2.3967200000000002</v>
      </c>
      <c r="O450" s="37">
        <v>0.22852</v>
      </c>
      <c r="P450" s="37">
        <v>10.345617496699798</v>
      </c>
      <c r="Q450" s="37">
        <v>-13.776589499152237</v>
      </c>
      <c r="R450" s="37">
        <v>-0.65288033997101813</v>
      </c>
      <c r="S450" s="37">
        <v>7.41</v>
      </c>
      <c r="T450" s="37">
        <v>8.1310000000000002</v>
      </c>
      <c r="U450" s="37">
        <v>-17.20610774009328</v>
      </c>
      <c r="V450" s="37">
        <v>-0.37</v>
      </c>
      <c r="W450" s="37">
        <v>8.0000000000000002E-3</v>
      </c>
      <c r="X450" s="37" t="s">
        <v>14829</v>
      </c>
      <c r="Y450" s="73">
        <v>1179780849</v>
      </c>
      <c r="Z450" s="37" t="s">
        <v>12541</v>
      </c>
      <c r="AA450" s="77">
        <v>45418</v>
      </c>
      <c r="AB450" s="39" t="s">
        <v>8186</v>
      </c>
      <c r="AC450" s="39" t="s">
        <v>12297</v>
      </c>
      <c r="AD450" s="39" t="s">
        <v>16161</v>
      </c>
      <c r="AE450" s="37" t="s">
        <v>16158</v>
      </c>
      <c r="AF450" s="63" t="s">
        <v>16158</v>
      </c>
    </row>
    <row r="451" spans="1:32" s="68" customFormat="1" ht="28.5">
      <c r="A451" s="29" t="s">
        <v>14621</v>
      </c>
      <c r="B451" s="28" t="s">
        <v>13119</v>
      </c>
      <c r="C451" s="29" t="s">
        <v>13526</v>
      </c>
      <c r="D451" s="29" t="s">
        <v>16499</v>
      </c>
      <c r="E451" s="29" t="s">
        <v>14655</v>
      </c>
      <c r="F451" s="29" t="s">
        <v>12544</v>
      </c>
      <c r="G451" s="31" t="s">
        <v>369</v>
      </c>
      <c r="H451" s="32" t="s">
        <v>39</v>
      </c>
      <c r="I451" s="50">
        <v>3</v>
      </c>
      <c r="J451" s="32" t="s">
        <v>12292</v>
      </c>
      <c r="K451" s="32" t="s">
        <v>12292</v>
      </c>
      <c r="L451" s="32" t="s">
        <v>12292</v>
      </c>
      <c r="M451" s="29">
        <v>0.15240000000000001</v>
      </c>
      <c r="N451" s="29" t="s">
        <v>16215</v>
      </c>
      <c r="O451" s="29" t="s">
        <v>16215</v>
      </c>
      <c r="P451" s="29">
        <v>10.993475117988805</v>
      </c>
      <c r="Q451" s="29">
        <v>-11.968839060176739</v>
      </c>
      <c r="R451" s="29">
        <v>0.1110356216912356</v>
      </c>
      <c r="S451" s="29">
        <v>11.266</v>
      </c>
      <c r="T451" s="29">
        <v>11.416</v>
      </c>
      <c r="U451" s="29">
        <v>-15.908766676333141</v>
      </c>
      <c r="V451" s="29">
        <v>-0.35299999999999998</v>
      </c>
      <c r="W451" s="29">
        <v>-8.9999999999999993E-3</v>
      </c>
      <c r="X451" s="29" t="s">
        <v>14765</v>
      </c>
      <c r="Y451" s="71">
        <v>1714373811</v>
      </c>
      <c r="Z451" s="29" t="s">
        <v>12541</v>
      </c>
      <c r="AA451" s="76">
        <v>45418</v>
      </c>
      <c r="AB451" s="60" t="s">
        <v>8186</v>
      </c>
      <c r="AC451" s="60" t="s">
        <v>12297</v>
      </c>
      <c r="AD451" s="60" t="s">
        <v>12815</v>
      </c>
      <c r="AE451" s="29" t="s">
        <v>16158</v>
      </c>
      <c r="AF451" s="35" t="s">
        <v>16158</v>
      </c>
    </row>
    <row r="452" spans="1:32" s="68" customFormat="1" ht="28.5">
      <c r="A452" s="37" t="s">
        <v>14621</v>
      </c>
      <c r="B452" s="36" t="s">
        <v>13120</v>
      </c>
      <c r="C452" s="36" t="s">
        <v>13527</v>
      </c>
      <c r="D452" s="29" t="s">
        <v>8438</v>
      </c>
      <c r="E452" s="37" t="s">
        <v>14656</v>
      </c>
      <c r="F452" s="37" t="s">
        <v>12538</v>
      </c>
      <c r="G452" s="38" t="s">
        <v>369</v>
      </c>
      <c r="H452" s="37" t="s">
        <v>34</v>
      </c>
      <c r="I452" s="39">
        <v>4</v>
      </c>
      <c r="J452" s="37" t="s">
        <v>12292</v>
      </c>
      <c r="K452" s="37" t="s">
        <v>12292</v>
      </c>
      <c r="L452" s="37" t="s">
        <v>12292</v>
      </c>
      <c r="M452" s="37">
        <v>0.21199999999999999</v>
      </c>
      <c r="N452" s="37" t="s">
        <v>16215</v>
      </c>
      <c r="O452" s="37" t="s">
        <v>16215</v>
      </c>
      <c r="P452" s="37">
        <v>10.33837789560048</v>
      </c>
      <c r="Q452" s="37">
        <v>-13.709325655825477</v>
      </c>
      <c r="R452" s="37">
        <v>2.4873507015045426</v>
      </c>
      <c r="S452" s="37">
        <v>17.356000000000002</v>
      </c>
      <c r="T452" s="37">
        <v>20.277999999999999</v>
      </c>
      <c r="U452" s="37">
        <v>-18.797220794475887</v>
      </c>
      <c r="V452" s="37">
        <v>-0.48099999999999998</v>
      </c>
      <c r="W452" s="37">
        <v>-6.5000000000000002E-2</v>
      </c>
      <c r="X452" s="37" t="s">
        <v>14788</v>
      </c>
      <c r="Y452" s="73">
        <v>22433810703</v>
      </c>
      <c r="Z452" s="37" t="s">
        <v>12535</v>
      </c>
      <c r="AA452" s="77">
        <v>45418</v>
      </c>
      <c r="AB452" s="39" t="s">
        <v>8186</v>
      </c>
      <c r="AC452" s="39" t="s">
        <v>12297</v>
      </c>
      <c r="AD452" s="39" t="s">
        <v>12815</v>
      </c>
      <c r="AE452" s="37" t="s">
        <v>16158</v>
      </c>
      <c r="AF452" s="63" t="s">
        <v>16158</v>
      </c>
    </row>
    <row r="453" spans="1:32" s="68" customFormat="1" ht="28.5">
      <c r="A453" s="29" t="s">
        <v>14621</v>
      </c>
      <c r="B453" s="28" t="s">
        <v>13121</v>
      </c>
      <c r="C453" s="29" t="s">
        <v>13528</v>
      </c>
      <c r="D453" s="29" t="s">
        <v>10928</v>
      </c>
      <c r="E453" s="29" t="s">
        <v>14656</v>
      </c>
      <c r="F453" s="29" t="s">
        <v>12536</v>
      </c>
      <c r="G453" s="31" t="s">
        <v>369</v>
      </c>
      <c r="H453" s="32" t="s">
        <v>34</v>
      </c>
      <c r="I453" s="50">
        <v>4</v>
      </c>
      <c r="J453" s="32" t="s">
        <v>12292</v>
      </c>
      <c r="K453" s="32" t="s">
        <v>12292</v>
      </c>
      <c r="L453" s="32" t="s">
        <v>12292</v>
      </c>
      <c r="M453" s="29">
        <v>0.58840000000000003</v>
      </c>
      <c r="N453" s="29">
        <v>-1.4549099999999999</v>
      </c>
      <c r="O453" s="29">
        <v>0.41904000000000002</v>
      </c>
      <c r="P453" s="29">
        <v>12.278653572112198</v>
      </c>
      <c r="Q453" s="29">
        <v>-12.190230702229499</v>
      </c>
      <c r="R453" s="29">
        <v>3.4758647886725447</v>
      </c>
      <c r="S453" s="29">
        <v>8.6370000000000005</v>
      </c>
      <c r="T453" s="29">
        <v>11.472</v>
      </c>
      <c r="U453" s="29">
        <v>-16.953882081964288</v>
      </c>
      <c r="V453" s="29">
        <v>-0.26100000000000001</v>
      </c>
      <c r="W453" s="29">
        <v>4.7E-2</v>
      </c>
      <c r="X453" s="29" t="s">
        <v>14809</v>
      </c>
      <c r="Y453" s="71">
        <v>115831011369</v>
      </c>
      <c r="Z453" s="29" t="s">
        <v>12535</v>
      </c>
      <c r="AA453" s="76">
        <v>45418</v>
      </c>
      <c r="AB453" s="60" t="s">
        <v>8186</v>
      </c>
      <c r="AC453" s="60" t="s">
        <v>12296</v>
      </c>
      <c r="AD453" s="60" t="s">
        <v>12299</v>
      </c>
      <c r="AE453" s="29" t="s">
        <v>16158</v>
      </c>
      <c r="AF453" s="35" t="s">
        <v>16158</v>
      </c>
    </row>
    <row r="454" spans="1:32" s="68" customFormat="1" ht="28.5">
      <c r="A454" s="37" t="s">
        <v>14621</v>
      </c>
      <c r="B454" s="36" t="s">
        <v>13122</v>
      </c>
      <c r="C454" s="36" t="s">
        <v>13529</v>
      </c>
      <c r="D454" s="29" t="s">
        <v>8442</v>
      </c>
      <c r="E454" s="37" t="s">
        <v>14656</v>
      </c>
      <c r="F454" s="37" t="s">
        <v>12543</v>
      </c>
      <c r="G454" s="38" t="s">
        <v>369</v>
      </c>
      <c r="H454" s="37" t="s">
        <v>34</v>
      </c>
      <c r="I454" s="39">
        <v>4</v>
      </c>
      <c r="J454" s="37" t="s">
        <v>12292</v>
      </c>
      <c r="K454" s="37" t="s">
        <v>12292</v>
      </c>
      <c r="L454" s="37" t="s">
        <v>12292</v>
      </c>
      <c r="M454" s="37">
        <v>1.3787</v>
      </c>
      <c r="N454" s="37" t="s">
        <v>16215</v>
      </c>
      <c r="O454" s="37" t="s">
        <v>16215</v>
      </c>
      <c r="P454" s="37">
        <v>9.8992976185725787</v>
      </c>
      <c r="Q454" s="37">
        <v>-12.346157355840248</v>
      </c>
      <c r="R454" s="37">
        <v>5.3160700632961744</v>
      </c>
      <c r="S454" s="37">
        <v>12.47</v>
      </c>
      <c r="T454" s="37">
        <v>14.612</v>
      </c>
      <c r="U454" s="37">
        <v>-16.588634385430613</v>
      </c>
      <c r="V454" s="37">
        <v>-0.51700000000000002</v>
      </c>
      <c r="W454" s="37">
        <v>-4.1000000000000002E-2</v>
      </c>
      <c r="X454" s="37" t="s">
        <v>14807</v>
      </c>
      <c r="Y454" s="73">
        <v>106590480758</v>
      </c>
      <c r="Z454" s="37" t="s">
        <v>12535</v>
      </c>
      <c r="AA454" s="77">
        <v>45418</v>
      </c>
      <c r="AB454" s="39" t="s">
        <v>8186</v>
      </c>
      <c r="AC454" s="39" t="s">
        <v>12296</v>
      </c>
      <c r="AD454" s="39" t="s">
        <v>12303</v>
      </c>
      <c r="AE454" s="37" t="s">
        <v>16158</v>
      </c>
      <c r="AF454" s="63" t="s">
        <v>16158</v>
      </c>
    </row>
    <row r="455" spans="1:32" s="68" customFormat="1" ht="28.5">
      <c r="A455" s="29" t="s">
        <v>14621</v>
      </c>
      <c r="B455" s="28" t="s">
        <v>13123</v>
      </c>
      <c r="C455" s="29" t="s">
        <v>13530</v>
      </c>
      <c r="D455" s="29" t="s">
        <v>8434</v>
      </c>
      <c r="E455" s="29" t="s">
        <v>14656</v>
      </c>
      <c r="F455" s="29" t="s">
        <v>12535</v>
      </c>
      <c r="G455" s="31" t="s">
        <v>369</v>
      </c>
      <c r="H455" s="32" t="s">
        <v>34</v>
      </c>
      <c r="I455" s="50">
        <v>4</v>
      </c>
      <c r="J455" s="32" t="s">
        <v>12292</v>
      </c>
      <c r="K455" s="32" t="s">
        <v>12292</v>
      </c>
      <c r="L455" s="32" t="s">
        <v>12292</v>
      </c>
      <c r="M455" s="29" t="s">
        <v>16215</v>
      </c>
      <c r="N455" s="29">
        <v>-1.45482</v>
      </c>
      <c r="O455" s="29">
        <v>0.41848000000000002</v>
      </c>
      <c r="P455" s="29">
        <v>12.303664921466062</v>
      </c>
      <c r="Q455" s="29">
        <v>-12.297921478060115</v>
      </c>
      <c r="R455" s="29">
        <v>2.8469750889678735</v>
      </c>
      <c r="S455" s="29">
        <v>8.6199999999999992</v>
      </c>
      <c r="T455" s="29">
        <v>11.505000000000001</v>
      </c>
      <c r="U455" s="29">
        <v>-17.677341647713806</v>
      </c>
      <c r="V455" s="29">
        <v>-0.26700000000000002</v>
      </c>
      <c r="W455" s="29">
        <v>4.5999999999999999E-2</v>
      </c>
      <c r="X455" s="29" t="s">
        <v>14830</v>
      </c>
      <c r="Y455" s="71">
        <v>14828742054</v>
      </c>
      <c r="Z455" s="29" t="s">
        <v>12535</v>
      </c>
      <c r="AA455" s="76">
        <v>45418</v>
      </c>
      <c r="AB455" s="60" t="s">
        <v>8186</v>
      </c>
      <c r="AC455" s="60" t="s">
        <v>12296</v>
      </c>
      <c r="AD455" s="60" t="s">
        <v>12298</v>
      </c>
      <c r="AE455" s="29" t="s">
        <v>16158</v>
      </c>
      <c r="AF455" s="35" t="s">
        <v>16158</v>
      </c>
    </row>
    <row r="456" spans="1:32" s="68" customFormat="1" ht="28.5">
      <c r="A456" s="37" t="s">
        <v>14621</v>
      </c>
      <c r="B456" s="36" t="s">
        <v>13124</v>
      </c>
      <c r="C456" s="36" t="s">
        <v>13531</v>
      </c>
      <c r="D456" s="29" t="s">
        <v>8436</v>
      </c>
      <c r="E456" s="37" t="s">
        <v>14656</v>
      </c>
      <c r="F456" s="37" t="s">
        <v>12535</v>
      </c>
      <c r="G456" s="38" t="s">
        <v>369</v>
      </c>
      <c r="H456" s="37" t="s">
        <v>34</v>
      </c>
      <c r="I456" s="39">
        <v>4</v>
      </c>
      <c r="J456" s="37" t="s">
        <v>12292</v>
      </c>
      <c r="K456" s="37" t="s">
        <v>12292</v>
      </c>
      <c r="L456" s="37" t="s">
        <v>12292</v>
      </c>
      <c r="M456" s="37">
        <v>0.34250000000000003</v>
      </c>
      <c r="N456" s="37">
        <v>-1.47953</v>
      </c>
      <c r="O456" s="37">
        <v>0.40150999999999998</v>
      </c>
      <c r="P456" s="37">
        <v>12.403552596289469</v>
      </c>
      <c r="Q456" s="37">
        <v>-12.232861814892438</v>
      </c>
      <c r="R456" s="37">
        <v>2.8169790460884192</v>
      </c>
      <c r="S456" s="37">
        <v>8.57</v>
      </c>
      <c r="T456" s="37">
        <v>11.491</v>
      </c>
      <c r="U456" s="37">
        <v>-17.674431605135375</v>
      </c>
      <c r="V456" s="37">
        <v>-0.26900000000000002</v>
      </c>
      <c r="W456" s="37">
        <v>4.5999999999999999E-2</v>
      </c>
      <c r="X456" s="37" t="s">
        <v>14812</v>
      </c>
      <c r="Y456" s="73">
        <v>14828742054</v>
      </c>
      <c r="Z456" s="37" t="s">
        <v>12535</v>
      </c>
      <c r="AA456" s="77">
        <v>45418</v>
      </c>
      <c r="AB456" s="39" t="s">
        <v>8186</v>
      </c>
      <c r="AC456" s="39" t="s">
        <v>12296</v>
      </c>
      <c r="AD456" s="39" t="s">
        <v>12298</v>
      </c>
      <c r="AE456" s="37" t="s">
        <v>16158</v>
      </c>
      <c r="AF456" s="63" t="s">
        <v>16158</v>
      </c>
    </row>
    <row r="457" spans="1:32" s="68" customFormat="1" ht="28.5">
      <c r="A457" s="29" t="s">
        <v>14621</v>
      </c>
      <c r="B457" s="28" t="s">
        <v>13125</v>
      </c>
      <c r="C457" s="29" t="s">
        <v>13532</v>
      </c>
      <c r="D457" s="29" t="s">
        <v>8435</v>
      </c>
      <c r="E457" s="29" t="s">
        <v>14656</v>
      </c>
      <c r="F457" s="29" t="s">
        <v>12535</v>
      </c>
      <c r="G457" s="31" t="s">
        <v>369</v>
      </c>
      <c r="H457" s="32" t="s">
        <v>34</v>
      </c>
      <c r="I457" s="50">
        <v>4</v>
      </c>
      <c r="J457" s="32" t="s">
        <v>12292</v>
      </c>
      <c r="K457" s="32" t="s">
        <v>12292</v>
      </c>
      <c r="L457" s="32" t="s">
        <v>12292</v>
      </c>
      <c r="M457" s="29">
        <v>9.4500000000000001E-2</v>
      </c>
      <c r="N457" s="29">
        <v>-1.40995</v>
      </c>
      <c r="O457" s="29">
        <v>0.44668999999999998</v>
      </c>
      <c r="P457" s="29">
        <v>12.412789089814069</v>
      </c>
      <c r="Q457" s="29">
        <v>-12.469607844150444</v>
      </c>
      <c r="R457" s="29">
        <v>2.9219027953787169</v>
      </c>
      <c r="S457" s="29">
        <v>8.6379999999999999</v>
      </c>
      <c r="T457" s="29">
        <v>11.48</v>
      </c>
      <c r="U457" s="29">
        <v>-17.602506872844181</v>
      </c>
      <c r="V457" s="29">
        <v>-0.25900000000000001</v>
      </c>
      <c r="W457" s="29">
        <v>4.9000000000000002E-2</v>
      </c>
      <c r="X457" s="29" t="s">
        <v>14831</v>
      </c>
      <c r="Y457" s="71">
        <v>14828742054</v>
      </c>
      <c r="Z457" s="29" t="s">
        <v>12535</v>
      </c>
      <c r="AA457" s="76">
        <v>45418</v>
      </c>
      <c r="AB457" s="60" t="s">
        <v>8186</v>
      </c>
      <c r="AC457" s="60" t="s">
        <v>12296</v>
      </c>
      <c r="AD457" s="60" t="s">
        <v>12298</v>
      </c>
      <c r="AE457" s="29" t="s">
        <v>16158</v>
      </c>
      <c r="AF457" s="35" t="s">
        <v>16158</v>
      </c>
    </row>
    <row r="458" spans="1:32" s="68" customFormat="1" ht="28.5">
      <c r="A458" s="37" t="s">
        <v>14621</v>
      </c>
      <c r="B458" s="36" t="s">
        <v>13126</v>
      </c>
      <c r="C458" s="36" t="s">
        <v>13533</v>
      </c>
      <c r="D458" s="29" t="s">
        <v>8536</v>
      </c>
      <c r="E458" s="37" t="s">
        <v>14656</v>
      </c>
      <c r="F458" s="37" t="s">
        <v>12535</v>
      </c>
      <c r="G458" s="38" t="s">
        <v>369</v>
      </c>
      <c r="H458" s="37" t="s">
        <v>34</v>
      </c>
      <c r="I458" s="39">
        <v>4</v>
      </c>
      <c r="J458" s="37" t="s">
        <v>12292</v>
      </c>
      <c r="K458" s="37" t="s">
        <v>12292</v>
      </c>
      <c r="L458" s="37" t="s">
        <v>12292</v>
      </c>
      <c r="M458" s="37">
        <v>9.5000000000000001E-2</v>
      </c>
      <c r="N458" s="37">
        <v>-1.4825600000000001</v>
      </c>
      <c r="O458" s="37">
        <v>0.39888000000000001</v>
      </c>
      <c r="P458" s="37">
        <v>4.2763157894738724</v>
      </c>
      <c r="Q458" s="37">
        <v>-18.378378378378414</v>
      </c>
      <c r="R458" s="37">
        <v>0.36592224405158635</v>
      </c>
      <c r="S458" s="37">
        <v>8.7230000000000008</v>
      </c>
      <c r="T458" s="37">
        <v>11.561999999999999</v>
      </c>
      <c r="U458" s="37">
        <v>-17.647502856828257</v>
      </c>
      <c r="V458" s="37">
        <v>-0.26300000000000001</v>
      </c>
      <c r="W458" s="37">
        <v>4.5999999999999999E-2</v>
      </c>
      <c r="X458" s="37" t="s">
        <v>14832</v>
      </c>
      <c r="Y458" s="73">
        <v>14828742054</v>
      </c>
      <c r="Z458" s="37" t="s">
        <v>12535</v>
      </c>
      <c r="AA458" s="77">
        <v>45418</v>
      </c>
      <c r="AB458" s="39" t="s">
        <v>8186</v>
      </c>
      <c r="AC458" s="39" t="s">
        <v>12297</v>
      </c>
      <c r="AD458" s="39" t="s">
        <v>12815</v>
      </c>
      <c r="AE458" s="37" t="s">
        <v>16158</v>
      </c>
      <c r="AF458" s="63" t="s">
        <v>16158</v>
      </c>
    </row>
    <row r="459" spans="1:32" s="68" customFormat="1" ht="28.5">
      <c r="A459" s="29" t="s">
        <v>14621</v>
      </c>
      <c r="B459" s="28" t="s">
        <v>13127</v>
      </c>
      <c r="C459" s="29" t="s">
        <v>13534</v>
      </c>
      <c r="D459" s="29" t="s">
        <v>16500</v>
      </c>
      <c r="E459" s="29" t="s">
        <v>14656</v>
      </c>
      <c r="F459" s="29" t="s">
        <v>12536</v>
      </c>
      <c r="G459" s="31" t="s">
        <v>369</v>
      </c>
      <c r="H459" s="32" t="s">
        <v>34</v>
      </c>
      <c r="I459" s="50">
        <v>4</v>
      </c>
      <c r="J459" s="32" t="s">
        <v>12292</v>
      </c>
      <c r="K459" s="32" t="s">
        <v>12292</v>
      </c>
      <c r="L459" s="32" t="s">
        <v>12292</v>
      </c>
      <c r="M459" s="29" t="s">
        <v>16215</v>
      </c>
      <c r="N459" s="29">
        <v>-1.4432100000000001</v>
      </c>
      <c r="O459" s="29">
        <v>0.42544999999999999</v>
      </c>
      <c r="P459" s="29">
        <v>12.280113921929825</v>
      </c>
      <c r="Q459" s="29">
        <v>-12.180673824509503</v>
      </c>
      <c r="R459" s="29">
        <v>3.4271725826194421</v>
      </c>
      <c r="S459" s="29">
        <v>8.6329999999999991</v>
      </c>
      <c r="T459" s="29">
        <v>11.513999999999999</v>
      </c>
      <c r="U459" s="29">
        <v>-16.949775280057942</v>
      </c>
      <c r="V459" s="29">
        <v>-0.26500000000000001</v>
      </c>
      <c r="W459" s="29">
        <v>4.5999999999999999E-2</v>
      </c>
      <c r="X459" s="29" t="s">
        <v>14809</v>
      </c>
      <c r="Y459" s="71">
        <v>115831011369</v>
      </c>
      <c r="Z459" s="29" t="s">
        <v>12535</v>
      </c>
      <c r="AA459" s="76">
        <v>45418</v>
      </c>
      <c r="AB459" s="60" t="s">
        <v>8186</v>
      </c>
      <c r="AC459" s="60" t="s">
        <v>12297</v>
      </c>
      <c r="AD459" s="60" t="s">
        <v>12815</v>
      </c>
      <c r="AE459" s="29" t="s">
        <v>16158</v>
      </c>
      <c r="AF459" s="35" t="s">
        <v>16158</v>
      </c>
    </row>
    <row r="460" spans="1:32" s="68" customFormat="1" ht="28.5">
      <c r="A460" s="37" t="s">
        <v>14621</v>
      </c>
      <c r="B460" s="36" t="s">
        <v>13128</v>
      </c>
      <c r="C460" s="36" t="s">
        <v>13535</v>
      </c>
      <c r="D460" s="29" t="s">
        <v>16501</v>
      </c>
      <c r="E460" s="37" t="s">
        <v>14656</v>
      </c>
      <c r="F460" s="37" t="s">
        <v>12536</v>
      </c>
      <c r="G460" s="38" t="s">
        <v>369</v>
      </c>
      <c r="H460" s="37" t="s">
        <v>34</v>
      </c>
      <c r="I460" s="39">
        <v>4</v>
      </c>
      <c r="J460" s="37" t="s">
        <v>12292</v>
      </c>
      <c r="K460" s="37" t="s">
        <v>12292</v>
      </c>
      <c r="L460" s="37" t="s">
        <v>12292</v>
      </c>
      <c r="M460" s="37">
        <v>2.1352000000000002</v>
      </c>
      <c r="N460" s="37">
        <v>-1.4649300000000001</v>
      </c>
      <c r="O460" s="37">
        <v>0.41098000000000001</v>
      </c>
      <c r="P460" s="37">
        <v>12.267045702825197</v>
      </c>
      <c r="Q460" s="37">
        <v>-12.17655784365218</v>
      </c>
      <c r="R460" s="37">
        <v>3.4564058819586574</v>
      </c>
      <c r="S460" s="37">
        <v>8.6370000000000005</v>
      </c>
      <c r="T460" s="37">
        <v>11.525</v>
      </c>
      <c r="U460" s="37">
        <v>-16.950834933504598</v>
      </c>
      <c r="V460" s="37">
        <v>-0.26400000000000001</v>
      </c>
      <c r="W460" s="37">
        <v>4.7E-2</v>
      </c>
      <c r="X460" s="37" t="s">
        <v>14766</v>
      </c>
      <c r="Y460" s="73">
        <v>115831011369</v>
      </c>
      <c r="Z460" s="37" t="s">
        <v>12535</v>
      </c>
      <c r="AA460" s="77">
        <v>45418</v>
      </c>
      <c r="AB460" s="39" t="s">
        <v>8186</v>
      </c>
      <c r="AC460" s="39" t="s">
        <v>12297</v>
      </c>
      <c r="AD460" s="39" t="s">
        <v>12299</v>
      </c>
      <c r="AE460" s="37" t="s">
        <v>16158</v>
      </c>
      <c r="AF460" s="63" t="s">
        <v>16158</v>
      </c>
    </row>
    <row r="461" spans="1:32" s="68" customFormat="1" ht="28.5">
      <c r="A461" s="29" t="s">
        <v>14621</v>
      </c>
      <c r="B461" s="28" t="s">
        <v>13129</v>
      </c>
      <c r="C461" s="29" t="s">
        <v>13536</v>
      </c>
      <c r="D461" s="29" t="s">
        <v>8437</v>
      </c>
      <c r="E461" s="29" t="s">
        <v>14656</v>
      </c>
      <c r="F461" s="29" t="s">
        <v>12538</v>
      </c>
      <c r="G461" s="31" t="s">
        <v>369</v>
      </c>
      <c r="H461" s="32" t="s">
        <v>34</v>
      </c>
      <c r="I461" s="50">
        <v>4</v>
      </c>
      <c r="J461" s="32" t="s">
        <v>12292</v>
      </c>
      <c r="K461" s="32" t="s">
        <v>12292</v>
      </c>
      <c r="L461" s="32" t="s">
        <v>12292</v>
      </c>
      <c r="M461" s="29">
        <v>0.22559999999999999</v>
      </c>
      <c r="N461" s="29" t="s">
        <v>16215</v>
      </c>
      <c r="O461" s="29" t="s">
        <v>16215</v>
      </c>
      <c r="P461" s="29">
        <v>10.28258934128008</v>
      </c>
      <c r="Q461" s="29">
        <v>-13.08223496626384</v>
      </c>
      <c r="R461" s="29">
        <v>2.5205830460021783</v>
      </c>
      <c r="S461" s="29">
        <v>17.385000000000002</v>
      </c>
      <c r="T461" s="29">
        <v>20.29</v>
      </c>
      <c r="U461" s="29">
        <v>-18.797711032293719</v>
      </c>
      <c r="V461" s="29">
        <v>-0.48</v>
      </c>
      <c r="W461" s="29">
        <v>-6.7000000000000004E-2</v>
      </c>
      <c r="X461" s="29" t="s">
        <v>14815</v>
      </c>
      <c r="Y461" s="71">
        <v>22433810703</v>
      </c>
      <c r="Z461" s="29" t="s">
        <v>12535</v>
      </c>
      <c r="AA461" s="76">
        <v>45418</v>
      </c>
      <c r="AB461" s="60" t="s">
        <v>8186</v>
      </c>
      <c r="AC461" s="60" t="s">
        <v>12297</v>
      </c>
      <c r="AD461" s="60" t="s">
        <v>12815</v>
      </c>
      <c r="AE461" s="29" t="s">
        <v>16158</v>
      </c>
      <c r="AF461" s="35" t="s">
        <v>16158</v>
      </c>
    </row>
    <row r="462" spans="1:32" s="68" customFormat="1" ht="28.5">
      <c r="A462" s="37" t="s">
        <v>14621</v>
      </c>
      <c r="B462" s="36" t="s">
        <v>13130</v>
      </c>
      <c r="C462" s="36" t="s">
        <v>13537</v>
      </c>
      <c r="D462" s="29" t="s">
        <v>16502</v>
      </c>
      <c r="E462" s="37" t="s">
        <v>14656</v>
      </c>
      <c r="F462" s="37" t="s">
        <v>12539</v>
      </c>
      <c r="G462" s="38" t="s">
        <v>369</v>
      </c>
      <c r="H462" s="37" t="s">
        <v>34</v>
      </c>
      <c r="I462" s="39">
        <v>4</v>
      </c>
      <c r="J462" s="37" t="s">
        <v>12292</v>
      </c>
      <c r="K462" s="37" t="s">
        <v>12292</v>
      </c>
      <c r="L462" s="37" t="s">
        <v>12292</v>
      </c>
      <c r="M462" s="37">
        <v>0.24759999999999999</v>
      </c>
      <c r="N462" s="37" t="s">
        <v>16215</v>
      </c>
      <c r="O462" s="37" t="s">
        <v>16215</v>
      </c>
      <c r="P462" s="37">
        <v>11.559397579864727</v>
      </c>
      <c r="Q462" s="37">
        <v>-12.840712919690834</v>
      </c>
      <c r="R462" s="37">
        <v>2.6612254348077347</v>
      </c>
      <c r="S462" s="37">
        <v>13.478</v>
      </c>
      <c r="T462" s="37">
        <v>16.858000000000001</v>
      </c>
      <c r="U462" s="37">
        <v>-18.123642467571788</v>
      </c>
      <c r="V462" s="37">
        <v>-0.45</v>
      </c>
      <c r="W462" s="37">
        <v>3.0000000000000001E-3</v>
      </c>
      <c r="X462" s="37" t="s">
        <v>14807</v>
      </c>
      <c r="Y462" s="73">
        <v>20284977692</v>
      </c>
      <c r="Z462" s="37" t="s">
        <v>12535</v>
      </c>
      <c r="AA462" s="77">
        <v>45418</v>
      </c>
      <c r="AB462" s="39" t="s">
        <v>8186</v>
      </c>
      <c r="AC462" s="39" t="s">
        <v>12297</v>
      </c>
      <c r="AD462" s="39" t="s">
        <v>12815</v>
      </c>
      <c r="AE462" s="37" t="s">
        <v>16158</v>
      </c>
      <c r="AF462" s="63" t="s">
        <v>16158</v>
      </c>
    </row>
    <row r="463" spans="1:32" s="68" customFormat="1" ht="28.5">
      <c r="A463" s="29" t="s">
        <v>14621</v>
      </c>
      <c r="B463" s="28" t="s">
        <v>13131</v>
      </c>
      <c r="C463" s="29" t="s">
        <v>13538</v>
      </c>
      <c r="D463" s="29" t="s">
        <v>8439</v>
      </c>
      <c r="E463" s="29" t="s">
        <v>14656</v>
      </c>
      <c r="F463" s="29" t="s">
        <v>12541</v>
      </c>
      <c r="G463" s="31" t="s">
        <v>369</v>
      </c>
      <c r="H463" s="32" t="s">
        <v>34</v>
      </c>
      <c r="I463" s="50">
        <v>4</v>
      </c>
      <c r="J463" s="32" t="s">
        <v>12292</v>
      </c>
      <c r="K463" s="32" t="s">
        <v>12292</v>
      </c>
      <c r="L463" s="32" t="s">
        <v>12292</v>
      </c>
      <c r="M463" s="29">
        <v>0.22639999999999999</v>
      </c>
      <c r="N463" s="29">
        <v>-1.7278899999999999</v>
      </c>
      <c r="O463" s="29">
        <v>-0.12059</v>
      </c>
      <c r="P463" s="29">
        <v>9.7853788870331915</v>
      </c>
      <c r="Q463" s="29">
        <v>-14.626287090829205</v>
      </c>
      <c r="R463" s="29">
        <v>1.9008119802559342</v>
      </c>
      <c r="S463" s="29">
        <v>8.5670000000000002</v>
      </c>
      <c r="T463" s="29">
        <v>11.686</v>
      </c>
      <c r="U463" s="29">
        <v>-19.486646493861983</v>
      </c>
      <c r="V463" s="29">
        <v>-0.30499999999999999</v>
      </c>
      <c r="W463" s="29">
        <v>1E-3</v>
      </c>
      <c r="X463" s="29" t="s">
        <v>14807</v>
      </c>
      <c r="Y463" s="71">
        <v>13771749320</v>
      </c>
      <c r="Z463" s="29" t="s">
        <v>12535</v>
      </c>
      <c r="AA463" s="76">
        <v>45418</v>
      </c>
      <c r="AB463" s="60" t="s">
        <v>8186</v>
      </c>
      <c r="AC463" s="60" t="s">
        <v>12297</v>
      </c>
      <c r="AD463" s="60" t="s">
        <v>12304</v>
      </c>
      <c r="AE463" s="29" t="s">
        <v>16158</v>
      </c>
      <c r="AF463" s="35" t="s">
        <v>16158</v>
      </c>
    </row>
    <row r="464" spans="1:32" s="68" customFormat="1" ht="28.5">
      <c r="A464" s="37" t="s">
        <v>14621</v>
      </c>
      <c r="B464" s="36" t="s">
        <v>13132</v>
      </c>
      <c r="C464" s="36" t="s">
        <v>13539</v>
      </c>
      <c r="D464" s="29" t="s">
        <v>8440</v>
      </c>
      <c r="E464" s="37" t="s">
        <v>14656</v>
      </c>
      <c r="F464" s="37" t="s">
        <v>12540</v>
      </c>
      <c r="G464" s="38" t="s">
        <v>369</v>
      </c>
      <c r="H464" s="37" t="s">
        <v>34</v>
      </c>
      <c r="I464" s="39">
        <v>4</v>
      </c>
      <c r="J464" s="37" t="s">
        <v>12292</v>
      </c>
      <c r="K464" s="37" t="s">
        <v>12292</v>
      </c>
      <c r="L464" s="37" t="s">
        <v>12292</v>
      </c>
      <c r="M464" s="37">
        <v>0.25719999999999998</v>
      </c>
      <c r="N464" s="37">
        <v>-1.85059</v>
      </c>
      <c r="O464" s="37">
        <v>-0.34667999999999999</v>
      </c>
      <c r="P464" s="37">
        <v>11.437986343219176</v>
      </c>
      <c r="Q464" s="37">
        <v>-13.735099913488968</v>
      </c>
      <c r="R464" s="37">
        <v>2.5571336753295482</v>
      </c>
      <c r="S464" s="37">
        <v>8.6419999999999995</v>
      </c>
      <c r="T464" s="37">
        <v>11.930999999999999</v>
      </c>
      <c r="U464" s="37">
        <v>-18.686994515102462</v>
      </c>
      <c r="V464" s="37">
        <v>-0.316</v>
      </c>
      <c r="W464" s="37">
        <v>-1.6E-2</v>
      </c>
      <c r="X464" s="37" t="s">
        <v>14807</v>
      </c>
      <c r="Y464" s="73">
        <v>11818507417</v>
      </c>
      <c r="Z464" s="37" t="s">
        <v>12535</v>
      </c>
      <c r="AA464" s="77">
        <v>45418</v>
      </c>
      <c r="AB464" s="39" t="s">
        <v>8186</v>
      </c>
      <c r="AC464" s="39" t="s">
        <v>12297</v>
      </c>
      <c r="AD464" s="39" t="s">
        <v>12815</v>
      </c>
      <c r="AE464" s="37" t="s">
        <v>16158</v>
      </c>
      <c r="AF464" s="63" t="s">
        <v>16158</v>
      </c>
    </row>
    <row r="465" spans="1:32" s="68" customFormat="1" ht="28.5">
      <c r="A465" s="29" t="s">
        <v>14621</v>
      </c>
      <c r="B465" s="28" t="s">
        <v>13133</v>
      </c>
      <c r="C465" s="29" t="s">
        <v>13540</v>
      </c>
      <c r="D465" s="29" t="s">
        <v>16503</v>
      </c>
      <c r="E465" s="29" t="s">
        <v>14656</v>
      </c>
      <c r="F465" s="29" t="s">
        <v>13221</v>
      </c>
      <c r="G465" s="31" t="s">
        <v>369</v>
      </c>
      <c r="H465" s="32" t="s">
        <v>34</v>
      </c>
      <c r="I465" s="50">
        <v>4</v>
      </c>
      <c r="J465" s="32" t="s">
        <v>12292</v>
      </c>
      <c r="K465" s="32" t="s">
        <v>12292</v>
      </c>
      <c r="L465" s="32" t="s">
        <v>12292</v>
      </c>
      <c r="M465" s="29">
        <v>0.2576</v>
      </c>
      <c r="N465" s="29" t="s">
        <v>16215</v>
      </c>
      <c r="O465" s="29" t="s">
        <v>16215</v>
      </c>
      <c r="P465" s="29">
        <v>11.929586291091464</v>
      </c>
      <c r="Q465" s="29">
        <v>-13.156686446842302</v>
      </c>
      <c r="R465" s="29">
        <v>2.7766376636764845</v>
      </c>
      <c r="S465" s="29">
        <v>18.664000000000001</v>
      </c>
      <c r="T465" s="29">
        <v>20.698</v>
      </c>
      <c r="U465" s="29">
        <v>-18.290633998252147</v>
      </c>
      <c r="V465" s="29">
        <v>-0.41899999999999998</v>
      </c>
      <c r="W465" s="29">
        <v>-6.0999999999999999E-2</v>
      </c>
      <c r="X465" s="29" t="s">
        <v>14807</v>
      </c>
      <c r="Y465" s="71">
        <v>24655007976</v>
      </c>
      <c r="Z465" s="29" t="s">
        <v>12535</v>
      </c>
      <c r="AA465" s="76">
        <v>45418</v>
      </c>
      <c r="AB465" s="60" t="s">
        <v>8186</v>
      </c>
      <c r="AC465" s="60" t="s">
        <v>12297</v>
      </c>
      <c r="AD465" s="60" t="s">
        <v>12815</v>
      </c>
      <c r="AE465" s="29" t="s">
        <v>16158</v>
      </c>
      <c r="AF465" s="35" t="s">
        <v>16158</v>
      </c>
    </row>
    <row r="466" spans="1:32" s="68" customFormat="1" ht="28.5">
      <c r="A466" s="37" t="s">
        <v>14621</v>
      </c>
      <c r="B466" s="36" t="s">
        <v>13134</v>
      </c>
      <c r="C466" s="36" t="s">
        <v>13541</v>
      </c>
      <c r="D466" s="29" t="s">
        <v>16504</v>
      </c>
      <c r="E466" s="37" t="s">
        <v>14656</v>
      </c>
      <c r="F466" s="37" t="s">
        <v>12544</v>
      </c>
      <c r="G466" s="38" t="s">
        <v>369</v>
      </c>
      <c r="H466" s="37" t="s">
        <v>34</v>
      </c>
      <c r="I466" s="39">
        <v>4</v>
      </c>
      <c r="J466" s="37" t="s">
        <v>12292</v>
      </c>
      <c r="K466" s="37" t="s">
        <v>12292</v>
      </c>
      <c r="L466" s="37" t="s">
        <v>12292</v>
      </c>
      <c r="M466" s="37">
        <v>0.2306</v>
      </c>
      <c r="N466" s="37" t="s">
        <v>16215</v>
      </c>
      <c r="O466" s="37" t="s">
        <v>16215</v>
      </c>
      <c r="P466" s="37">
        <v>10.575723227313038</v>
      </c>
      <c r="Q466" s="37">
        <v>-12.773573623279011</v>
      </c>
      <c r="R466" s="37">
        <v>2.7967889844527249</v>
      </c>
      <c r="S466" s="37">
        <v>12.753</v>
      </c>
      <c r="T466" s="37">
        <v>15.012</v>
      </c>
      <c r="U466" s="37">
        <v>-18.030679975994001</v>
      </c>
      <c r="V466" s="37">
        <v>-0.28599999999999998</v>
      </c>
      <c r="W466" s="37">
        <v>5.0000000000000001E-3</v>
      </c>
      <c r="X466" s="37" t="s">
        <v>14816</v>
      </c>
      <c r="Y466" s="73">
        <v>20012128838</v>
      </c>
      <c r="Z466" s="37" t="s">
        <v>12535</v>
      </c>
      <c r="AA466" s="77">
        <v>45418</v>
      </c>
      <c r="AB466" s="39" t="s">
        <v>8186</v>
      </c>
      <c r="AC466" s="39" t="s">
        <v>12297</v>
      </c>
      <c r="AD466" s="39" t="s">
        <v>12815</v>
      </c>
      <c r="AE466" s="37" t="s">
        <v>16158</v>
      </c>
      <c r="AF466" s="63" t="s">
        <v>16158</v>
      </c>
    </row>
    <row r="467" spans="1:32" s="68" customFormat="1" ht="28.5">
      <c r="A467" s="29" t="s">
        <v>14621</v>
      </c>
      <c r="B467" s="28" t="s">
        <v>13135</v>
      </c>
      <c r="C467" s="29" t="s">
        <v>13542</v>
      </c>
      <c r="D467" s="29" t="s">
        <v>16505</v>
      </c>
      <c r="E467" s="29" t="s">
        <v>14656</v>
      </c>
      <c r="F467" s="29" t="s">
        <v>12539</v>
      </c>
      <c r="G467" s="31" t="s">
        <v>369</v>
      </c>
      <c r="H467" s="32" t="s">
        <v>34</v>
      </c>
      <c r="I467" s="50">
        <v>4</v>
      </c>
      <c r="J467" s="32" t="s">
        <v>12292</v>
      </c>
      <c r="K467" s="32" t="s">
        <v>12292</v>
      </c>
      <c r="L467" s="32" t="s">
        <v>12292</v>
      </c>
      <c r="M467" s="29">
        <v>0.21640000000000001</v>
      </c>
      <c r="N467" s="29" t="s">
        <v>16215</v>
      </c>
      <c r="O467" s="29" t="s">
        <v>16215</v>
      </c>
      <c r="P467" s="29">
        <v>11.367481058115958</v>
      </c>
      <c r="Q467" s="29">
        <v>-12.85944325392634</v>
      </c>
      <c r="R467" s="29">
        <v>2.683491530803872</v>
      </c>
      <c r="S467" s="29">
        <v>13.473000000000001</v>
      </c>
      <c r="T467" s="29">
        <v>16.838999999999999</v>
      </c>
      <c r="U467" s="29">
        <v>-18.246777312896334</v>
      </c>
      <c r="V467" s="29">
        <v>-0.45</v>
      </c>
      <c r="W467" s="29">
        <v>3.0000000000000001E-3</v>
      </c>
      <c r="X467" s="29" t="s">
        <v>13224</v>
      </c>
      <c r="Y467" s="71">
        <v>20284977692</v>
      </c>
      <c r="Z467" s="29" t="s">
        <v>12535</v>
      </c>
      <c r="AA467" s="76">
        <v>45418</v>
      </c>
      <c r="AB467" s="60" t="s">
        <v>8186</v>
      </c>
      <c r="AC467" s="60" t="s">
        <v>12297</v>
      </c>
      <c r="AD467" s="60" t="s">
        <v>12815</v>
      </c>
      <c r="AE467" s="29" t="s">
        <v>16158</v>
      </c>
      <c r="AF467" s="35" t="s">
        <v>16158</v>
      </c>
    </row>
    <row r="468" spans="1:32" s="68" customFormat="1" ht="28.5">
      <c r="A468" s="37" t="s">
        <v>14621</v>
      </c>
      <c r="B468" s="36" t="s">
        <v>13136</v>
      </c>
      <c r="C468" s="36" t="s">
        <v>13543</v>
      </c>
      <c r="D468" s="29" t="s">
        <v>16506</v>
      </c>
      <c r="E468" s="37" t="s">
        <v>14656</v>
      </c>
      <c r="F468" s="37" t="s">
        <v>12541</v>
      </c>
      <c r="G468" s="38" t="s">
        <v>369</v>
      </c>
      <c r="H468" s="37" t="s">
        <v>34</v>
      </c>
      <c r="I468" s="39">
        <v>4</v>
      </c>
      <c r="J468" s="37" t="s">
        <v>12292</v>
      </c>
      <c r="K468" s="37" t="s">
        <v>12292</v>
      </c>
      <c r="L468" s="37" t="s">
        <v>12292</v>
      </c>
      <c r="M468" s="37">
        <v>0.20760000000000001</v>
      </c>
      <c r="N468" s="37">
        <v>-1.7350699999999999</v>
      </c>
      <c r="O468" s="37">
        <v>-0.12459000000000001</v>
      </c>
      <c r="P468" s="37">
        <v>9.7955827021708473</v>
      </c>
      <c r="Q468" s="37">
        <v>-14.56537596154417</v>
      </c>
      <c r="R468" s="37">
        <v>1.8575650845587655</v>
      </c>
      <c r="S468" s="37">
        <v>8.59</v>
      </c>
      <c r="T468" s="37">
        <v>11.69</v>
      </c>
      <c r="U468" s="37">
        <v>-19.463728075793597</v>
      </c>
      <c r="V468" s="37">
        <v>-0.3</v>
      </c>
      <c r="W468" s="37">
        <v>2E-3</v>
      </c>
      <c r="X468" s="37" t="s">
        <v>14833</v>
      </c>
      <c r="Y468" s="73">
        <v>13771749320</v>
      </c>
      <c r="Z468" s="37" t="s">
        <v>12535</v>
      </c>
      <c r="AA468" s="77">
        <v>45418</v>
      </c>
      <c r="AB468" s="39" t="s">
        <v>8186</v>
      </c>
      <c r="AC468" s="39" t="s">
        <v>12297</v>
      </c>
      <c r="AD468" s="39" t="s">
        <v>12815</v>
      </c>
      <c r="AE468" s="37" t="s">
        <v>16158</v>
      </c>
      <c r="AF468" s="63" t="s">
        <v>16158</v>
      </c>
    </row>
    <row r="469" spans="1:32" s="68" customFormat="1" ht="28.5">
      <c r="A469" s="29" t="s">
        <v>14621</v>
      </c>
      <c r="B469" s="28" t="s">
        <v>13137</v>
      </c>
      <c r="C469" s="29" t="s">
        <v>13544</v>
      </c>
      <c r="D469" s="29" t="s">
        <v>8441</v>
      </c>
      <c r="E469" s="29" t="s">
        <v>14656</v>
      </c>
      <c r="F469" s="29" t="s">
        <v>12540</v>
      </c>
      <c r="G469" s="31" t="s">
        <v>369</v>
      </c>
      <c r="H469" s="32" t="s">
        <v>34</v>
      </c>
      <c r="I469" s="50">
        <v>4</v>
      </c>
      <c r="J469" s="32" t="s">
        <v>12292</v>
      </c>
      <c r="K469" s="32" t="s">
        <v>12292</v>
      </c>
      <c r="L469" s="32" t="s">
        <v>12292</v>
      </c>
      <c r="M469" s="29">
        <v>0.25319999999999998</v>
      </c>
      <c r="N469" s="29">
        <v>-1.8928199999999999</v>
      </c>
      <c r="O469" s="29">
        <v>-0.37441000000000002</v>
      </c>
      <c r="P469" s="29">
        <v>11.409760555300853</v>
      </c>
      <c r="Q469" s="29">
        <v>-13.718476398662705</v>
      </c>
      <c r="R469" s="29">
        <v>2.5131510931778012</v>
      </c>
      <c r="S469" s="29">
        <v>8.6389999999999993</v>
      </c>
      <c r="T469" s="29">
        <v>11.907</v>
      </c>
      <c r="U469" s="29">
        <v>-18.70738852698295</v>
      </c>
      <c r="V469" s="29">
        <v>-0.318</v>
      </c>
      <c r="W469" s="29">
        <v>-1.7000000000000001E-2</v>
      </c>
      <c r="X469" s="29" t="s">
        <v>14799</v>
      </c>
      <c r="Y469" s="71">
        <v>11818507417</v>
      </c>
      <c r="Z469" s="29" t="s">
        <v>12535</v>
      </c>
      <c r="AA469" s="76">
        <v>45418</v>
      </c>
      <c r="AB469" s="60" t="s">
        <v>8186</v>
      </c>
      <c r="AC469" s="60" t="s">
        <v>12297</v>
      </c>
      <c r="AD469" s="60" t="s">
        <v>12815</v>
      </c>
      <c r="AE469" s="29" t="s">
        <v>16158</v>
      </c>
      <c r="AF469" s="35" t="s">
        <v>16158</v>
      </c>
    </row>
    <row r="470" spans="1:32" s="68" customFormat="1" ht="28.5">
      <c r="A470" s="37" t="s">
        <v>14621</v>
      </c>
      <c r="B470" s="36" t="s">
        <v>13138</v>
      </c>
      <c r="C470" s="36" t="s">
        <v>13545</v>
      </c>
      <c r="D470" s="29" t="s">
        <v>16507</v>
      </c>
      <c r="E470" s="37" t="s">
        <v>14656</v>
      </c>
      <c r="F470" s="37" t="s">
        <v>13221</v>
      </c>
      <c r="G470" s="38" t="s">
        <v>369</v>
      </c>
      <c r="H470" s="37" t="s">
        <v>34</v>
      </c>
      <c r="I470" s="39">
        <v>4</v>
      </c>
      <c r="J470" s="37" t="s">
        <v>12292</v>
      </c>
      <c r="K470" s="37" t="s">
        <v>12292</v>
      </c>
      <c r="L470" s="37" t="s">
        <v>12292</v>
      </c>
      <c r="M470" s="37">
        <v>0.23119999999999999</v>
      </c>
      <c r="N470" s="37" t="s">
        <v>16215</v>
      </c>
      <c r="O470" s="37" t="s">
        <v>16215</v>
      </c>
      <c r="P470" s="37">
        <v>11.832242251111058</v>
      </c>
      <c r="Q470" s="37">
        <v>-13.177778671668172</v>
      </c>
      <c r="R470" s="37">
        <v>2.8136450780668731</v>
      </c>
      <c r="S470" s="37">
        <v>18.66</v>
      </c>
      <c r="T470" s="37">
        <v>20.692</v>
      </c>
      <c r="U470" s="37">
        <v>-18.217718595540756</v>
      </c>
      <c r="V470" s="37">
        <v>-0.42299999999999999</v>
      </c>
      <c r="W470" s="37">
        <v>-6.3E-2</v>
      </c>
      <c r="X470" s="37" t="s">
        <v>14818</v>
      </c>
      <c r="Y470" s="73">
        <v>24655007976</v>
      </c>
      <c r="Z470" s="37" t="s">
        <v>12535</v>
      </c>
      <c r="AA470" s="77">
        <v>45418</v>
      </c>
      <c r="AB470" s="39" t="s">
        <v>8186</v>
      </c>
      <c r="AC470" s="39" t="s">
        <v>12297</v>
      </c>
      <c r="AD470" s="39" t="s">
        <v>12815</v>
      </c>
      <c r="AE470" s="37" t="s">
        <v>16158</v>
      </c>
      <c r="AF470" s="63" t="s">
        <v>16158</v>
      </c>
    </row>
    <row r="471" spans="1:32" s="68" customFormat="1" ht="28.5">
      <c r="A471" s="29" t="s">
        <v>14621</v>
      </c>
      <c r="B471" s="28" t="s">
        <v>13139</v>
      </c>
      <c r="C471" s="29" t="s">
        <v>13546</v>
      </c>
      <c r="D471" s="29" t="s">
        <v>8443</v>
      </c>
      <c r="E471" s="29" t="s">
        <v>14656</v>
      </c>
      <c r="F471" s="29" t="s">
        <v>12543</v>
      </c>
      <c r="G471" s="31" t="s">
        <v>369</v>
      </c>
      <c r="H471" s="32" t="s">
        <v>34</v>
      </c>
      <c r="I471" s="50">
        <v>4</v>
      </c>
      <c r="J471" s="32" t="s">
        <v>12292</v>
      </c>
      <c r="K471" s="32" t="s">
        <v>12292</v>
      </c>
      <c r="L471" s="32" t="s">
        <v>12292</v>
      </c>
      <c r="M471" s="29">
        <v>1.1447000000000001</v>
      </c>
      <c r="N471" s="29" t="s">
        <v>16215</v>
      </c>
      <c r="O471" s="29" t="s">
        <v>16215</v>
      </c>
      <c r="P471" s="29">
        <v>9.0479409041709822</v>
      </c>
      <c r="Q471" s="29">
        <v>-12.390843301345667</v>
      </c>
      <c r="R471" s="29">
        <v>5.3148097944889727</v>
      </c>
      <c r="S471" s="29">
        <v>12.467000000000001</v>
      </c>
      <c r="T471" s="29">
        <v>14.606</v>
      </c>
      <c r="U471" s="29">
        <v>-16.614386844802244</v>
      </c>
      <c r="V471" s="29">
        <v>-0.51800000000000002</v>
      </c>
      <c r="W471" s="29">
        <v>-4.1000000000000002E-2</v>
      </c>
      <c r="X471" s="29" t="s">
        <v>14834</v>
      </c>
      <c r="Y471" s="71">
        <v>106590480758</v>
      </c>
      <c r="Z471" s="29" t="s">
        <v>12535</v>
      </c>
      <c r="AA471" s="76">
        <v>45418</v>
      </c>
      <c r="AB471" s="60" t="s">
        <v>8186</v>
      </c>
      <c r="AC471" s="60" t="s">
        <v>12297</v>
      </c>
      <c r="AD471" s="60" t="s">
        <v>12815</v>
      </c>
      <c r="AE471" s="29" t="s">
        <v>16158</v>
      </c>
      <c r="AF471" s="35" t="s">
        <v>16158</v>
      </c>
    </row>
    <row r="472" spans="1:32" s="68" customFormat="1" ht="28.5">
      <c r="A472" s="37" t="s">
        <v>14621</v>
      </c>
      <c r="B472" s="36" t="s">
        <v>13140</v>
      </c>
      <c r="C472" s="36" t="s">
        <v>13547</v>
      </c>
      <c r="D472" s="29" t="s">
        <v>16508</v>
      </c>
      <c r="E472" s="37" t="s">
        <v>14656</v>
      </c>
      <c r="F472" s="37" t="s">
        <v>12544</v>
      </c>
      <c r="G472" s="38" t="s">
        <v>369</v>
      </c>
      <c r="H472" s="37" t="s">
        <v>34</v>
      </c>
      <c r="I472" s="39">
        <v>4</v>
      </c>
      <c r="J472" s="37" t="s">
        <v>12292</v>
      </c>
      <c r="K472" s="37" t="s">
        <v>12292</v>
      </c>
      <c r="L472" s="37" t="s">
        <v>12292</v>
      </c>
      <c r="M472" s="37">
        <v>0.1915</v>
      </c>
      <c r="N472" s="37" t="s">
        <v>16215</v>
      </c>
      <c r="O472" s="37" t="s">
        <v>16215</v>
      </c>
      <c r="P472" s="37">
        <v>10.519824923340293</v>
      </c>
      <c r="Q472" s="37">
        <v>-12.82079014240195</v>
      </c>
      <c r="R472" s="37">
        <v>2.8216366481403909</v>
      </c>
      <c r="S472" s="37">
        <v>12.688000000000001</v>
      </c>
      <c r="T472" s="37">
        <v>14.981999999999999</v>
      </c>
      <c r="U472" s="37">
        <v>-18.018637840520281</v>
      </c>
      <c r="V472" s="37">
        <v>-0.28799999999999998</v>
      </c>
      <c r="W472" s="37">
        <v>6.0000000000000001E-3</v>
      </c>
      <c r="X472" s="37" t="s">
        <v>13224</v>
      </c>
      <c r="Y472" s="73">
        <v>20012128838</v>
      </c>
      <c r="Z472" s="37" t="s">
        <v>12535</v>
      </c>
      <c r="AA472" s="77">
        <v>45418</v>
      </c>
      <c r="AB472" s="39" t="s">
        <v>8186</v>
      </c>
      <c r="AC472" s="39" t="s">
        <v>12297</v>
      </c>
      <c r="AD472" s="39" t="s">
        <v>12815</v>
      </c>
      <c r="AE472" s="37" t="s">
        <v>16158</v>
      </c>
      <c r="AF472" s="63" t="s">
        <v>16158</v>
      </c>
    </row>
    <row r="473" spans="1:32" s="68" customFormat="1" ht="28.5">
      <c r="A473" s="29" t="s">
        <v>14621</v>
      </c>
      <c r="B473" s="28" t="s">
        <v>13141</v>
      </c>
      <c r="C473" s="29" t="s">
        <v>13548</v>
      </c>
      <c r="D473" s="29" t="s">
        <v>16509</v>
      </c>
      <c r="E473" s="29" t="s">
        <v>895</v>
      </c>
      <c r="F473" s="29" t="s">
        <v>12536</v>
      </c>
      <c r="G473" s="31" t="s">
        <v>369</v>
      </c>
      <c r="H473" s="32" t="s">
        <v>12494</v>
      </c>
      <c r="I473" s="50">
        <v>3</v>
      </c>
      <c r="J473" s="32" t="s">
        <v>12292</v>
      </c>
      <c r="K473" s="32" t="s">
        <v>12292</v>
      </c>
      <c r="L473" s="32" t="s">
        <v>12292</v>
      </c>
      <c r="M473" s="29">
        <v>2.4159999999999999</v>
      </c>
      <c r="N473" s="29">
        <v>1.7598199999999999</v>
      </c>
      <c r="O473" s="29">
        <v>0.77461999999999998</v>
      </c>
      <c r="P473" s="29">
        <v>12.669568385873276</v>
      </c>
      <c r="Q473" s="29">
        <v>-2.7350919691448428</v>
      </c>
      <c r="R473" s="29">
        <v>3.1086332956232976</v>
      </c>
      <c r="S473" s="29">
        <v>3.6970000000000001</v>
      </c>
      <c r="T473" s="29">
        <v>11.03</v>
      </c>
      <c r="U473" s="29">
        <v>-5.094019348892564</v>
      </c>
      <c r="V473" s="29">
        <v>0.45700000000000002</v>
      </c>
      <c r="W473" s="29">
        <v>0.124</v>
      </c>
      <c r="X473" s="29" t="s">
        <v>14835</v>
      </c>
      <c r="Y473" s="71">
        <v>7338937550</v>
      </c>
      <c r="Z473" s="29" t="s">
        <v>12535</v>
      </c>
      <c r="AA473" s="76">
        <v>45418</v>
      </c>
      <c r="AB473" s="60" t="s">
        <v>8186</v>
      </c>
      <c r="AC473" s="60" t="s">
        <v>12296</v>
      </c>
      <c r="AD473" s="60" t="s">
        <v>12299</v>
      </c>
      <c r="AE473" s="29" t="s">
        <v>16158</v>
      </c>
      <c r="AF473" s="35" t="s">
        <v>16158</v>
      </c>
    </row>
    <row r="474" spans="1:32" s="68" customFormat="1" ht="28.5">
      <c r="A474" s="37" t="s">
        <v>14621</v>
      </c>
      <c r="B474" s="36" t="s">
        <v>13142</v>
      </c>
      <c r="C474" s="36" t="s">
        <v>13549</v>
      </c>
      <c r="D474" s="29" t="s">
        <v>16510</v>
      </c>
      <c r="E474" s="37" t="s">
        <v>895</v>
      </c>
      <c r="F474" s="37" t="s">
        <v>12535</v>
      </c>
      <c r="G474" s="38" t="s">
        <v>369</v>
      </c>
      <c r="H474" s="37" t="s">
        <v>12494</v>
      </c>
      <c r="I474" s="39">
        <v>3</v>
      </c>
      <c r="J474" s="37" t="s">
        <v>12292</v>
      </c>
      <c r="K474" s="37" t="s">
        <v>12292</v>
      </c>
      <c r="L474" s="37" t="s">
        <v>12292</v>
      </c>
      <c r="M474" s="37" t="s">
        <v>16215</v>
      </c>
      <c r="N474" s="37">
        <v>1.7336</v>
      </c>
      <c r="O474" s="37">
        <v>0.76395999999999997</v>
      </c>
      <c r="P474" s="37">
        <v>12.718064153067154</v>
      </c>
      <c r="Q474" s="37">
        <v>-2.8461959496442479</v>
      </c>
      <c r="R474" s="37">
        <v>2.5727069351229925</v>
      </c>
      <c r="S474" s="37">
        <v>3.6819999999999999</v>
      </c>
      <c r="T474" s="37">
        <v>11.038</v>
      </c>
      <c r="U474" s="37">
        <v>-5.8759430533844803</v>
      </c>
      <c r="V474" s="37">
        <v>0.45500000000000002</v>
      </c>
      <c r="W474" s="37">
        <v>0.124</v>
      </c>
      <c r="X474" s="37" t="s">
        <v>14836</v>
      </c>
      <c r="Y474" s="73">
        <v>939534332</v>
      </c>
      <c r="Z474" s="37" t="s">
        <v>12535</v>
      </c>
      <c r="AA474" s="77">
        <v>45418</v>
      </c>
      <c r="AB474" s="39" t="s">
        <v>8186</v>
      </c>
      <c r="AC474" s="39" t="s">
        <v>12296</v>
      </c>
      <c r="AD474" s="39" t="s">
        <v>12298</v>
      </c>
      <c r="AE474" s="37" t="s">
        <v>16158</v>
      </c>
      <c r="AF474" s="63" t="s">
        <v>16158</v>
      </c>
    </row>
    <row r="475" spans="1:32" s="68" customFormat="1" ht="28.5">
      <c r="A475" s="29" t="s">
        <v>14621</v>
      </c>
      <c r="B475" s="28" t="s">
        <v>13143</v>
      </c>
      <c r="C475" s="29" t="s">
        <v>13550</v>
      </c>
      <c r="D475" s="29" t="s">
        <v>16511</v>
      </c>
      <c r="E475" s="29" t="s">
        <v>895</v>
      </c>
      <c r="F475" s="29" t="s">
        <v>12535</v>
      </c>
      <c r="G475" s="31" t="s">
        <v>369</v>
      </c>
      <c r="H475" s="32" t="s">
        <v>12494</v>
      </c>
      <c r="I475" s="50">
        <v>3</v>
      </c>
      <c r="J475" s="32" t="s">
        <v>12292</v>
      </c>
      <c r="K475" s="32" t="s">
        <v>12292</v>
      </c>
      <c r="L475" s="32" t="s">
        <v>12292</v>
      </c>
      <c r="M475" s="29">
        <v>0.38500000000000001</v>
      </c>
      <c r="N475" s="29">
        <v>1.7612699999999999</v>
      </c>
      <c r="O475" s="29">
        <v>0.77619000000000005</v>
      </c>
      <c r="P475" s="29">
        <v>12.748824624328382</v>
      </c>
      <c r="Q475" s="29">
        <v>-2.8320460239499634</v>
      </c>
      <c r="R475" s="29">
        <v>2.5541590627578437</v>
      </c>
      <c r="S475" s="29">
        <v>3.694</v>
      </c>
      <c r="T475" s="29">
        <v>11.023</v>
      </c>
      <c r="U475" s="29">
        <v>-5.8423700713434386</v>
      </c>
      <c r="V475" s="29">
        <v>0.46</v>
      </c>
      <c r="W475" s="29">
        <v>0.124</v>
      </c>
      <c r="X475" s="29" t="s">
        <v>14836</v>
      </c>
      <c r="Y475" s="71">
        <v>939534332</v>
      </c>
      <c r="Z475" s="29" t="s">
        <v>12535</v>
      </c>
      <c r="AA475" s="76">
        <v>45418</v>
      </c>
      <c r="AB475" s="60" t="s">
        <v>8186</v>
      </c>
      <c r="AC475" s="60" t="s">
        <v>12296</v>
      </c>
      <c r="AD475" s="60" t="s">
        <v>12298</v>
      </c>
      <c r="AE475" s="29" t="s">
        <v>16158</v>
      </c>
      <c r="AF475" s="35" t="s">
        <v>16158</v>
      </c>
    </row>
    <row r="476" spans="1:32" s="68" customFormat="1" ht="28.5">
      <c r="A476" s="37" t="s">
        <v>14621</v>
      </c>
      <c r="B476" s="36" t="s">
        <v>13144</v>
      </c>
      <c r="C476" s="36" t="s">
        <v>13551</v>
      </c>
      <c r="D476" s="29" t="s">
        <v>16512</v>
      </c>
      <c r="E476" s="37" t="s">
        <v>895</v>
      </c>
      <c r="F476" s="37" t="s">
        <v>12535</v>
      </c>
      <c r="G476" s="38" t="s">
        <v>369</v>
      </c>
      <c r="H476" s="37" t="s">
        <v>12494</v>
      </c>
      <c r="I476" s="39">
        <v>3</v>
      </c>
      <c r="J476" s="37" t="s">
        <v>12292</v>
      </c>
      <c r="K476" s="37" t="s">
        <v>12292</v>
      </c>
      <c r="L476" s="37" t="s">
        <v>12292</v>
      </c>
      <c r="M476" s="37">
        <v>0.3775</v>
      </c>
      <c r="N476" s="37">
        <v>1.71455</v>
      </c>
      <c r="O476" s="37">
        <v>0.75727999999999995</v>
      </c>
      <c r="P476" s="37">
        <v>4.3040293040292221</v>
      </c>
      <c r="Q476" s="37">
        <v>-8.4731543624161798</v>
      </c>
      <c r="R476" s="37">
        <v>0.55922890374684453</v>
      </c>
      <c r="S476" s="37">
        <v>3.6949999999999998</v>
      </c>
      <c r="T476" s="37">
        <v>10.968999999999999</v>
      </c>
      <c r="U476" s="37">
        <v>-5.8978411037215022</v>
      </c>
      <c r="V476" s="37">
        <v>0.44400000000000001</v>
      </c>
      <c r="W476" s="37">
        <v>0.122</v>
      </c>
      <c r="X476" s="37" t="s">
        <v>14836</v>
      </c>
      <c r="Y476" s="73">
        <v>939534332</v>
      </c>
      <c r="Z476" s="37" t="s">
        <v>12535</v>
      </c>
      <c r="AA476" s="77">
        <v>45418</v>
      </c>
      <c r="AB476" s="39" t="s">
        <v>8186</v>
      </c>
      <c r="AC476" s="39" t="s">
        <v>12297</v>
      </c>
      <c r="AD476" s="39" t="s">
        <v>12319</v>
      </c>
      <c r="AE476" s="37" t="s">
        <v>16158</v>
      </c>
      <c r="AF476" s="63" t="s">
        <v>16158</v>
      </c>
    </row>
    <row r="477" spans="1:32" s="68" customFormat="1" ht="28.5">
      <c r="A477" s="29" t="s">
        <v>14621</v>
      </c>
      <c r="B477" s="28" t="s">
        <v>13145</v>
      </c>
      <c r="C477" s="29" t="s">
        <v>13552</v>
      </c>
      <c r="D477" s="29" t="s">
        <v>16513</v>
      </c>
      <c r="E477" s="29" t="s">
        <v>895</v>
      </c>
      <c r="F477" s="29" t="s">
        <v>12536</v>
      </c>
      <c r="G477" s="31" t="s">
        <v>369</v>
      </c>
      <c r="H477" s="32" t="s">
        <v>12494</v>
      </c>
      <c r="I477" s="50">
        <v>3</v>
      </c>
      <c r="J477" s="32" t="s">
        <v>12292</v>
      </c>
      <c r="K477" s="32" t="s">
        <v>12292</v>
      </c>
      <c r="L477" s="32" t="s">
        <v>12292</v>
      </c>
      <c r="M477" s="29" t="s">
        <v>16215</v>
      </c>
      <c r="N477" s="29">
        <v>1.7383</v>
      </c>
      <c r="O477" s="29">
        <v>0.76588000000000001</v>
      </c>
      <c r="P477" s="29">
        <v>12.644919709080259</v>
      </c>
      <c r="Q477" s="29">
        <v>-2.7309744453804852</v>
      </c>
      <c r="R477" s="29">
        <v>3.1450623963067637</v>
      </c>
      <c r="S477" s="29">
        <v>3.694</v>
      </c>
      <c r="T477" s="29">
        <v>11.045</v>
      </c>
      <c r="U477" s="29">
        <v>-5.0936278475017698</v>
      </c>
      <c r="V477" s="29">
        <v>0.45700000000000002</v>
      </c>
      <c r="W477" s="29">
        <v>0.124</v>
      </c>
      <c r="X477" s="29" t="s">
        <v>14837</v>
      </c>
      <c r="Y477" s="71">
        <v>7338937550</v>
      </c>
      <c r="Z477" s="29" t="s">
        <v>12535</v>
      </c>
      <c r="AA477" s="76">
        <v>45418</v>
      </c>
      <c r="AB477" s="60" t="s">
        <v>8186</v>
      </c>
      <c r="AC477" s="60" t="s">
        <v>12297</v>
      </c>
      <c r="AD477" s="60" t="s">
        <v>12815</v>
      </c>
      <c r="AE477" s="29" t="s">
        <v>16158</v>
      </c>
      <c r="AF477" s="35" t="s">
        <v>16158</v>
      </c>
    </row>
    <row r="478" spans="1:32" s="68" customFormat="1" ht="28.5">
      <c r="A478" s="37" t="s">
        <v>14621</v>
      </c>
      <c r="B478" s="36" t="s">
        <v>13146</v>
      </c>
      <c r="C478" s="36" t="s">
        <v>13553</v>
      </c>
      <c r="D478" s="29" t="s">
        <v>16514</v>
      </c>
      <c r="E478" s="37" t="s">
        <v>895</v>
      </c>
      <c r="F478" s="37" t="s">
        <v>12538</v>
      </c>
      <c r="G478" s="38" t="s">
        <v>369</v>
      </c>
      <c r="H478" s="37" t="s">
        <v>12494</v>
      </c>
      <c r="I478" s="39">
        <v>3</v>
      </c>
      <c r="J478" s="37" t="s">
        <v>12292</v>
      </c>
      <c r="K478" s="37" t="s">
        <v>12292</v>
      </c>
      <c r="L478" s="37" t="s">
        <v>12292</v>
      </c>
      <c r="M478" s="37">
        <v>0.25840000000000002</v>
      </c>
      <c r="N478" s="37" t="s">
        <v>16215</v>
      </c>
      <c r="O478" s="37" t="s">
        <v>16215</v>
      </c>
      <c r="P478" s="37">
        <v>11.166156331089706</v>
      </c>
      <c r="Q478" s="37">
        <v>-3.6781762505310289</v>
      </c>
      <c r="R478" s="37">
        <v>2.2196504594164779</v>
      </c>
      <c r="S478" s="37">
        <v>11.933</v>
      </c>
      <c r="T478" s="37">
        <v>17.757000000000001</v>
      </c>
      <c r="U478" s="37">
        <v>-6.4715182812949523</v>
      </c>
      <c r="V478" s="37">
        <v>-0.38600000000000001</v>
      </c>
      <c r="W478" s="37">
        <v>-2.4E-2</v>
      </c>
      <c r="X478" s="37" t="s">
        <v>14838</v>
      </c>
      <c r="Y478" s="73">
        <v>1421383909</v>
      </c>
      <c r="Z478" s="37" t="s">
        <v>12535</v>
      </c>
      <c r="AA478" s="77">
        <v>45418</v>
      </c>
      <c r="AB478" s="39" t="s">
        <v>8186</v>
      </c>
      <c r="AC478" s="39" t="s">
        <v>12297</v>
      </c>
      <c r="AD478" s="39" t="s">
        <v>12815</v>
      </c>
      <c r="AE478" s="37" t="s">
        <v>16158</v>
      </c>
      <c r="AF478" s="63" t="s">
        <v>16158</v>
      </c>
    </row>
    <row r="479" spans="1:32" s="68" customFormat="1" ht="28.5">
      <c r="A479" s="29" t="s">
        <v>14621</v>
      </c>
      <c r="B479" s="28" t="s">
        <v>13147</v>
      </c>
      <c r="C479" s="29" t="s">
        <v>13554</v>
      </c>
      <c r="D479" s="29" t="s">
        <v>10907</v>
      </c>
      <c r="E479" s="29" t="s">
        <v>895</v>
      </c>
      <c r="F479" s="29" t="s">
        <v>12543</v>
      </c>
      <c r="G479" s="31" t="s">
        <v>369</v>
      </c>
      <c r="H479" s="32" t="s">
        <v>12494</v>
      </c>
      <c r="I479" s="50">
        <v>3</v>
      </c>
      <c r="J479" s="32" t="s">
        <v>12292</v>
      </c>
      <c r="K479" s="32" t="s">
        <v>12292</v>
      </c>
      <c r="L479" s="32" t="s">
        <v>12292</v>
      </c>
      <c r="M479" s="29">
        <v>1.5849</v>
      </c>
      <c r="N479" s="29" t="s">
        <v>16215</v>
      </c>
      <c r="O479" s="29" t="s">
        <v>16215</v>
      </c>
      <c r="P479" s="29">
        <v>9.5572479982019445</v>
      </c>
      <c r="Q479" s="29">
        <v>-2.617198545784416</v>
      </c>
      <c r="R479" s="29">
        <v>5.0860881843709516</v>
      </c>
      <c r="S479" s="29">
        <v>7.8979999999999997</v>
      </c>
      <c r="T479" s="29">
        <v>13.342000000000001</v>
      </c>
      <c r="U479" s="29">
        <v>-5.0265041882808115</v>
      </c>
      <c r="V479" s="29">
        <v>-0.33400000000000002</v>
      </c>
      <c r="W479" s="29">
        <v>1.4999999999999999E-2</v>
      </c>
      <c r="X479" s="29" t="s">
        <v>14240</v>
      </c>
      <c r="Y479" s="71">
        <v>6753466731</v>
      </c>
      <c r="Z479" s="29" t="s">
        <v>12535</v>
      </c>
      <c r="AA479" s="76">
        <v>45418</v>
      </c>
      <c r="AB479" s="60" t="s">
        <v>8186</v>
      </c>
      <c r="AC479" s="60" t="s">
        <v>12297</v>
      </c>
      <c r="AD479" s="60" t="s">
        <v>12815</v>
      </c>
      <c r="AE479" s="29" t="s">
        <v>16158</v>
      </c>
      <c r="AF479" s="35" t="s">
        <v>16158</v>
      </c>
    </row>
    <row r="480" spans="1:32" s="68" customFormat="1" ht="28.5">
      <c r="A480" s="37" t="s">
        <v>14621</v>
      </c>
      <c r="B480" s="36" t="s">
        <v>13148</v>
      </c>
      <c r="C480" s="36" t="s">
        <v>13555</v>
      </c>
      <c r="D480" s="29" t="s">
        <v>16515</v>
      </c>
      <c r="E480" s="37" t="s">
        <v>895</v>
      </c>
      <c r="F480" s="37" t="s">
        <v>12544</v>
      </c>
      <c r="G480" s="38" t="s">
        <v>369</v>
      </c>
      <c r="H480" s="37" t="s">
        <v>12494</v>
      </c>
      <c r="I480" s="39">
        <v>3</v>
      </c>
      <c r="J480" s="37" t="s">
        <v>12292</v>
      </c>
      <c r="K480" s="37" t="s">
        <v>12292</v>
      </c>
      <c r="L480" s="37" t="s">
        <v>12292</v>
      </c>
      <c r="M480" s="37">
        <v>0.25890000000000002</v>
      </c>
      <c r="N480" s="37" t="s">
        <v>16215</v>
      </c>
      <c r="O480" s="37" t="s">
        <v>16215</v>
      </c>
      <c r="P480" s="37">
        <v>11.01108253942138</v>
      </c>
      <c r="Q480" s="37">
        <v>-3.0582061152674367</v>
      </c>
      <c r="R480" s="37">
        <v>2.6037312703322879</v>
      </c>
      <c r="S480" s="37">
        <v>7.157</v>
      </c>
      <c r="T480" s="37">
        <v>13.206</v>
      </c>
      <c r="U480" s="37">
        <v>-6.0249137683599514</v>
      </c>
      <c r="V480" s="37">
        <v>2.7E-2</v>
      </c>
      <c r="W480" s="37">
        <v>7.0000000000000007E-2</v>
      </c>
      <c r="X480" s="37" t="s">
        <v>14779</v>
      </c>
      <c r="Y480" s="73">
        <v>1267948557</v>
      </c>
      <c r="Z480" s="37" t="s">
        <v>12535</v>
      </c>
      <c r="AA480" s="77">
        <v>45418</v>
      </c>
      <c r="AB480" s="39" t="s">
        <v>8186</v>
      </c>
      <c r="AC480" s="39" t="s">
        <v>12297</v>
      </c>
      <c r="AD480" s="39" t="s">
        <v>12815</v>
      </c>
      <c r="AE480" s="37" t="s">
        <v>16158</v>
      </c>
      <c r="AF480" s="63" t="s">
        <v>16158</v>
      </c>
    </row>
    <row r="481" spans="1:32" s="68" customFormat="1" ht="28.5">
      <c r="A481" s="29" t="s">
        <v>14621</v>
      </c>
      <c r="B481" s="28" t="s">
        <v>13149</v>
      </c>
      <c r="C481" s="29" t="s">
        <v>13556</v>
      </c>
      <c r="D481" s="29" t="s">
        <v>16516</v>
      </c>
      <c r="E481" s="29" t="s">
        <v>895</v>
      </c>
      <c r="F481" s="29" t="s">
        <v>12535</v>
      </c>
      <c r="G481" s="31" t="s">
        <v>369</v>
      </c>
      <c r="H481" s="32" t="s">
        <v>12494</v>
      </c>
      <c r="I481" s="50">
        <v>3</v>
      </c>
      <c r="J481" s="32" t="s">
        <v>12292</v>
      </c>
      <c r="K481" s="32" t="s">
        <v>12292</v>
      </c>
      <c r="L481" s="32" t="s">
        <v>12292</v>
      </c>
      <c r="M481" s="29">
        <v>0.3795</v>
      </c>
      <c r="N481" s="29">
        <v>1.7416799999999999</v>
      </c>
      <c r="O481" s="29">
        <v>0.76829999999999998</v>
      </c>
      <c r="P481" s="29">
        <v>12.796737006691927</v>
      </c>
      <c r="Q481" s="29">
        <v>-2.8171812526418427</v>
      </c>
      <c r="R481" s="29">
        <v>2.5559735100078695</v>
      </c>
      <c r="S481" s="29">
        <v>3.7109999999999999</v>
      </c>
      <c r="T481" s="29">
        <v>11.044</v>
      </c>
      <c r="U481" s="29">
        <v>-5.9347310510794333</v>
      </c>
      <c r="V481" s="29">
        <v>0.45</v>
      </c>
      <c r="W481" s="29">
        <v>0.125</v>
      </c>
      <c r="X481" s="29" t="s">
        <v>14836</v>
      </c>
      <c r="Y481" s="71">
        <v>939534332</v>
      </c>
      <c r="Z481" s="29" t="s">
        <v>12535</v>
      </c>
      <c r="AA481" s="76">
        <v>45418</v>
      </c>
      <c r="AB481" s="60" t="s">
        <v>8186</v>
      </c>
      <c r="AC481" s="60" t="s">
        <v>12297</v>
      </c>
      <c r="AD481" s="60" t="s">
        <v>12319</v>
      </c>
      <c r="AE481" s="29" t="s">
        <v>16158</v>
      </c>
      <c r="AF481" s="35" t="s">
        <v>16158</v>
      </c>
    </row>
    <row r="482" spans="1:32" s="68" customFormat="1" ht="28.5">
      <c r="A482" s="37" t="s">
        <v>14621</v>
      </c>
      <c r="B482" s="36" t="s">
        <v>13150</v>
      </c>
      <c r="C482" s="36" t="s">
        <v>13557</v>
      </c>
      <c r="D482" s="29" t="s">
        <v>16517</v>
      </c>
      <c r="E482" s="37" t="s">
        <v>895</v>
      </c>
      <c r="F482" s="37" t="s">
        <v>12536</v>
      </c>
      <c r="G482" s="38" t="s">
        <v>369</v>
      </c>
      <c r="H482" s="37" t="s">
        <v>12494</v>
      </c>
      <c r="I482" s="39">
        <v>3</v>
      </c>
      <c r="J482" s="37" t="s">
        <v>12292</v>
      </c>
      <c r="K482" s="37" t="s">
        <v>12292</v>
      </c>
      <c r="L482" s="37" t="s">
        <v>12292</v>
      </c>
      <c r="M482" s="37">
        <v>2.3824000000000001</v>
      </c>
      <c r="N482" s="37">
        <v>1.7409399999999999</v>
      </c>
      <c r="O482" s="37">
        <v>0.76624999999999999</v>
      </c>
      <c r="P482" s="37">
        <v>12.617480303013483</v>
      </c>
      <c r="Q482" s="37">
        <v>-2.7287833643284909</v>
      </c>
      <c r="R482" s="37">
        <v>1.657657021463077</v>
      </c>
      <c r="S482" s="37">
        <v>3.694</v>
      </c>
      <c r="T482" s="37">
        <v>11.045</v>
      </c>
      <c r="U482" s="37">
        <v>-5.0863209837761829</v>
      </c>
      <c r="V482" s="37">
        <v>0.44900000000000001</v>
      </c>
      <c r="W482" s="37">
        <v>0.124</v>
      </c>
      <c r="X482" s="37" t="s">
        <v>14837</v>
      </c>
      <c r="Y482" s="73">
        <v>7338937550</v>
      </c>
      <c r="Z482" s="37" t="s">
        <v>12535</v>
      </c>
      <c r="AA482" s="77">
        <v>45418</v>
      </c>
      <c r="AB482" s="39" t="s">
        <v>8186</v>
      </c>
      <c r="AC482" s="39" t="s">
        <v>12297</v>
      </c>
      <c r="AD482" s="39" t="s">
        <v>12815</v>
      </c>
      <c r="AE482" s="37" t="s">
        <v>16158</v>
      </c>
      <c r="AF482" s="63" t="s">
        <v>16158</v>
      </c>
    </row>
    <row r="483" spans="1:32" s="68" customFormat="1" ht="28.5">
      <c r="A483" s="29" t="s">
        <v>14621</v>
      </c>
      <c r="B483" s="28" t="s">
        <v>13151</v>
      </c>
      <c r="C483" s="29" t="s">
        <v>13558</v>
      </c>
      <c r="D483" s="29" t="s">
        <v>16518</v>
      </c>
      <c r="E483" s="29" t="s">
        <v>895</v>
      </c>
      <c r="F483" s="29" t="s">
        <v>12538</v>
      </c>
      <c r="G483" s="31" t="s">
        <v>369</v>
      </c>
      <c r="H483" s="32" t="s">
        <v>12494</v>
      </c>
      <c r="I483" s="50">
        <v>3</v>
      </c>
      <c r="J483" s="32" t="s">
        <v>12292</v>
      </c>
      <c r="K483" s="32" t="s">
        <v>12292</v>
      </c>
      <c r="L483" s="32" t="s">
        <v>12292</v>
      </c>
      <c r="M483" s="29">
        <v>0.25</v>
      </c>
      <c r="N483" s="29" t="s">
        <v>16215</v>
      </c>
      <c r="O483" s="29" t="s">
        <v>16215</v>
      </c>
      <c r="P483" s="29">
        <v>11.226021866013047</v>
      </c>
      <c r="Q483" s="29">
        <v>-3.6475861023650968</v>
      </c>
      <c r="R483" s="29">
        <v>2.2119343368072197</v>
      </c>
      <c r="S483" s="29">
        <v>11.954000000000001</v>
      </c>
      <c r="T483" s="29">
        <v>17.757999999999999</v>
      </c>
      <c r="U483" s="29">
        <v>-6.4704605787902043</v>
      </c>
      <c r="V483" s="29">
        <v>-0.38500000000000001</v>
      </c>
      <c r="W483" s="29">
        <v>-2.3E-2</v>
      </c>
      <c r="X483" s="29" t="s">
        <v>14816</v>
      </c>
      <c r="Y483" s="71">
        <v>1421383909</v>
      </c>
      <c r="Z483" s="29" t="s">
        <v>12535</v>
      </c>
      <c r="AA483" s="76">
        <v>45418</v>
      </c>
      <c r="AB483" s="60" t="s">
        <v>8186</v>
      </c>
      <c r="AC483" s="60" t="s">
        <v>12297</v>
      </c>
      <c r="AD483" s="60" t="s">
        <v>12815</v>
      </c>
      <c r="AE483" s="29" t="s">
        <v>16158</v>
      </c>
      <c r="AF483" s="35" t="s">
        <v>16158</v>
      </c>
    </row>
    <row r="484" spans="1:32" s="68" customFormat="1" ht="28.5">
      <c r="A484" s="37" t="s">
        <v>14621</v>
      </c>
      <c r="B484" s="36" t="s">
        <v>13152</v>
      </c>
      <c r="C484" s="36" t="s">
        <v>13559</v>
      </c>
      <c r="D484" s="29" t="s">
        <v>16519</v>
      </c>
      <c r="E484" s="37" t="s">
        <v>895</v>
      </c>
      <c r="F484" s="37" t="s">
        <v>12544</v>
      </c>
      <c r="G484" s="38" t="s">
        <v>369</v>
      </c>
      <c r="H484" s="37" t="s">
        <v>12494</v>
      </c>
      <c r="I484" s="39">
        <v>3</v>
      </c>
      <c r="J484" s="37" t="s">
        <v>12292</v>
      </c>
      <c r="K484" s="37" t="s">
        <v>12292</v>
      </c>
      <c r="L484" s="37" t="s">
        <v>12292</v>
      </c>
      <c r="M484" s="37">
        <v>0.24759999999999999</v>
      </c>
      <c r="N484" s="37" t="s">
        <v>16215</v>
      </c>
      <c r="O484" s="37" t="s">
        <v>16215</v>
      </c>
      <c r="P484" s="37">
        <v>11.164782995249434</v>
      </c>
      <c r="Q484" s="37">
        <v>-3.0370923612807688</v>
      </c>
      <c r="R484" s="37">
        <v>2.5183100750107545</v>
      </c>
      <c r="S484" s="37">
        <v>7.2210000000000001</v>
      </c>
      <c r="T484" s="37">
        <v>13.215</v>
      </c>
      <c r="U484" s="37">
        <v>-6.0336459267571367</v>
      </c>
      <c r="V484" s="37">
        <v>2.5000000000000001E-2</v>
      </c>
      <c r="W484" s="37">
        <v>6.9000000000000006E-2</v>
      </c>
      <c r="X484" s="37" t="s">
        <v>14779</v>
      </c>
      <c r="Y484" s="73">
        <v>1267948557</v>
      </c>
      <c r="Z484" s="37" t="s">
        <v>12535</v>
      </c>
      <c r="AA484" s="77">
        <v>45418</v>
      </c>
      <c r="AB484" s="39" t="s">
        <v>8186</v>
      </c>
      <c r="AC484" s="39" t="s">
        <v>12297</v>
      </c>
      <c r="AD484" s="39" t="s">
        <v>12815</v>
      </c>
      <c r="AE484" s="37" t="s">
        <v>16158</v>
      </c>
      <c r="AF484" s="63" t="s">
        <v>16158</v>
      </c>
    </row>
    <row r="485" spans="1:32" s="68" customFormat="1" ht="28.5">
      <c r="A485" s="29" t="s">
        <v>14621</v>
      </c>
      <c r="B485" s="28" t="s">
        <v>13153</v>
      </c>
      <c r="C485" s="29" t="s">
        <v>13560</v>
      </c>
      <c r="D485" s="29" t="s">
        <v>11634</v>
      </c>
      <c r="E485" s="29" t="s">
        <v>14657</v>
      </c>
      <c r="F485" s="29" t="s">
        <v>12535</v>
      </c>
      <c r="G485" s="31" t="s">
        <v>369</v>
      </c>
      <c r="H485" s="32" t="s">
        <v>12416</v>
      </c>
      <c r="I485" s="50">
        <v>2</v>
      </c>
      <c r="J485" s="32" t="s">
        <v>12292</v>
      </c>
      <c r="K485" s="32" t="s">
        <v>12292</v>
      </c>
      <c r="L485" s="32" t="s">
        <v>12292</v>
      </c>
      <c r="M485" s="29" t="s">
        <v>16215</v>
      </c>
      <c r="N485" s="29">
        <v>-2.58386</v>
      </c>
      <c r="O485" s="29">
        <v>-1.4911300000000001</v>
      </c>
      <c r="P485" s="29">
        <v>4.739461910858922</v>
      </c>
      <c r="Q485" s="29">
        <v>-3.5460992907801803</v>
      </c>
      <c r="R485" s="29">
        <v>-0.86486486486478942</v>
      </c>
      <c r="S485" s="29">
        <v>1.9239999999999999</v>
      </c>
      <c r="T485" s="29">
        <v>1.7529999999999999</v>
      </c>
      <c r="U485" s="29">
        <v>-4.983745749895041</v>
      </c>
      <c r="V485" s="29">
        <v>-1.68</v>
      </c>
      <c r="W485" s="29">
        <v>-0.98499999999999999</v>
      </c>
      <c r="X485" s="29" t="s">
        <v>14839</v>
      </c>
      <c r="Y485" s="71">
        <v>436874296</v>
      </c>
      <c r="Z485" s="29" t="s">
        <v>12535</v>
      </c>
      <c r="AA485" s="76">
        <v>45418</v>
      </c>
      <c r="AB485" s="60" t="s">
        <v>8186</v>
      </c>
      <c r="AC485" s="60" t="s">
        <v>12296</v>
      </c>
      <c r="AD485" s="60" t="s">
        <v>12298</v>
      </c>
      <c r="AE485" s="29" t="s">
        <v>16158</v>
      </c>
      <c r="AF485" s="35" t="s">
        <v>16158</v>
      </c>
    </row>
    <row r="486" spans="1:32" s="68" customFormat="1" ht="28.5">
      <c r="A486" s="37" t="s">
        <v>14621</v>
      </c>
      <c r="B486" s="36" t="s">
        <v>13154</v>
      </c>
      <c r="C486" s="36" t="s">
        <v>13561</v>
      </c>
      <c r="D486" s="29" t="s">
        <v>11588</v>
      </c>
      <c r="E486" s="37" t="s">
        <v>14657</v>
      </c>
      <c r="F486" s="37" t="s">
        <v>12535</v>
      </c>
      <c r="G486" s="38" t="s">
        <v>369</v>
      </c>
      <c r="H486" s="37" t="s">
        <v>12416</v>
      </c>
      <c r="I486" s="39">
        <v>2</v>
      </c>
      <c r="J486" s="37" t="s">
        <v>12292</v>
      </c>
      <c r="K486" s="37" t="s">
        <v>12292</v>
      </c>
      <c r="L486" s="37" t="s">
        <v>12292</v>
      </c>
      <c r="M486" s="37">
        <v>8.8499999999999995E-2</v>
      </c>
      <c r="N486" s="37">
        <v>-2.6256699999999999</v>
      </c>
      <c r="O486" s="37">
        <v>-1.5123599999999999</v>
      </c>
      <c r="P486" s="37">
        <v>4.5882861967201372</v>
      </c>
      <c r="Q486" s="37">
        <v>-3.703672441473238</v>
      </c>
      <c r="R486" s="37">
        <v>-0.85236289153821643</v>
      </c>
      <c r="S486" s="37">
        <v>1.9530000000000001</v>
      </c>
      <c r="T486" s="37">
        <v>1.774</v>
      </c>
      <c r="U486" s="37">
        <v>-5.0355645384358887</v>
      </c>
      <c r="V486" s="37">
        <v>-1.64</v>
      </c>
      <c r="W486" s="37">
        <v>-0.96499999999999997</v>
      </c>
      <c r="X486" s="37" t="s">
        <v>14831</v>
      </c>
      <c r="Y486" s="73">
        <v>436874296</v>
      </c>
      <c r="Z486" s="37" t="s">
        <v>12535</v>
      </c>
      <c r="AA486" s="77">
        <v>45418</v>
      </c>
      <c r="AB486" s="39" t="s">
        <v>8186</v>
      </c>
      <c r="AC486" s="39" t="s">
        <v>12297</v>
      </c>
      <c r="AD486" s="39" t="s">
        <v>12815</v>
      </c>
      <c r="AE486" s="37" t="s">
        <v>16158</v>
      </c>
      <c r="AF486" s="63" t="s">
        <v>16158</v>
      </c>
    </row>
    <row r="487" spans="1:32" s="68" customFormat="1" ht="28.5">
      <c r="A487" s="29" t="s">
        <v>14621</v>
      </c>
      <c r="B487" s="28" t="s">
        <v>13155</v>
      </c>
      <c r="C487" s="29" t="s">
        <v>13562</v>
      </c>
      <c r="D487" s="29" t="s">
        <v>16520</v>
      </c>
      <c r="E487" s="29" t="s">
        <v>14657</v>
      </c>
      <c r="F487" s="29" t="s">
        <v>12535</v>
      </c>
      <c r="G487" s="31" t="s">
        <v>369</v>
      </c>
      <c r="H487" s="32" t="s">
        <v>12416</v>
      </c>
      <c r="I487" s="50">
        <v>2</v>
      </c>
      <c r="J487" s="32" t="s">
        <v>12292</v>
      </c>
      <c r="K487" s="32" t="s">
        <v>12292</v>
      </c>
      <c r="L487" s="32" t="s">
        <v>12292</v>
      </c>
      <c r="M487" s="29">
        <v>8.8499999999999995E-2</v>
      </c>
      <c r="N487" s="29">
        <v>-2.5833200000000001</v>
      </c>
      <c r="O487" s="29">
        <v>-1.4618899999999999</v>
      </c>
      <c r="P487" s="29">
        <v>1.7021276595742485</v>
      </c>
      <c r="Q487" s="29">
        <v>-6.0080106809078941</v>
      </c>
      <c r="R487" s="29">
        <v>-1.7037584594902899</v>
      </c>
      <c r="S487" s="29">
        <v>1.9119999999999999</v>
      </c>
      <c r="T487" s="29">
        <v>1.74</v>
      </c>
      <c r="U487" s="29">
        <v>-5.0293324487931779</v>
      </c>
      <c r="V487" s="29">
        <v>-1.6859999999999999</v>
      </c>
      <c r="W487" s="29">
        <v>-0.98699999999999999</v>
      </c>
      <c r="X487" s="29" t="s">
        <v>14840</v>
      </c>
      <c r="Y487" s="71">
        <v>436874296</v>
      </c>
      <c r="Z487" s="29" t="s">
        <v>12535</v>
      </c>
      <c r="AA487" s="76">
        <v>45418</v>
      </c>
      <c r="AB487" s="60" t="s">
        <v>8186</v>
      </c>
      <c r="AC487" s="60" t="s">
        <v>12297</v>
      </c>
      <c r="AD487" s="60" t="s">
        <v>12815</v>
      </c>
      <c r="AE487" s="29" t="s">
        <v>16158</v>
      </c>
      <c r="AF487" s="35" t="s">
        <v>16158</v>
      </c>
    </row>
    <row r="488" spans="1:32" s="68" customFormat="1" ht="28.5">
      <c r="A488" s="37" t="s">
        <v>14621</v>
      </c>
      <c r="B488" s="36" t="s">
        <v>13156</v>
      </c>
      <c r="C488" s="36" t="s">
        <v>13563</v>
      </c>
      <c r="D488" s="29" t="s">
        <v>16521</v>
      </c>
      <c r="E488" s="37" t="s">
        <v>14657</v>
      </c>
      <c r="F488" s="37" t="s">
        <v>12536</v>
      </c>
      <c r="G488" s="38" t="s">
        <v>369</v>
      </c>
      <c r="H488" s="37" t="s">
        <v>12416</v>
      </c>
      <c r="I488" s="39">
        <v>2</v>
      </c>
      <c r="J488" s="37" t="s">
        <v>12292</v>
      </c>
      <c r="K488" s="37" t="s">
        <v>12292</v>
      </c>
      <c r="L488" s="37" t="s">
        <v>12292</v>
      </c>
      <c r="M488" s="37" t="s">
        <v>16215</v>
      </c>
      <c r="N488" s="37">
        <v>-2.5634999999999999</v>
      </c>
      <c r="O488" s="37">
        <v>-1.4797400000000001</v>
      </c>
      <c r="P488" s="37">
        <v>4.6293072160624282</v>
      </c>
      <c r="Q488" s="37">
        <v>-3.468288930843888</v>
      </c>
      <c r="R488" s="37">
        <v>-0.27189068600113053</v>
      </c>
      <c r="S488" s="37">
        <v>1.9359999999999999</v>
      </c>
      <c r="T488" s="37">
        <v>1.7649999999999999</v>
      </c>
      <c r="U488" s="37">
        <v>-4.0331805121095243</v>
      </c>
      <c r="V488" s="37">
        <v>-1.6459999999999999</v>
      </c>
      <c r="W488" s="37">
        <v>-0.96599999999999997</v>
      </c>
      <c r="X488" s="37" t="s">
        <v>14809</v>
      </c>
      <c r="Y488" s="73">
        <v>3412534344</v>
      </c>
      <c r="Z488" s="37" t="s">
        <v>12535</v>
      </c>
      <c r="AA488" s="77">
        <v>45418</v>
      </c>
      <c r="AB488" s="39" t="s">
        <v>8186</v>
      </c>
      <c r="AC488" s="39" t="s">
        <v>12297</v>
      </c>
      <c r="AD488" s="39" t="s">
        <v>12815</v>
      </c>
      <c r="AE488" s="37" t="s">
        <v>16158</v>
      </c>
      <c r="AF488" s="63" t="s">
        <v>16158</v>
      </c>
    </row>
    <row r="489" spans="1:32" s="68" customFormat="1" ht="28.5">
      <c r="A489" s="29" t="s">
        <v>14621</v>
      </c>
      <c r="B489" s="28" t="s">
        <v>13157</v>
      </c>
      <c r="C489" s="29" t="s">
        <v>13564</v>
      </c>
      <c r="D489" s="29" t="s">
        <v>16522</v>
      </c>
      <c r="E489" s="29" t="s">
        <v>14657</v>
      </c>
      <c r="F489" s="29" t="s">
        <v>12541</v>
      </c>
      <c r="G489" s="31" t="s">
        <v>369</v>
      </c>
      <c r="H489" s="32" t="s">
        <v>12416</v>
      </c>
      <c r="I489" s="50">
        <v>2</v>
      </c>
      <c r="J489" s="32" t="s">
        <v>12292</v>
      </c>
      <c r="K489" s="32" t="s">
        <v>12292</v>
      </c>
      <c r="L489" s="32" t="s">
        <v>12292</v>
      </c>
      <c r="M489" s="29" t="s">
        <v>16215</v>
      </c>
      <c r="N489" s="29">
        <v>-2.5329299999999999</v>
      </c>
      <c r="O489" s="29">
        <v>-1.6116600000000001</v>
      </c>
      <c r="P489" s="29">
        <v>2.6320032493421852</v>
      </c>
      <c r="Q489" s="29">
        <v>-5.5749128919859059</v>
      </c>
      <c r="R489" s="29">
        <v>-1.7123287671233944</v>
      </c>
      <c r="S489" s="29">
        <v>1.92</v>
      </c>
      <c r="T489" s="29">
        <v>1.7729999999999999</v>
      </c>
      <c r="U489" s="29">
        <v>-6.8181772788807322</v>
      </c>
      <c r="V489" s="29">
        <v>-1.613</v>
      </c>
      <c r="W489" s="29">
        <v>-1.04</v>
      </c>
      <c r="X489" s="29" t="s">
        <v>14823</v>
      </c>
      <c r="Y489" s="71">
        <v>405733896</v>
      </c>
      <c r="Z489" s="29" t="s">
        <v>12535</v>
      </c>
      <c r="AA489" s="76">
        <v>45418</v>
      </c>
      <c r="AB489" s="60" t="s">
        <v>8186</v>
      </c>
      <c r="AC489" s="60" t="s">
        <v>12297</v>
      </c>
      <c r="AD489" s="60" t="s">
        <v>12815</v>
      </c>
      <c r="AE489" s="29" t="s">
        <v>16158</v>
      </c>
      <c r="AF489" s="35" t="s">
        <v>16158</v>
      </c>
    </row>
    <row r="490" spans="1:32" s="68" customFormat="1" ht="28.5">
      <c r="A490" s="37" t="s">
        <v>14621</v>
      </c>
      <c r="B490" s="36" t="s">
        <v>13158</v>
      </c>
      <c r="C490" s="36" t="s">
        <v>13565</v>
      </c>
      <c r="D490" s="29" t="s">
        <v>16523</v>
      </c>
      <c r="E490" s="37" t="s">
        <v>14657</v>
      </c>
      <c r="F490" s="37" t="s">
        <v>12535</v>
      </c>
      <c r="G490" s="38" t="s">
        <v>369</v>
      </c>
      <c r="H490" s="37" t="s">
        <v>12416</v>
      </c>
      <c r="I490" s="39">
        <v>2</v>
      </c>
      <c r="J490" s="37" t="s">
        <v>12292</v>
      </c>
      <c r="K490" s="37" t="s">
        <v>12292</v>
      </c>
      <c r="L490" s="37" t="s">
        <v>12292</v>
      </c>
      <c r="M490" s="37">
        <v>0.184</v>
      </c>
      <c r="N490" s="37">
        <v>-2.6101800000000002</v>
      </c>
      <c r="O490" s="37">
        <v>-1.5023</v>
      </c>
      <c r="P490" s="37">
        <v>4.5836666861153397</v>
      </c>
      <c r="Q490" s="37">
        <v>-3.6082937932550796</v>
      </c>
      <c r="R490" s="37">
        <v>-0.90615503517029738</v>
      </c>
      <c r="S490" s="37">
        <v>1.93</v>
      </c>
      <c r="T490" s="37">
        <v>1.768</v>
      </c>
      <c r="U490" s="37">
        <v>-5.0258027062242805</v>
      </c>
      <c r="V490" s="37">
        <v>-1.657</v>
      </c>
      <c r="W490" s="37">
        <v>-0.97199999999999998</v>
      </c>
      <c r="X490" s="37" t="s">
        <v>14812</v>
      </c>
      <c r="Y490" s="73">
        <v>436874296</v>
      </c>
      <c r="Z490" s="37" t="s">
        <v>12535</v>
      </c>
      <c r="AA490" s="77">
        <v>45418</v>
      </c>
      <c r="AB490" s="39" t="s">
        <v>8186</v>
      </c>
      <c r="AC490" s="39" t="s">
        <v>12297</v>
      </c>
      <c r="AD490" s="39" t="s">
        <v>12815</v>
      </c>
      <c r="AE490" s="37" t="s">
        <v>16158</v>
      </c>
      <c r="AF490" s="63" t="s">
        <v>16158</v>
      </c>
    </row>
    <row r="491" spans="1:32" s="68" customFormat="1" ht="28.5">
      <c r="A491" s="29" t="s">
        <v>14621</v>
      </c>
      <c r="B491" s="28" t="s">
        <v>13159</v>
      </c>
      <c r="C491" s="29" t="s">
        <v>13566</v>
      </c>
      <c r="D491" s="29" t="s">
        <v>11487</v>
      </c>
      <c r="E491" s="29" t="s">
        <v>14657</v>
      </c>
      <c r="F491" s="29" t="s">
        <v>12536</v>
      </c>
      <c r="G491" s="31" t="s">
        <v>369</v>
      </c>
      <c r="H491" s="32" t="s">
        <v>12416</v>
      </c>
      <c r="I491" s="50">
        <v>2</v>
      </c>
      <c r="J491" s="32" t="s">
        <v>12292</v>
      </c>
      <c r="K491" s="32" t="s">
        <v>12292</v>
      </c>
      <c r="L491" s="32" t="s">
        <v>12292</v>
      </c>
      <c r="M491" s="29">
        <v>1.1536</v>
      </c>
      <c r="N491" s="29">
        <v>-2.5744899999999999</v>
      </c>
      <c r="O491" s="29">
        <v>-1.48007</v>
      </c>
      <c r="P491" s="29">
        <v>19.180945509858539</v>
      </c>
      <c r="Q491" s="29">
        <v>-3.4680061628095893</v>
      </c>
      <c r="R491" s="29">
        <v>-0.28553908801339789</v>
      </c>
      <c r="S491" s="29">
        <v>1.9359999999999999</v>
      </c>
      <c r="T491" s="29">
        <v>1.776</v>
      </c>
      <c r="U491" s="29">
        <v>-4.0216690725172199</v>
      </c>
      <c r="V491" s="29">
        <v>-1.6379999999999999</v>
      </c>
      <c r="W491" s="29">
        <v>-0.96099999999999997</v>
      </c>
      <c r="X491" s="29" t="s">
        <v>14766</v>
      </c>
      <c r="Y491" s="71">
        <v>3412534344</v>
      </c>
      <c r="Z491" s="29" t="s">
        <v>12535</v>
      </c>
      <c r="AA491" s="76">
        <v>45418</v>
      </c>
      <c r="AB491" s="60" t="s">
        <v>8186</v>
      </c>
      <c r="AC491" s="60" t="s">
        <v>12297</v>
      </c>
      <c r="AD491" s="60" t="s">
        <v>12815</v>
      </c>
      <c r="AE491" s="29" t="s">
        <v>16158</v>
      </c>
      <c r="AF491" s="35" t="s">
        <v>16158</v>
      </c>
    </row>
    <row r="492" spans="1:32" s="68" customFormat="1" ht="28.5">
      <c r="A492" s="37" t="s">
        <v>14621</v>
      </c>
      <c r="B492" s="36" t="s">
        <v>13160</v>
      </c>
      <c r="C492" s="36" t="s">
        <v>13567</v>
      </c>
      <c r="D492" s="29" t="s">
        <v>16524</v>
      </c>
      <c r="E492" s="37" t="s">
        <v>14657</v>
      </c>
      <c r="F492" s="37" t="s">
        <v>12538</v>
      </c>
      <c r="G492" s="38" t="s">
        <v>369</v>
      </c>
      <c r="H492" s="37" t="s">
        <v>12416</v>
      </c>
      <c r="I492" s="39">
        <v>2</v>
      </c>
      <c r="J492" s="37" t="s">
        <v>12292</v>
      </c>
      <c r="K492" s="37" t="s">
        <v>12292</v>
      </c>
      <c r="L492" s="37" t="s">
        <v>12292</v>
      </c>
      <c r="M492" s="37">
        <v>0.10440000000000001</v>
      </c>
      <c r="N492" s="37" t="s">
        <v>16215</v>
      </c>
      <c r="O492" s="37" t="s">
        <v>16215</v>
      </c>
      <c r="P492" s="37">
        <v>3.8370381060993441</v>
      </c>
      <c r="Q492" s="37">
        <v>-4.2823036320761121</v>
      </c>
      <c r="R492" s="37">
        <v>-1.1363947940420727</v>
      </c>
      <c r="S492" s="37">
        <v>11.178000000000001</v>
      </c>
      <c r="T492" s="37">
        <v>11.601000000000001</v>
      </c>
      <c r="U492" s="37">
        <v>-5.5555308648491675</v>
      </c>
      <c r="V492" s="37">
        <v>-0.80700000000000005</v>
      </c>
      <c r="W492" s="37">
        <v>-0.29699999999999999</v>
      </c>
      <c r="X492" s="37" t="s">
        <v>14815</v>
      </c>
      <c r="Y492" s="73">
        <v>660929647</v>
      </c>
      <c r="Z492" s="37" t="s">
        <v>12535</v>
      </c>
      <c r="AA492" s="77">
        <v>45418</v>
      </c>
      <c r="AB492" s="39" t="s">
        <v>8186</v>
      </c>
      <c r="AC492" s="39" t="s">
        <v>12297</v>
      </c>
      <c r="AD492" s="39" t="s">
        <v>12815</v>
      </c>
      <c r="AE492" s="37" t="s">
        <v>16158</v>
      </c>
      <c r="AF492" s="63" t="s">
        <v>16158</v>
      </c>
    </row>
    <row r="493" spans="1:32" s="68" customFormat="1" ht="28.5">
      <c r="A493" s="29" t="s">
        <v>14621</v>
      </c>
      <c r="B493" s="28" t="s">
        <v>13161</v>
      </c>
      <c r="C493" s="29" t="s">
        <v>13568</v>
      </c>
      <c r="D493" s="29" t="s">
        <v>16525</v>
      </c>
      <c r="E493" s="29" t="s">
        <v>14657</v>
      </c>
      <c r="F493" s="29" t="s">
        <v>12539</v>
      </c>
      <c r="G493" s="31" t="s">
        <v>369</v>
      </c>
      <c r="H493" s="32" t="s">
        <v>12416</v>
      </c>
      <c r="I493" s="50">
        <v>2</v>
      </c>
      <c r="J493" s="32" t="s">
        <v>12292</v>
      </c>
      <c r="K493" s="32" t="s">
        <v>12292</v>
      </c>
      <c r="L493" s="32" t="s">
        <v>12292</v>
      </c>
      <c r="M493" s="29">
        <v>0.13200000000000001</v>
      </c>
      <c r="N493" s="29" t="s">
        <v>16215</v>
      </c>
      <c r="O493" s="29" t="s">
        <v>16215</v>
      </c>
      <c r="P493" s="29">
        <v>4.6300866799126039</v>
      </c>
      <c r="Q493" s="29">
        <v>-3.6697483193120495</v>
      </c>
      <c r="R493" s="29">
        <v>-0.96716593589808442</v>
      </c>
      <c r="S493" s="29">
        <v>7.242</v>
      </c>
      <c r="T493" s="29">
        <v>7.6459999999999999</v>
      </c>
      <c r="U493" s="29">
        <v>-5.1502989350375339</v>
      </c>
      <c r="V493" s="29">
        <v>-0.93200000000000005</v>
      </c>
      <c r="W493" s="29">
        <v>-0.28199999999999997</v>
      </c>
      <c r="X493" s="29" t="s">
        <v>14841</v>
      </c>
      <c r="Y493" s="71">
        <v>597622193</v>
      </c>
      <c r="Z493" s="29" t="s">
        <v>12535</v>
      </c>
      <c r="AA493" s="76">
        <v>45418</v>
      </c>
      <c r="AB493" s="60" t="s">
        <v>8186</v>
      </c>
      <c r="AC493" s="60" t="s">
        <v>12297</v>
      </c>
      <c r="AD493" s="60" t="s">
        <v>12815</v>
      </c>
      <c r="AE493" s="29" t="s">
        <v>16158</v>
      </c>
      <c r="AF493" s="35" t="s">
        <v>16158</v>
      </c>
    </row>
    <row r="494" spans="1:32" s="68" customFormat="1" ht="28.5">
      <c r="A494" s="37" t="s">
        <v>14621</v>
      </c>
      <c r="B494" s="36" t="s">
        <v>13162</v>
      </c>
      <c r="C494" s="36" t="s">
        <v>13569</v>
      </c>
      <c r="D494" s="29" t="s">
        <v>16526</v>
      </c>
      <c r="E494" s="37" t="s">
        <v>14657</v>
      </c>
      <c r="F494" s="37" t="s">
        <v>12540</v>
      </c>
      <c r="G494" s="38" t="s">
        <v>369</v>
      </c>
      <c r="H494" s="37" t="s">
        <v>12416</v>
      </c>
      <c r="I494" s="39">
        <v>2</v>
      </c>
      <c r="J494" s="37" t="s">
        <v>12292</v>
      </c>
      <c r="K494" s="37" t="s">
        <v>12292</v>
      </c>
      <c r="L494" s="37" t="s">
        <v>12292</v>
      </c>
      <c r="M494" s="37">
        <v>0.14680000000000001</v>
      </c>
      <c r="N494" s="37">
        <v>-2.5350299999999999</v>
      </c>
      <c r="O494" s="37">
        <v>-1.62218</v>
      </c>
      <c r="P494" s="37">
        <v>3.6668545905072625</v>
      </c>
      <c r="Q494" s="37">
        <v>-4.1094842908718672</v>
      </c>
      <c r="R494" s="37">
        <v>-0.98334347095655472</v>
      </c>
      <c r="S494" s="37">
        <v>1.9430000000000001</v>
      </c>
      <c r="T494" s="37">
        <v>1.7849999999999999</v>
      </c>
      <c r="U494" s="37">
        <v>-5.4953542141896623</v>
      </c>
      <c r="V494" s="37">
        <v>-1.6060000000000001</v>
      </c>
      <c r="W494" s="37">
        <v>-1.04</v>
      </c>
      <c r="X494" s="37" t="s">
        <v>14841</v>
      </c>
      <c r="Y494" s="73">
        <v>348188813</v>
      </c>
      <c r="Z494" s="37" t="s">
        <v>12535</v>
      </c>
      <c r="AA494" s="77">
        <v>45418</v>
      </c>
      <c r="AB494" s="39" t="s">
        <v>8186</v>
      </c>
      <c r="AC494" s="39" t="s">
        <v>12297</v>
      </c>
      <c r="AD494" s="39" t="s">
        <v>12815</v>
      </c>
      <c r="AE494" s="37" t="s">
        <v>16158</v>
      </c>
      <c r="AF494" s="63" t="s">
        <v>16158</v>
      </c>
    </row>
    <row r="495" spans="1:32" s="68" customFormat="1" ht="28.5">
      <c r="A495" s="29" t="s">
        <v>14621</v>
      </c>
      <c r="B495" s="28" t="s">
        <v>13163</v>
      </c>
      <c r="C495" s="29" t="s">
        <v>13570</v>
      </c>
      <c r="D495" s="29" t="s">
        <v>16527</v>
      </c>
      <c r="E495" s="29" t="s">
        <v>14657</v>
      </c>
      <c r="F495" s="29" t="s">
        <v>12536</v>
      </c>
      <c r="G495" s="31" t="s">
        <v>369</v>
      </c>
      <c r="H495" s="32" t="s">
        <v>12416</v>
      </c>
      <c r="I495" s="50">
        <v>2</v>
      </c>
      <c r="J495" s="32" t="s">
        <v>12292</v>
      </c>
      <c r="K495" s="32" t="s">
        <v>12292</v>
      </c>
      <c r="L495" s="32" t="s">
        <v>12292</v>
      </c>
      <c r="M495" s="29">
        <v>0.55759999999999998</v>
      </c>
      <c r="N495" s="29">
        <v>-2.5825999999999998</v>
      </c>
      <c r="O495" s="29">
        <v>-1.4862200000000001</v>
      </c>
      <c r="P495" s="29">
        <v>4.7800183812962693</v>
      </c>
      <c r="Q495" s="29">
        <v>-3.4552987519787415</v>
      </c>
      <c r="R495" s="29">
        <v>-0.28419920335590598</v>
      </c>
      <c r="S495" s="29">
        <v>1.9330000000000001</v>
      </c>
      <c r="T495" s="29">
        <v>1.7669999999999999</v>
      </c>
      <c r="U495" s="29">
        <v>-4.0255732713191499</v>
      </c>
      <c r="V495" s="29">
        <v>-1.6539999999999999</v>
      </c>
      <c r="W495" s="29">
        <v>-0.96599999999999997</v>
      </c>
      <c r="X495" s="29" t="s">
        <v>14809</v>
      </c>
      <c r="Y495" s="71">
        <v>3412534344</v>
      </c>
      <c r="Z495" s="29" t="s">
        <v>12535</v>
      </c>
      <c r="AA495" s="76">
        <v>45418</v>
      </c>
      <c r="AB495" s="60" t="s">
        <v>8186</v>
      </c>
      <c r="AC495" s="60" t="s">
        <v>12297</v>
      </c>
      <c r="AD495" s="60" t="s">
        <v>12815</v>
      </c>
      <c r="AE495" s="29" t="s">
        <v>16158</v>
      </c>
      <c r="AF495" s="35" t="s">
        <v>16158</v>
      </c>
    </row>
    <row r="496" spans="1:32" s="68" customFormat="1" ht="28.5">
      <c r="A496" s="37" t="s">
        <v>14621</v>
      </c>
      <c r="B496" s="36" t="s">
        <v>13164</v>
      </c>
      <c r="C496" s="36" t="s">
        <v>13571</v>
      </c>
      <c r="D496" s="29" t="s">
        <v>16528</v>
      </c>
      <c r="E496" s="37" t="s">
        <v>14657</v>
      </c>
      <c r="F496" s="37" t="s">
        <v>12538</v>
      </c>
      <c r="G496" s="38" t="s">
        <v>369</v>
      </c>
      <c r="H496" s="37" t="s">
        <v>12416</v>
      </c>
      <c r="I496" s="39">
        <v>2</v>
      </c>
      <c r="J496" s="37" t="s">
        <v>12292</v>
      </c>
      <c r="K496" s="37" t="s">
        <v>12292</v>
      </c>
      <c r="L496" s="37" t="s">
        <v>12292</v>
      </c>
      <c r="M496" s="37">
        <v>6.7199999999999996E-2</v>
      </c>
      <c r="N496" s="37" t="s">
        <v>16215</v>
      </c>
      <c r="O496" s="37" t="s">
        <v>16215</v>
      </c>
      <c r="P496" s="37">
        <v>3.4785599487365371</v>
      </c>
      <c r="Q496" s="37">
        <v>-4.3300299204431241</v>
      </c>
      <c r="R496" s="37">
        <v>-1.230081188789478</v>
      </c>
      <c r="S496" s="37">
        <v>11.212999999999999</v>
      </c>
      <c r="T496" s="37">
        <v>11.61</v>
      </c>
      <c r="U496" s="37">
        <v>-5.5366256760884909</v>
      </c>
      <c r="V496" s="37">
        <v>-0.80700000000000005</v>
      </c>
      <c r="W496" s="37">
        <v>-0.29799999999999999</v>
      </c>
      <c r="X496" s="37" t="s">
        <v>14817</v>
      </c>
      <c r="Y496" s="73">
        <v>660929647</v>
      </c>
      <c r="Z496" s="37" t="s">
        <v>12535</v>
      </c>
      <c r="AA496" s="77">
        <v>45418</v>
      </c>
      <c r="AB496" s="39" t="s">
        <v>8186</v>
      </c>
      <c r="AC496" s="39" t="s">
        <v>12297</v>
      </c>
      <c r="AD496" s="39" t="s">
        <v>12815</v>
      </c>
      <c r="AE496" s="37" t="s">
        <v>16158</v>
      </c>
      <c r="AF496" s="63" t="s">
        <v>16158</v>
      </c>
    </row>
    <row r="497" spans="1:32" s="68" customFormat="1" ht="28.5">
      <c r="A497" s="29" t="s">
        <v>14621</v>
      </c>
      <c r="B497" s="28" t="s">
        <v>13165</v>
      </c>
      <c r="C497" s="29" t="s">
        <v>13572</v>
      </c>
      <c r="D497" s="29" t="s">
        <v>16529</v>
      </c>
      <c r="E497" s="29" t="s">
        <v>14657</v>
      </c>
      <c r="F497" s="29" t="s">
        <v>12539</v>
      </c>
      <c r="G497" s="31" t="s">
        <v>369</v>
      </c>
      <c r="H497" s="32" t="s">
        <v>12416</v>
      </c>
      <c r="I497" s="50">
        <v>2</v>
      </c>
      <c r="J497" s="32" t="s">
        <v>12292</v>
      </c>
      <c r="K497" s="32" t="s">
        <v>12292</v>
      </c>
      <c r="L497" s="32" t="s">
        <v>12292</v>
      </c>
      <c r="M497" s="29">
        <v>9.4799999999999995E-2</v>
      </c>
      <c r="N497" s="29" t="s">
        <v>16215</v>
      </c>
      <c r="O497" s="29" t="s">
        <v>16215</v>
      </c>
      <c r="P497" s="29">
        <v>4.427943650794397</v>
      </c>
      <c r="Q497" s="29">
        <v>-3.6125899649057214</v>
      </c>
      <c r="R497" s="29">
        <v>-0.93656572824204476</v>
      </c>
      <c r="S497" s="29">
        <v>7.2039999999999997</v>
      </c>
      <c r="T497" s="29">
        <v>7.6159999999999997</v>
      </c>
      <c r="U497" s="29">
        <v>-5.0474918370079225</v>
      </c>
      <c r="V497" s="29">
        <v>-0.93200000000000005</v>
      </c>
      <c r="W497" s="29">
        <v>-0.28100000000000003</v>
      </c>
      <c r="X497" s="29" t="s">
        <v>13224</v>
      </c>
      <c r="Y497" s="71">
        <v>597622193</v>
      </c>
      <c r="Z497" s="29" t="s">
        <v>12535</v>
      </c>
      <c r="AA497" s="76">
        <v>45418</v>
      </c>
      <c r="AB497" s="60" t="s">
        <v>8186</v>
      </c>
      <c r="AC497" s="60" t="s">
        <v>12297</v>
      </c>
      <c r="AD497" s="60" t="s">
        <v>12815</v>
      </c>
      <c r="AE497" s="29" t="s">
        <v>16158</v>
      </c>
      <c r="AF497" s="35" t="s">
        <v>16158</v>
      </c>
    </row>
    <row r="498" spans="1:32" s="68" customFormat="1" ht="28.5">
      <c r="A498" s="37" t="s">
        <v>14621</v>
      </c>
      <c r="B498" s="36" t="s">
        <v>13166</v>
      </c>
      <c r="C498" s="36" t="s">
        <v>13573</v>
      </c>
      <c r="D498" s="29" t="s">
        <v>16530</v>
      </c>
      <c r="E498" s="37" t="s">
        <v>14657</v>
      </c>
      <c r="F498" s="37" t="s">
        <v>12541</v>
      </c>
      <c r="G498" s="38" t="s">
        <v>369</v>
      </c>
      <c r="H498" s="37" t="s">
        <v>12416</v>
      </c>
      <c r="I498" s="39">
        <v>2</v>
      </c>
      <c r="J498" s="37" t="s">
        <v>12292</v>
      </c>
      <c r="K498" s="37" t="s">
        <v>12292</v>
      </c>
      <c r="L498" s="37" t="s">
        <v>12292</v>
      </c>
      <c r="M498" s="37">
        <v>5.6800000000000003E-2</v>
      </c>
      <c r="N498" s="37">
        <v>-2.54278</v>
      </c>
      <c r="O498" s="37">
        <v>-1.6157900000000001</v>
      </c>
      <c r="P498" s="37">
        <v>2.4876859907270399</v>
      </c>
      <c r="Q498" s="37">
        <v>-5.5554630497881341</v>
      </c>
      <c r="R498" s="37">
        <v>-1.8114281001794574</v>
      </c>
      <c r="S498" s="37">
        <v>1.905</v>
      </c>
      <c r="T498" s="37">
        <v>1.7629999999999999</v>
      </c>
      <c r="U498" s="37">
        <v>-6.863177104105489</v>
      </c>
      <c r="V498" s="37">
        <v>-1.643</v>
      </c>
      <c r="W498" s="37">
        <v>-1.048</v>
      </c>
      <c r="X498" s="37" t="s">
        <v>14823</v>
      </c>
      <c r="Y498" s="73">
        <v>405733896</v>
      </c>
      <c r="Z498" s="37" t="s">
        <v>12535</v>
      </c>
      <c r="AA498" s="77">
        <v>45418</v>
      </c>
      <c r="AB498" s="39" t="s">
        <v>8186</v>
      </c>
      <c r="AC498" s="39" t="s">
        <v>12297</v>
      </c>
      <c r="AD498" s="39" t="s">
        <v>12815</v>
      </c>
      <c r="AE498" s="37" t="s">
        <v>16158</v>
      </c>
      <c r="AF498" s="63" t="s">
        <v>16158</v>
      </c>
    </row>
    <row r="499" spans="1:32" s="68" customFormat="1" ht="28.5">
      <c r="A499" s="29" t="s">
        <v>14621</v>
      </c>
      <c r="B499" s="28" t="s">
        <v>13167</v>
      </c>
      <c r="C499" s="29" t="s">
        <v>13574</v>
      </c>
      <c r="D499" s="29" t="s">
        <v>16531</v>
      </c>
      <c r="E499" s="29" t="s">
        <v>14657</v>
      </c>
      <c r="F499" s="29" t="s">
        <v>12540</v>
      </c>
      <c r="G499" s="31" t="s">
        <v>369</v>
      </c>
      <c r="H499" s="32" t="s">
        <v>12416</v>
      </c>
      <c r="I499" s="50">
        <v>2</v>
      </c>
      <c r="J499" s="32" t="s">
        <v>12292</v>
      </c>
      <c r="K499" s="32" t="s">
        <v>12292</v>
      </c>
      <c r="L499" s="32" t="s">
        <v>12292</v>
      </c>
      <c r="M499" s="29">
        <v>0.1124</v>
      </c>
      <c r="N499" s="29">
        <v>-2.5678000000000001</v>
      </c>
      <c r="O499" s="29">
        <v>-1.6321000000000001</v>
      </c>
      <c r="P499" s="29">
        <v>3.7052878537056966</v>
      </c>
      <c r="Q499" s="29">
        <v>-4.228782563726396</v>
      </c>
      <c r="R499" s="29">
        <v>-1.0002173777103995</v>
      </c>
      <c r="S499" s="29">
        <v>1.867</v>
      </c>
      <c r="T499" s="29">
        <v>1.7529999999999999</v>
      </c>
      <c r="U499" s="29">
        <v>-5.38141289353592</v>
      </c>
      <c r="V499" s="29">
        <v>-1.712</v>
      </c>
      <c r="W499" s="29">
        <v>-1.054</v>
      </c>
      <c r="X499" s="29" t="s">
        <v>14799</v>
      </c>
      <c r="Y499" s="71">
        <v>348188813</v>
      </c>
      <c r="Z499" s="29" t="s">
        <v>12535</v>
      </c>
      <c r="AA499" s="76">
        <v>45418</v>
      </c>
      <c r="AB499" s="60" t="s">
        <v>8186</v>
      </c>
      <c r="AC499" s="60" t="s">
        <v>12297</v>
      </c>
      <c r="AD499" s="60" t="s">
        <v>12815</v>
      </c>
      <c r="AE499" s="29" t="s">
        <v>16158</v>
      </c>
      <c r="AF499" s="35" t="s">
        <v>16158</v>
      </c>
    </row>
    <row r="500" spans="1:32" s="68" customFormat="1" ht="28.5">
      <c r="A500" s="37" t="s">
        <v>14621</v>
      </c>
      <c r="B500" s="36" t="s">
        <v>13168</v>
      </c>
      <c r="C500" s="36" t="s">
        <v>13575</v>
      </c>
      <c r="D500" s="29" t="s">
        <v>16532</v>
      </c>
      <c r="E500" s="37" t="s">
        <v>14657</v>
      </c>
      <c r="F500" s="37" t="s">
        <v>13221</v>
      </c>
      <c r="G500" s="38" t="s">
        <v>369</v>
      </c>
      <c r="H500" s="37" t="s">
        <v>12416</v>
      </c>
      <c r="I500" s="39">
        <v>2</v>
      </c>
      <c r="J500" s="37" t="s">
        <v>12292</v>
      </c>
      <c r="K500" s="37" t="s">
        <v>12292</v>
      </c>
      <c r="L500" s="37" t="s">
        <v>12292</v>
      </c>
      <c r="M500" s="37">
        <v>0.11360000000000001</v>
      </c>
      <c r="N500" s="37" t="s">
        <v>16215</v>
      </c>
      <c r="O500" s="37" t="s">
        <v>16215</v>
      </c>
      <c r="P500" s="37">
        <v>5.2825562080706101</v>
      </c>
      <c r="Q500" s="37">
        <v>-3.6375254527018286</v>
      </c>
      <c r="R500" s="37">
        <v>-0.79975608246326546</v>
      </c>
      <c r="S500" s="37">
        <v>12.646000000000001</v>
      </c>
      <c r="T500" s="37">
        <v>12.247999999999999</v>
      </c>
      <c r="U500" s="37">
        <v>-4.7413261132737468</v>
      </c>
      <c r="V500" s="37">
        <v>-0.68200000000000005</v>
      </c>
      <c r="W500" s="37">
        <v>-0.28699999999999998</v>
      </c>
      <c r="X500" s="37" t="s">
        <v>14818</v>
      </c>
      <c r="Y500" s="73">
        <v>726369048</v>
      </c>
      <c r="Z500" s="37" t="s">
        <v>12535</v>
      </c>
      <c r="AA500" s="77">
        <v>45418</v>
      </c>
      <c r="AB500" s="39" t="s">
        <v>8186</v>
      </c>
      <c r="AC500" s="39" t="s">
        <v>12297</v>
      </c>
      <c r="AD500" s="39" t="s">
        <v>12815</v>
      </c>
      <c r="AE500" s="37" t="s">
        <v>16158</v>
      </c>
      <c r="AF500" s="63" t="s">
        <v>16158</v>
      </c>
    </row>
    <row r="501" spans="1:32" s="68" customFormat="1" ht="28.5">
      <c r="A501" s="29" t="s">
        <v>14621</v>
      </c>
      <c r="B501" s="28" t="s">
        <v>13169</v>
      </c>
      <c r="C501" s="29" t="s">
        <v>13576</v>
      </c>
      <c r="D501" s="29" t="s">
        <v>16533</v>
      </c>
      <c r="E501" s="29" t="s">
        <v>14657</v>
      </c>
      <c r="F501" s="29" t="s">
        <v>12544</v>
      </c>
      <c r="G501" s="31" t="s">
        <v>369</v>
      </c>
      <c r="H501" s="32" t="s">
        <v>12416</v>
      </c>
      <c r="I501" s="50">
        <v>2</v>
      </c>
      <c r="J501" s="32" t="s">
        <v>12292</v>
      </c>
      <c r="K501" s="32" t="s">
        <v>12292</v>
      </c>
      <c r="L501" s="32" t="s">
        <v>12292</v>
      </c>
      <c r="M501" s="29">
        <v>6.3200000000000006E-2</v>
      </c>
      <c r="N501" s="29" t="s">
        <v>16215</v>
      </c>
      <c r="O501" s="29" t="s">
        <v>16215</v>
      </c>
      <c r="P501" s="29">
        <v>3.4464110533584336</v>
      </c>
      <c r="Q501" s="29">
        <v>-3.7010934311042631</v>
      </c>
      <c r="R501" s="29">
        <v>-0.76156312396483683</v>
      </c>
      <c r="S501" s="29">
        <v>6.43</v>
      </c>
      <c r="T501" s="29">
        <v>5.9189999999999996</v>
      </c>
      <c r="U501" s="29">
        <v>-5.0486227735417222</v>
      </c>
      <c r="V501" s="29">
        <v>-0.66300000000000003</v>
      </c>
      <c r="W501" s="29">
        <v>-0.35</v>
      </c>
      <c r="X501" s="29" t="s">
        <v>14842</v>
      </c>
      <c r="Y501" s="71">
        <v>589583706</v>
      </c>
      <c r="Z501" s="29" t="s">
        <v>12535</v>
      </c>
      <c r="AA501" s="76">
        <v>45418</v>
      </c>
      <c r="AB501" s="60" t="s">
        <v>8186</v>
      </c>
      <c r="AC501" s="60" t="s">
        <v>12297</v>
      </c>
      <c r="AD501" s="60" t="s">
        <v>12815</v>
      </c>
      <c r="AE501" s="29" t="s">
        <v>16158</v>
      </c>
      <c r="AF501" s="35" t="s">
        <v>16158</v>
      </c>
    </row>
    <row r="502" spans="1:32" s="68" customFormat="1" ht="42.75">
      <c r="A502" s="37" t="s">
        <v>12503</v>
      </c>
      <c r="B502" s="36" t="s">
        <v>12290</v>
      </c>
      <c r="C502" s="36" t="s">
        <v>13600</v>
      </c>
      <c r="D502" s="29" t="s">
        <v>16534</v>
      </c>
      <c r="E502" s="37" t="s">
        <v>12519</v>
      </c>
      <c r="F502" s="37" t="s">
        <v>12535</v>
      </c>
      <c r="G502" s="38" t="s">
        <v>64</v>
      </c>
      <c r="H502" s="37" t="s">
        <v>1</v>
      </c>
      <c r="I502" s="39">
        <v>4</v>
      </c>
      <c r="J502" s="37" t="s">
        <v>12292</v>
      </c>
      <c r="K502" s="37" t="s">
        <v>12292</v>
      </c>
      <c r="L502" s="37" t="s">
        <v>12292</v>
      </c>
      <c r="M502" s="37" t="s">
        <v>16215</v>
      </c>
      <c r="N502" s="37" t="s">
        <v>16215</v>
      </c>
      <c r="O502" s="37" t="s">
        <v>16215</v>
      </c>
      <c r="P502" s="37">
        <v>42.989756722151199</v>
      </c>
      <c r="Q502" s="37">
        <v>-21.700507614213148</v>
      </c>
      <c r="R502" s="37">
        <v>25.350765306122813</v>
      </c>
      <c r="S502" s="37">
        <v>18.402000000000001</v>
      </c>
      <c r="T502" s="37">
        <v>19.571999999999999</v>
      </c>
      <c r="U502" s="37">
        <v>-23.378265543501332</v>
      </c>
      <c r="V502" s="37">
        <v>0.39400000000000002</v>
      </c>
      <c r="W502" s="37">
        <v>0.88900000000000001</v>
      </c>
      <c r="X502" s="37" t="s">
        <v>14266</v>
      </c>
      <c r="Y502" s="73">
        <v>22184472617</v>
      </c>
      <c r="Z502" s="37" t="s">
        <v>12541</v>
      </c>
      <c r="AA502" s="77">
        <v>45418</v>
      </c>
      <c r="AB502" s="39" t="s">
        <v>8186</v>
      </c>
      <c r="AC502" s="39" t="s">
        <v>12297</v>
      </c>
      <c r="AD502" s="39" t="s">
        <v>12815</v>
      </c>
      <c r="AE502" s="37" t="s">
        <v>16158</v>
      </c>
      <c r="AF502" s="63" t="s">
        <v>16158</v>
      </c>
    </row>
    <row r="503" spans="1:32" s="68" customFormat="1" ht="42.75">
      <c r="A503" s="29" t="s">
        <v>12503</v>
      </c>
      <c r="B503" s="28" t="s">
        <v>12290</v>
      </c>
      <c r="C503" s="29" t="s">
        <v>13601</v>
      </c>
      <c r="D503" s="29" t="s">
        <v>16535</v>
      </c>
      <c r="E503" s="29" t="s">
        <v>12519</v>
      </c>
      <c r="F503" s="29" t="s">
        <v>12540</v>
      </c>
      <c r="G503" s="31" t="s">
        <v>64</v>
      </c>
      <c r="H503" s="32" t="s">
        <v>1</v>
      </c>
      <c r="I503" s="50">
        <v>4</v>
      </c>
      <c r="J503" s="32" t="s">
        <v>12292</v>
      </c>
      <c r="K503" s="32" t="s">
        <v>12292</v>
      </c>
      <c r="L503" s="32" t="s">
        <v>12292</v>
      </c>
      <c r="M503" s="29" t="s">
        <v>16215</v>
      </c>
      <c r="N503" s="29">
        <v>5.9592200000000002</v>
      </c>
      <c r="O503" s="29">
        <v>17.767060000000001</v>
      </c>
      <c r="P503" s="29">
        <v>34.454638124363022</v>
      </c>
      <c r="Q503" s="29">
        <v>-14.889867841409664</v>
      </c>
      <c r="R503" s="29">
        <v>23.304157549234205</v>
      </c>
      <c r="S503" s="29">
        <v>19.834</v>
      </c>
      <c r="T503" s="29">
        <v>20.832999999999998</v>
      </c>
      <c r="U503" s="29">
        <v>-14.640636215162706</v>
      </c>
      <c r="V503" s="29">
        <v>0.26900000000000002</v>
      </c>
      <c r="W503" s="29">
        <v>0.79100000000000004</v>
      </c>
      <c r="X503" s="29" t="s">
        <v>14267</v>
      </c>
      <c r="Y503" s="71">
        <v>17561450368</v>
      </c>
      <c r="Z503" s="29" t="s">
        <v>12541</v>
      </c>
      <c r="AA503" s="76">
        <v>45418</v>
      </c>
      <c r="AB503" s="60" t="s">
        <v>8186</v>
      </c>
      <c r="AC503" s="60" t="s">
        <v>12297</v>
      </c>
      <c r="AD503" s="60" t="s">
        <v>12815</v>
      </c>
      <c r="AE503" s="29" t="s">
        <v>16158</v>
      </c>
      <c r="AF503" s="35" t="s">
        <v>16158</v>
      </c>
    </row>
    <row r="504" spans="1:32" s="68" customFormat="1" ht="42.75">
      <c r="A504" s="37" t="s">
        <v>12503</v>
      </c>
      <c r="B504" s="36" t="s">
        <v>12290</v>
      </c>
      <c r="C504" s="36" t="s">
        <v>13602</v>
      </c>
      <c r="D504" s="29" t="s">
        <v>8904</v>
      </c>
      <c r="E504" s="37" t="s">
        <v>12519</v>
      </c>
      <c r="F504" s="37" t="s">
        <v>12541</v>
      </c>
      <c r="G504" s="38" t="s">
        <v>64</v>
      </c>
      <c r="H504" s="37" t="s">
        <v>1</v>
      </c>
      <c r="I504" s="39">
        <v>4</v>
      </c>
      <c r="J504" s="37" t="s">
        <v>12292</v>
      </c>
      <c r="K504" s="37" t="s">
        <v>12292</v>
      </c>
      <c r="L504" s="37" t="s">
        <v>12292</v>
      </c>
      <c r="M504" s="37" t="s">
        <v>16215</v>
      </c>
      <c r="N504" s="37">
        <v>5.9629500000000002</v>
      </c>
      <c r="O504" s="37">
        <v>17.83015</v>
      </c>
      <c r="P504" s="37">
        <v>36.990291262135734</v>
      </c>
      <c r="Q504" s="37">
        <v>-19.454015372382671</v>
      </c>
      <c r="R504" s="37">
        <v>32.69435569755079</v>
      </c>
      <c r="S504" s="37">
        <v>19.815999999999999</v>
      </c>
      <c r="T504" s="37">
        <v>20.762</v>
      </c>
      <c r="U504" s="37">
        <v>-18.69985263897339</v>
      </c>
      <c r="V504" s="37">
        <v>0.26900000000000002</v>
      </c>
      <c r="W504" s="37">
        <v>0.79400000000000004</v>
      </c>
      <c r="X504" s="37" t="s">
        <v>14268</v>
      </c>
      <c r="Y504" s="73">
        <v>20541268730</v>
      </c>
      <c r="Z504" s="37" t="s">
        <v>12541</v>
      </c>
      <c r="AA504" s="77">
        <v>45418</v>
      </c>
      <c r="AB504" s="39" t="s">
        <v>8186</v>
      </c>
      <c r="AC504" s="39" t="s">
        <v>12297</v>
      </c>
      <c r="AD504" s="39" t="s">
        <v>12815</v>
      </c>
      <c r="AE504" s="37" t="s">
        <v>16158</v>
      </c>
      <c r="AF504" s="63" t="s">
        <v>16158</v>
      </c>
    </row>
    <row r="505" spans="1:32" s="68" customFormat="1" ht="42.75">
      <c r="A505" s="29" t="s">
        <v>12503</v>
      </c>
      <c r="B505" s="28" t="s">
        <v>12290</v>
      </c>
      <c r="C505" s="29" t="s">
        <v>13603</v>
      </c>
      <c r="D505" s="29" t="s">
        <v>16536</v>
      </c>
      <c r="E505" s="29" t="s">
        <v>12519</v>
      </c>
      <c r="F505" s="29" t="s">
        <v>12541</v>
      </c>
      <c r="G505" s="31" t="s">
        <v>64</v>
      </c>
      <c r="H505" s="32" t="s">
        <v>1</v>
      </c>
      <c r="I505" s="50">
        <v>4</v>
      </c>
      <c r="J505" s="32" t="s">
        <v>12292</v>
      </c>
      <c r="K505" s="32" t="s">
        <v>12292</v>
      </c>
      <c r="L505" s="32" t="s">
        <v>12292</v>
      </c>
      <c r="M505" s="29" t="s">
        <v>16215</v>
      </c>
      <c r="N505" s="29" t="s">
        <v>16215</v>
      </c>
      <c r="O505" s="29" t="s">
        <v>16215</v>
      </c>
      <c r="P505" s="29">
        <v>39.564428312159919</v>
      </c>
      <c r="Q505" s="29">
        <v>-24.374420759962799</v>
      </c>
      <c r="R505" s="29">
        <v>24.092219020173133</v>
      </c>
      <c r="S505" s="29">
        <v>22.68</v>
      </c>
      <c r="T505" s="29">
        <v>23.744</v>
      </c>
      <c r="U505" s="29">
        <v>-24.98839174001639</v>
      </c>
      <c r="V505" s="29">
        <v>7.8E-2</v>
      </c>
      <c r="W505" s="29">
        <v>0.63600000000000001</v>
      </c>
      <c r="X505" s="29" t="s">
        <v>12595</v>
      </c>
      <c r="Y505" s="71">
        <v>20541268730</v>
      </c>
      <c r="Z505" s="29" t="s">
        <v>12541</v>
      </c>
      <c r="AA505" s="76">
        <v>45418</v>
      </c>
      <c r="AB505" s="60" t="s">
        <v>8186</v>
      </c>
      <c r="AC505" s="60" t="s">
        <v>12297</v>
      </c>
      <c r="AD505" s="60" t="s">
        <v>12815</v>
      </c>
      <c r="AE505" s="29" t="s">
        <v>16158</v>
      </c>
      <c r="AF505" s="35" t="s">
        <v>16158</v>
      </c>
    </row>
    <row r="506" spans="1:32" s="68" customFormat="1" ht="42.75">
      <c r="A506" s="37" t="s">
        <v>12506</v>
      </c>
      <c r="B506" s="36" t="s">
        <v>13688</v>
      </c>
      <c r="C506" s="36" t="s">
        <v>13604</v>
      </c>
      <c r="D506" s="29" t="s">
        <v>16537</v>
      </c>
      <c r="E506" s="37" t="s">
        <v>12525</v>
      </c>
      <c r="F506" s="37" t="s">
        <v>12535</v>
      </c>
      <c r="G506" s="38" t="s">
        <v>369</v>
      </c>
      <c r="H506" s="37" t="s">
        <v>12314</v>
      </c>
      <c r="I506" s="39">
        <v>5</v>
      </c>
      <c r="J506" s="37" t="s">
        <v>12292</v>
      </c>
      <c r="K506" s="37" t="s">
        <v>12292</v>
      </c>
      <c r="L506" s="37" t="s">
        <v>12292</v>
      </c>
      <c r="M506" s="37" t="s">
        <v>16215</v>
      </c>
      <c r="N506" s="37">
        <v>-13.788550000000001</v>
      </c>
      <c r="O506" s="37">
        <v>-6.25678</v>
      </c>
      <c r="P506" s="37">
        <v>-2.822085889570769</v>
      </c>
      <c r="Q506" s="37">
        <v>-18.599999999999994</v>
      </c>
      <c r="R506" s="37">
        <v>-17.748562037797868</v>
      </c>
      <c r="S506" s="37">
        <v>16.332999999999998</v>
      </c>
      <c r="T506" s="37">
        <v>14.519</v>
      </c>
      <c r="U506" s="37">
        <v>-46.254071307872557</v>
      </c>
      <c r="V506" s="37">
        <v>-0.88500000000000001</v>
      </c>
      <c r="W506" s="37">
        <v>-0.39700000000000002</v>
      </c>
      <c r="X506" s="37" t="s">
        <v>12587</v>
      </c>
      <c r="Y506" s="73">
        <v>1405033695</v>
      </c>
      <c r="Z506" s="37" t="s">
        <v>12535</v>
      </c>
      <c r="AA506" s="77">
        <v>45418</v>
      </c>
      <c r="AB506" s="39" t="s">
        <v>8186</v>
      </c>
      <c r="AC506" s="39" t="s">
        <v>12297</v>
      </c>
      <c r="AD506" s="39" t="s">
        <v>12815</v>
      </c>
      <c r="AE506" s="37" t="s">
        <v>16158</v>
      </c>
      <c r="AF506" s="63" t="s">
        <v>16158</v>
      </c>
    </row>
    <row r="507" spans="1:32" s="68" customFormat="1" ht="42.75">
      <c r="A507" s="29" t="s">
        <v>12506</v>
      </c>
      <c r="B507" s="28" t="s">
        <v>13688</v>
      </c>
      <c r="C507" s="29" t="s">
        <v>13605</v>
      </c>
      <c r="D507" s="29" t="s">
        <v>16538</v>
      </c>
      <c r="E507" s="29" t="s">
        <v>12525</v>
      </c>
      <c r="F507" s="29" t="s">
        <v>12538</v>
      </c>
      <c r="G507" s="31" t="s">
        <v>369</v>
      </c>
      <c r="H507" s="32" t="s">
        <v>12314</v>
      </c>
      <c r="I507" s="50">
        <v>5</v>
      </c>
      <c r="J507" s="32" t="s">
        <v>12292</v>
      </c>
      <c r="K507" s="32" t="s">
        <v>12292</v>
      </c>
      <c r="L507" s="32" t="s">
        <v>12292</v>
      </c>
      <c r="M507" s="29" t="s">
        <v>16215</v>
      </c>
      <c r="N507" s="29" t="s">
        <v>16215</v>
      </c>
      <c r="O507" s="29" t="s">
        <v>16215</v>
      </c>
      <c r="P507" s="29">
        <v>-4.3775649794800859</v>
      </c>
      <c r="Q507" s="29">
        <v>-20.565832426550589</v>
      </c>
      <c r="R507" s="29">
        <v>-18.019625334522672</v>
      </c>
      <c r="S507" s="29">
        <v>22.567</v>
      </c>
      <c r="T507" s="29" t="s">
        <v>16215</v>
      </c>
      <c r="U507" s="29">
        <v>-47.126442720598348</v>
      </c>
      <c r="V507" s="29">
        <v>-0.90900000000000003</v>
      </c>
      <c r="W507" s="29" t="s">
        <v>16215</v>
      </c>
      <c r="X507" s="29" t="s">
        <v>14269</v>
      </c>
      <c r="Y507" s="71">
        <v>2125619277</v>
      </c>
      <c r="Z507" s="29" t="s">
        <v>12535</v>
      </c>
      <c r="AA507" s="76">
        <v>45418</v>
      </c>
      <c r="AB507" s="60" t="s">
        <v>8186</v>
      </c>
      <c r="AC507" s="60" t="s">
        <v>12297</v>
      </c>
      <c r="AD507" s="60" t="s">
        <v>12815</v>
      </c>
      <c r="AE507" s="29" t="s">
        <v>16158</v>
      </c>
      <c r="AF507" s="35" t="s">
        <v>16158</v>
      </c>
    </row>
    <row r="508" spans="1:32" s="68" customFormat="1" ht="42.75">
      <c r="A508" s="37" t="s">
        <v>12506</v>
      </c>
      <c r="B508" s="36" t="s">
        <v>13688</v>
      </c>
      <c r="C508" s="36" t="s">
        <v>13606</v>
      </c>
      <c r="D508" s="29" t="s">
        <v>16539</v>
      </c>
      <c r="E508" s="37" t="s">
        <v>12525</v>
      </c>
      <c r="F508" s="37" t="s">
        <v>12541</v>
      </c>
      <c r="G508" s="38" t="s">
        <v>369</v>
      </c>
      <c r="H508" s="37" t="s">
        <v>12314</v>
      </c>
      <c r="I508" s="39">
        <v>5</v>
      </c>
      <c r="J508" s="37" t="s">
        <v>12292</v>
      </c>
      <c r="K508" s="37" t="s">
        <v>12292</v>
      </c>
      <c r="L508" s="37" t="s">
        <v>12292</v>
      </c>
      <c r="M508" s="37" t="s">
        <v>16215</v>
      </c>
      <c r="N508" s="37" t="s">
        <v>16215</v>
      </c>
      <c r="O508" s="37" t="s">
        <v>16215</v>
      </c>
      <c r="P508" s="37">
        <v>-4.7619047619048338</v>
      </c>
      <c r="Q508" s="37">
        <v>-21.278941565600963</v>
      </c>
      <c r="R508" s="37">
        <v>-18.581687612208309</v>
      </c>
      <c r="S508" s="37">
        <v>20.968</v>
      </c>
      <c r="T508" s="37" t="s">
        <v>16215</v>
      </c>
      <c r="U508" s="37">
        <v>-47.678574095649736</v>
      </c>
      <c r="V508" s="37">
        <v>-0.93899999999999995</v>
      </c>
      <c r="W508" s="37" t="s">
        <v>16215</v>
      </c>
      <c r="X508" s="37" t="s">
        <v>14269</v>
      </c>
      <c r="Y508" s="73">
        <v>1304882894</v>
      </c>
      <c r="Z508" s="37" t="s">
        <v>12535</v>
      </c>
      <c r="AA508" s="77">
        <v>45418</v>
      </c>
      <c r="AB508" s="39" t="s">
        <v>8186</v>
      </c>
      <c r="AC508" s="39" t="s">
        <v>12297</v>
      </c>
      <c r="AD508" s="39" t="s">
        <v>12815</v>
      </c>
      <c r="AE508" s="37" t="s">
        <v>16158</v>
      </c>
      <c r="AF508" s="63" t="s">
        <v>16158</v>
      </c>
    </row>
    <row r="509" spans="1:32" s="68" customFormat="1" ht="42.75">
      <c r="A509" s="29" t="s">
        <v>12506</v>
      </c>
      <c r="B509" s="28" t="s">
        <v>13688</v>
      </c>
      <c r="C509" s="29" t="s">
        <v>13607</v>
      </c>
      <c r="D509" s="29" t="s">
        <v>16540</v>
      </c>
      <c r="E509" s="29" t="s">
        <v>12525</v>
      </c>
      <c r="F509" s="29" t="s">
        <v>12540</v>
      </c>
      <c r="G509" s="31" t="s">
        <v>369</v>
      </c>
      <c r="H509" s="32" t="s">
        <v>12314</v>
      </c>
      <c r="I509" s="50">
        <v>5</v>
      </c>
      <c r="J509" s="32" t="s">
        <v>12292</v>
      </c>
      <c r="K509" s="32" t="s">
        <v>12292</v>
      </c>
      <c r="L509" s="32" t="s">
        <v>12292</v>
      </c>
      <c r="M509" s="29" t="s">
        <v>16215</v>
      </c>
      <c r="N509" s="29" t="s">
        <v>16215</v>
      </c>
      <c r="O509" s="29" t="s">
        <v>16215</v>
      </c>
      <c r="P509" s="29">
        <v>-3.4059945504086642</v>
      </c>
      <c r="Q509" s="29">
        <v>-19.71522453450164</v>
      </c>
      <c r="R509" s="29">
        <v>-18.026905829596529</v>
      </c>
      <c r="S509" s="29">
        <v>20.38</v>
      </c>
      <c r="T509" s="29" t="s">
        <v>16215</v>
      </c>
      <c r="U509" s="29">
        <v>-46.844438200667952</v>
      </c>
      <c r="V509" s="29">
        <v>-0.873</v>
      </c>
      <c r="W509" s="29" t="s">
        <v>16215</v>
      </c>
      <c r="X509" s="29" t="s">
        <v>14269</v>
      </c>
      <c r="Y509" s="71">
        <v>1119811855</v>
      </c>
      <c r="Z509" s="29" t="s">
        <v>12535</v>
      </c>
      <c r="AA509" s="76">
        <v>45418</v>
      </c>
      <c r="AB509" s="60" t="s">
        <v>8186</v>
      </c>
      <c r="AC509" s="60" t="s">
        <v>12297</v>
      </c>
      <c r="AD509" s="60" t="s">
        <v>12815</v>
      </c>
      <c r="AE509" s="29" t="s">
        <v>16158</v>
      </c>
      <c r="AF509" s="35" t="s">
        <v>16158</v>
      </c>
    </row>
    <row r="510" spans="1:32" s="68" customFormat="1" ht="42.75">
      <c r="A510" s="37" t="s">
        <v>12506</v>
      </c>
      <c r="B510" s="36" t="s">
        <v>13688</v>
      </c>
      <c r="C510" s="36" t="s">
        <v>13608</v>
      </c>
      <c r="D510" s="29" t="s">
        <v>16541</v>
      </c>
      <c r="E510" s="37" t="s">
        <v>12525</v>
      </c>
      <c r="F510" s="37" t="s">
        <v>12536</v>
      </c>
      <c r="G510" s="38" t="s">
        <v>369</v>
      </c>
      <c r="H510" s="37" t="s">
        <v>12314</v>
      </c>
      <c r="I510" s="39">
        <v>5</v>
      </c>
      <c r="J510" s="37" t="s">
        <v>12292</v>
      </c>
      <c r="K510" s="37" t="s">
        <v>12292</v>
      </c>
      <c r="L510" s="37" t="s">
        <v>12292</v>
      </c>
      <c r="M510" s="37" t="s">
        <v>16215</v>
      </c>
      <c r="N510" s="37" t="s">
        <v>16215</v>
      </c>
      <c r="O510" s="37" t="s">
        <v>16215</v>
      </c>
      <c r="P510" s="37">
        <v>-3.9845929074245445</v>
      </c>
      <c r="Q510" s="37">
        <v>-19.371783876500881</v>
      </c>
      <c r="R510" s="37">
        <v>-17.863428370292034</v>
      </c>
      <c r="S510" s="37">
        <v>16.495000000000001</v>
      </c>
      <c r="T510" s="37" t="s">
        <v>16215</v>
      </c>
      <c r="U510" s="37">
        <v>-46.698064096761613</v>
      </c>
      <c r="V510" s="37">
        <v>-0.94099999999999995</v>
      </c>
      <c r="W510" s="37" t="s">
        <v>16215</v>
      </c>
      <c r="X510" s="37" t="s">
        <v>14269</v>
      </c>
      <c r="Y510" s="73">
        <v>10975069457</v>
      </c>
      <c r="Z510" s="37" t="s">
        <v>12535</v>
      </c>
      <c r="AA510" s="77">
        <v>45418</v>
      </c>
      <c r="AB510" s="39" t="s">
        <v>8186</v>
      </c>
      <c r="AC510" s="39" t="s">
        <v>12297</v>
      </c>
      <c r="AD510" s="39" t="s">
        <v>12815</v>
      </c>
      <c r="AE510" s="37" t="s">
        <v>16158</v>
      </c>
      <c r="AF510" s="63" t="s">
        <v>16158</v>
      </c>
    </row>
    <row r="511" spans="1:32" s="68" customFormat="1" ht="42.75">
      <c r="A511" s="29" t="s">
        <v>12506</v>
      </c>
      <c r="B511" s="28" t="s">
        <v>13688</v>
      </c>
      <c r="C511" s="29" t="s">
        <v>13609</v>
      </c>
      <c r="D511" s="29" t="s">
        <v>16542</v>
      </c>
      <c r="E511" s="29" t="s">
        <v>12525</v>
      </c>
      <c r="F511" s="29" t="s">
        <v>12544</v>
      </c>
      <c r="G511" s="31" t="s">
        <v>369</v>
      </c>
      <c r="H511" s="32" t="s">
        <v>12314</v>
      </c>
      <c r="I511" s="50">
        <v>5</v>
      </c>
      <c r="J511" s="32" t="s">
        <v>12292</v>
      </c>
      <c r="K511" s="32" t="s">
        <v>12292</v>
      </c>
      <c r="L511" s="32" t="s">
        <v>12292</v>
      </c>
      <c r="M511" s="29" t="s">
        <v>16215</v>
      </c>
      <c r="N511" s="29" t="s">
        <v>16215</v>
      </c>
      <c r="O511" s="29" t="s">
        <v>16215</v>
      </c>
      <c r="P511" s="29">
        <v>-4.3742405832321474</v>
      </c>
      <c r="Q511" s="29">
        <v>-19.490695396669988</v>
      </c>
      <c r="R511" s="29">
        <v>-17.845659163987037</v>
      </c>
      <c r="S511" s="29">
        <v>19.401</v>
      </c>
      <c r="T511" s="29" t="s">
        <v>16215</v>
      </c>
      <c r="U511" s="29">
        <v>-46.613545618323506</v>
      </c>
      <c r="V511" s="29">
        <v>-0.81299999999999994</v>
      </c>
      <c r="W511" s="29" t="s">
        <v>16215</v>
      </c>
      <c r="X511" s="29" t="s">
        <v>14269</v>
      </c>
      <c r="Y511" s="71">
        <v>1896163224</v>
      </c>
      <c r="Z511" s="29" t="s">
        <v>12535</v>
      </c>
      <c r="AA511" s="76">
        <v>45418</v>
      </c>
      <c r="AB511" s="60" t="s">
        <v>8186</v>
      </c>
      <c r="AC511" s="60" t="s">
        <v>12297</v>
      </c>
      <c r="AD511" s="60" t="s">
        <v>12815</v>
      </c>
      <c r="AE511" s="29" t="s">
        <v>16158</v>
      </c>
      <c r="AF511" s="35" t="s">
        <v>16158</v>
      </c>
    </row>
    <row r="512" spans="1:32" s="68" customFormat="1" ht="42.75">
      <c r="A512" s="37" t="s">
        <v>12506</v>
      </c>
      <c r="B512" s="36" t="s">
        <v>13688</v>
      </c>
      <c r="C512" s="36" t="s">
        <v>13610</v>
      </c>
      <c r="D512" s="29" t="s">
        <v>16543</v>
      </c>
      <c r="E512" s="37" t="s">
        <v>12525</v>
      </c>
      <c r="F512" s="37" t="s">
        <v>12535</v>
      </c>
      <c r="G512" s="38" t="s">
        <v>369</v>
      </c>
      <c r="H512" s="37" t="s">
        <v>12314</v>
      </c>
      <c r="I512" s="39">
        <v>5</v>
      </c>
      <c r="J512" s="37" t="s">
        <v>12292</v>
      </c>
      <c r="K512" s="37" t="s">
        <v>12292</v>
      </c>
      <c r="L512" s="37" t="s">
        <v>12292</v>
      </c>
      <c r="M512" s="37">
        <v>0.12790000000000001</v>
      </c>
      <c r="N512" s="37" t="s">
        <v>16215</v>
      </c>
      <c r="O512" s="37" t="s">
        <v>16215</v>
      </c>
      <c r="P512" s="37">
        <v>-0.37006897411835382</v>
      </c>
      <c r="Q512" s="37">
        <v>-21.715134602862307</v>
      </c>
      <c r="R512" s="37">
        <v>-12.201183404144677</v>
      </c>
      <c r="S512" s="37" t="s">
        <v>16215</v>
      </c>
      <c r="T512" s="37" t="s">
        <v>16215</v>
      </c>
      <c r="U512" s="37" t="s">
        <v>16215</v>
      </c>
      <c r="V512" s="37" t="s">
        <v>16215</v>
      </c>
      <c r="W512" s="37" t="s">
        <v>16215</v>
      </c>
      <c r="X512" s="37" t="s">
        <v>14270</v>
      </c>
      <c r="Y512" s="73">
        <v>1405033695</v>
      </c>
      <c r="Z512" s="37" t="s">
        <v>12535</v>
      </c>
      <c r="AA512" s="77">
        <v>45418</v>
      </c>
      <c r="AB512" s="39" t="s">
        <v>8186</v>
      </c>
      <c r="AC512" s="39" t="s">
        <v>12297</v>
      </c>
      <c r="AD512" s="39" t="s">
        <v>12815</v>
      </c>
      <c r="AE512" s="37" t="s">
        <v>16158</v>
      </c>
      <c r="AF512" s="63" t="s">
        <v>16158</v>
      </c>
    </row>
    <row r="513" spans="1:32" s="68" customFormat="1" ht="42.75">
      <c r="A513" s="29" t="s">
        <v>12506</v>
      </c>
      <c r="B513" s="28" t="s">
        <v>13688</v>
      </c>
      <c r="C513" s="29" t="s">
        <v>13611</v>
      </c>
      <c r="D513" s="29" t="s">
        <v>16544</v>
      </c>
      <c r="E513" s="29" t="s">
        <v>12525</v>
      </c>
      <c r="F513" s="29" t="s">
        <v>12538</v>
      </c>
      <c r="G513" s="31" t="s">
        <v>369</v>
      </c>
      <c r="H513" s="32" t="s">
        <v>12314</v>
      </c>
      <c r="I513" s="50">
        <v>5</v>
      </c>
      <c r="J513" s="32" t="s">
        <v>12292</v>
      </c>
      <c r="K513" s="32" t="s">
        <v>12292</v>
      </c>
      <c r="L513" s="32" t="s">
        <v>12292</v>
      </c>
      <c r="M513" s="29">
        <v>0.15049999999999999</v>
      </c>
      <c r="N513" s="29" t="s">
        <v>16215</v>
      </c>
      <c r="O513" s="29" t="s">
        <v>16215</v>
      </c>
      <c r="P513" s="29">
        <v>-4.2945621052366656</v>
      </c>
      <c r="Q513" s="29">
        <v>-20.499249996000191</v>
      </c>
      <c r="R513" s="29">
        <v>-18.121030217551869</v>
      </c>
      <c r="S513" s="29">
        <v>22.585000000000001</v>
      </c>
      <c r="T513" s="29" t="s">
        <v>16215</v>
      </c>
      <c r="U513" s="29">
        <v>-47.178780208353245</v>
      </c>
      <c r="V513" s="29">
        <v>-0.90800000000000003</v>
      </c>
      <c r="W513" s="29" t="s">
        <v>16215</v>
      </c>
      <c r="X513" s="29" t="s">
        <v>14269</v>
      </c>
      <c r="Y513" s="71">
        <v>2125619277</v>
      </c>
      <c r="Z513" s="29" t="s">
        <v>12535</v>
      </c>
      <c r="AA513" s="76">
        <v>45418</v>
      </c>
      <c r="AB513" s="60" t="s">
        <v>8186</v>
      </c>
      <c r="AC513" s="60" t="s">
        <v>12297</v>
      </c>
      <c r="AD513" s="60" t="s">
        <v>12815</v>
      </c>
      <c r="AE513" s="29" t="s">
        <v>16158</v>
      </c>
      <c r="AF513" s="35" t="s">
        <v>16158</v>
      </c>
    </row>
    <row r="514" spans="1:32" s="68" customFormat="1" ht="42.75">
      <c r="A514" s="37" t="s">
        <v>12506</v>
      </c>
      <c r="B514" s="36" t="s">
        <v>13688</v>
      </c>
      <c r="C514" s="36" t="s">
        <v>13612</v>
      </c>
      <c r="D514" s="29" t="s">
        <v>16545</v>
      </c>
      <c r="E514" s="37" t="s">
        <v>12525</v>
      </c>
      <c r="F514" s="37" t="s">
        <v>12541</v>
      </c>
      <c r="G514" s="38" t="s">
        <v>369</v>
      </c>
      <c r="H514" s="37" t="s">
        <v>12314</v>
      </c>
      <c r="I514" s="39">
        <v>5</v>
      </c>
      <c r="J514" s="37" t="s">
        <v>12292</v>
      </c>
      <c r="K514" s="37" t="s">
        <v>12292</v>
      </c>
      <c r="L514" s="37" t="s">
        <v>12292</v>
      </c>
      <c r="M514" s="37">
        <v>0.14000000000000001</v>
      </c>
      <c r="N514" s="37" t="s">
        <v>16215</v>
      </c>
      <c r="O514" s="37" t="s">
        <v>16215</v>
      </c>
      <c r="P514" s="37">
        <v>-4.8050916214465005</v>
      </c>
      <c r="Q514" s="37">
        <v>-21.237724179793915</v>
      </c>
      <c r="R514" s="37">
        <v>-18.576610830909711</v>
      </c>
      <c r="S514" s="37">
        <v>21.033999999999999</v>
      </c>
      <c r="T514" s="37" t="s">
        <v>16215</v>
      </c>
      <c r="U514" s="37">
        <v>-47.731143048763037</v>
      </c>
      <c r="V514" s="37">
        <v>-0.93600000000000005</v>
      </c>
      <c r="W514" s="37" t="s">
        <v>16215</v>
      </c>
      <c r="X514" s="37" t="s">
        <v>14269</v>
      </c>
      <c r="Y514" s="73">
        <v>1304882894</v>
      </c>
      <c r="Z514" s="37" t="s">
        <v>12535</v>
      </c>
      <c r="AA514" s="77">
        <v>45418</v>
      </c>
      <c r="AB514" s="39" t="s">
        <v>8186</v>
      </c>
      <c r="AC514" s="39" t="s">
        <v>12297</v>
      </c>
      <c r="AD514" s="39" t="s">
        <v>12815</v>
      </c>
      <c r="AE514" s="37" t="s">
        <v>16158</v>
      </c>
      <c r="AF514" s="63" t="s">
        <v>16158</v>
      </c>
    </row>
    <row r="515" spans="1:32" s="68" customFormat="1" ht="42.75">
      <c r="A515" s="29" t="s">
        <v>12506</v>
      </c>
      <c r="B515" s="28" t="s">
        <v>13688</v>
      </c>
      <c r="C515" s="29" t="s">
        <v>13613</v>
      </c>
      <c r="D515" s="29" t="s">
        <v>16546</v>
      </c>
      <c r="E515" s="29" t="s">
        <v>12525</v>
      </c>
      <c r="F515" s="29" t="s">
        <v>12540</v>
      </c>
      <c r="G515" s="31" t="s">
        <v>369</v>
      </c>
      <c r="H515" s="32" t="s">
        <v>12314</v>
      </c>
      <c r="I515" s="50">
        <v>5</v>
      </c>
      <c r="J515" s="32" t="s">
        <v>12292</v>
      </c>
      <c r="K515" s="32" t="s">
        <v>12292</v>
      </c>
      <c r="L515" s="32" t="s">
        <v>12292</v>
      </c>
      <c r="M515" s="29">
        <v>0.16400000000000001</v>
      </c>
      <c r="N515" s="29" t="s">
        <v>16215</v>
      </c>
      <c r="O515" s="29" t="s">
        <v>16215</v>
      </c>
      <c r="P515" s="29">
        <v>-3.3496223159565131</v>
      </c>
      <c r="Q515" s="29">
        <v>-19.849209256358435</v>
      </c>
      <c r="R515" s="29">
        <v>-18.101792514897198</v>
      </c>
      <c r="S515" s="29">
        <v>20.344000000000001</v>
      </c>
      <c r="T515" s="29" t="s">
        <v>16215</v>
      </c>
      <c r="U515" s="29">
        <v>-46.865865836129814</v>
      </c>
      <c r="V515" s="29">
        <v>-0.878</v>
      </c>
      <c r="W515" s="29" t="s">
        <v>16215</v>
      </c>
      <c r="X515" s="29" t="s">
        <v>14269</v>
      </c>
      <c r="Y515" s="71">
        <v>1119811855</v>
      </c>
      <c r="Z515" s="29" t="s">
        <v>12535</v>
      </c>
      <c r="AA515" s="76">
        <v>45418</v>
      </c>
      <c r="AB515" s="60" t="s">
        <v>8186</v>
      </c>
      <c r="AC515" s="60" t="s">
        <v>12297</v>
      </c>
      <c r="AD515" s="60" t="s">
        <v>12815</v>
      </c>
      <c r="AE515" s="29" t="s">
        <v>16158</v>
      </c>
      <c r="AF515" s="35" t="s">
        <v>16158</v>
      </c>
    </row>
    <row r="516" spans="1:32" s="68" customFormat="1" ht="42.75">
      <c r="A516" s="37" t="s">
        <v>12506</v>
      </c>
      <c r="B516" s="36" t="s">
        <v>13688</v>
      </c>
      <c r="C516" s="36" t="s">
        <v>13614</v>
      </c>
      <c r="D516" s="29" t="s">
        <v>16547</v>
      </c>
      <c r="E516" s="37" t="s">
        <v>12525</v>
      </c>
      <c r="F516" s="37" t="s">
        <v>12536</v>
      </c>
      <c r="G516" s="38" t="s">
        <v>369</v>
      </c>
      <c r="H516" s="37" t="s">
        <v>12314</v>
      </c>
      <c r="I516" s="39">
        <v>5</v>
      </c>
      <c r="J516" s="37" t="s">
        <v>12292</v>
      </c>
      <c r="K516" s="37" t="s">
        <v>12292</v>
      </c>
      <c r="L516" s="37" t="s">
        <v>12292</v>
      </c>
      <c r="M516" s="37">
        <v>1.6515</v>
      </c>
      <c r="N516" s="37" t="s">
        <v>16215</v>
      </c>
      <c r="O516" s="37" t="s">
        <v>16215</v>
      </c>
      <c r="P516" s="37">
        <v>-3.9858027168658716</v>
      </c>
      <c r="Q516" s="37">
        <v>-19.372293784235627</v>
      </c>
      <c r="R516" s="37">
        <v>-17.871482742609533</v>
      </c>
      <c r="S516" s="37">
        <v>16.489000000000001</v>
      </c>
      <c r="T516" s="37" t="s">
        <v>16215</v>
      </c>
      <c r="U516" s="37">
        <v>-46.696228677564868</v>
      </c>
      <c r="V516" s="37">
        <v>-0.94099999999999995</v>
      </c>
      <c r="W516" s="37" t="s">
        <v>16215</v>
      </c>
      <c r="X516" s="37" t="s">
        <v>14269</v>
      </c>
      <c r="Y516" s="73">
        <v>10975069457</v>
      </c>
      <c r="Z516" s="37" t="s">
        <v>12535</v>
      </c>
      <c r="AA516" s="77">
        <v>45418</v>
      </c>
      <c r="AB516" s="39" t="s">
        <v>8186</v>
      </c>
      <c r="AC516" s="39" t="s">
        <v>12297</v>
      </c>
      <c r="AD516" s="39" t="s">
        <v>12815</v>
      </c>
      <c r="AE516" s="37" t="s">
        <v>16158</v>
      </c>
      <c r="AF516" s="63" t="s">
        <v>16158</v>
      </c>
    </row>
    <row r="517" spans="1:32" s="68" customFormat="1" ht="42.75">
      <c r="A517" s="29" t="s">
        <v>12506</v>
      </c>
      <c r="B517" s="28" t="s">
        <v>13688</v>
      </c>
      <c r="C517" s="29" t="s">
        <v>13615</v>
      </c>
      <c r="D517" s="29" t="s">
        <v>16548</v>
      </c>
      <c r="E517" s="29" t="s">
        <v>12525</v>
      </c>
      <c r="F517" s="29" t="s">
        <v>12544</v>
      </c>
      <c r="G517" s="31" t="s">
        <v>369</v>
      </c>
      <c r="H517" s="32" t="s">
        <v>12314</v>
      </c>
      <c r="I517" s="50">
        <v>5</v>
      </c>
      <c r="J517" s="32" t="s">
        <v>12292</v>
      </c>
      <c r="K517" s="32" t="s">
        <v>12292</v>
      </c>
      <c r="L517" s="32" t="s">
        <v>12292</v>
      </c>
      <c r="M517" s="29">
        <v>0.19700000000000001</v>
      </c>
      <c r="N517" s="29" t="s">
        <v>16215</v>
      </c>
      <c r="O517" s="29" t="s">
        <v>16215</v>
      </c>
      <c r="P517" s="29">
        <v>-4.2350462708636734</v>
      </c>
      <c r="Q517" s="29">
        <v>-19.466156051553341</v>
      </c>
      <c r="R517" s="29">
        <v>-17.800992506206768</v>
      </c>
      <c r="S517" s="29">
        <v>19.373999999999999</v>
      </c>
      <c r="T517" s="29" t="s">
        <v>16215</v>
      </c>
      <c r="U517" s="29">
        <v>-46.632026730010089</v>
      </c>
      <c r="V517" s="29">
        <v>-0.81599999999999995</v>
      </c>
      <c r="W517" s="29" t="s">
        <v>16215</v>
      </c>
      <c r="X517" s="29" t="s">
        <v>14269</v>
      </c>
      <c r="Y517" s="71">
        <v>1896163224</v>
      </c>
      <c r="Z517" s="29" t="s">
        <v>12535</v>
      </c>
      <c r="AA517" s="76">
        <v>45418</v>
      </c>
      <c r="AB517" s="60" t="s">
        <v>8186</v>
      </c>
      <c r="AC517" s="60" t="s">
        <v>12297</v>
      </c>
      <c r="AD517" s="60" t="s">
        <v>12815</v>
      </c>
      <c r="AE517" s="29" t="s">
        <v>16158</v>
      </c>
      <c r="AF517" s="35" t="s">
        <v>16158</v>
      </c>
    </row>
    <row r="518" spans="1:32" s="68" customFormat="1" ht="42.75">
      <c r="A518" s="37" t="s">
        <v>12506</v>
      </c>
      <c r="B518" s="36" t="s">
        <v>13688</v>
      </c>
      <c r="C518" s="36" t="s">
        <v>13616</v>
      </c>
      <c r="D518" s="29" t="s">
        <v>16549</v>
      </c>
      <c r="E518" s="37" t="s">
        <v>12525</v>
      </c>
      <c r="F518" s="37" t="s">
        <v>12535</v>
      </c>
      <c r="G518" s="38" t="s">
        <v>369</v>
      </c>
      <c r="H518" s="37" t="s">
        <v>12314</v>
      </c>
      <c r="I518" s="39">
        <v>5</v>
      </c>
      <c r="J518" s="37" t="s">
        <v>12292</v>
      </c>
      <c r="K518" s="37" t="s">
        <v>12292</v>
      </c>
      <c r="L518" s="37" t="s">
        <v>12292</v>
      </c>
      <c r="M518" s="37" t="s">
        <v>16215</v>
      </c>
      <c r="N518" s="37">
        <v>-13.42178</v>
      </c>
      <c r="O518" s="37">
        <v>-5.8338599999999996</v>
      </c>
      <c r="P518" s="37">
        <v>-2.3980815347722784</v>
      </c>
      <c r="Q518" s="37">
        <v>-18.25318940137387</v>
      </c>
      <c r="R518" s="37">
        <v>-17.542441390460883</v>
      </c>
      <c r="S518" s="37">
        <v>16.344999999999999</v>
      </c>
      <c r="T518" s="37">
        <v>14.531000000000001</v>
      </c>
      <c r="U518" s="37">
        <v>-45.956761610302536</v>
      </c>
      <c r="V518" s="37">
        <v>-0.85699999999999998</v>
      </c>
      <c r="W518" s="37">
        <v>-0.36699999999999999</v>
      </c>
      <c r="X518" s="37" t="s">
        <v>12587</v>
      </c>
      <c r="Y518" s="73">
        <v>1405033695</v>
      </c>
      <c r="Z518" s="37" t="s">
        <v>12535</v>
      </c>
      <c r="AA518" s="77">
        <v>45418</v>
      </c>
      <c r="AB518" s="39" t="s">
        <v>8186</v>
      </c>
      <c r="AC518" s="39" t="s">
        <v>12297</v>
      </c>
      <c r="AD518" s="39" t="s">
        <v>12815</v>
      </c>
      <c r="AE518" s="37" t="s">
        <v>16158</v>
      </c>
      <c r="AF518" s="63" t="s">
        <v>16158</v>
      </c>
    </row>
    <row r="519" spans="1:32" s="68" customFormat="1" ht="42.75">
      <c r="A519" s="29" t="s">
        <v>12506</v>
      </c>
      <c r="B519" s="28" t="s">
        <v>13688</v>
      </c>
      <c r="C519" s="29" t="s">
        <v>13617</v>
      </c>
      <c r="D519" s="29" t="s">
        <v>16550</v>
      </c>
      <c r="E519" s="29" t="s">
        <v>12525</v>
      </c>
      <c r="F519" s="29" t="s">
        <v>12541</v>
      </c>
      <c r="G519" s="31" t="s">
        <v>369</v>
      </c>
      <c r="H519" s="32" t="s">
        <v>12314</v>
      </c>
      <c r="I519" s="50">
        <v>5</v>
      </c>
      <c r="J519" s="32" t="s">
        <v>12292</v>
      </c>
      <c r="K519" s="32" t="s">
        <v>12292</v>
      </c>
      <c r="L519" s="32" t="s">
        <v>12292</v>
      </c>
      <c r="M519" s="29" t="s">
        <v>16215</v>
      </c>
      <c r="N519" s="29" t="s">
        <v>16215</v>
      </c>
      <c r="O519" s="29" t="s">
        <v>16215</v>
      </c>
      <c r="P519" s="29">
        <v>-4.3219076005962194</v>
      </c>
      <c r="Q519" s="29">
        <v>-20.99056603773597</v>
      </c>
      <c r="R519" s="29">
        <v>-18.3830606352263</v>
      </c>
      <c r="S519" s="29">
        <v>20.989000000000001</v>
      </c>
      <c r="T519" s="29" t="s">
        <v>16215</v>
      </c>
      <c r="U519" s="29">
        <v>-47.418747423083119</v>
      </c>
      <c r="V519" s="29">
        <v>-0.91700000000000004</v>
      </c>
      <c r="W519" s="29" t="s">
        <v>16215</v>
      </c>
      <c r="X519" s="29" t="s">
        <v>13269</v>
      </c>
      <c r="Y519" s="71">
        <v>1304882894</v>
      </c>
      <c r="Z519" s="29" t="s">
        <v>12535</v>
      </c>
      <c r="AA519" s="76">
        <v>45418</v>
      </c>
      <c r="AB519" s="60" t="s">
        <v>8186</v>
      </c>
      <c r="AC519" s="60" t="s">
        <v>12297</v>
      </c>
      <c r="AD519" s="60" t="s">
        <v>12815</v>
      </c>
      <c r="AE519" s="29" t="s">
        <v>16158</v>
      </c>
      <c r="AF519" s="35" t="s">
        <v>16158</v>
      </c>
    </row>
    <row r="520" spans="1:32" s="68" customFormat="1" ht="42.75">
      <c r="A520" s="37" t="s">
        <v>12506</v>
      </c>
      <c r="B520" s="36" t="s">
        <v>13688</v>
      </c>
      <c r="C520" s="36" t="s">
        <v>13618</v>
      </c>
      <c r="D520" s="29" t="s">
        <v>16551</v>
      </c>
      <c r="E520" s="37" t="s">
        <v>12525</v>
      </c>
      <c r="F520" s="37" t="s">
        <v>12540</v>
      </c>
      <c r="G520" s="38" t="s">
        <v>369</v>
      </c>
      <c r="H520" s="37" t="s">
        <v>12314</v>
      </c>
      <c r="I520" s="39">
        <v>5</v>
      </c>
      <c r="J520" s="37" t="s">
        <v>12292</v>
      </c>
      <c r="K520" s="37" t="s">
        <v>12292</v>
      </c>
      <c r="L520" s="37" t="s">
        <v>12292</v>
      </c>
      <c r="M520" s="37" t="s">
        <v>16215</v>
      </c>
      <c r="N520" s="37" t="s">
        <v>16215</v>
      </c>
      <c r="O520" s="37" t="s">
        <v>16215</v>
      </c>
      <c r="P520" s="37">
        <v>-2.8169014084508004</v>
      </c>
      <c r="Q520" s="37">
        <v>-19.318181818181614</v>
      </c>
      <c r="R520" s="37">
        <v>-12.000000000000055</v>
      </c>
      <c r="S520" s="37" t="s">
        <v>16215</v>
      </c>
      <c r="T520" s="37" t="s">
        <v>16215</v>
      </c>
      <c r="U520" s="37" t="s">
        <v>16215</v>
      </c>
      <c r="V520" s="37" t="s">
        <v>16215</v>
      </c>
      <c r="W520" s="37" t="s">
        <v>16215</v>
      </c>
      <c r="X520" s="37" t="s">
        <v>14270</v>
      </c>
      <c r="Y520" s="73">
        <v>1119811855</v>
      </c>
      <c r="Z520" s="37" t="s">
        <v>12535</v>
      </c>
      <c r="AA520" s="77">
        <v>45418</v>
      </c>
      <c r="AB520" s="39" t="s">
        <v>8186</v>
      </c>
      <c r="AC520" s="39" t="s">
        <v>12297</v>
      </c>
      <c r="AD520" s="39" t="s">
        <v>12815</v>
      </c>
      <c r="AE520" s="37" t="s">
        <v>16158</v>
      </c>
      <c r="AF520" s="63" t="s">
        <v>16158</v>
      </c>
    </row>
    <row r="521" spans="1:32" s="68" customFormat="1" ht="42.75">
      <c r="A521" s="29" t="s">
        <v>12506</v>
      </c>
      <c r="B521" s="28" t="s">
        <v>13688</v>
      </c>
      <c r="C521" s="29" t="s">
        <v>13619</v>
      </c>
      <c r="D521" s="29" t="s">
        <v>16552</v>
      </c>
      <c r="E521" s="29" t="s">
        <v>12525</v>
      </c>
      <c r="F521" s="29" t="s">
        <v>12541</v>
      </c>
      <c r="G521" s="31" t="s">
        <v>369</v>
      </c>
      <c r="H521" s="32" t="s">
        <v>12314</v>
      </c>
      <c r="I521" s="50">
        <v>5</v>
      </c>
      <c r="J521" s="32" t="s">
        <v>12292</v>
      </c>
      <c r="K521" s="32" t="s">
        <v>12292</v>
      </c>
      <c r="L521" s="32" t="s">
        <v>12292</v>
      </c>
      <c r="M521" s="29">
        <v>0.15342</v>
      </c>
      <c r="N521" s="29" t="s">
        <v>16215</v>
      </c>
      <c r="O521" s="29" t="s">
        <v>16215</v>
      </c>
      <c r="P521" s="29">
        <v>-4.4374207213542238</v>
      </c>
      <c r="Q521" s="29">
        <v>-20.923915828603732</v>
      </c>
      <c r="R521" s="29">
        <v>-18.832133824420929</v>
      </c>
      <c r="S521" s="29" t="s">
        <v>16215</v>
      </c>
      <c r="T521" s="29" t="s">
        <v>16215</v>
      </c>
      <c r="U521" s="29" t="s">
        <v>16215</v>
      </c>
      <c r="V521" s="29" t="s">
        <v>16215</v>
      </c>
      <c r="W521" s="29" t="s">
        <v>16215</v>
      </c>
      <c r="X521" s="29" t="s">
        <v>14271</v>
      </c>
      <c r="Y521" s="71">
        <v>1304882894</v>
      </c>
      <c r="Z521" s="29" t="s">
        <v>12535</v>
      </c>
      <c r="AA521" s="76">
        <v>45418</v>
      </c>
      <c r="AB521" s="60" t="s">
        <v>8186</v>
      </c>
      <c r="AC521" s="60" t="s">
        <v>12297</v>
      </c>
      <c r="AD521" s="60" t="s">
        <v>12815</v>
      </c>
      <c r="AE521" s="29" t="s">
        <v>16158</v>
      </c>
      <c r="AF521" s="35" t="s">
        <v>16158</v>
      </c>
    </row>
    <row r="522" spans="1:32" s="68" customFormat="1" ht="42.75">
      <c r="A522" s="37" t="s">
        <v>12506</v>
      </c>
      <c r="B522" s="36" t="s">
        <v>13688</v>
      </c>
      <c r="C522" s="36" t="s">
        <v>13620</v>
      </c>
      <c r="D522" s="29" t="s">
        <v>16553</v>
      </c>
      <c r="E522" s="37" t="s">
        <v>12525</v>
      </c>
      <c r="F522" s="37" t="s">
        <v>12540</v>
      </c>
      <c r="G522" s="38" t="s">
        <v>369</v>
      </c>
      <c r="H522" s="37" t="s">
        <v>12314</v>
      </c>
      <c r="I522" s="39">
        <v>5</v>
      </c>
      <c r="J522" s="37" t="s">
        <v>12292</v>
      </c>
      <c r="K522" s="37" t="s">
        <v>12292</v>
      </c>
      <c r="L522" s="37" t="s">
        <v>12292</v>
      </c>
      <c r="M522" s="37">
        <v>0.17630000000000001</v>
      </c>
      <c r="N522" s="37" t="s">
        <v>16215</v>
      </c>
      <c r="O522" s="37" t="s">
        <v>16215</v>
      </c>
      <c r="P522" s="37">
        <v>-2.9080916217065766</v>
      </c>
      <c r="Q522" s="37">
        <v>-22.096561248808289</v>
      </c>
      <c r="R522" s="37">
        <v>-14.009908443563612</v>
      </c>
      <c r="S522" s="37" t="s">
        <v>16215</v>
      </c>
      <c r="T522" s="37" t="s">
        <v>16215</v>
      </c>
      <c r="U522" s="37" t="s">
        <v>16215</v>
      </c>
      <c r="V522" s="37" t="s">
        <v>16215</v>
      </c>
      <c r="W522" s="37" t="s">
        <v>16215</v>
      </c>
      <c r="X522" s="37" t="s">
        <v>14270</v>
      </c>
      <c r="Y522" s="73">
        <v>1119811855</v>
      </c>
      <c r="Z522" s="37" t="s">
        <v>12535</v>
      </c>
      <c r="AA522" s="77">
        <v>45418</v>
      </c>
      <c r="AB522" s="39" t="s">
        <v>8186</v>
      </c>
      <c r="AC522" s="39" t="s">
        <v>12297</v>
      </c>
      <c r="AD522" s="39" t="s">
        <v>12815</v>
      </c>
      <c r="AE522" s="37" t="s">
        <v>16158</v>
      </c>
      <c r="AF522" s="63" t="s">
        <v>16158</v>
      </c>
    </row>
    <row r="523" spans="1:32" s="68" customFormat="1" ht="42.75">
      <c r="A523" s="29" t="s">
        <v>12506</v>
      </c>
      <c r="B523" s="28" t="s">
        <v>13688</v>
      </c>
      <c r="C523" s="29" t="s">
        <v>13621</v>
      </c>
      <c r="D523" s="29" t="s">
        <v>16554</v>
      </c>
      <c r="E523" s="29" t="s">
        <v>12525</v>
      </c>
      <c r="F523" s="29" t="s">
        <v>12535</v>
      </c>
      <c r="G523" s="31" t="s">
        <v>369</v>
      </c>
      <c r="H523" s="32" t="s">
        <v>12314</v>
      </c>
      <c r="I523" s="50">
        <v>5</v>
      </c>
      <c r="J523" s="32" t="s">
        <v>12292</v>
      </c>
      <c r="K523" s="32" t="s">
        <v>12292</v>
      </c>
      <c r="L523" s="32" t="s">
        <v>12292</v>
      </c>
      <c r="M523" s="29">
        <v>0.17399999999999999</v>
      </c>
      <c r="N523" s="29">
        <v>-13.46918</v>
      </c>
      <c r="O523" s="29" t="s">
        <v>16215</v>
      </c>
      <c r="P523" s="29">
        <v>-2.3104945899510176</v>
      </c>
      <c r="Q523" s="29">
        <v>-18.226445033397308</v>
      </c>
      <c r="R523" s="29">
        <v>-17.58949979599771</v>
      </c>
      <c r="S523" s="29">
        <v>16.327999999999999</v>
      </c>
      <c r="T523" s="29" t="s">
        <v>16215</v>
      </c>
      <c r="U523" s="29">
        <v>-45.925995802714404</v>
      </c>
      <c r="V523" s="29">
        <v>-0.85699999999999998</v>
      </c>
      <c r="W523" s="29" t="s">
        <v>16215</v>
      </c>
      <c r="X523" s="29" t="s">
        <v>14272</v>
      </c>
      <c r="Y523" s="71">
        <v>1405033695</v>
      </c>
      <c r="Z523" s="29" t="s">
        <v>12535</v>
      </c>
      <c r="AA523" s="76">
        <v>45418</v>
      </c>
      <c r="AB523" s="60" t="s">
        <v>8186</v>
      </c>
      <c r="AC523" s="60" t="s">
        <v>12297</v>
      </c>
      <c r="AD523" s="60" t="s">
        <v>12815</v>
      </c>
      <c r="AE523" s="29" t="s">
        <v>16158</v>
      </c>
      <c r="AF523" s="35" t="s">
        <v>16158</v>
      </c>
    </row>
    <row r="524" spans="1:32" s="68" customFormat="1" ht="28.5">
      <c r="A524" s="37" t="s">
        <v>12506</v>
      </c>
      <c r="B524" s="36" t="s">
        <v>13689</v>
      </c>
      <c r="C524" s="36" t="s">
        <v>13622</v>
      </c>
      <c r="D524" s="29" t="s">
        <v>16555</v>
      </c>
      <c r="E524" s="37" t="s">
        <v>12527</v>
      </c>
      <c r="F524" s="37" t="s">
        <v>12541</v>
      </c>
      <c r="G524" s="38" t="s">
        <v>369</v>
      </c>
      <c r="H524" s="37" t="s">
        <v>12313</v>
      </c>
      <c r="I524" s="39">
        <v>4</v>
      </c>
      <c r="J524" s="37" t="s">
        <v>12292</v>
      </c>
      <c r="K524" s="37" t="s">
        <v>12292</v>
      </c>
      <c r="L524" s="37" t="s">
        <v>12292</v>
      </c>
      <c r="M524" s="37" t="e">
        <v>#N/A</v>
      </c>
      <c r="N524" s="37" t="e">
        <v>#N/A</v>
      </c>
      <c r="O524" s="37" t="e">
        <v>#N/A</v>
      </c>
      <c r="P524" s="37">
        <v>-4.4294294294296099</v>
      </c>
      <c r="Q524" s="37">
        <v>-6.717984604618465</v>
      </c>
      <c r="R524" s="37">
        <v>5.1584377302874573</v>
      </c>
      <c r="S524" s="37" t="e">
        <v>#N/A</v>
      </c>
      <c r="T524" s="37" t="e">
        <v>#N/A</v>
      </c>
      <c r="U524" s="37" t="e">
        <v>#N/A</v>
      </c>
      <c r="V524" s="37" t="e">
        <v>#N/A</v>
      </c>
      <c r="W524" s="37" t="e">
        <v>#N/A</v>
      </c>
      <c r="X524" s="37" t="s">
        <v>14273</v>
      </c>
      <c r="Y524" s="73" t="e">
        <v>#N/A</v>
      </c>
      <c r="Z524" s="37" t="s">
        <v>12537</v>
      </c>
      <c r="AA524" s="77">
        <v>45418</v>
      </c>
      <c r="AB524" s="39" t="s">
        <v>8186</v>
      </c>
      <c r="AC524" s="39" t="s">
        <v>12297</v>
      </c>
      <c r="AD524" s="39" t="s">
        <v>12815</v>
      </c>
      <c r="AE524" s="37" t="s">
        <v>16158</v>
      </c>
      <c r="AF524" s="63" t="s">
        <v>16158</v>
      </c>
    </row>
    <row r="525" spans="1:32" s="68" customFormat="1" ht="28.5">
      <c r="A525" s="29" t="s">
        <v>12506</v>
      </c>
      <c r="B525" s="28" t="s">
        <v>13689</v>
      </c>
      <c r="C525" s="29" t="s">
        <v>13623</v>
      </c>
      <c r="D525" s="29" t="s">
        <v>16556</v>
      </c>
      <c r="E525" s="29" t="s">
        <v>12527</v>
      </c>
      <c r="F525" s="29" t="s">
        <v>13220</v>
      </c>
      <c r="G525" s="31" t="s">
        <v>369</v>
      </c>
      <c r="H525" s="32" t="s">
        <v>12313</v>
      </c>
      <c r="I525" s="50">
        <v>4</v>
      </c>
      <c r="J525" s="32" t="s">
        <v>12292</v>
      </c>
      <c r="K525" s="32" t="s">
        <v>12292</v>
      </c>
      <c r="L525" s="32" t="s">
        <v>12292</v>
      </c>
      <c r="M525" s="29" t="e">
        <v>#N/A</v>
      </c>
      <c r="N525" s="29" t="e">
        <v>#N/A</v>
      </c>
      <c r="O525" s="29" t="e">
        <v>#N/A</v>
      </c>
      <c r="P525" s="29">
        <v>-10.053313023610055</v>
      </c>
      <c r="Q525" s="29">
        <v>-11.455525606468953</v>
      </c>
      <c r="R525" s="29">
        <v>2.8511821974966045</v>
      </c>
      <c r="S525" s="29" t="e">
        <v>#N/A</v>
      </c>
      <c r="T525" s="29" t="e">
        <v>#N/A</v>
      </c>
      <c r="U525" s="29" t="e">
        <v>#N/A</v>
      </c>
      <c r="V525" s="29" t="e">
        <v>#N/A</v>
      </c>
      <c r="W525" s="29" t="e">
        <v>#N/A</v>
      </c>
      <c r="X525" s="29" t="s">
        <v>14274</v>
      </c>
      <c r="Y525" s="71" t="e">
        <v>#N/A</v>
      </c>
      <c r="Z525" s="29" t="s">
        <v>12537</v>
      </c>
      <c r="AA525" s="76">
        <v>45418</v>
      </c>
      <c r="AB525" s="60" t="s">
        <v>8186</v>
      </c>
      <c r="AC525" s="60" t="s">
        <v>12297</v>
      </c>
      <c r="AD525" s="60" t="s">
        <v>12815</v>
      </c>
      <c r="AE525" s="29" t="s">
        <v>16158</v>
      </c>
      <c r="AF525" s="35" t="s">
        <v>16158</v>
      </c>
    </row>
    <row r="526" spans="1:32" s="68" customFormat="1" ht="28.5">
      <c r="A526" s="37" t="s">
        <v>12506</v>
      </c>
      <c r="B526" s="36" t="s">
        <v>13689</v>
      </c>
      <c r="C526" s="36" t="s">
        <v>13624</v>
      </c>
      <c r="D526" s="29" t="s">
        <v>16557</v>
      </c>
      <c r="E526" s="37" t="s">
        <v>12527</v>
      </c>
      <c r="F526" s="37" t="s">
        <v>12535</v>
      </c>
      <c r="G526" s="38" t="s">
        <v>369</v>
      </c>
      <c r="H526" s="37" t="s">
        <v>12313</v>
      </c>
      <c r="I526" s="39">
        <v>4</v>
      </c>
      <c r="J526" s="37" t="s">
        <v>12292</v>
      </c>
      <c r="K526" s="37" t="s">
        <v>12292</v>
      </c>
      <c r="L526" s="37" t="s">
        <v>12292</v>
      </c>
      <c r="M526" s="37" t="e">
        <v>#N/A</v>
      </c>
      <c r="N526" s="37" t="e">
        <v>#N/A</v>
      </c>
      <c r="O526" s="37" t="e">
        <v>#N/A</v>
      </c>
      <c r="P526" s="37">
        <v>-0.98314606741578547</v>
      </c>
      <c r="Q526" s="37">
        <v>-11.819306930693108</v>
      </c>
      <c r="R526" s="37">
        <v>-0.91855480710358872</v>
      </c>
      <c r="S526" s="37" t="e">
        <v>#N/A</v>
      </c>
      <c r="T526" s="37" t="e">
        <v>#N/A</v>
      </c>
      <c r="U526" s="37" t="e">
        <v>#N/A</v>
      </c>
      <c r="V526" s="37" t="e">
        <v>#N/A</v>
      </c>
      <c r="W526" s="37" t="e">
        <v>#N/A</v>
      </c>
      <c r="X526" s="37" t="s">
        <v>12596</v>
      </c>
      <c r="Y526" s="73" t="e">
        <v>#N/A</v>
      </c>
      <c r="Z526" s="37" t="s">
        <v>12537</v>
      </c>
      <c r="AA526" s="77">
        <v>45418</v>
      </c>
      <c r="AB526" s="39" t="s">
        <v>8186</v>
      </c>
      <c r="AC526" s="39" t="s">
        <v>12297</v>
      </c>
      <c r="AD526" s="39" t="s">
        <v>12815</v>
      </c>
      <c r="AE526" s="37" t="s">
        <v>16158</v>
      </c>
      <c r="AF526" s="63" t="s">
        <v>16158</v>
      </c>
    </row>
    <row r="527" spans="1:32" s="68" customFormat="1" ht="28.5">
      <c r="A527" s="29" t="s">
        <v>12506</v>
      </c>
      <c r="B527" s="28" t="s">
        <v>13689</v>
      </c>
      <c r="C527" s="29" t="s">
        <v>13625</v>
      </c>
      <c r="D527" s="29" t="s">
        <v>16558</v>
      </c>
      <c r="E527" s="29" t="s">
        <v>12527</v>
      </c>
      <c r="F527" s="29" t="s">
        <v>12535</v>
      </c>
      <c r="G527" s="31" t="s">
        <v>369</v>
      </c>
      <c r="H527" s="32" t="s">
        <v>12313</v>
      </c>
      <c r="I527" s="50">
        <v>4</v>
      </c>
      <c r="J527" s="32" t="s">
        <v>12292</v>
      </c>
      <c r="K527" s="32" t="s">
        <v>12292</v>
      </c>
      <c r="L527" s="32" t="s">
        <v>12292</v>
      </c>
      <c r="M527" s="29" t="s">
        <v>16215</v>
      </c>
      <c r="N527" s="29" t="s">
        <v>16215</v>
      </c>
      <c r="O527" s="29" t="s">
        <v>16215</v>
      </c>
      <c r="P527" s="29">
        <v>4.3343653250774938</v>
      </c>
      <c r="Q527" s="29">
        <v>-5.093046033300741</v>
      </c>
      <c r="R527" s="29">
        <v>-5.1162790697674492</v>
      </c>
      <c r="S527" s="29">
        <v>3.4289999999999998</v>
      </c>
      <c r="T527" s="29" t="s">
        <v>16215</v>
      </c>
      <c r="U527" s="29">
        <v>-11.742775214945711</v>
      </c>
      <c r="V527" s="29">
        <v>-1.1559999999999999</v>
      </c>
      <c r="W527" s="29" t="s">
        <v>16215</v>
      </c>
      <c r="X527" s="29" t="s">
        <v>14275</v>
      </c>
      <c r="Y527" s="71">
        <v>2759294424</v>
      </c>
      <c r="Z527" s="29" t="s">
        <v>12537</v>
      </c>
      <c r="AA527" s="76">
        <v>45418</v>
      </c>
      <c r="AB527" s="60" t="s">
        <v>8186</v>
      </c>
      <c r="AC527" s="60" t="s">
        <v>12297</v>
      </c>
      <c r="AD527" s="60" t="s">
        <v>12815</v>
      </c>
      <c r="AE527" s="29" t="s">
        <v>16158</v>
      </c>
      <c r="AF527" s="35" t="s">
        <v>16158</v>
      </c>
    </row>
    <row r="528" spans="1:32" s="68" customFormat="1" ht="28.5">
      <c r="A528" s="37" t="s">
        <v>12506</v>
      </c>
      <c r="B528" s="36" t="s">
        <v>13689</v>
      </c>
      <c r="C528" s="36" t="s">
        <v>13626</v>
      </c>
      <c r="D528" s="29" t="s">
        <v>16559</v>
      </c>
      <c r="E528" s="37" t="s">
        <v>12527</v>
      </c>
      <c r="F528" s="37" t="s">
        <v>12544</v>
      </c>
      <c r="G528" s="38" t="s">
        <v>369</v>
      </c>
      <c r="H528" s="37" t="s">
        <v>12313</v>
      </c>
      <c r="I528" s="39">
        <v>4</v>
      </c>
      <c r="J528" s="37" t="s">
        <v>12292</v>
      </c>
      <c r="K528" s="37" t="s">
        <v>12292</v>
      </c>
      <c r="L528" s="37" t="s">
        <v>12292</v>
      </c>
      <c r="M528" s="37" t="s">
        <v>16215</v>
      </c>
      <c r="N528" s="37" t="s">
        <v>16215</v>
      </c>
      <c r="O528" s="37" t="s">
        <v>16215</v>
      </c>
      <c r="P528" s="37">
        <v>0.69999999999998952</v>
      </c>
      <c r="Q528" s="37">
        <v>0</v>
      </c>
      <c r="R528" s="37">
        <v>0</v>
      </c>
      <c r="S528" s="37" t="s">
        <v>16215</v>
      </c>
      <c r="T528" s="37" t="s">
        <v>16215</v>
      </c>
      <c r="U528" s="37" t="s">
        <v>16215</v>
      </c>
      <c r="V528" s="37" t="s">
        <v>16215</v>
      </c>
      <c r="W528" s="37" t="s">
        <v>16215</v>
      </c>
      <c r="X528" s="37" t="s">
        <v>14276</v>
      </c>
      <c r="Y528" s="73">
        <v>3762987770</v>
      </c>
      <c r="Z528" s="37" t="s">
        <v>12537</v>
      </c>
      <c r="AA528" s="77">
        <v>45418</v>
      </c>
      <c r="AB528" s="39" t="s">
        <v>8186</v>
      </c>
      <c r="AC528" s="39" t="s">
        <v>12297</v>
      </c>
      <c r="AD528" s="39" t="s">
        <v>12815</v>
      </c>
      <c r="AE528" s="37" t="s">
        <v>16158</v>
      </c>
      <c r="AF528" s="63" t="s">
        <v>16158</v>
      </c>
    </row>
    <row r="529" spans="1:32" s="68" customFormat="1" ht="28.5">
      <c r="A529" s="29" t="s">
        <v>12506</v>
      </c>
      <c r="B529" s="28" t="s">
        <v>13689</v>
      </c>
      <c r="C529" s="29" t="s">
        <v>13627</v>
      </c>
      <c r="D529" s="29" t="s">
        <v>16560</v>
      </c>
      <c r="E529" s="29" t="s">
        <v>12527</v>
      </c>
      <c r="F529" s="29" t="s">
        <v>12542</v>
      </c>
      <c r="G529" s="31" t="s">
        <v>369</v>
      </c>
      <c r="H529" s="32" t="s">
        <v>12313</v>
      </c>
      <c r="I529" s="50">
        <v>4</v>
      </c>
      <c r="J529" s="32" t="s">
        <v>12292</v>
      </c>
      <c r="K529" s="32" t="s">
        <v>12292</v>
      </c>
      <c r="L529" s="32" t="s">
        <v>12292</v>
      </c>
      <c r="M529" s="29" t="s">
        <v>16215</v>
      </c>
      <c r="N529" s="29" t="s">
        <v>16215</v>
      </c>
      <c r="O529" s="29" t="s">
        <v>16215</v>
      </c>
      <c r="P529" s="29">
        <v>-1.2387387387388427</v>
      </c>
      <c r="Q529" s="29">
        <v>-7.1055381400209727</v>
      </c>
      <c r="R529" s="29">
        <v>-4.400000000000059</v>
      </c>
      <c r="S529" s="29" t="s">
        <v>16215</v>
      </c>
      <c r="T529" s="29" t="s">
        <v>16215</v>
      </c>
      <c r="U529" s="29" t="s">
        <v>16215</v>
      </c>
      <c r="V529" s="29" t="s">
        <v>16215</v>
      </c>
      <c r="W529" s="29" t="s">
        <v>16215</v>
      </c>
      <c r="X529" s="29" t="s">
        <v>14277</v>
      </c>
      <c r="Y529" s="71">
        <v>434216367032</v>
      </c>
      <c r="Z529" s="29" t="s">
        <v>12537</v>
      </c>
      <c r="AA529" s="76">
        <v>45418</v>
      </c>
      <c r="AB529" s="60" t="s">
        <v>8186</v>
      </c>
      <c r="AC529" s="60" t="s">
        <v>12297</v>
      </c>
      <c r="AD529" s="60" t="s">
        <v>12815</v>
      </c>
      <c r="AE529" s="29" t="s">
        <v>16158</v>
      </c>
      <c r="AF529" s="35" t="s">
        <v>16158</v>
      </c>
    </row>
    <row r="530" spans="1:32" s="68" customFormat="1" ht="28.5">
      <c r="A530" s="37" t="s">
        <v>12506</v>
      </c>
      <c r="B530" s="36" t="s">
        <v>13689</v>
      </c>
      <c r="C530" s="36" t="s">
        <v>13628</v>
      </c>
      <c r="D530" s="29" t="s">
        <v>16561</v>
      </c>
      <c r="E530" s="37" t="s">
        <v>12527</v>
      </c>
      <c r="F530" s="37" t="s">
        <v>12543</v>
      </c>
      <c r="G530" s="38" t="s">
        <v>369</v>
      </c>
      <c r="H530" s="37" t="s">
        <v>12313</v>
      </c>
      <c r="I530" s="39">
        <v>4</v>
      </c>
      <c r="J530" s="37" t="s">
        <v>12292</v>
      </c>
      <c r="K530" s="37" t="s">
        <v>12292</v>
      </c>
      <c r="L530" s="37" t="s">
        <v>12292</v>
      </c>
      <c r="M530" s="37" t="e">
        <v>#N/A</v>
      </c>
      <c r="N530" s="37" t="e">
        <v>#N/A</v>
      </c>
      <c r="O530" s="37" t="e">
        <v>#N/A</v>
      </c>
      <c r="P530" s="37">
        <v>2.0754122434373912</v>
      </c>
      <c r="Q530" s="37">
        <v>-4.3980684211541448</v>
      </c>
      <c r="R530" s="37">
        <v>-2.3524797858966995</v>
      </c>
      <c r="S530" s="37" t="e">
        <v>#N/A</v>
      </c>
      <c r="T530" s="37" t="e">
        <v>#N/A</v>
      </c>
      <c r="U530" s="37" t="e">
        <v>#N/A</v>
      </c>
      <c r="V530" s="37" t="e">
        <v>#N/A</v>
      </c>
      <c r="W530" s="37" t="e">
        <v>#N/A</v>
      </c>
      <c r="X530" s="37" t="s">
        <v>14278</v>
      </c>
      <c r="Y530" s="73" t="e">
        <v>#N/A</v>
      </c>
      <c r="Z530" s="37" t="s">
        <v>12537</v>
      </c>
      <c r="AA530" s="77">
        <v>45418</v>
      </c>
      <c r="AB530" s="39" t="s">
        <v>8186</v>
      </c>
      <c r="AC530" s="39" t="s">
        <v>12297</v>
      </c>
      <c r="AD530" s="39" t="s">
        <v>12815</v>
      </c>
      <c r="AE530" s="37" t="s">
        <v>16158</v>
      </c>
      <c r="AF530" s="63" t="s">
        <v>16158</v>
      </c>
    </row>
    <row r="531" spans="1:32" s="68" customFormat="1" ht="28.5">
      <c r="A531" s="29" t="s">
        <v>12506</v>
      </c>
      <c r="B531" s="28" t="s">
        <v>13689</v>
      </c>
      <c r="C531" s="29" t="s">
        <v>13629</v>
      </c>
      <c r="D531" s="29" t="s">
        <v>16562</v>
      </c>
      <c r="E531" s="29" t="s">
        <v>12527</v>
      </c>
      <c r="F531" s="29" t="s">
        <v>12544</v>
      </c>
      <c r="G531" s="31" t="s">
        <v>369</v>
      </c>
      <c r="H531" s="32" t="s">
        <v>12313</v>
      </c>
      <c r="I531" s="50">
        <v>4</v>
      </c>
      <c r="J531" s="32" t="s">
        <v>12292</v>
      </c>
      <c r="K531" s="32" t="s">
        <v>12292</v>
      </c>
      <c r="L531" s="32" t="s">
        <v>12292</v>
      </c>
      <c r="M531" s="29" t="e">
        <v>#N/A</v>
      </c>
      <c r="N531" s="29" t="e">
        <v>#N/A</v>
      </c>
      <c r="O531" s="29" t="e">
        <v>#N/A</v>
      </c>
      <c r="P531" s="29">
        <v>-2.4267733785738099</v>
      </c>
      <c r="Q531" s="29">
        <v>-12.725291277088125</v>
      </c>
      <c r="R531" s="29">
        <v>0.59908505868804252</v>
      </c>
      <c r="S531" s="29" t="e">
        <v>#N/A</v>
      </c>
      <c r="T531" s="29" t="e">
        <v>#N/A</v>
      </c>
      <c r="U531" s="29" t="e">
        <v>#N/A</v>
      </c>
      <c r="V531" s="29" t="e">
        <v>#N/A</v>
      </c>
      <c r="W531" s="29" t="e">
        <v>#N/A</v>
      </c>
      <c r="X531" s="29" t="s">
        <v>13236</v>
      </c>
      <c r="Y531" s="71" t="e">
        <v>#N/A</v>
      </c>
      <c r="Z531" s="29" t="s">
        <v>12537</v>
      </c>
      <c r="AA531" s="76">
        <v>45418</v>
      </c>
      <c r="AB531" s="60" t="s">
        <v>8186</v>
      </c>
      <c r="AC531" s="60" t="s">
        <v>12297</v>
      </c>
      <c r="AD531" s="60" t="s">
        <v>12815</v>
      </c>
      <c r="AE531" s="29" t="s">
        <v>16158</v>
      </c>
      <c r="AF531" s="35" t="s">
        <v>16158</v>
      </c>
    </row>
    <row r="532" spans="1:32" s="68" customFormat="1" ht="28.5">
      <c r="A532" s="37" t="s">
        <v>12506</v>
      </c>
      <c r="B532" s="36" t="s">
        <v>13689</v>
      </c>
      <c r="C532" s="36" t="s">
        <v>13630</v>
      </c>
      <c r="D532" s="29" t="s">
        <v>16563</v>
      </c>
      <c r="E532" s="37" t="s">
        <v>12527</v>
      </c>
      <c r="F532" s="37" t="s">
        <v>12536</v>
      </c>
      <c r="G532" s="38" t="s">
        <v>369</v>
      </c>
      <c r="H532" s="37" t="s">
        <v>12313</v>
      </c>
      <c r="I532" s="39">
        <v>4</v>
      </c>
      <c r="J532" s="37" t="s">
        <v>12292</v>
      </c>
      <c r="K532" s="37" t="s">
        <v>12292</v>
      </c>
      <c r="L532" s="37" t="s">
        <v>12292</v>
      </c>
      <c r="M532" s="37" t="e">
        <v>#N/A</v>
      </c>
      <c r="N532" s="37" t="e">
        <v>#N/A</v>
      </c>
      <c r="O532" s="37" t="e">
        <v>#N/A</v>
      </c>
      <c r="P532" s="37">
        <v>-0.75620885684583028</v>
      </c>
      <c r="Q532" s="37">
        <v>-11.862963969146678</v>
      </c>
      <c r="R532" s="37">
        <v>-0.3117426122610345</v>
      </c>
      <c r="S532" s="37" t="e">
        <v>#N/A</v>
      </c>
      <c r="T532" s="37" t="e">
        <v>#N/A</v>
      </c>
      <c r="U532" s="37" t="e">
        <v>#N/A</v>
      </c>
      <c r="V532" s="37" t="e">
        <v>#N/A</v>
      </c>
      <c r="W532" s="37" t="e">
        <v>#N/A</v>
      </c>
      <c r="X532" s="37" t="s">
        <v>14279</v>
      </c>
      <c r="Y532" s="73" t="e">
        <v>#N/A</v>
      </c>
      <c r="Z532" s="37" t="s">
        <v>12537</v>
      </c>
      <c r="AA532" s="77">
        <v>45418</v>
      </c>
      <c r="AB532" s="39" t="s">
        <v>8186</v>
      </c>
      <c r="AC532" s="39" t="s">
        <v>12297</v>
      </c>
      <c r="AD532" s="39" t="s">
        <v>12815</v>
      </c>
      <c r="AE532" s="37" t="s">
        <v>16158</v>
      </c>
      <c r="AF532" s="63" t="s">
        <v>16158</v>
      </c>
    </row>
    <row r="533" spans="1:32" s="68" customFormat="1" ht="28.5">
      <c r="A533" s="29" t="s">
        <v>12506</v>
      </c>
      <c r="B533" s="28" t="s">
        <v>13689</v>
      </c>
      <c r="C533" s="29" t="s">
        <v>13631</v>
      </c>
      <c r="D533" s="29" t="s">
        <v>16564</v>
      </c>
      <c r="E533" s="29" t="s">
        <v>12527</v>
      </c>
      <c r="F533" s="29" t="s">
        <v>13221</v>
      </c>
      <c r="G533" s="31" t="s">
        <v>369</v>
      </c>
      <c r="H533" s="32" t="s">
        <v>12313</v>
      </c>
      <c r="I533" s="50">
        <v>4</v>
      </c>
      <c r="J533" s="32" t="s">
        <v>12292</v>
      </c>
      <c r="K533" s="32" t="s">
        <v>12292</v>
      </c>
      <c r="L533" s="32" t="s">
        <v>12292</v>
      </c>
      <c r="M533" s="29">
        <v>0.13600000000000001</v>
      </c>
      <c r="N533" s="29" t="s">
        <v>16215</v>
      </c>
      <c r="O533" s="29" t="s">
        <v>16215</v>
      </c>
      <c r="P533" s="29">
        <v>4.2561595794965212</v>
      </c>
      <c r="Q533" s="29">
        <v>-5.2270508157488793</v>
      </c>
      <c r="R533" s="29">
        <v>-4.9211908606226924</v>
      </c>
      <c r="S533" s="29">
        <v>12.705</v>
      </c>
      <c r="T533" s="29" t="s">
        <v>16215</v>
      </c>
      <c r="U533" s="29">
        <v>-11.498131430054048</v>
      </c>
      <c r="V533" s="29">
        <v>-0.747</v>
      </c>
      <c r="W533" s="29" t="s">
        <v>16215</v>
      </c>
      <c r="X533" s="29" t="s">
        <v>14280</v>
      </c>
      <c r="Y533" s="71">
        <v>4662931647</v>
      </c>
      <c r="Z533" s="29" t="s">
        <v>12537</v>
      </c>
      <c r="AA533" s="76">
        <v>45418</v>
      </c>
      <c r="AB533" s="60" t="s">
        <v>8186</v>
      </c>
      <c r="AC533" s="60" t="s">
        <v>12297</v>
      </c>
      <c r="AD533" s="60" t="s">
        <v>12815</v>
      </c>
      <c r="AE533" s="29" t="s">
        <v>16158</v>
      </c>
      <c r="AF533" s="35" t="s">
        <v>16158</v>
      </c>
    </row>
    <row r="534" spans="1:32" s="68" customFormat="1" ht="28.5">
      <c r="A534" s="37" t="s">
        <v>12506</v>
      </c>
      <c r="B534" s="36" t="s">
        <v>13689</v>
      </c>
      <c r="C534" s="36" t="s">
        <v>13632</v>
      </c>
      <c r="D534" s="29" t="s">
        <v>16565</v>
      </c>
      <c r="E534" s="37" t="s">
        <v>12527</v>
      </c>
      <c r="F534" s="37" t="s">
        <v>12539</v>
      </c>
      <c r="G534" s="38" t="s">
        <v>369</v>
      </c>
      <c r="H534" s="37" t="s">
        <v>12313</v>
      </c>
      <c r="I534" s="39">
        <v>4</v>
      </c>
      <c r="J534" s="37" t="s">
        <v>12292</v>
      </c>
      <c r="K534" s="37" t="s">
        <v>12292</v>
      </c>
      <c r="L534" s="37" t="s">
        <v>12292</v>
      </c>
      <c r="M534" s="37">
        <v>0.13800000000000001</v>
      </c>
      <c r="N534" s="37" t="s">
        <v>16215</v>
      </c>
      <c r="O534" s="37" t="s">
        <v>16215</v>
      </c>
      <c r="P534" s="37">
        <v>3.756050450914139</v>
      </c>
      <c r="Q534" s="37">
        <v>-5.2276982466709754</v>
      </c>
      <c r="R534" s="37">
        <v>-5.0043507141117161</v>
      </c>
      <c r="S534" s="37">
        <v>7.4690000000000003</v>
      </c>
      <c r="T534" s="37" t="s">
        <v>16215</v>
      </c>
      <c r="U534" s="37">
        <v>-11.710391176091861</v>
      </c>
      <c r="V534" s="37">
        <v>-1.0149999999999999</v>
      </c>
      <c r="W534" s="37" t="s">
        <v>16215</v>
      </c>
      <c r="X534" s="37" t="s">
        <v>14280</v>
      </c>
      <c r="Y534" s="73">
        <v>3790856644</v>
      </c>
      <c r="Z534" s="37" t="s">
        <v>12537</v>
      </c>
      <c r="AA534" s="77">
        <v>45418</v>
      </c>
      <c r="AB534" s="39" t="s">
        <v>8186</v>
      </c>
      <c r="AC534" s="39" t="s">
        <v>12297</v>
      </c>
      <c r="AD534" s="39" t="s">
        <v>12815</v>
      </c>
      <c r="AE534" s="37" t="s">
        <v>16158</v>
      </c>
      <c r="AF534" s="63" t="s">
        <v>16158</v>
      </c>
    </row>
    <row r="535" spans="1:32" s="68" customFormat="1" ht="28.5">
      <c r="A535" s="29" t="s">
        <v>12506</v>
      </c>
      <c r="B535" s="28" t="s">
        <v>13689</v>
      </c>
      <c r="C535" s="29" t="s">
        <v>13633</v>
      </c>
      <c r="D535" s="29" t="s">
        <v>16566</v>
      </c>
      <c r="E535" s="29" t="s">
        <v>12527</v>
      </c>
      <c r="F535" s="29" t="s">
        <v>12540</v>
      </c>
      <c r="G535" s="31" t="s">
        <v>369</v>
      </c>
      <c r="H535" s="32" t="s">
        <v>12313</v>
      </c>
      <c r="I535" s="50">
        <v>4</v>
      </c>
      <c r="J535" s="32" t="s">
        <v>12292</v>
      </c>
      <c r="K535" s="32" t="s">
        <v>12292</v>
      </c>
      <c r="L535" s="32" t="s">
        <v>12292</v>
      </c>
      <c r="M535" s="29">
        <v>0.13800000000000001</v>
      </c>
      <c r="N535" s="29" t="s">
        <v>16215</v>
      </c>
      <c r="O535" s="29" t="s">
        <v>16215</v>
      </c>
      <c r="P535" s="29">
        <v>3.7740392354898455</v>
      </c>
      <c r="Q535" s="29">
        <v>-5.6539020444984045</v>
      </c>
      <c r="R535" s="29">
        <v>-5.2843142355652128</v>
      </c>
      <c r="S535" s="29">
        <v>9.5640000000000001</v>
      </c>
      <c r="T535" s="29" t="s">
        <v>16215</v>
      </c>
      <c r="U535" s="29">
        <v>-12.044687298684821</v>
      </c>
      <c r="V535" s="29">
        <v>-0.76400000000000001</v>
      </c>
      <c r="W535" s="29" t="s">
        <v>16215</v>
      </c>
      <c r="X535" s="29" t="s">
        <v>14280</v>
      </c>
      <c r="Y535" s="71">
        <v>2203655305</v>
      </c>
      <c r="Z535" s="29" t="s">
        <v>12537</v>
      </c>
      <c r="AA535" s="76">
        <v>45418</v>
      </c>
      <c r="AB535" s="60" t="s">
        <v>8186</v>
      </c>
      <c r="AC535" s="60" t="s">
        <v>12297</v>
      </c>
      <c r="AD535" s="60" t="s">
        <v>12815</v>
      </c>
      <c r="AE535" s="29" t="s">
        <v>16158</v>
      </c>
      <c r="AF535" s="35" t="s">
        <v>16158</v>
      </c>
    </row>
    <row r="536" spans="1:32" s="68" customFormat="1" ht="28.5">
      <c r="A536" s="37" t="s">
        <v>12506</v>
      </c>
      <c r="B536" s="36" t="s">
        <v>13689</v>
      </c>
      <c r="C536" s="36" t="s">
        <v>13634</v>
      </c>
      <c r="D536" s="29" t="s">
        <v>16567</v>
      </c>
      <c r="E536" s="37" t="s">
        <v>12527</v>
      </c>
      <c r="F536" s="37" t="s">
        <v>12541</v>
      </c>
      <c r="G536" s="38" t="s">
        <v>369</v>
      </c>
      <c r="H536" s="37" t="s">
        <v>12313</v>
      </c>
      <c r="I536" s="39">
        <v>4</v>
      </c>
      <c r="J536" s="37" t="s">
        <v>12292</v>
      </c>
      <c r="K536" s="37" t="s">
        <v>12292</v>
      </c>
      <c r="L536" s="37" t="s">
        <v>12292</v>
      </c>
      <c r="M536" s="37">
        <v>0.13200000000000001</v>
      </c>
      <c r="N536" s="37" t="s">
        <v>16215</v>
      </c>
      <c r="O536" s="37" t="s">
        <v>16215</v>
      </c>
      <c r="P536" s="37">
        <v>2.2439648554593905</v>
      </c>
      <c r="Q536" s="37">
        <v>-7.0058428799733008</v>
      </c>
      <c r="R536" s="37">
        <v>-5.8030060162424624</v>
      </c>
      <c r="S536" s="37">
        <v>9.1479999999999997</v>
      </c>
      <c r="T536" s="37">
        <v>8.8710000000000004</v>
      </c>
      <c r="U536" s="37">
        <v>-13.241942592422728</v>
      </c>
      <c r="V536" s="37">
        <v>-1.0089999999999999</v>
      </c>
      <c r="W536" s="37">
        <v>-0.35899999999999999</v>
      </c>
      <c r="X536" s="37" t="s">
        <v>12597</v>
      </c>
      <c r="Y536" s="73">
        <v>2580574924</v>
      </c>
      <c r="Z536" s="37" t="s">
        <v>12537</v>
      </c>
      <c r="AA536" s="77">
        <v>45418</v>
      </c>
      <c r="AB536" s="39" t="s">
        <v>8186</v>
      </c>
      <c r="AC536" s="39" t="s">
        <v>12297</v>
      </c>
      <c r="AD536" s="39" t="s">
        <v>12815</v>
      </c>
      <c r="AE536" s="37" t="s">
        <v>16158</v>
      </c>
      <c r="AF536" s="63" t="s">
        <v>16158</v>
      </c>
    </row>
    <row r="537" spans="1:32" s="68" customFormat="1" ht="28.5">
      <c r="A537" s="29" t="s">
        <v>12506</v>
      </c>
      <c r="B537" s="28" t="s">
        <v>13689</v>
      </c>
      <c r="C537" s="29" t="s">
        <v>13635</v>
      </c>
      <c r="D537" s="29" t="s">
        <v>16568</v>
      </c>
      <c r="E537" s="29" t="s">
        <v>12527</v>
      </c>
      <c r="F537" s="29" t="s">
        <v>12544</v>
      </c>
      <c r="G537" s="31" t="s">
        <v>369</v>
      </c>
      <c r="H537" s="32" t="s">
        <v>12313</v>
      </c>
      <c r="I537" s="50">
        <v>4</v>
      </c>
      <c r="J537" s="32" t="s">
        <v>12292</v>
      </c>
      <c r="K537" s="32" t="s">
        <v>12292</v>
      </c>
      <c r="L537" s="32" t="s">
        <v>12292</v>
      </c>
      <c r="M537" s="29">
        <v>0.14000000000000001</v>
      </c>
      <c r="N537" s="29" t="s">
        <v>16215</v>
      </c>
      <c r="O537" s="29" t="s">
        <v>16215</v>
      </c>
      <c r="P537" s="29">
        <v>2.8858078613890559</v>
      </c>
      <c r="Q537" s="29">
        <v>-5.173828976943307</v>
      </c>
      <c r="R537" s="29">
        <v>-4.9426914567060942</v>
      </c>
      <c r="S537" s="29">
        <v>6.915</v>
      </c>
      <c r="T537" s="29">
        <v>6.5839999999999996</v>
      </c>
      <c r="U537" s="29">
        <v>-11.718265637768733</v>
      </c>
      <c r="V537" s="29">
        <v>-0.74299999999999999</v>
      </c>
      <c r="W537" s="29">
        <v>-0.19</v>
      </c>
      <c r="X537" s="29" t="s">
        <v>14281</v>
      </c>
      <c r="Y537" s="71">
        <v>3762987770</v>
      </c>
      <c r="Z537" s="29" t="s">
        <v>12537</v>
      </c>
      <c r="AA537" s="76">
        <v>45418</v>
      </c>
      <c r="AB537" s="60" t="s">
        <v>8186</v>
      </c>
      <c r="AC537" s="60" t="s">
        <v>12297</v>
      </c>
      <c r="AD537" s="60" t="s">
        <v>12815</v>
      </c>
      <c r="AE537" s="29" t="s">
        <v>16158</v>
      </c>
      <c r="AF537" s="35" t="s">
        <v>16158</v>
      </c>
    </row>
    <row r="538" spans="1:32" s="68" customFormat="1" ht="28.5">
      <c r="A538" s="37" t="s">
        <v>12506</v>
      </c>
      <c r="B538" s="36" t="s">
        <v>13689</v>
      </c>
      <c r="C538" s="36" t="s">
        <v>13636</v>
      </c>
      <c r="D538" s="29" t="s">
        <v>16569</v>
      </c>
      <c r="E538" s="37" t="s">
        <v>12527</v>
      </c>
      <c r="F538" s="37" t="s">
        <v>12538</v>
      </c>
      <c r="G538" s="38" t="s">
        <v>369</v>
      </c>
      <c r="H538" s="37" t="s">
        <v>12313</v>
      </c>
      <c r="I538" s="39">
        <v>4</v>
      </c>
      <c r="J538" s="37" t="s">
        <v>12292</v>
      </c>
      <c r="K538" s="37" t="s">
        <v>12292</v>
      </c>
      <c r="L538" s="37" t="s">
        <v>12292</v>
      </c>
      <c r="M538" s="37">
        <v>0.13800000000000001</v>
      </c>
      <c r="N538" s="37" t="s">
        <v>16215</v>
      </c>
      <c r="O538" s="37" t="s">
        <v>16215</v>
      </c>
      <c r="P538" s="37">
        <v>2.8722977099221003</v>
      </c>
      <c r="Q538" s="37">
        <v>-5.883754215518044</v>
      </c>
      <c r="R538" s="37">
        <v>-5.1596010321775188</v>
      </c>
      <c r="S538" s="37">
        <v>11.446</v>
      </c>
      <c r="T538" s="37">
        <v>12.128</v>
      </c>
      <c r="U538" s="37">
        <v>-12.261984069496478</v>
      </c>
      <c r="V538" s="37">
        <v>-0.86399999999999999</v>
      </c>
      <c r="W538" s="37">
        <v>-0.214</v>
      </c>
      <c r="X538" s="37" t="s">
        <v>13270</v>
      </c>
      <c r="Y538" s="73">
        <v>4249313412</v>
      </c>
      <c r="Z538" s="37" t="s">
        <v>12537</v>
      </c>
      <c r="AA538" s="77">
        <v>45418</v>
      </c>
      <c r="AB538" s="39" t="s">
        <v>8186</v>
      </c>
      <c r="AC538" s="39" t="s">
        <v>12297</v>
      </c>
      <c r="AD538" s="39" t="s">
        <v>12815</v>
      </c>
      <c r="AE538" s="37" t="s">
        <v>16158</v>
      </c>
      <c r="AF538" s="63" t="s">
        <v>16158</v>
      </c>
    </row>
    <row r="539" spans="1:32" s="68" customFormat="1" ht="28.5">
      <c r="A539" s="29" t="s">
        <v>12506</v>
      </c>
      <c r="B539" s="28" t="s">
        <v>13689</v>
      </c>
      <c r="C539" s="29" t="s">
        <v>13637</v>
      </c>
      <c r="D539" s="29" t="s">
        <v>16570</v>
      </c>
      <c r="E539" s="29" t="s">
        <v>12527</v>
      </c>
      <c r="F539" s="29" t="s">
        <v>12536</v>
      </c>
      <c r="G539" s="31" t="s">
        <v>369</v>
      </c>
      <c r="H539" s="32" t="s">
        <v>12313</v>
      </c>
      <c r="I539" s="50">
        <v>4</v>
      </c>
      <c r="J539" s="32" t="s">
        <v>12292</v>
      </c>
      <c r="K539" s="32" t="s">
        <v>12292</v>
      </c>
      <c r="L539" s="32" t="s">
        <v>12292</v>
      </c>
      <c r="M539" s="29">
        <v>1.3759999999999999</v>
      </c>
      <c r="N539" s="29" t="s">
        <v>16215</v>
      </c>
      <c r="O539" s="29" t="s">
        <v>16215</v>
      </c>
      <c r="P539" s="29">
        <v>3.1162934407005016</v>
      </c>
      <c r="Q539" s="29">
        <v>-5.7194402130707473</v>
      </c>
      <c r="R539" s="29">
        <v>-5.152060890580989</v>
      </c>
      <c r="S539" s="29">
        <v>3.5310000000000001</v>
      </c>
      <c r="T539" s="29">
        <v>3.2789999999999999</v>
      </c>
      <c r="U539" s="29">
        <v>-12.261049481679597</v>
      </c>
      <c r="V539" s="29">
        <v>-1.4350000000000001</v>
      </c>
      <c r="W539" s="29">
        <v>-0.38200000000000001</v>
      </c>
      <c r="X539" s="29" t="s">
        <v>14282</v>
      </c>
      <c r="Y539" s="71">
        <v>21580993548</v>
      </c>
      <c r="Z539" s="29" t="s">
        <v>12537</v>
      </c>
      <c r="AA539" s="76">
        <v>45418</v>
      </c>
      <c r="AB539" s="60" t="s">
        <v>8186</v>
      </c>
      <c r="AC539" s="60" t="s">
        <v>12297</v>
      </c>
      <c r="AD539" s="60" t="s">
        <v>12815</v>
      </c>
      <c r="AE539" s="29" t="s">
        <v>16158</v>
      </c>
      <c r="AF539" s="35" t="s">
        <v>16158</v>
      </c>
    </row>
    <row r="540" spans="1:32" s="68" customFormat="1" ht="28.5">
      <c r="A540" s="37" t="s">
        <v>12506</v>
      </c>
      <c r="B540" s="36" t="s">
        <v>13689</v>
      </c>
      <c r="C540" s="36" t="s">
        <v>13638</v>
      </c>
      <c r="D540" s="29" t="s">
        <v>16571</v>
      </c>
      <c r="E540" s="37" t="s">
        <v>12527</v>
      </c>
      <c r="F540" s="37" t="s">
        <v>12535</v>
      </c>
      <c r="G540" s="38" t="s">
        <v>369</v>
      </c>
      <c r="H540" s="37" t="s">
        <v>12313</v>
      </c>
      <c r="I540" s="39">
        <v>4</v>
      </c>
      <c r="J540" s="37" t="s">
        <v>12292</v>
      </c>
      <c r="K540" s="37" t="s">
        <v>12292</v>
      </c>
      <c r="L540" s="37" t="s">
        <v>12292</v>
      </c>
      <c r="M540" s="37">
        <v>0.214</v>
      </c>
      <c r="N540" s="37" t="s">
        <v>16215</v>
      </c>
      <c r="O540" s="37" t="s">
        <v>16215</v>
      </c>
      <c r="P540" s="37">
        <v>3.8968103027057888</v>
      </c>
      <c r="Q540" s="37">
        <v>1.9350000000000644</v>
      </c>
      <c r="R540" s="37">
        <v>0</v>
      </c>
      <c r="S540" s="37" t="s">
        <v>16215</v>
      </c>
      <c r="T540" s="37" t="s">
        <v>16215</v>
      </c>
      <c r="U540" s="37" t="s">
        <v>16215</v>
      </c>
      <c r="V540" s="37" t="s">
        <v>16215</v>
      </c>
      <c r="W540" s="37" t="s">
        <v>16215</v>
      </c>
      <c r="X540" s="37" t="s">
        <v>14283</v>
      </c>
      <c r="Y540" s="73">
        <v>2759294424</v>
      </c>
      <c r="Z540" s="37" t="s">
        <v>12537</v>
      </c>
      <c r="AA540" s="77">
        <v>45418</v>
      </c>
      <c r="AB540" s="39" t="s">
        <v>8186</v>
      </c>
      <c r="AC540" s="39" t="s">
        <v>12297</v>
      </c>
      <c r="AD540" s="39" t="s">
        <v>12815</v>
      </c>
      <c r="AE540" s="37" t="s">
        <v>16158</v>
      </c>
      <c r="AF540" s="63" t="s">
        <v>16158</v>
      </c>
    </row>
    <row r="541" spans="1:32" s="68" customFormat="1" ht="28.5">
      <c r="A541" s="29" t="s">
        <v>12506</v>
      </c>
      <c r="B541" s="28" t="s">
        <v>13689</v>
      </c>
      <c r="C541" s="29" t="s">
        <v>13639</v>
      </c>
      <c r="D541" s="29" t="s">
        <v>16572</v>
      </c>
      <c r="E541" s="29" t="s">
        <v>12527</v>
      </c>
      <c r="F541" s="29" t="s">
        <v>12536</v>
      </c>
      <c r="G541" s="31" t="s">
        <v>369</v>
      </c>
      <c r="H541" s="32" t="s">
        <v>12313</v>
      </c>
      <c r="I541" s="50">
        <v>4</v>
      </c>
      <c r="J541" s="32" t="s">
        <v>12292</v>
      </c>
      <c r="K541" s="32" t="s">
        <v>12292</v>
      </c>
      <c r="L541" s="32" t="s">
        <v>12292</v>
      </c>
      <c r="M541" s="29">
        <v>1.7935000000000001</v>
      </c>
      <c r="N541" s="29" t="s">
        <v>16215</v>
      </c>
      <c r="O541" s="29" t="s">
        <v>16215</v>
      </c>
      <c r="P541" s="29">
        <v>2.6761077703779224</v>
      </c>
      <c r="Q541" s="29">
        <v>1.9504999999999884</v>
      </c>
      <c r="R541" s="29">
        <v>0</v>
      </c>
      <c r="S541" s="29" t="s">
        <v>16215</v>
      </c>
      <c r="T541" s="29" t="s">
        <v>16215</v>
      </c>
      <c r="U541" s="29" t="s">
        <v>16215</v>
      </c>
      <c r="V541" s="29" t="s">
        <v>16215</v>
      </c>
      <c r="W541" s="29" t="s">
        <v>16215</v>
      </c>
      <c r="X541" s="29" t="s">
        <v>14283</v>
      </c>
      <c r="Y541" s="71">
        <v>21580993548</v>
      </c>
      <c r="Z541" s="29" t="s">
        <v>12537</v>
      </c>
      <c r="AA541" s="76">
        <v>45418</v>
      </c>
      <c r="AB541" s="60" t="s">
        <v>8186</v>
      </c>
      <c r="AC541" s="60" t="s">
        <v>12297</v>
      </c>
      <c r="AD541" s="60" t="s">
        <v>12815</v>
      </c>
      <c r="AE541" s="29" t="s">
        <v>16158</v>
      </c>
      <c r="AF541" s="35" t="s">
        <v>16158</v>
      </c>
    </row>
    <row r="542" spans="1:32" s="68" customFormat="1" ht="28.5">
      <c r="A542" s="37" t="s">
        <v>12506</v>
      </c>
      <c r="B542" s="36" t="s">
        <v>13689</v>
      </c>
      <c r="C542" s="36" t="s">
        <v>13640</v>
      </c>
      <c r="D542" s="29" t="s">
        <v>16573</v>
      </c>
      <c r="E542" s="37" t="s">
        <v>12527</v>
      </c>
      <c r="F542" s="37" t="s">
        <v>12535</v>
      </c>
      <c r="G542" s="38" t="s">
        <v>369</v>
      </c>
      <c r="H542" s="37" t="s">
        <v>12313</v>
      </c>
      <c r="I542" s="39">
        <v>4</v>
      </c>
      <c r="J542" s="37" t="s">
        <v>12292</v>
      </c>
      <c r="K542" s="37" t="s">
        <v>12292</v>
      </c>
      <c r="L542" s="37" t="s">
        <v>12292</v>
      </c>
      <c r="M542" s="37" t="s">
        <v>16215</v>
      </c>
      <c r="N542" s="37">
        <v>-3.1570200000000002</v>
      </c>
      <c r="O542" s="37">
        <v>-0.38235000000000002</v>
      </c>
      <c r="P542" s="37">
        <v>-2.2562449637389181</v>
      </c>
      <c r="Q542" s="37">
        <v>-12.912280701754298</v>
      </c>
      <c r="R542" s="37">
        <v>-2.1262002743484554</v>
      </c>
      <c r="S542" s="37">
        <v>3.3889999999999998</v>
      </c>
      <c r="T542" s="37">
        <v>3.2959999999999998</v>
      </c>
      <c r="U542" s="37">
        <v>-21.951219440038695</v>
      </c>
      <c r="V542" s="37">
        <v>-0.90500000000000003</v>
      </c>
      <c r="W542" s="37">
        <v>-0.10299999999999999</v>
      </c>
      <c r="X542" s="37" t="s">
        <v>12596</v>
      </c>
      <c r="Y542" s="73">
        <v>2759294424</v>
      </c>
      <c r="Z542" s="37" t="s">
        <v>12537</v>
      </c>
      <c r="AA542" s="77">
        <v>45418</v>
      </c>
      <c r="AB542" s="39" t="s">
        <v>8186</v>
      </c>
      <c r="AC542" s="39" t="s">
        <v>12297</v>
      </c>
      <c r="AD542" s="39" t="s">
        <v>12815</v>
      </c>
      <c r="AE542" s="37" t="s">
        <v>16158</v>
      </c>
      <c r="AF542" s="63" t="s">
        <v>16158</v>
      </c>
    </row>
    <row r="543" spans="1:32" s="68" customFormat="1" ht="28.5">
      <c r="A543" s="29" t="s">
        <v>12506</v>
      </c>
      <c r="B543" s="28" t="s">
        <v>13689</v>
      </c>
      <c r="C543" s="29" t="s">
        <v>13641</v>
      </c>
      <c r="D543" s="29" t="s">
        <v>16574</v>
      </c>
      <c r="E543" s="29" t="s">
        <v>12527</v>
      </c>
      <c r="F543" s="29" t="s">
        <v>12543</v>
      </c>
      <c r="G543" s="31" t="s">
        <v>369</v>
      </c>
      <c r="H543" s="32" t="s">
        <v>12313</v>
      </c>
      <c r="I543" s="50">
        <v>4</v>
      </c>
      <c r="J543" s="32" t="s">
        <v>12292</v>
      </c>
      <c r="K543" s="32" t="s">
        <v>12292</v>
      </c>
      <c r="L543" s="32" t="s">
        <v>12292</v>
      </c>
      <c r="M543" s="29" t="e">
        <v>#N/A</v>
      </c>
      <c r="N543" s="29" t="e">
        <v>#N/A</v>
      </c>
      <c r="O543" s="29" t="e">
        <v>#N/A</v>
      </c>
      <c r="P543" s="29">
        <v>2.4274778404514086</v>
      </c>
      <c r="Q543" s="29">
        <v>-4.0849830999517884</v>
      </c>
      <c r="R543" s="29">
        <v>-1.9986738656816216</v>
      </c>
      <c r="S543" s="29" t="e">
        <v>#N/A</v>
      </c>
      <c r="T543" s="29" t="e">
        <v>#N/A</v>
      </c>
      <c r="U543" s="29" t="e">
        <v>#N/A</v>
      </c>
      <c r="V543" s="29" t="e">
        <v>#N/A</v>
      </c>
      <c r="W543" s="29" t="e">
        <v>#N/A</v>
      </c>
      <c r="X543" s="29" t="s">
        <v>13248</v>
      </c>
      <c r="Y543" s="71" t="e">
        <v>#N/A</v>
      </c>
      <c r="Z543" s="29" t="s">
        <v>12537</v>
      </c>
      <c r="AA543" s="76">
        <v>45418</v>
      </c>
      <c r="AB543" s="60" t="s">
        <v>8186</v>
      </c>
      <c r="AC543" s="60" t="s">
        <v>12297</v>
      </c>
      <c r="AD543" s="60" t="s">
        <v>12815</v>
      </c>
      <c r="AE543" s="29" t="s">
        <v>16158</v>
      </c>
      <c r="AF543" s="35" t="s">
        <v>16158</v>
      </c>
    </row>
    <row r="544" spans="1:32" s="68" customFormat="1" ht="28.5">
      <c r="A544" s="37" t="s">
        <v>12506</v>
      </c>
      <c r="B544" s="36" t="s">
        <v>13689</v>
      </c>
      <c r="C544" s="36" t="s">
        <v>13642</v>
      </c>
      <c r="D544" s="29" t="s">
        <v>16575</v>
      </c>
      <c r="E544" s="37" t="s">
        <v>12527</v>
      </c>
      <c r="F544" s="37" t="s">
        <v>12541</v>
      </c>
      <c r="G544" s="38" t="s">
        <v>369</v>
      </c>
      <c r="H544" s="37" t="s">
        <v>12313</v>
      </c>
      <c r="I544" s="39">
        <v>4</v>
      </c>
      <c r="J544" s="37" t="s">
        <v>12292</v>
      </c>
      <c r="K544" s="37" t="s">
        <v>12292</v>
      </c>
      <c r="L544" s="37" t="s">
        <v>12292</v>
      </c>
      <c r="M544" s="37" t="e">
        <v>#N/A</v>
      </c>
      <c r="N544" s="37" t="e">
        <v>#N/A</v>
      </c>
      <c r="O544" s="37" t="e">
        <v>#N/A</v>
      </c>
      <c r="P544" s="37">
        <v>-4.0922619047619069</v>
      </c>
      <c r="Q544" s="37">
        <v>-6.4022268615172795</v>
      </c>
      <c r="R544" s="37">
        <v>6.1390532544378429</v>
      </c>
      <c r="S544" s="37" t="e">
        <v>#N/A</v>
      </c>
      <c r="T544" s="37" t="e">
        <v>#N/A</v>
      </c>
      <c r="U544" s="37" t="e">
        <v>#N/A</v>
      </c>
      <c r="V544" s="37" t="e">
        <v>#N/A</v>
      </c>
      <c r="W544" s="37" t="e">
        <v>#N/A</v>
      </c>
      <c r="X544" s="37" t="s">
        <v>13236</v>
      </c>
      <c r="Y544" s="73" t="e">
        <v>#N/A</v>
      </c>
      <c r="Z544" s="37" t="s">
        <v>12537</v>
      </c>
      <c r="AA544" s="77">
        <v>45418</v>
      </c>
      <c r="AB544" s="39" t="s">
        <v>8186</v>
      </c>
      <c r="AC544" s="39" t="s">
        <v>12297</v>
      </c>
      <c r="AD544" s="39" t="s">
        <v>12815</v>
      </c>
      <c r="AE544" s="37" t="s">
        <v>16158</v>
      </c>
      <c r="AF544" s="63" t="s">
        <v>16158</v>
      </c>
    </row>
    <row r="545" spans="1:32" s="68" customFormat="1" ht="28.5">
      <c r="A545" s="29" t="s">
        <v>12506</v>
      </c>
      <c r="B545" s="28" t="s">
        <v>13689</v>
      </c>
      <c r="C545" s="29" t="s">
        <v>13643</v>
      </c>
      <c r="D545" s="29" t="s">
        <v>16576</v>
      </c>
      <c r="E545" s="29" t="s">
        <v>12527</v>
      </c>
      <c r="F545" s="29" t="s">
        <v>12535</v>
      </c>
      <c r="G545" s="31" t="s">
        <v>369</v>
      </c>
      <c r="H545" s="32" t="s">
        <v>12313</v>
      </c>
      <c r="I545" s="50">
        <v>4</v>
      </c>
      <c r="J545" s="32" t="s">
        <v>12292</v>
      </c>
      <c r="K545" s="32" t="s">
        <v>12292</v>
      </c>
      <c r="L545" s="32" t="s">
        <v>12292</v>
      </c>
      <c r="M545" s="29" t="s">
        <v>16215</v>
      </c>
      <c r="N545" s="29">
        <v>-1.6042000000000001</v>
      </c>
      <c r="O545" s="29">
        <v>1.2094800000000001</v>
      </c>
      <c r="P545" s="29">
        <v>-0.6958942240779975</v>
      </c>
      <c r="Q545" s="29">
        <v>-11.569230769230753</v>
      </c>
      <c r="R545" s="29">
        <v>-0.5501222493886182</v>
      </c>
      <c r="S545" s="29">
        <v>3.4449999999999998</v>
      </c>
      <c r="T545" s="29">
        <v>3.32</v>
      </c>
      <c r="U545" s="29">
        <v>-20.168064064913928</v>
      </c>
      <c r="V545" s="29">
        <v>-0.42699999999999999</v>
      </c>
      <c r="W545" s="29">
        <v>0.375</v>
      </c>
      <c r="X545" s="29" t="s">
        <v>14284</v>
      </c>
      <c r="Y545" s="71">
        <v>2759294424</v>
      </c>
      <c r="Z545" s="29" t="s">
        <v>12537</v>
      </c>
      <c r="AA545" s="76">
        <v>45418</v>
      </c>
      <c r="AB545" s="60" t="s">
        <v>8186</v>
      </c>
      <c r="AC545" s="60" t="s">
        <v>12297</v>
      </c>
      <c r="AD545" s="60" t="s">
        <v>12815</v>
      </c>
      <c r="AE545" s="29" t="s">
        <v>16158</v>
      </c>
      <c r="AF545" s="35" t="s">
        <v>16158</v>
      </c>
    </row>
    <row r="546" spans="1:32" s="68" customFormat="1" ht="28.5">
      <c r="A546" s="37" t="s">
        <v>12506</v>
      </c>
      <c r="B546" s="36" t="s">
        <v>13689</v>
      </c>
      <c r="C546" s="36" t="s">
        <v>13644</v>
      </c>
      <c r="D546" s="29" t="s">
        <v>16577</v>
      </c>
      <c r="E546" s="37" t="s">
        <v>12527</v>
      </c>
      <c r="F546" s="37" t="s">
        <v>12544</v>
      </c>
      <c r="G546" s="38" t="s">
        <v>369</v>
      </c>
      <c r="H546" s="37" t="s">
        <v>12313</v>
      </c>
      <c r="I546" s="39">
        <v>4</v>
      </c>
      <c r="J546" s="37" t="s">
        <v>12292</v>
      </c>
      <c r="K546" s="37" t="s">
        <v>12292</v>
      </c>
      <c r="L546" s="37" t="s">
        <v>12292</v>
      </c>
      <c r="M546" s="37" t="s">
        <v>16215</v>
      </c>
      <c r="N546" s="37" t="s">
        <v>16215</v>
      </c>
      <c r="O546" s="37" t="s">
        <v>16215</v>
      </c>
      <c r="P546" s="37">
        <v>0.89999999999996749</v>
      </c>
      <c r="Q546" s="37">
        <v>0</v>
      </c>
      <c r="R546" s="37">
        <v>0</v>
      </c>
      <c r="S546" s="37" t="s">
        <v>16215</v>
      </c>
      <c r="T546" s="37" t="s">
        <v>16215</v>
      </c>
      <c r="U546" s="37" t="s">
        <v>16215</v>
      </c>
      <c r="V546" s="37" t="s">
        <v>16215</v>
      </c>
      <c r="W546" s="37" t="s">
        <v>16215</v>
      </c>
      <c r="X546" s="37" t="s">
        <v>14276</v>
      </c>
      <c r="Y546" s="73">
        <v>3762987770</v>
      </c>
      <c r="Z546" s="37" t="s">
        <v>12537</v>
      </c>
      <c r="AA546" s="77">
        <v>45418</v>
      </c>
      <c r="AB546" s="39" t="s">
        <v>8186</v>
      </c>
      <c r="AC546" s="39" t="s">
        <v>12297</v>
      </c>
      <c r="AD546" s="39" t="s">
        <v>12815</v>
      </c>
      <c r="AE546" s="37" t="s">
        <v>16158</v>
      </c>
      <c r="AF546" s="63" t="s">
        <v>16158</v>
      </c>
    </row>
    <row r="547" spans="1:32" s="68" customFormat="1" ht="28.5">
      <c r="A547" s="29" t="s">
        <v>12506</v>
      </c>
      <c r="B547" s="28" t="s">
        <v>13689</v>
      </c>
      <c r="C547" s="29" t="s">
        <v>13645</v>
      </c>
      <c r="D547" s="29" t="s">
        <v>16578</v>
      </c>
      <c r="E547" s="29" t="s">
        <v>12527</v>
      </c>
      <c r="F547" s="29" t="s">
        <v>12541</v>
      </c>
      <c r="G547" s="31" t="s">
        <v>369</v>
      </c>
      <c r="H547" s="32" t="s">
        <v>12313</v>
      </c>
      <c r="I547" s="50">
        <v>4</v>
      </c>
      <c r="J547" s="32" t="s">
        <v>12292</v>
      </c>
      <c r="K547" s="32" t="s">
        <v>12292</v>
      </c>
      <c r="L547" s="32" t="s">
        <v>12292</v>
      </c>
      <c r="M547" s="29" t="s">
        <v>16215</v>
      </c>
      <c r="N547" s="29" t="s">
        <v>16215</v>
      </c>
      <c r="O547" s="29" t="s">
        <v>16215</v>
      </c>
      <c r="P547" s="29">
        <v>2.6143790849672888</v>
      </c>
      <c r="Q547" s="29">
        <v>-6.7073170731707048</v>
      </c>
      <c r="R547" s="29">
        <v>-5.4755043227665556</v>
      </c>
      <c r="S547" s="29">
        <v>9.2279999999999998</v>
      </c>
      <c r="T547" s="29" t="s">
        <v>16215</v>
      </c>
      <c r="U547" s="29">
        <v>-12.934373022447886</v>
      </c>
      <c r="V547" s="29">
        <v>-0.95699999999999996</v>
      </c>
      <c r="W547" s="29" t="s">
        <v>16215</v>
      </c>
      <c r="X547" s="29" t="s">
        <v>14285</v>
      </c>
      <c r="Y547" s="71">
        <v>2580574924</v>
      </c>
      <c r="Z547" s="29" t="s">
        <v>12537</v>
      </c>
      <c r="AA547" s="76">
        <v>45418</v>
      </c>
      <c r="AB547" s="60" t="s">
        <v>8186</v>
      </c>
      <c r="AC547" s="60" t="s">
        <v>12297</v>
      </c>
      <c r="AD547" s="60" t="s">
        <v>12815</v>
      </c>
      <c r="AE547" s="29" t="s">
        <v>16158</v>
      </c>
      <c r="AF547" s="35" t="s">
        <v>16158</v>
      </c>
    </row>
    <row r="548" spans="1:32" s="68" customFormat="1" ht="28.5">
      <c r="A548" s="37" t="s">
        <v>12506</v>
      </c>
      <c r="B548" s="36" t="s">
        <v>13689</v>
      </c>
      <c r="C548" s="36" t="s">
        <v>13646</v>
      </c>
      <c r="D548" s="29" t="s">
        <v>16579</v>
      </c>
      <c r="E548" s="37" t="s">
        <v>12527</v>
      </c>
      <c r="F548" s="37" t="s">
        <v>12535</v>
      </c>
      <c r="G548" s="38" t="s">
        <v>369</v>
      </c>
      <c r="H548" s="37" t="s">
        <v>12313</v>
      </c>
      <c r="I548" s="39">
        <v>4</v>
      </c>
      <c r="J548" s="37" t="s">
        <v>12292</v>
      </c>
      <c r="K548" s="37" t="s">
        <v>12292</v>
      </c>
      <c r="L548" s="37" t="s">
        <v>12292</v>
      </c>
      <c r="M548" s="37" t="s">
        <v>16215</v>
      </c>
      <c r="N548" s="37" t="s">
        <v>16215</v>
      </c>
      <c r="O548" s="37" t="s">
        <v>16215</v>
      </c>
      <c r="P548" s="37">
        <v>4.7071129707110027</v>
      </c>
      <c r="Q548" s="37">
        <v>-4.7808764940239001</v>
      </c>
      <c r="R548" s="37">
        <v>-4.6533713200380138</v>
      </c>
      <c r="S548" s="37">
        <v>3.415</v>
      </c>
      <c r="T548" s="37" t="s">
        <v>16215</v>
      </c>
      <c r="U548" s="37">
        <v>-11.290321481132292</v>
      </c>
      <c r="V548" s="37">
        <v>-1.052</v>
      </c>
      <c r="W548" s="37" t="s">
        <v>16215</v>
      </c>
      <c r="X548" s="37" t="s">
        <v>14285</v>
      </c>
      <c r="Y548" s="73">
        <v>2759294424</v>
      </c>
      <c r="Z548" s="37" t="s">
        <v>12537</v>
      </c>
      <c r="AA548" s="77">
        <v>45418</v>
      </c>
      <c r="AB548" s="39" t="s">
        <v>8186</v>
      </c>
      <c r="AC548" s="39" t="s">
        <v>12297</v>
      </c>
      <c r="AD548" s="39" t="s">
        <v>12815</v>
      </c>
      <c r="AE548" s="37" t="s">
        <v>16158</v>
      </c>
      <c r="AF548" s="63" t="s">
        <v>16158</v>
      </c>
    </row>
    <row r="549" spans="1:32" s="68" customFormat="1" ht="28.5">
      <c r="A549" s="29" t="s">
        <v>12506</v>
      </c>
      <c r="B549" s="28" t="s">
        <v>13689</v>
      </c>
      <c r="C549" s="29" t="s">
        <v>13647</v>
      </c>
      <c r="D549" s="29" t="s">
        <v>16580</v>
      </c>
      <c r="E549" s="29" t="s">
        <v>12527</v>
      </c>
      <c r="F549" s="29" t="s">
        <v>12535</v>
      </c>
      <c r="G549" s="31" t="s">
        <v>369</v>
      </c>
      <c r="H549" s="32" t="s">
        <v>12313</v>
      </c>
      <c r="I549" s="50">
        <v>4</v>
      </c>
      <c r="J549" s="32" t="s">
        <v>12292</v>
      </c>
      <c r="K549" s="32" t="s">
        <v>12292</v>
      </c>
      <c r="L549" s="32" t="s">
        <v>12292</v>
      </c>
      <c r="M549" s="29">
        <v>0.12823999999999999</v>
      </c>
      <c r="N549" s="29">
        <v>-1.58829</v>
      </c>
      <c r="O549" s="29">
        <v>1.2104999999999999</v>
      </c>
      <c r="P549" s="29">
        <v>-0.59460230208071563</v>
      </c>
      <c r="Q549" s="29">
        <v>-11.490816291511429</v>
      </c>
      <c r="R549" s="29">
        <v>-0.49531983161199555</v>
      </c>
      <c r="S549" s="29">
        <v>3.4329999999999998</v>
      </c>
      <c r="T549" s="29">
        <v>3.302</v>
      </c>
      <c r="U549" s="29">
        <v>-20.165853074790263</v>
      </c>
      <c r="V549" s="29">
        <v>-0.43</v>
      </c>
      <c r="W549" s="29">
        <v>0.38</v>
      </c>
      <c r="X549" s="29" t="s">
        <v>12596</v>
      </c>
      <c r="Y549" s="71">
        <v>2759294424</v>
      </c>
      <c r="Z549" s="29" t="s">
        <v>12537</v>
      </c>
      <c r="AA549" s="76">
        <v>45418</v>
      </c>
      <c r="AB549" s="60" t="s">
        <v>8186</v>
      </c>
      <c r="AC549" s="60" t="s">
        <v>12297</v>
      </c>
      <c r="AD549" s="60" t="s">
        <v>12815</v>
      </c>
      <c r="AE549" s="29" t="s">
        <v>16158</v>
      </c>
      <c r="AF549" s="35" t="s">
        <v>16158</v>
      </c>
    </row>
    <row r="550" spans="1:32" s="68" customFormat="1" ht="28.5">
      <c r="A550" s="37" t="s">
        <v>12506</v>
      </c>
      <c r="B550" s="36" t="s">
        <v>13689</v>
      </c>
      <c r="C550" s="36" t="s">
        <v>13648</v>
      </c>
      <c r="D550" s="29" t="s">
        <v>16581</v>
      </c>
      <c r="E550" s="37" t="s">
        <v>12527</v>
      </c>
      <c r="F550" s="37" t="s">
        <v>12540</v>
      </c>
      <c r="G550" s="38" t="s">
        <v>369</v>
      </c>
      <c r="H550" s="37" t="s">
        <v>12313</v>
      </c>
      <c r="I550" s="39">
        <v>4</v>
      </c>
      <c r="J550" s="37" t="s">
        <v>12292</v>
      </c>
      <c r="K550" s="37" t="s">
        <v>12292</v>
      </c>
      <c r="L550" s="37" t="s">
        <v>12292</v>
      </c>
      <c r="M550" s="37" t="s">
        <v>16215</v>
      </c>
      <c r="N550" s="37" t="s">
        <v>16215</v>
      </c>
      <c r="O550" s="37" t="s">
        <v>16215</v>
      </c>
      <c r="P550" s="37">
        <v>4.1701475331297644</v>
      </c>
      <c r="Q550" s="37">
        <v>-9.2175777063235316</v>
      </c>
      <c r="R550" s="37">
        <v>-4.9632893392882238</v>
      </c>
      <c r="S550" s="37">
        <v>9.5150000000000006</v>
      </c>
      <c r="T550" s="37" t="s">
        <v>16215</v>
      </c>
      <c r="U550" s="37">
        <v>-11.64649717139844</v>
      </c>
      <c r="V550" s="37">
        <v>-0.72799999999999998</v>
      </c>
      <c r="W550" s="37" t="s">
        <v>16215</v>
      </c>
      <c r="X550" s="37" t="s">
        <v>14285</v>
      </c>
      <c r="Y550" s="73">
        <v>2203655305</v>
      </c>
      <c r="Z550" s="37" t="s">
        <v>12537</v>
      </c>
      <c r="AA550" s="77">
        <v>45418</v>
      </c>
      <c r="AB550" s="39" t="s">
        <v>8186</v>
      </c>
      <c r="AC550" s="39" t="s">
        <v>12297</v>
      </c>
      <c r="AD550" s="39" t="s">
        <v>12815</v>
      </c>
      <c r="AE550" s="37" t="s">
        <v>16158</v>
      </c>
      <c r="AF550" s="63" t="s">
        <v>16158</v>
      </c>
    </row>
    <row r="551" spans="1:32" s="68" customFormat="1" ht="28.5">
      <c r="A551" s="29" t="s">
        <v>12506</v>
      </c>
      <c r="B551" s="28" t="s">
        <v>13689</v>
      </c>
      <c r="C551" s="29" t="s">
        <v>13649</v>
      </c>
      <c r="D551" s="29" t="s">
        <v>16582</v>
      </c>
      <c r="E551" s="29" t="s">
        <v>12527</v>
      </c>
      <c r="F551" s="29" t="s">
        <v>12537</v>
      </c>
      <c r="G551" s="31" t="s">
        <v>369</v>
      </c>
      <c r="H551" s="32" t="s">
        <v>12313</v>
      </c>
      <c r="I551" s="50">
        <v>4</v>
      </c>
      <c r="J551" s="32" t="s">
        <v>12292</v>
      </c>
      <c r="K551" s="32" t="s">
        <v>12292</v>
      </c>
      <c r="L551" s="32" t="s">
        <v>12292</v>
      </c>
      <c r="M551" s="29">
        <v>1.4419999999999999</v>
      </c>
      <c r="N551" s="29">
        <v>-1.58172</v>
      </c>
      <c r="O551" s="29" t="s">
        <v>16215</v>
      </c>
      <c r="P551" s="29">
        <v>2.4283275162557683</v>
      </c>
      <c r="Q551" s="29">
        <v>-4.0941756368575337</v>
      </c>
      <c r="R551" s="29">
        <v>-2.0150714372301204</v>
      </c>
      <c r="S551" s="29">
        <v>3.4849999999999999</v>
      </c>
      <c r="T551" s="29" t="s">
        <v>16215</v>
      </c>
      <c r="U551" s="29">
        <v>-9.3143724053487702</v>
      </c>
      <c r="V551" s="29">
        <v>-0.43</v>
      </c>
      <c r="W551" s="29" t="s">
        <v>16215</v>
      </c>
      <c r="X551" s="29" t="s">
        <v>14286</v>
      </c>
      <c r="Y551" s="71">
        <v>20013024492</v>
      </c>
      <c r="Z551" s="29" t="s">
        <v>12537</v>
      </c>
      <c r="AA551" s="76">
        <v>45418</v>
      </c>
      <c r="AB551" s="60" t="s">
        <v>8186</v>
      </c>
      <c r="AC551" s="60" t="s">
        <v>12297</v>
      </c>
      <c r="AD551" s="60" t="s">
        <v>12815</v>
      </c>
      <c r="AE551" s="29" t="s">
        <v>16158</v>
      </c>
      <c r="AF551" s="35" t="s">
        <v>16158</v>
      </c>
    </row>
    <row r="552" spans="1:32" s="68" customFormat="1" ht="28.5">
      <c r="A552" s="37" t="s">
        <v>12506</v>
      </c>
      <c r="B552" s="36" t="s">
        <v>13689</v>
      </c>
      <c r="C552" s="36" t="s">
        <v>13650</v>
      </c>
      <c r="D552" s="29" t="s">
        <v>16583</v>
      </c>
      <c r="E552" s="37" t="s">
        <v>12527</v>
      </c>
      <c r="F552" s="37" t="s">
        <v>12535</v>
      </c>
      <c r="G552" s="38" t="s">
        <v>369</v>
      </c>
      <c r="H552" s="37" t="s">
        <v>12313</v>
      </c>
      <c r="I552" s="39">
        <v>4</v>
      </c>
      <c r="J552" s="37" t="s">
        <v>12292</v>
      </c>
      <c r="K552" s="37" t="s">
        <v>12292</v>
      </c>
      <c r="L552" s="37" t="s">
        <v>12292</v>
      </c>
      <c r="M552" s="37">
        <v>0.14000000000000001</v>
      </c>
      <c r="N552" s="37" t="s">
        <v>16215</v>
      </c>
      <c r="O552" s="37" t="s">
        <v>16215</v>
      </c>
      <c r="P552" s="37">
        <v>4.7818837902748657</v>
      </c>
      <c r="Q552" s="37">
        <v>-4.8343121351657858</v>
      </c>
      <c r="R552" s="37">
        <v>-4.6781025611616673</v>
      </c>
      <c r="S552" s="37">
        <v>3.4089999999999998</v>
      </c>
      <c r="T552" s="37" t="s">
        <v>16215</v>
      </c>
      <c r="U552" s="37">
        <v>-11.350698183617002</v>
      </c>
      <c r="V552" s="37">
        <v>-1.0580000000000001</v>
      </c>
      <c r="W552" s="37" t="s">
        <v>16215</v>
      </c>
      <c r="X552" s="37" t="s">
        <v>14287</v>
      </c>
      <c r="Y552" s="73">
        <v>2759294424</v>
      </c>
      <c r="Z552" s="37" t="s">
        <v>12537</v>
      </c>
      <c r="AA552" s="77">
        <v>45418</v>
      </c>
      <c r="AB552" s="39" t="s">
        <v>8186</v>
      </c>
      <c r="AC552" s="39" t="s">
        <v>12297</v>
      </c>
      <c r="AD552" s="39" t="s">
        <v>12815</v>
      </c>
      <c r="AE552" s="37" t="s">
        <v>16158</v>
      </c>
      <c r="AF552" s="63" t="s">
        <v>16158</v>
      </c>
    </row>
    <row r="553" spans="1:32" s="68" customFormat="1" ht="28.5">
      <c r="A553" s="29" t="s">
        <v>12506</v>
      </c>
      <c r="B553" s="28" t="s">
        <v>13689</v>
      </c>
      <c r="C553" s="29" t="s">
        <v>13651</v>
      </c>
      <c r="D553" s="29" t="s">
        <v>16584</v>
      </c>
      <c r="E553" s="29" t="s">
        <v>12527</v>
      </c>
      <c r="F553" s="29" t="s">
        <v>12544</v>
      </c>
      <c r="G553" s="31" t="s">
        <v>369</v>
      </c>
      <c r="H553" s="32" t="s">
        <v>12313</v>
      </c>
      <c r="I553" s="50">
        <v>4</v>
      </c>
      <c r="J553" s="32" t="s">
        <v>12292</v>
      </c>
      <c r="K553" s="32" t="s">
        <v>12292</v>
      </c>
      <c r="L553" s="32" t="s">
        <v>12292</v>
      </c>
      <c r="M553" s="29">
        <v>0.14399999999999999</v>
      </c>
      <c r="N553" s="29" t="s">
        <v>16215</v>
      </c>
      <c r="O553" s="29" t="s">
        <v>16215</v>
      </c>
      <c r="P553" s="29">
        <v>3.177052769723443</v>
      </c>
      <c r="Q553" s="29">
        <v>-5.0298508668828568</v>
      </c>
      <c r="R553" s="29">
        <v>-3.6629362138247079</v>
      </c>
      <c r="S553" s="29">
        <v>6.9710000000000001</v>
      </c>
      <c r="T553" s="29" t="s">
        <v>16215</v>
      </c>
      <c r="U553" s="29" t="s">
        <v>16215</v>
      </c>
      <c r="V553" s="29">
        <v>-0.69</v>
      </c>
      <c r="W553" s="29" t="s">
        <v>16215</v>
      </c>
      <c r="X553" s="29" t="s">
        <v>14288</v>
      </c>
      <c r="Y553" s="71">
        <v>3762987770</v>
      </c>
      <c r="Z553" s="29" t="s">
        <v>12537</v>
      </c>
      <c r="AA553" s="76">
        <v>45418</v>
      </c>
      <c r="AB553" s="60" t="s">
        <v>8186</v>
      </c>
      <c r="AC553" s="60" t="s">
        <v>12297</v>
      </c>
      <c r="AD553" s="60" t="s">
        <v>12815</v>
      </c>
      <c r="AE553" s="29" t="s">
        <v>16158</v>
      </c>
      <c r="AF553" s="35" t="s">
        <v>16158</v>
      </c>
    </row>
    <row r="554" spans="1:32" s="68" customFormat="1" ht="42.75">
      <c r="A554" s="37" t="s">
        <v>12506</v>
      </c>
      <c r="B554" s="36" t="s">
        <v>13690</v>
      </c>
      <c r="C554" s="36" t="s">
        <v>13652</v>
      </c>
      <c r="D554" s="29" t="s">
        <v>16585</v>
      </c>
      <c r="E554" s="37" t="s">
        <v>12530</v>
      </c>
      <c r="F554" s="37" t="s">
        <v>12535</v>
      </c>
      <c r="G554" s="38" t="s">
        <v>328</v>
      </c>
      <c r="H554" s="37" t="s">
        <v>12322</v>
      </c>
      <c r="I554" s="39">
        <v>4</v>
      </c>
      <c r="J554" s="37" t="s">
        <v>12292</v>
      </c>
      <c r="K554" s="37" t="s">
        <v>12292</v>
      </c>
      <c r="L554" s="37" t="s">
        <v>12292</v>
      </c>
      <c r="M554" s="37" t="s">
        <v>16215</v>
      </c>
      <c r="N554" s="37">
        <v>-1.9837800000000001</v>
      </c>
      <c r="O554" s="37">
        <v>1.36188</v>
      </c>
      <c r="P554" s="37">
        <v>12.984496124030631</v>
      </c>
      <c r="Q554" s="37">
        <v>-18.512658227848121</v>
      </c>
      <c r="R554" s="37">
        <v>9.4372294372293553</v>
      </c>
      <c r="S554" s="37">
        <v>11.582000000000001</v>
      </c>
      <c r="T554" s="37">
        <v>13.614000000000001</v>
      </c>
      <c r="U554" s="37">
        <v>-22.784813594263788</v>
      </c>
      <c r="V554" s="37">
        <v>-0.26500000000000001</v>
      </c>
      <c r="W554" s="37">
        <v>0.107</v>
      </c>
      <c r="X554" s="37" t="s">
        <v>12600</v>
      </c>
      <c r="Y554" s="73">
        <v>2757217818</v>
      </c>
      <c r="Z554" s="37" t="s">
        <v>12535</v>
      </c>
      <c r="AA554" s="77">
        <v>45418</v>
      </c>
      <c r="AB554" s="39" t="s">
        <v>8186</v>
      </c>
      <c r="AC554" s="39" t="s">
        <v>12297</v>
      </c>
      <c r="AD554" s="39" t="s">
        <v>12815</v>
      </c>
      <c r="AE554" s="37" t="s">
        <v>16158</v>
      </c>
      <c r="AF554" s="63" t="s">
        <v>16158</v>
      </c>
    </row>
    <row r="555" spans="1:32" s="68" customFormat="1" ht="42.75">
      <c r="A555" s="29" t="s">
        <v>12506</v>
      </c>
      <c r="B555" s="28" t="s">
        <v>13690</v>
      </c>
      <c r="C555" s="29" t="s">
        <v>13653</v>
      </c>
      <c r="D555" s="29" t="s">
        <v>16586</v>
      </c>
      <c r="E555" s="29" t="s">
        <v>12530</v>
      </c>
      <c r="F555" s="29" t="s">
        <v>13220</v>
      </c>
      <c r="G555" s="31" t="s">
        <v>328</v>
      </c>
      <c r="H555" s="32" t="s">
        <v>12322</v>
      </c>
      <c r="I555" s="50">
        <v>4</v>
      </c>
      <c r="J555" s="32" t="s">
        <v>12292</v>
      </c>
      <c r="K555" s="32" t="s">
        <v>12292</v>
      </c>
      <c r="L555" s="32" t="s">
        <v>12292</v>
      </c>
      <c r="M555" s="29" t="s">
        <v>16215</v>
      </c>
      <c r="N555" s="29" t="s">
        <v>16215</v>
      </c>
      <c r="O555" s="29" t="s">
        <v>16215</v>
      </c>
      <c r="P555" s="29">
        <v>8.048511576626094</v>
      </c>
      <c r="Q555" s="29">
        <v>-21.09851787271143</v>
      </c>
      <c r="R555" s="29">
        <v>8.1055607917062122</v>
      </c>
      <c r="S555" s="29">
        <v>17.207999999999998</v>
      </c>
      <c r="T555" s="29">
        <v>18.048999999999999</v>
      </c>
      <c r="U555" s="29">
        <v>-24.324324700936884</v>
      </c>
      <c r="V555" s="29">
        <v>-0.33100000000000002</v>
      </c>
      <c r="W555" s="29">
        <v>7.1999999999999995E-2</v>
      </c>
      <c r="X555" s="29" t="s">
        <v>14289</v>
      </c>
      <c r="Y555" s="71">
        <v>2494592820</v>
      </c>
      <c r="Z555" s="29" t="s">
        <v>12535</v>
      </c>
      <c r="AA555" s="76">
        <v>45418</v>
      </c>
      <c r="AB555" s="60" t="s">
        <v>8186</v>
      </c>
      <c r="AC555" s="60" t="s">
        <v>12297</v>
      </c>
      <c r="AD555" s="60" t="s">
        <v>12815</v>
      </c>
      <c r="AE555" s="29" t="s">
        <v>16158</v>
      </c>
      <c r="AF555" s="35" t="s">
        <v>16158</v>
      </c>
    </row>
    <row r="556" spans="1:32" s="68" customFormat="1" ht="42.75">
      <c r="A556" s="37" t="s">
        <v>12506</v>
      </c>
      <c r="B556" s="36" t="s">
        <v>13690</v>
      </c>
      <c r="C556" s="36" t="s">
        <v>13654</v>
      </c>
      <c r="D556" s="29" t="s">
        <v>16587</v>
      </c>
      <c r="E556" s="37" t="s">
        <v>12530</v>
      </c>
      <c r="F556" s="37" t="s">
        <v>12544</v>
      </c>
      <c r="G556" s="38" t="s">
        <v>328</v>
      </c>
      <c r="H556" s="37" t="s">
        <v>12322</v>
      </c>
      <c r="I556" s="39">
        <v>4</v>
      </c>
      <c r="J556" s="37" t="s">
        <v>12292</v>
      </c>
      <c r="K556" s="37" t="s">
        <v>12292</v>
      </c>
      <c r="L556" s="37" t="s">
        <v>12292</v>
      </c>
      <c r="M556" s="37" t="s">
        <v>16215</v>
      </c>
      <c r="N556" s="37" t="s">
        <v>16215</v>
      </c>
      <c r="O556" s="37" t="s">
        <v>16215</v>
      </c>
      <c r="P556" s="37">
        <v>10.987903225806539</v>
      </c>
      <c r="Q556" s="37">
        <v>-19.18367346938772</v>
      </c>
      <c r="R556" s="37">
        <v>9.2774308652989301</v>
      </c>
      <c r="S556" s="37">
        <v>15.551</v>
      </c>
      <c r="T556" s="37">
        <v>17.280999999999999</v>
      </c>
      <c r="U556" s="37">
        <v>-23.265306411474242</v>
      </c>
      <c r="V556" s="37">
        <v>-0.28699999999999998</v>
      </c>
      <c r="W556" s="37">
        <v>5.7000000000000002E-2</v>
      </c>
      <c r="X556" s="37" t="s">
        <v>12600</v>
      </c>
      <c r="Y556" s="73">
        <v>3721003306</v>
      </c>
      <c r="Z556" s="37" t="s">
        <v>12535</v>
      </c>
      <c r="AA556" s="77">
        <v>45418</v>
      </c>
      <c r="AB556" s="39" t="s">
        <v>8186</v>
      </c>
      <c r="AC556" s="39" t="s">
        <v>12297</v>
      </c>
      <c r="AD556" s="39" t="s">
        <v>12815</v>
      </c>
      <c r="AE556" s="37" t="s">
        <v>16158</v>
      </c>
      <c r="AF556" s="63" t="s">
        <v>16158</v>
      </c>
    </row>
    <row r="557" spans="1:32" s="68" customFormat="1" ht="42.75">
      <c r="A557" s="29" t="s">
        <v>12506</v>
      </c>
      <c r="B557" s="28" t="s">
        <v>13690</v>
      </c>
      <c r="C557" s="29" t="s">
        <v>13655</v>
      </c>
      <c r="D557" s="29" t="s">
        <v>16588</v>
      </c>
      <c r="E557" s="29" t="s">
        <v>12530</v>
      </c>
      <c r="F557" s="29" t="s">
        <v>12542</v>
      </c>
      <c r="G557" s="31" t="s">
        <v>328</v>
      </c>
      <c r="H557" s="32" t="s">
        <v>12322</v>
      </c>
      <c r="I557" s="50">
        <v>4</v>
      </c>
      <c r="J557" s="32" t="s">
        <v>12292</v>
      </c>
      <c r="K557" s="32" t="s">
        <v>12292</v>
      </c>
      <c r="L557" s="32" t="s">
        <v>12292</v>
      </c>
      <c r="M557" s="29">
        <v>25</v>
      </c>
      <c r="N557" s="29" t="s">
        <v>16215</v>
      </c>
      <c r="O557" s="29" t="s">
        <v>16215</v>
      </c>
      <c r="P557" s="29">
        <v>4.3235031822162151</v>
      </c>
      <c r="Q557" s="29">
        <v>0</v>
      </c>
      <c r="R557" s="29">
        <v>0</v>
      </c>
      <c r="S557" s="29" t="s">
        <v>16215</v>
      </c>
      <c r="T557" s="29" t="s">
        <v>16215</v>
      </c>
      <c r="U557" s="29" t="s">
        <v>16215</v>
      </c>
      <c r="V557" s="29" t="s">
        <v>16215</v>
      </c>
      <c r="W557" s="29" t="s">
        <v>16215</v>
      </c>
      <c r="X557" s="29" t="s">
        <v>14290</v>
      </c>
      <c r="Y557" s="71">
        <v>421537246124</v>
      </c>
      <c r="Z557" s="29" t="s">
        <v>12535</v>
      </c>
      <c r="AA557" s="76">
        <v>45418</v>
      </c>
      <c r="AB557" s="60" t="s">
        <v>8186</v>
      </c>
      <c r="AC557" s="60" t="s">
        <v>12297</v>
      </c>
      <c r="AD557" s="60" t="s">
        <v>12815</v>
      </c>
      <c r="AE557" s="29" t="s">
        <v>16158</v>
      </c>
      <c r="AF557" s="35" t="s">
        <v>16158</v>
      </c>
    </row>
    <row r="558" spans="1:32" s="68" customFormat="1" ht="42.75">
      <c r="A558" s="37" t="s">
        <v>12506</v>
      </c>
      <c r="B558" s="36" t="s">
        <v>13690</v>
      </c>
      <c r="C558" s="36" t="s">
        <v>13656</v>
      </c>
      <c r="D558" s="29" t="s">
        <v>16589</v>
      </c>
      <c r="E558" s="37" t="s">
        <v>12530</v>
      </c>
      <c r="F558" s="37" t="s">
        <v>12541</v>
      </c>
      <c r="G558" s="38" t="s">
        <v>328</v>
      </c>
      <c r="H558" s="37" t="s">
        <v>12322</v>
      </c>
      <c r="I558" s="39">
        <v>4</v>
      </c>
      <c r="J558" s="37" t="s">
        <v>12292</v>
      </c>
      <c r="K558" s="37" t="s">
        <v>12292</v>
      </c>
      <c r="L558" s="37" t="s">
        <v>12292</v>
      </c>
      <c r="M558" s="37">
        <v>0.16600000000000001</v>
      </c>
      <c r="N558" s="37">
        <v>-2.5312600000000001</v>
      </c>
      <c r="O558" s="37">
        <v>0.66639999999999999</v>
      </c>
      <c r="P558" s="37">
        <v>10.163381830702445</v>
      </c>
      <c r="Q558" s="37">
        <v>-21.046491798065247</v>
      </c>
      <c r="R558" s="37">
        <v>8.3322548210392089</v>
      </c>
      <c r="S558" s="37">
        <v>11.621</v>
      </c>
      <c r="T558" s="37">
        <v>13.784000000000001</v>
      </c>
      <c r="U558" s="37">
        <v>-24.476779512021828</v>
      </c>
      <c r="V558" s="37">
        <v>-0.311</v>
      </c>
      <c r="W558" s="37">
        <v>5.7000000000000002E-2</v>
      </c>
      <c r="X558" s="37" t="s">
        <v>12600</v>
      </c>
      <c r="Y558" s="73">
        <v>2560683332</v>
      </c>
      <c r="Z558" s="37" t="s">
        <v>12535</v>
      </c>
      <c r="AA558" s="77">
        <v>45418</v>
      </c>
      <c r="AB558" s="39" t="s">
        <v>8186</v>
      </c>
      <c r="AC558" s="39" t="s">
        <v>12297</v>
      </c>
      <c r="AD558" s="39" t="s">
        <v>12815</v>
      </c>
      <c r="AE558" s="37" t="s">
        <v>16158</v>
      </c>
      <c r="AF558" s="63" t="s">
        <v>16158</v>
      </c>
    </row>
    <row r="559" spans="1:32" s="68" customFormat="1" ht="42.75">
      <c r="A559" s="29" t="s">
        <v>12506</v>
      </c>
      <c r="B559" s="28" t="s">
        <v>13690</v>
      </c>
      <c r="C559" s="29" t="s">
        <v>13657</v>
      </c>
      <c r="D559" s="29" t="s">
        <v>16590</v>
      </c>
      <c r="E559" s="29" t="s">
        <v>12530</v>
      </c>
      <c r="F559" s="29" t="s">
        <v>12539</v>
      </c>
      <c r="G559" s="31" t="s">
        <v>328</v>
      </c>
      <c r="H559" s="32" t="s">
        <v>12322</v>
      </c>
      <c r="I559" s="50">
        <v>4</v>
      </c>
      <c r="J559" s="32" t="s">
        <v>12292</v>
      </c>
      <c r="K559" s="32" t="s">
        <v>12292</v>
      </c>
      <c r="L559" s="32" t="s">
        <v>12292</v>
      </c>
      <c r="M559" s="29">
        <v>0.186</v>
      </c>
      <c r="N559" s="29" t="s">
        <v>16215</v>
      </c>
      <c r="O559" s="29" t="s">
        <v>16215</v>
      </c>
      <c r="P559" s="29">
        <v>11.9289177513207</v>
      </c>
      <c r="Q559" s="29">
        <v>-19.347108280945534</v>
      </c>
      <c r="R559" s="29">
        <v>8.9644112428110656</v>
      </c>
      <c r="S559" s="29">
        <v>16.503</v>
      </c>
      <c r="T559" s="29">
        <v>19.157</v>
      </c>
      <c r="U559" s="29">
        <v>-23.313379744087726</v>
      </c>
      <c r="V559" s="29">
        <v>-0.41499999999999998</v>
      </c>
      <c r="W559" s="29">
        <v>5.5E-2</v>
      </c>
      <c r="X559" s="29" t="s">
        <v>14291</v>
      </c>
      <c r="Y559" s="71">
        <v>3771736114</v>
      </c>
      <c r="Z559" s="29" t="s">
        <v>12535</v>
      </c>
      <c r="AA559" s="76">
        <v>45418</v>
      </c>
      <c r="AB559" s="60" t="s">
        <v>8186</v>
      </c>
      <c r="AC559" s="60" t="s">
        <v>12297</v>
      </c>
      <c r="AD559" s="60" t="s">
        <v>12815</v>
      </c>
      <c r="AE559" s="29" t="s">
        <v>16158</v>
      </c>
      <c r="AF559" s="35" t="s">
        <v>16158</v>
      </c>
    </row>
    <row r="560" spans="1:32" s="68" customFormat="1" ht="42.75">
      <c r="A560" s="37" t="s">
        <v>12506</v>
      </c>
      <c r="B560" s="36" t="s">
        <v>13690</v>
      </c>
      <c r="C560" s="36" t="s">
        <v>13658</v>
      </c>
      <c r="D560" s="29" t="s">
        <v>16591</v>
      </c>
      <c r="E560" s="37" t="s">
        <v>12530</v>
      </c>
      <c r="F560" s="37" t="s">
        <v>12544</v>
      </c>
      <c r="G560" s="38" t="s">
        <v>328</v>
      </c>
      <c r="H560" s="37" t="s">
        <v>12322</v>
      </c>
      <c r="I560" s="39">
        <v>4</v>
      </c>
      <c r="J560" s="37" t="s">
        <v>12292</v>
      </c>
      <c r="K560" s="37" t="s">
        <v>12292</v>
      </c>
      <c r="L560" s="37" t="s">
        <v>12292</v>
      </c>
      <c r="M560" s="37">
        <v>0.182</v>
      </c>
      <c r="N560" s="37" t="s">
        <v>16215</v>
      </c>
      <c r="O560" s="37" t="s">
        <v>16215</v>
      </c>
      <c r="P560" s="37">
        <v>11.12136489234028</v>
      </c>
      <c r="Q560" s="37">
        <v>-19.24092669315073</v>
      </c>
      <c r="R560" s="37">
        <v>9.2642868331418882</v>
      </c>
      <c r="S560" s="37">
        <v>15.590999999999999</v>
      </c>
      <c r="T560" s="37">
        <v>17.300999999999998</v>
      </c>
      <c r="U560" s="37">
        <v>-23.339336029957579</v>
      </c>
      <c r="V560" s="37">
        <v>-0.28499999999999998</v>
      </c>
      <c r="W560" s="37">
        <v>5.8000000000000003E-2</v>
      </c>
      <c r="X560" s="37" t="s">
        <v>12600</v>
      </c>
      <c r="Y560" s="73">
        <v>3721003306</v>
      </c>
      <c r="Z560" s="37" t="s">
        <v>12535</v>
      </c>
      <c r="AA560" s="77">
        <v>45418</v>
      </c>
      <c r="AB560" s="39" t="s">
        <v>8186</v>
      </c>
      <c r="AC560" s="39" t="s">
        <v>12297</v>
      </c>
      <c r="AD560" s="39" t="s">
        <v>12815</v>
      </c>
      <c r="AE560" s="37" t="s">
        <v>16158</v>
      </c>
      <c r="AF560" s="63" t="s">
        <v>16158</v>
      </c>
    </row>
    <row r="561" spans="1:32" s="68" customFormat="1" ht="42.75">
      <c r="A561" s="29" t="s">
        <v>12506</v>
      </c>
      <c r="B561" s="28" t="s">
        <v>13690</v>
      </c>
      <c r="C561" s="29" t="s">
        <v>13659</v>
      </c>
      <c r="D561" s="29" t="s">
        <v>16592</v>
      </c>
      <c r="E561" s="29" t="s">
        <v>12530</v>
      </c>
      <c r="F561" s="29" t="s">
        <v>12540</v>
      </c>
      <c r="G561" s="31" t="s">
        <v>328</v>
      </c>
      <c r="H561" s="32" t="s">
        <v>12322</v>
      </c>
      <c r="I561" s="50">
        <v>4</v>
      </c>
      <c r="J561" s="32" t="s">
        <v>12292</v>
      </c>
      <c r="K561" s="32" t="s">
        <v>12292</v>
      </c>
      <c r="L561" s="32" t="s">
        <v>12292</v>
      </c>
      <c r="M561" s="29">
        <v>0.17599999999999999</v>
      </c>
      <c r="N561" s="29">
        <v>-2.5754000000000001</v>
      </c>
      <c r="O561" s="29">
        <v>0.47538999999999998</v>
      </c>
      <c r="P561" s="29">
        <v>11.820941201228919</v>
      </c>
      <c r="Q561" s="29">
        <v>-20.1200222362217</v>
      </c>
      <c r="R561" s="29">
        <v>8.997967441678556</v>
      </c>
      <c r="S561" s="29">
        <v>11.693</v>
      </c>
      <c r="T561" s="29">
        <v>13.914</v>
      </c>
      <c r="U561" s="29">
        <v>-23.842266627989872</v>
      </c>
      <c r="V561" s="29">
        <v>-0.316</v>
      </c>
      <c r="W561" s="29">
        <v>4.3999999999999997E-2</v>
      </c>
      <c r="X561" s="29" t="s">
        <v>12600</v>
      </c>
      <c r="Y561" s="71">
        <v>2197502601</v>
      </c>
      <c r="Z561" s="29" t="s">
        <v>12535</v>
      </c>
      <c r="AA561" s="76">
        <v>45418</v>
      </c>
      <c r="AB561" s="60" t="s">
        <v>8186</v>
      </c>
      <c r="AC561" s="60" t="s">
        <v>12297</v>
      </c>
      <c r="AD561" s="60" t="s">
        <v>12815</v>
      </c>
      <c r="AE561" s="29" t="s">
        <v>16158</v>
      </c>
      <c r="AF561" s="35" t="s">
        <v>16158</v>
      </c>
    </row>
    <row r="562" spans="1:32" s="68" customFormat="1" ht="42.75">
      <c r="A562" s="37" t="s">
        <v>12506</v>
      </c>
      <c r="B562" s="36" t="s">
        <v>13690</v>
      </c>
      <c r="C562" s="36" t="s">
        <v>13660</v>
      </c>
      <c r="D562" s="29" t="s">
        <v>16593</v>
      </c>
      <c r="E562" s="37" t="s">
        <v>12530</v>
      </c>
      <c r="F562" s="37" t="s">
        <v>13220</v>
      </c>
      <c r="G562" s="38" t="s">
        <v>328</v>
      </c>
      <c r="H562" s="37" t="s">
        <v>12322</v>
      </c>
      <c r="I562" s="39">
        <v>4</v>
      </c>
      <c r="J562" s="37" t="s">
        <v>12292</v>
      </c>
      <c r="K562" s="37" t="s">
        <v>12292</v>
      </c>
      <c r="L562" s="37" t="s">
        <v>12292</v>
      </c>
      <c r="M562" s="37">
        <v>0.25</v>
      </c>
      <c r="N562" s="37" t="s">
        <v>16215</v>
      </c>
      <c r="O562" s="37" t="s">
        <v>16215</v>
      </c>
      <c r="P562" s="37">
        <v>4.7292461833658317</v>
      </c>
      <c r="Q562" s="37">
        <v>0</v>
      </c>
      <c r="R562" s="37">
        <v>0</v>
      </c>
      <c r="S562" s="37" t="s">
        <v>16215</v>
      </c>
      <c r="T562" s="37" t="s">
        <v>16215</v>
      </c>
      <c r="U562" s="37" t="s">
        <v>16215</v>
      </c>
      <c r="V562" s="37" t="s">
        <v>16215</v>
      </c>
      <c r="W562" s="37" t="s">
        <v>16215</v>
      </c>
      <c r="X562" s="37" t="s">
        <v>14290</v>
      </c>
      <c r="Y562" s="73">
        <v>2494592820</v>
      </c>
      <c r="Z562" s="37" t="s">
        <v>12535</v>
      </c>
      <c r="AA562" s="77">
        <v>45418</v>
      </c>
      <c r="AB562" s="39" t="s">
        <v>8186</v>
      </c>
      <c r="AC562" s="39" t="s">
        <v>12297</v>
      </c>
      <c r="AD562" s="39" t="s">
        <v>12815</v>
      </c>
      <c r="AE562" s="37" t="s">
        <v>16158</v>
      </c>
      <c r="AF562" s="63" t="s">
        <v>16158</v>
      </c>
    </row>
    <row r="563" spans="1:32" s="68" customFormat="1" ht="42.75">
      <c r="A563" s="29" t="s">
        <v>12506</v>
      </c>
      <c r="B563" s="28" t="s">
        <v>13690</v>
      </c>
      <c r="C563" s="29" t="s">
        <v>13661</v>
      </c>
      <c r="D563" s="29" t="s">
        <v>16594</v>
      </c>
      <c r="E563" s="29" t="s">
        <v>12530</v>
      </c>
      <c r="F563" s="29" t="s">
        <v>13221</v>
      </c>
      <c r="G563" s="31" t="s">
        <v>328</v>
      </c>
      <c r="H563" s="32" t="s">
        <v>12322</v>
      </c>
      <c r="I563" s="50">
        <v>4</v>
      </c>
      <c r="J563" s="32" t="s">
        <v>12292</v>
      </c>
      <c r="K563" s="32" t="s">
        <v>12292</v>
      </c>
      <c r="L563" s="32" t="s">
        <v>12292</v>
      </c>
      <c r="M563" s="29">
        <v>0.17100000000000001</v>
      </c>
      <c r="N563" s="29" t="s">
        <v>16215</v>
      </c>
      <c r="O563" s="29" t="s">
        <v>16215</v>
      </c>
      <c r="P563" s="29">
        <v>12.343025079841441</v>
      </c>
      <c r="Q563" s="29">
        <v>-19.508018576465926</v>
      </c>
      <c r="R563" s="29">
        <v>9.0491847220279595</v>
      </c>
      <c r="S563" s="29">
        <v>21.613</v>
      </c>
      <c r="T563" s="29">
        <v>23.245999999999999</v>
      </c>
      <c r="U563" s="29">
        <v>-23.486582157230373</v>
      </c>
      <c r="V563" s="29">
        <v>-0.39600000000000002</v>
      </c>
      <c r="W563" s="29">
        <v>-6.0000000000000001E-3</v>
      </c>
      <c r="X563" s="29" t="s">
        <v>14291</v>
      </c>
      <c r="Y563" s="71">
        <v>4584288205</v>
      </c>
      <c r="Z563" s="29" t="s">
        <v>12535</v>
      </c>
      <c r="AA563" s="76">
        <v>45418</v>
      </c>
      <c r="AB563" s="60" t="s">
        <v>8186</v>
      </c>
      <c r="AC563" s="60" t="s">
        <v>12297</v>
      </c>
      <c r="AD563" s="60" t="s">
        <v>12815</v>
      </c>
      <c r="AE563" s="29" t="s">
        <v>16158</v>
      </c>
      <c r="AF563" s="35" t="s">
        <v>16158</v>
      </c>
    </row>
    <row r="564" spans="1:32" s="68" customFormat="1" ht="42.75">
      <c r="A564" s="37" t="s">
        <v>12506</v>
      </c>
      <c r="B564" s="36" t="s">
        <v>13690</v>
      </c>
      <c r="C564" s="36" t="s">
        <v>13662</v>
      </c>
      <c r="D564" s="29" t="s">
        <v>16595</v>
      </c>
      <c r="E564" s="37" t="s">
        <v>12530</v>
      </c>
      <c r="F564" s="37" t="s">
        <v>12543</v>
      </c>
      <c r="G564" s="38" t="s">
        <v>328</v>
      </c>
      <c r="H564" s="37" t="s">
        <v>12322</v>
      </c>
      <c r="I564" s="39">
        <v>4</v>
      </c>
      <c r="J564" s="37" t="s">
        <v>12292</v>
      </c>
      <c r="K564" s="37" t="s">
        <v>12292</v>
      </c>
      <c r="L564" s="37" t="s">
        <v>12292</v>
      </c>
      <c r="M564" s="37">
        <v>1.1539999999999999</v>
      </c>
      <c r="N564" s="37" t="s">
        <v>16215</v>
      </c>
      <c r="O564" s="37" t="s">
        <v>16215</v>
      </c>
      <c r="P564" s="37">
        <v>9.7367889545890041</v>
      </c>
      <c r="Q564" s="37">
        <v>-18.745008382202311</v>
      </c>
      <c r="R564" s="37">
        <v>11.95646045426324</v>
      </c>
      <c r="S564" s="37">
        <v>15.103999999999999</v>
      </c>
      <c r="T564" s="37">
        <v>16.712</v>
      </c>
      <c r="U564" s="37">
        <v>-22.582393315707662</v>
      </c>
      <c r="V564" s="37">
        <v>-0.47899999999999998</v>
      </c>
      <c r="W564" s="37">
        <v>2.4E-2</v>
      </c>
      <c r="X564" s="37" t="s">
        <v>12600</v>
      </c>
      <c r="Y564" s="73">
        <v>19819157398</v>
      </c>
      <c r="Z564" s="37" t="s">
        <v>12535</v>
      </c>
      <c r="AA564" s="77">
        <v>45418</v>
      </c>
      <c r="AB564" s="39" t="s">
        <v>8186</v>
      </c>
      <c r="AC564" s="39" t="s">
        <v>12297</v>
      </c>
      <c r="AD564" s="39" t="s">
        <v>16162</v>
      </c>
      <c r="AE564" s="37" t="s">
        <v>16158</v>
      </c>
      <c r="AF564" s="63" t="s">
        <v>16158</v>
      </c>
    </row>
    <row r="565" spans="1:32" s="68" customFormat="1" ht="42.75">
      <c r="A565" s="29" t="s">
        <v>12506</v>
      </c>
      <c r="B565" s="28" t="s">
        <v>13690</v>
      </c>
      <c r="C565" s="29" t="s">
        <v>13663</v>
      </c>
      <c r="D565" s="29" t="s">
        <v>16596</v>
      </c>
      <c r="E565" s="29" t="s">
        <v>12530</v>
      </c>
      <c r="F565" s="29" t="s">
        <v>12541</v>
      </c>
      <c r="G565" s="31" t="s">
        <v>328</v>
      </c>
      <c r="H565" s="32" t="s">
        <v>12322</v>
      </c>
      <c r="I565" s="50">
        <v>4</v>
      </c>
      <c r="J565" s="32" t="s">
        <v>12292</v>
      </c>
      <c r="K565" s="32" t="s">
        <v>12292</v>
      </c>
      <c r="L565" s="32" t="s">
        <v>12292</v>
      </c>
      <c r="M565" s="29">
        <v>0.11650000000000001</v>
      </c>
      <c r="N565" s="29">
        <v>-2.5007799999999998</v>
      </c>
      <c r="O565" s="29" t="s">
        <v>16215</v>
      </c>
      <c r="P565" s="29">
        <v>10.079689073009357</v>
      </c>
      <c r="Q565" s="29">
        <v>-21.130925638552213</v>
      </c>
      <c r="R565" s="29">
        <v>8.3627152675407537</v>
      </c>
      <c r="S565" s="29">
        <v>11.606999999999999</v>
      </c>
      <c r="T565" s="29" t="s">
        <v>16215</v>
      </c>
      <c r="U565" s="29">
        <v>-24.400448533229323</v>
      </c>
      <c r="V565" s="29">
        <v>-0.31</v>
      </c>
      <c r="W565" s="29" t="s">
        <v>16215</v>
      </c>
      <c r="X565" s="29" t="s">
        <v>14292</v>
      </c>
      <c r="Y565" s="71">
        <v>2560683332</v>
      </c>
      <c r="Z565" s="29" t="s">
        <v>12535</v>
      </c>
      <c r="AA565" s="76">
        <v>45418</v>
      </c>
      <c r="AB565" s="60" t="s">
        <v>8186</v>
      </c>
      <c r="AC565" s="60" t="s">
        <v>12297</v>
      </c>
      <c r="AD565" s="60" t="s">
        <v>12815</v>
      </c>
      <c r="AE565" s="29" t="s">
        <v>16158</v>
      </c>
      <c r="AF565" s="35" t="s">
        <v>16158</v>
      </c>
    </row>
    <row r="566" spans="1:32" s="68" customFormat="1" ht="42.75">
      <c r="A566" s="37" t="s">
        <v>12506</v>
      </c>
      <c r="B566" s="36" t="s">
        <v>13690</v>
      </c>
      <c r="C566" s="36" t="s">
        <v>13664</v>
      </c>
      <c r="D566" s="29" t="s">
        <v>16597</v>
      </c>
      <c r="E566" s="37" t="s">
        <v>12530</v>
      </c>
      <c r="F566" s="37" t="s">
        <v>12535</v>
      </c>
      <c r="G566" s="38" t="s">
        <v>328</v>
      </c>
      <c r="H566" s="37" t="s">
        <v>12322</v>
      </c>
      <c r="I566" s="39">
        <v>4</v>
      </c>
      <c r="J566" s="37" t="s">
        <v>12292</v>
      </c>
      <c r="K566" s="37" t="s">
        <v>12292</v>
      </c>
      <c r="L566" s="37" t="s">
        <v>12292</v>
      </c>
      <c r="M566" s="37" t="s">
        <v>16215</v>
      </c>
      <c r="N566" s="37">
        <v>-1.27362</v>
      </c>
      <c r="O566" s="37">
        <v>2.1179100000000002</v>
      </c>
      <c r="P566" s="37">
        <v>13.818860877684379</v>
      </c>
      <c r="Q566" s="37">
        <v>-17.895545314900161</v>
      </c>
      <c r="R566" s="37">
        <v>10.245554614733265</v>
      </c>
      <c r="S566" s="37">
        <v>11.558</v>
      </c>
      <c r="T566" s="37">
        <v>13.603999999999999</v>
      </c>
      <c r="U566" s="37">
        <v>-22.35023356455692</v>
      </c>
      <c r="V566" s="37">
        <v>-0.20300000000000001</v>
      </c>
      <c r="W566" s="37">
        <v>0.161</v>
      </c>
      <c r="X566" s="37" t="s">
        <v>12600</v>
      </c>
      <c r="Y566" s="73">
        <v>2757217818</v>
      </c>
      <c r="Z566" s="37" t="s">
        <v>12535</v>
      </c>
      <c r="AA566" s="77">
        <v>45418</v>
      </c>
      <c r="AB566" s="39" t="s">
        <v>8186</v>
      </c>
      <c r="AC566" s="39" t="s">
        <v>12297</v>
      </c>
      <c r="AD566" s="39" t="s">
        <v>12815</v>
      </c>
      <c r="AE566" s="37" t="s">
        <v>16158</v>
      </c>
      <c r="AF566" s="63" t="s">
        <v>16158</v>
      </c>
    </row>
    <row r="567" spans="1:32" s="68" customFormat="1" ht="42.75">
      <c r="A567" s="29" t="s">
        <v>12506</v>
      </c>
      <c r="B567" s="28" t="s">
        <v>13690</v>
      </c>
      <c r="C567" s="29" t="s">
        <v>13665</v>
      </c>
      <c r="D567" s="29" t="s">
        <v>16598</v>
      </c>
      <c r="E567" s="29" t="s">
        <v>12530</v>
      </c>
      <c r="F567" s="29" t="s">
        <v>12541</v>
      </c>
      <c r="G567" s="31" t="s">
        <v>328</v>
      </c>
      <c r="H567" s="32" t="s">
        <v>12322</v>
      </c>
      <c r="I567" s="50">
        <v>4</v>
      </c>
      <c r="J567" s="32" t="s">
        <v>12292</v>
      </c>
      <c r="K567" s="32" t="s">
        <v>12292</v>
      </c>
      <c r="L567" s="32" t="s">
        <v>12292</v>
      </c>
      <c r="M567" s="29" t="e">
        <v>#N/A</v>
      </c>
      <c r="N567" s="29" t="e">
        <v>#N/A</v>
      </c>
      <c r="O567" s="29" t="e">
        <v>#N/A</v>
      </c>
      <c r="P567" s="29">
        <v>9.8802395209582237</v>
      </c>
      <c r="Q567" s="29">
        <v>-13.194444444444443</v>
      </c>
      <c r="R567" s="29">
        <v>19.458896982310314</v>
      </c>
      <c r="S567" s="29" t="e">
        <v>#N/A</v>
      </c>
      <c r="T567" s="29" t="e">
        <v>#N/A</v>
      </c>
      <c r="U567" s="29" t="e">
        <v>#N/A</v>
      </c>
      <c r="V567" s="29" t="e">
        <v>#N/A</v>
      </c>
      <c r="W567" s="29" t="e">
        <v>#N/A</v>
      </c>
      <c r="X567" s="29" t="s">
        <v>14293</v>
      </c>
      <c r="Y567" s="71" t="e">
        <v>#N/A</v>
      </c>
      <c r="Z567" s="29" t="s">
        <v>12535</v>
      </c>
      <c r="AA567" s="76">
        <v>45418</v>
      </c>
      <c r="AB567" s="60" t="s">
        <v>8186</v>
      </c>
      <c r="AC567" s="60" t="s">
        <v>12297</v>
      </c>
      <c r="AD567" s="60" t="s">
        <v>12815</v>
      </c>
      <c r="AE567" s="29" t="s">
        <v>16158</v>
      </c>
      <c r="AF567" s="35" t="s">
        <v>16158</v>
      </c>
    </row>
    <row r="568" spans="1:32" s="68" customFormat="1" ht="42.75">
      <c r="A568" s="37" t="s">
        <v>12506</v>
      </c>
      <c r="B568" s="36" t="s">
        <v>13690</v>
      </c>
      <c r="C568" s="36" t="s">
        <v>13666</v>
      </c>
      <c r="D568" s="29" t="s">
        <v>16599</v>
      </c>
      <c r="E568" s="37" t="s">
        <v>12530</v>
      </c>
      <c r="F568" s="37" t="s">
        <v>13220</v>
      </c>
      <c r="G568" s="38" t="s">
        <v>328</v>
      </c>
      <c r="H568" s="37" t="s">
        <v>12322</v>
      </c>
      <c r="I568" s="39">
        <v>4</v>
      </c>
      <c r="J568" s="37" t="s">
        <v>12292</v>
      </c>
      <c r="K568" s="37" t="s">
        <v>12292</v>
      </c>
      <c r="L568" s="37" t="s">
        <v>12292</v>
      </c>
      <c r="M568" s="37" t="s">
        <v>16215</v>
      </c>
      <c r="N568" s="37" t="s">
        <v>16215</v>
      </c>
      <c r="O568" s="37" t="s">
        <v>16215</v>
      </c>
      <c r="P568" s="37">
        <v>8.9456869009584281</v>
      </c>
      <c r="Q568" s="37">
        <v>-20.593220338983009</v>
      </c>
      <c r="R568" s="37">
        <v>8.9566020313939898</v>
      </c>
      <c r="S568" s="37">
        <v>17.294</v>
      </c>
      <c r="T568" s="37">
        <v>18.109000000000002</v>
      </c>
      <c r="U568" s="37">
        <v>-23.983045638145008</v>
      </c>
      <c r="V568" s="37">
        <v>-0.28799999999999998</v>
      </c>
      <c r="W568" s="37">
        <v>0.113</v>
      </c>
      <c r="X568" s="37" t="s">
        <v>14289</v>
      </c>
      <c r="Y568" s="73">
        <v>2494592820</v>
      </c>
      <c r="Z568" s="37" t="s">
        <v>12535</v>
      </c>
      <c r="AA568" s="77">
        <v>45418</v>
      </c>
      <c r="AB568" s="39" t="s">
        <v>8186</v>
      </c>
      <c r="AC568" s="39" t="s">
        <v>12297</v>
      </c>
      <c r="AD568" s="39" t="s">
        <v>12815</v>
      </c>
      <c r="AE568" s="37" t="s">
        <v>16158</v>
      </c>
      <c r="AF568" s="63" t="s">
        <v>16158</v>
      </c>
    </row>
    <row r="569" spans="1:32" s="68" customFormat="1" ht="42.75">
      <c r="A569" s="29" t="s">
        <v>12506</v>
      </c>
      <c r="B569" s="28" t="s">
        <v>13690</v>
      </c>
      <c r="C569" s="29" t="s">
        <v>13667</v>
      </c>
      <c r="D569" s="29" t="s">
        <v>16600</v>
      </c>
      <c r="E569" s="29" t="s">
        <v>12530</v>
      </c>
      <c r="F569" s="29" t="s">
        <v>12541</v>
      </c>
      <c r="G569" s="31" t="s">
        <v>328</v>
      </c>
      <c r="H569" s="32" t="s">
        <v>12322</v>
      </c>
      <c r="I569" s="50">
        <v>4</v>
      </c>
      <c r="J569" s="32" t="s">
        <v>12292</v>
      </c>
      <c r="K569" s="32" t="s">
        <v>12292</v>
      </c>
      <c r="L569" s="32" t="s">
        <v>12292</v>
      </c>
      <c r="M569" s="29" t="s">
        <v>16215</v>
      </c>
      <c r="N569" s="29">
        <v>-1.7920199999999999</v>
      </c>
      <c r="O569" s="29">
        <v>1.4097999999999999</v>
      </c>
      <c r="P569" s="29">
        <v>10.914760914761001</v>
      </c>
      <c r="Q569" s="29">
        <v>-20.463960231980071</v>
      </c>
      <c r="R569" s="29">
        <v>9.2307692307687983</v>
      </c>
      <c r="S569" s="29">
        <v>11.61</v>
      </c>
      <c r="T569" s="29">
        <v>13.775</v>
      </c>
      <c r="U569" s="29">
        <v>-24.026509363357849</v>
      </c>
      <c r="V569" s="29">
        <v>-0.245</v>
      </c>
      <c r="W569" s="29">
        <v>0.112</v>
      </c>
      <c r="X569" s="29" t="s">
        <v>14293</v>
      </c>
      <c r="Y569" s="71">
        <v>2560683332</v>
      </c>
      <c r="Z569" s="29" t="s">
        <v>12535</v>
      </c>
      <c r="AA569" s="76">
        <v>45418</v>
      </c>
      <c r="AB569" s="60" t="s">
        <v>8186</v>
      </c>
      <c r="AC569" s="60" t="s">
        <v>12297</v>
      </c>
      <c r="AD569" s="60" t="s">
        <v>12815</v>
      </c>
      <c r="AE569" s="29" t="s">
        <v>16158</v>
      </c>
      <c r="AF569" s="35" t="s">
        <v>16158</v>
      </c>
    </row>
    <row r="570" spans="1:32" s="68" customFormat="1" ht="42.75">
      <c r="A570" s="37" t="s">
        <v>12506</v>
      </c>
      <c r="B570" s="36" t="s">
        <v>13690</v>
      </c>
      <c r="C570" s="36" t="s">
        <v>13668</v>
      </c>
      <c r="D570" s="29" t="s">
        <v>16601</v>
      </c>
      <c r="E570" s="37" t="s">
        <v>12530</v>
      </c>
      <c r="F570" s="37" t="s">
        <v>12540</v>
      </c>
      <c r="G570" s="38" t="s">
        <v>328</v>
      </c>
      <c r="H570" s="37" t="s">
        <v>12322</v>
      </c>
      <c r="I570" s="39">
        <v>4</v>
      </c>
      <c r="J570" s="37" t="s">
        <v>12292</v>
      </c>
      <c r="K570" s="37" t="s">
        <v>12292</v>
      </c>
      <c r="L570" s="37" t="s">
        <v>12292</v>
      </c>
      <c r="M570" s="37">
        <v>0.14169000000000001</v>
      </c>
      <c r="N570" s="37">
        <v>-1.85564</v>
      </c>
      <c r="O570" s="37">
        <v>1.2227600000000001</v>
      </c>
      <c r="P570" s="37">
        <v>14.693036876482402</v>
      </c>
      <c r="Q570" s="37">
        <v>-19.591378427563022</v>
      </c>
      <c r="R570" s="37">
        <v>9.8084088989332852</v>
      </c>
      <c r="S570" s="37">
        <v>11.603999999999999</v>
      </c>
      <c r="T570" s="37">
        <v>13.882</v>
      </c>
      <c r="U570" s="37">
        <v>-23.33725086187588</v>
      </c>
      <c r="V570" s="37">
        <v>-0.255</v>
      </c>
      <c r="W570" s="37">
        <v>9.8000000000000004E-2</v>
      </c>
      <c r="X570" s="37" t="s">
        <v>13271</v>
      </c>
      <c r="Y570" s="73">
        <v>2197502601</v>
      </c>
      <c r="Z570" s="37" t="s">
        <v>12535</v>
      </c>
      <c r="AA570" s="77">
        <v>45418</v>
      </c>
      <c r="AB570" s="39" t="s">
        <v>8186</v>
      </c>
      <c r="AC570" s="39" t="s">
        <v>12297</v>
      </c>
      <c r="AD570" s="39" t="s">
        <v>12815</v>
      </c>
      <c r="AE570" s="37" t="s">
        <v>16158</v>
      </c>
      <c r="AF570" s="63" t="s">
        <v>16158</v>
      </c>
    </row>
    <row r="571" spans="1:32" s="68" customFormat="1" ht="42.75">
      <c r="A571" s="29" t="s">
        <v>12506</v>
      </c>
      <c r="B571" s="28" t="s">
        <v>13690</v>
      </c>
      <c r="C571" s="29" t="s">
        <v>13669</v>
      </c>
      <c r="D571" s="29" t="s">
        <v>16602</v>
      </c>
      <c r="E571" s="29" t="s">
        <v>12530</v>
      </c>
      <c r="F571" s="29" t="s">
        <v>12535</v>
      </c>
      <c r="G571" s="31" t="s">
        <v>328</v>
      </c>
      <c r="H571" s="32" t="s">
        <v>12322</v>
      </c>
      <c r="I571" s="50">
        <v>4</v>
      </c>
      <c r="J571" s="32" t="s">
        <v>12292</v>
      </c>
      <c r="K571" s="32" t="s">
        <v>12292</v>
      </c>
      <c r="L571" s="32" t="s">
        <v>12292</v>
      </c>
      <c r="M571" s="29">
        <v>0.192</v>
      </c>
      <c r="N571" s="29">
        <v>-1.2542800000000001</v>
      </c>
      <c r="O571" s="29">
        <v>2.12019</v>
      </c>
      <c r="P571" s="29">
        <v>13.900507471419843</v>
      </c>
      <c r="Q571" s="29">
        <v>-17.859721389736492</v>
      </c>
      <c r="R571" s="29">
        <v>10.167148657816361</v>
      </c>
      <c r="S571" s="29">
        <v>11.624000000000001</v>
      </c>
      <c r="T571" s="29">
        <v>13.643000000000001</v>
      </c>
      <c r="U571" s="29">
        <v>-22.315850844798788</v>
      </c>
      <c r="V571" s="29">
        <v>-0.20100000000000001</v>
      </c>
      <c r="W571" s="29">
        <v>0.16200000000000001</v>
      </c>
      <c r="X571" s="29" t="s">
        <v>12600</v>
      </c>
      <c r="Y571" s="71">
        <v>2757217818</v>
      </c>
      <c r="Z571" s="29" t="s">
        <v>12535</v>
      </c>
      <c r="AA571" s="76">
        <v>45418</v>
      </c>
      <c r="AB571" s="60" t="s">
        <v>8186</v>
      </c>
      <c r="AC571" s="60" t="s">
        <v>12297</v>
      </c>
      <c r="AD571" s="60" t="s">
        <v>12815</v>
      </c>
      <c r="AE571" s="29" t="s">
        <v>16158</v>
      </c>
      <c r="AF571" s="35" t="s">
        <v>16158</v>
      </c>
    </row>
    <row r="572" spans="1:32" s="68" customFormat="1" ht="42.75">
      <c r="A572" s="37" t="s">
        <v>12506</v>
      </c>
      <c r="B572" s="36" t="s">
        <v>13691</v>
      </c>
      <c r="C572" s="36" t="s">
        <v>13670</v>
      </c>
      <c r="D572" s="29" t="s">
        <v>10254</v>
      </c>
      <c r="E572" s="37" t="s">
        <v>2535</v>
      </c>
      <c r="F572" s="37" t="s">
        <v>12535</v>
      </c>
      <c r="G572" s="38" t="s">
        <v>64</v>
      </c>
      <c r="H572" s="37" t="s">
        <v>7</v>
      </c>
      <c r="I572" s="39">
        <v>3</v>
      </c>
      <c r="J572" s="37" t="s">
        <v>12292</v>
      </c>
      <c r="K572" s="37" t="s">
        <v>12292</v>
      </c>
      <c r="L572" s="37" t="s">
        <v>12292</v>
      </c>
      <c r="M572" s="37" t="e">
        <v>#N/A</v>
      </c>
      <c r="N572" s="37" t="e">
        <v>#N/A</v>
      </c>
      <c r="O572" s="37" t="e">
        <v>#N/A</v>
      </c>
      <c r="P572" s="37">
        <v>22.637517630465197</v>
      </c>
      <c r="Q572" s="37">
        <v>-21.202003338898034</v>
      </c>
      <c r="R572" s="37">
        <v>0.67681895093061328</v>
      </c>
      <c r="S572" s="37" t="e">
        <v>#N/A</v>
      </c>
      <c r="T572" s="37" t="e">
        <v>#N/A</v>
      </c>
      <c r="U572" s="37" t="e">
        <v>#N/A</v>
      </c>
      <c r="V572" s="37" t="e">
        <v>#N/A</v>
      </c>
      <c r="W572" s="37" t="e">
        <v>#N/A</v>
      </c>
      <c r="X572" s="37" t="s">
        <v>14294</v>
      </c>
      <c r="Y572" s="73" t="e">
        <v>#N/A</v>
      </c>
      <c r="Z572" s="37" t="s">
        <v>12542</v>
      </c>
      <c r="AA572" s="77">
        <v>45418</v>
      </c>
      <c r="AB572" s="39" t="s">
        <v>8186</v>
      </c>
      <c r="AC572" s="39" t="s">
        <v>12297</v>
      </c>
      <c r="AD572" s="39" t="s">
        <v>12815</v>
      </c>
      <c r="AE572" s="37" t="s">
        <v>16158</v>
      </c>
      <c r="AF572" s="63" t="s">
        <v>16158</v>
      </c>
    </row>
    <row r="573" spans="1:32" s="68" customFormat="1" ht="42.75">
      <c r="A573" s="29" t="s">
        <v>12506</v>
      </c>
      <c r="B573" s="28" t="s">
        <v>13691</v>
      </c>
      <c r="C573" s="29" t="s">
        <v>13671</v>
      </c>
      <c r="D573" s="29" t="s">
        <v>9739</v>
      </c>
      <c r="E573" s="29" t="s">
        <v>2535</v>
      </c>
      <c r="F573" s="29" t="s">
        <v>12541</v>
      </c>
      <c r="G573" s="31" t="s">
        <v>64</v>
      </c>
      <c r="H573" s="32" t="s">
        <v>7</v>
      </c>
      <c r="I573" s="50">
        <v>3</v>
      </c>
      <c r="J573" s="32" t="s">
        <v>12292</v>
      </c>
      <c r="K573" s="32" t="s">
        <v>12292</v>
      </c>
      <c r="L573" s="32" t="s">
        <v>12292</v>
      </c>
      <c r="M573" s="29" t="s">
        <v>16215</v>
      </c>
      <c r="N573" s="29" t="s">
        <v>16215</v>
      </c>
      <c r="O573" s="29" t="s">
        <v>16215</v>
      </c>
      <c r="P573" s="29">
        <v>35.563703024748115</v>
      </c>
      <c r="Q573" s="29">
        <v>-11.164658634538194</v>
      </c>
      <c r="R573" s="29">
        <v>10.980036297640527</v>
      </c>
      <c r="S573" s="29">
        <v>16.016999999999999</v>
      </c>
      <c r="T573" s="29">
        <v>17.478999999999999</v>
      </c>
      <c r="U573" s="29">
        <v>-15.726753521375315</v>
      </c>
      <c r="V573" s="29">
        <v>0.55900000000000005</v>
      </c>
      <c r="W573" s="29">
        <v>0.71899999999999997</v>
      </c>
      <c r="X573" s="29" t="s">
        <v>13242</v>
      </c>
      <c r="Y573" s="71">
        <v>466834426</v>
      </c>
      <c r="Z573" s="29" t="s">
        <v>12542</v>
      </c>
      <c r="AA573" s="76">
        <v>45418</v>
      </c>
      <c r="AB573" s="60" t="s">
        <v>8186</v>
      </c>
      <c r="AC573" s="60" t="s">
        <v>12297</v>
      </c>
      <c r="AD573" s="60" t="s">
        <v>12815</v>
      </c>
      <c r="AE573" s="29" t="s">
        <v>16158</v>
      </c>
      <c r="AF573" s="35" t="s">
        <v>16158</v>
      </c>
    </row>
    <row r="574" spans="1:32" s="68" customFormat="1" ht="42.75">
      <c r="A574" s="37" t="s">
        <v>12506</v>
      </c>
      <c r="B574" s="36" t="s">
        <v>13691</v>
      </c>
      <c r="C574" s="36" t="s">
        <v>13672</v>
      </c>
      <c r="D574" s="29" t="s">
        <v>11975</v>
      </c>
      <c r="E574" s="37" t="s">
        <v>2535</v>
      </c>
      <c r="F574" s="37" t="s">
        <v>12540</v>
      </c>
      <c r="G574" s="38" t="s">
        <v>64</v>
      </c>
      <c r="H574" s="37" t="s">
        <v>7</v>
      </c>
      <c r="I574" s="39">
        <v>3</v>
      </c>
      <c r="J574" s="37" t="s">
        <v>12292</v>
      </c>
      <c r="K574" s="37" t="s">
        <v>12292</v>
      </c>
      <c r="L574" s="37" t="s">
        <v>12292</v>
      </c>
      <c r="M574" s="37" t="s">
        <v>16215</v>
      </c>
      <c r="N574" s="37">
        <v>14.197089999999999</v>
      </c>
      <c r="O574" s="37">
        <v>15.78335</v>
      </c>
      <c r="P574" s="37">
        <v>15.790176705611936</v>
      </c>
      <c r="Q574" s="37">
        <v>-11.526717557251921</v>
      </c>
      <c r="R574" s="37">
        <v>1.5564202334630295</v>
      </c>
      <c r="S574" s="37">
        <v>12.882</v>
      </c>
      <c r="T574" s="37">
        <v>14.904</v>
      </c>
      <c r="U574" s="37">
        <v>-20.145450851197321</v>
      </c>
      <c r="V574" s="37">
        <v>1.18</v>
      </c>
      <c r="W574" s="37">
        <v>1.026</v>
      </c>
      <c r="X574" s="37" t="s">
        <v>13242</v>
      </c>
      <c r="Y574" s="73">
        <v>398648437</v>
      </c>
      <c r="Z574" s="37" t="s">
        <v>12542</v>
      </c>
      <c r="AA574" s="77">
        <v>45418</v>
      </c>
      <c r="AB574" s="39" t="s">
        <v>8186</v>
      </c>
      <c r="AC574" s="39" t="s">
        <v>12297</v>
      </c>
      <c r="AD574" s="39" t="s">
        <v>12815</v>
      </c>
      <c r="AE574" s="37" t="s">
        <v>16158</v>
      </c>
      <c r="AF574" s="63" t="s">
        <v>16158</v>
      </c>
    </row>
    <row r="575" spans="1:32" s="68" customFormat="1" ht="42.75">
      <c r="A575" s="29" t="s">
        <v>12506</v>
      </c>
      <c r="B575" s="28" t="s">
        <v>13691</v>
      </c>
      <c r="C575" s="29" t="s">
        <v>13673</v>
      </c>
      <c r="D575" s="29" t="s">
        <v>10237</v>
      </c>
      <c r="E575" s="29" t="s">
        <v>2535</v>
      </c>
      <c r="F575" s="29" t="s">
        <v>12542</v>
      </c>
      <c r="G575" s="31" t="s">
        <v>64</v>
      </c>
      <c r="H575" s="32" t="s">
        <v>7</v>
      </c>
      <c r="I575" s="50">
        <v>3</v>
      </c>
      <c r="J575" s="32" t="s">
        <v>12292</v>
      </c>
      <c r="K575" s="32" t="s">
        <v>12292</v>
      </c>
      <c r="L575" s="32" t="s">
        <v>12292</v>
      </c>
      <c r="M575" s="29" t="s">
        <v>16215</v>
      </c>
      <c r="N575" s="29">
        <v>12.79406</v>
      </c>
      <c r="O575" s="29">
        <v>14.425470000000001</v>
      </c>
      <c r="P575" s="29">
        <v>30.174731182795632</v>
      </c>
      <c r="Q575" s="29">
        <v>-10.868281157708182</v>
      </c>
      <c r="R575" s="29">
        <v>10.726182544970108</v>
      </c>
      <c r="S575" s="29">
        <v>12.561</v>
      </c>
      <c r="T575" s="29">
        <v>14.263</v>
      </c>
      <c r="U575" s="29">
        <v>-15.087727418885377</v>
      </c>
      <c r="V575" s="29">
        <v>1.097</v>
      </c>
      <c r="W575" s="29">
        <v>0.99199999999999999</v>
      </c>
      <c r="X575" s="29" t="s">
        <v>13242</v>
      </c>
      <c r="Y575" s="71">
        <v>78551157977</v>
      </c>
      <c r="Z575" s="29" t="s">
        <v>12542</v>
      </c>
      <c r="AA575" s="76">
        <v>45418</v>
      </c>
      <c r="AB575" s="60" t="s">
        <v>8186</v>
      </c>
      <c r="AC575" s="60" t="s">
        <v>12297</v>
      </c>
      <c r="AD575" s="60" t="s">
        <v>12815</v>
      </c>
      <c r="AE575" s="29" t="s">
        <v>16158</v>
      </c>
      <c r="AF575" s="35" t="s">
        <v>16158</v>
      </c>
    </row>
    <row r="576" spans="1:32" s="68" customFormat="1" ht="42.75">
      <c r="A576" s="37" t="s">
        <v>12506</v>
      </c>
      <c r="B576" s="36" t="s">
        <v>13691</v>
      </c>
      <c r="C576" s="36" t="s">
        <v>13674</v>
      </c>
      <c r="D576" s="29" t="s">
        <v>10824</v>
      </c>
      <c r="E576" s="37" t="s">
        <v>2535</v>
      </c>
      <c r="F576" s="37" t="s">
        <v>12541</v>
      </c>
      <c r="G576" s="38" t="s">
        <v>64</v>
      </c>
      <c r="H576" s="37" t="s">
        <v>7</v>
      </c>
      <c r="I576" s="39">
        <v>3</v>
      </c>
      <c r="J576" s="37" t="s">
        <v>12292</v>
      </c>
      <c r="K576" s="37" t="s">
        <v>12292</v>
      </c>
      <c r="L576" s="37" t="s">
        <v>12292</v>
      </c>
      <c r="M576" s="37" t="e">
        <v>#N/A</v>
      </c>
      <c r="N576" s="37" t="e">
        <v>#N/A</v>
      </c>
      <c r="O576" s="37" t="e">
        <v>#N/A</v>
      </c>
      <c r="P576" s="37">
        <v>15.90271281571567</v>
      </c>
      <c r="Q576" s="37">
        <v>-17.428350116189094</v>
      </c>
      <c r="R576" s="37">
        <v>7.5949367088606001</v>
      </c>
      <c r="S576" s="37" t="e">
        <v>#N/A</v>
      </c>
      <c r="T576" s="37" t="e">
        <v>#N/A</v>
      </c>
      <c r="U576" s="37" t="e">
        <v>#N/A</v>
      </c>
      <c r="V576" s="37" t="e">
        <v>#N/A</v>
      </c>
      <c r="W576" s="37" t="e">
        <v>#N/A</v>
      </c>
      <c r="X576" s="37" t="s">
        <v>14294</v>
      </c>
      <c r="Y576" s="73" t="e">
        <v>#N/A</v>
      </c>
      <c r="Z576" s="37" t="s">
        <v>12542</v>
      </c>
      <c r="AA576" s="77">
        <v>45418</v>
      </c>
      <c r="AB576" s="39" t="s">
        <v>8186</v>
      </c>
      <c r="AC576" s="39" t="s">
        <v>12297</v>
      </c>
      <c r="AD576" s="39" t="s">
        <v>12815</v>
      </c>
      <c r="AE576" s="37" t="s">
        <v>16158</v>
      </c>
      <c r="AF576" s="63" t="s">
        <v>16158</v>
      </c>
    </row>
    <row r="577" spans="1:32" s="68" customFormat="1" ht="42.75">
      <c r="A577" s="29" t="s">
        <v>12506</v>
      </c>
      <c r="B577" s="28" t="s">
        <v>13691</v>
      </c>
      <c r="C577" s="29" t="s">
        <v>13675</v>
      </c>
      <c r="D577" s="29" t="s">
        <v>11431</v>
      </c>
      <c r="E577" s="29" t="s">
        <v>2535</v>
      </c>
      <c r="F577" s="29" t="s">
        <v>12535</v>
      </c>
      <c r="G577" s="31" t="s">
        <v>64</v>
      </c>
      <c r="H577" s="32" t="s">
        <v>7</v>
      </c>
      <c r="I577" s="50">
        <v>3</v>
      </c>
      <c r="J577" s="32" t="s">
        <v>12292</v>
      </c>
      <c r="K577" s="32" t="s">
        <v>12292</v>
      </c>
      <c r="L577" s="32" t="s">
        <v>12292</v>
      </c>
      <c r="M577" s="29" t="e">
        <v>#N/A</v>
      </c>
      <c r="N577" s="29" t="e">
        <v>#N/A</v>
      </c>
      <c r="O577" s="29" t="e">
        <v>#N/A</v>
      </c>
      <c r="P577" s="29">
        <v>21.126760563380298</v>
      </c>
      <c r="Q577" s="29">
        <v>-22.168840082360997</v>
      </c>
      <c r="R577" s="29">
        <v>-0.61813186813185483</v>
      </c>
      <c r="S577" s="29" t="e">
        <v>#N/A</v>
      </c>
      <c r="T577" s="29" t="e">
        <v>#N/A</v>
      </c>
      <c r="U577" s="29" t="e">
        <v>#N/A</v>
      </c>
      <c r="V577" s="29" t="e">
        <v>#N/A</v>
      </c>
      <c r="W577" s="29" t="e">
        <v>#N/A</v>
      </c>
      <c r="X577" s="29" t="s">
        <v>14294</v>
      </c>
      <c r="Y577" s="71" t="e">
        <v>#N/A</v>
      </c>
      <c r="Z577" s="29" t="s">
        <v>12542</v>
      </c>
      <c r="AA577" s="76">
        <v>45418</v>
      </c>
      <c r="AB577" s="60" t="s">
        <v>8186</v>
      </c>
      <c r="AC577" s="60" t="s">
        <v>12297</v>
      </c>
      <c r="AD577" s="60" t="s">
        <v>12815</v>
      </c>
      <c r="AE577" s="29" t="s">
        <v>16158</v>
      </c>
      <c r="AF577" s="35" t="s">
        <v>16158</v>
      </c>
    </row>
    <row r="578" spans="1:32" s="68" customFormat="1" ht="42.75">
      <c r="A578" s="37" t="s">
        <v>12506</v>
      </c>
      <c r="B578" s="36" t="s">
        <v>13691</v>
      </c>
      <c r="C578" s="36" t="s">
        <v>13676</v>
      </c>
      <c r="D578" s="29" t="s">
        <v>16603</v>
      </c>
      <c r="E578" s="37" t="s">
        <v>2535</v>
      </c>
      <c r="F578" s="37" t="s">
        <v>12541</v>
      </c>
      <c r="G578" s="38" t="s">
        <v>64</v>
      </c>
      <c r="H578" s="37" t="s">
        <v>7</v>
      </c>
      <c r="I578" s="39">
        <v>3</v>
      </c>
      <c r="J578" s="37" t="s">
        <v>12292</v>
      </c>
      <c r="K578" s="37" t="s">
        <v>12292</v>
      </c>
      <c r="L578" s="37" t="s">
        <v>12292</v>
      </c>
      <c r="M578" s="37" t="e">
        <v>#N/A</v>
      </c>
      <c r="N578" s="37" t="e">
        <v>#N/A</v>
      </c>
      <c r="O578" s="37" t="e">
        <v>#N/A</v>
      </c>
      <c r="P578" s="37">
        <v>18.133333333333425</v>
      </c>
      <c r="Q578" s="37">
        <v>-15.830985915492867</v>
      </c>
      <c r="R578" s="37">
        <v>9.7744360902256346</v>
      </c>
      <c r="S578" s="37" t="e">
        <v>#N/A</v>
      </c>
      <c r="T578" s="37" t="e">
        <v>#N/A</v>
      </c>
      <c r="U578" s="37" t="e">
        <v>#N/A</v>
      </c>
      <c r="V578" s="37" t="e">
        <v>#N/A</v>
      </c>
      <c r="W578" s="37" t="e">
        <v>#N/A</v>
      </c>
      <c r="X578" s="37" t="s">
        <v>14295</v>
      </c>
      <c r="Y578" s="73" t="e">
        <v>#N/A</v>
      </c>
      <c r="Z578" s="37" t="s">
        <v>12542</v>
      </c>
      <c r="AA578" s="77">
        <v>45418</v>
      </c>
      <c r="AB578" s="39" t="s">
        <v>8186</v>
      </c>
      <c r="AC578" s="39" t="s">
        <v>12297</v>
      </c>
      <c r="AD578" s="39" t="s">
        <v>12815</v>
      </c>
      <c r="AE578" s="37" t="s">
        <v>16158</v>
      </c>
      <c r="AF578" s="63" t="s">
        <v>16158</v>
      </c>
    </row>
    <row r="579" spans="1:32" s="68" customFormat="1" ht="42.75">
      <c r="A579" s="29" t="s">
        <v>12506</v>
      </c>
      <c r="B579" s="28" t="s">
        <v>13691</v>
      </c>
      <c r="C579" s="29" t="s">
        <v>13677</v>
      </c>
      <c r="D579" s="29" t="s">
        <v>16604</v>
      </c>
      <c r="E579" s="29" t="s">
        <v>2535</v>
      </c>
      <c r="F579" s="29" t="s">
        <v>12535</v>
      </c>
      <c r="G579" s="31" t="s">
        <v>64</v>
      </c>
      <c r="H579" s="32" t="s">
        <v>7</v>
      </c>
      <c r="I579" s="50">
        <v>3</v>
      </c>
      <c r="J579" s="32" t="s">
        <v>12292</v>
      </c>
      <c r="K579" s="32" t="s">
        <v>12292</v>
      </c>
      <c r="L579" s="32" t="s">
        <v>12292</v>
      </c>
      <c r="M579" s="29" t="s">
        <v>16215</v>
      </c>
      <c r="N579" s="29">
        <v>15.19284</v>
      </c>
      <c r="O579" s="29">
        <v>16.786390000000001</v>
      </c>
      <c r="P579" s="29">
        <v>23.618090452261285</v>
      </c>
      <c r="Q579" s="29">
        <v>-20.619071392910627</v>
      </c>
      <c r="R579" s="29">
        <v>1.3761467889908729</v>
      </c>
      <c r="S579" s="29">
        <v>12.664999999999999</v>
      </c>
      <c r="T579" s="29">
        <v>14.307</v>
      </c>
      <c r="U579" s="29">
        <v>-32.982800539692057</v>
      </c>
      <c r="V579" s="29">
        <v>1.2450000000000001</v>
      </c>
      <c r="W579" s="29">
        <v>1.1339999999999999</v>
      </c>
      <c r="X579" s="29" t="s">
        <v>14295</v>
      </c>
      <c r="Y579" s="71">
        <v>499165367</v>
      </c>
      <c r="Z579" s="29" t="s">
        <v>12542</v>
      </c>
      <c r="AA579" s="76">
        <v>45418</v>
      </c>
      <c r="AB579" s="60" t="s">
        <v>8186</v>
      </c>
      <c r="AC579" s="60" t="s">
        <v>12297</v>
      </c>
      <c r="AD579" s="60" t="s">
        <v>12815</v>
      </c>
      <c r="AE579" s="29" t="s">
        <v>16158</v>
      </c>
      <c r="AF579" s="35" t="s">
        <v>16158</v>
      </c>
    </row>
    <row r="580" spans="1:32" s="68" customFormat="1" ht="42.75">
      <c r="A580" s="37" t="s">
        <v>12506</v>
      </c>
      <c r="B580" s="36" t="s">
        <v>13691</v>
      </c>
      <c r="C580" s="36" t="s">
        <v>13678</v>
      </c>
      <c r="D580" s="29" t="s">
        <v>16605</v>
      </c>
      <c r="E580" s="37" t="s">
        <v>2535</v>
      </c>
      <c r="F580" s="37" t="s">
        <v>12541</v>
      </c>
      <c r="G580" s="38" t="s">
        <v>64</v>
      </c>
      <c r="H580" s="37" t="s">
        <v>7</v>
      </c>
      <c r="I580" s="39">
        <v>3</v>
      </c>
      <c r="J580" s="37" t="s">
        <v>12292</v>
      </c>
      <c r="K580" s="37" t="s">
        <v>12292</v>
      </c>
      <c r="L580" s="37" t="s">
        <v>12292</v>
      </c>
      <c r="M580" s="37" t="s">
        <v>16215</v>
      </c>
      <c r="N580" s="37" t="s">
        <v>16215</v>
      </c>
      <c r="O580" s="37" t="s">
        <v>16215</v>
      </c>
      <c r="P580" s="37">
        <v>36.556403731976019</v>
      </c>
      <c r="Q580" s="37">
        <v>-10.553892215568828</v>
      </c>
      <c r="R580" s="37">
        <v>11.764705882352612</v>
      </c>
      <c r="S580" s="37">
        <v>16.050999999999998</v>
      </c>
      <c r="T580" s="37">
        <v>17.539000000000001</v>
      </c>
      <c r="U580" s="37">
        <v>-15.133527060173101</v>
      </c>
      <c r="V580" s="37">
        <v>0.60599999999999998</v>
      </c>
      <c r="W580" s="37">
        <v>0.76</v>
      </c>
      <c r="X580" s="37" t="s">
        <v>14295</v>
      </c>
      <c r="Y580" s="73">
        <v>466834426</v>
      </c>
      <c r="Z580" s="37" t="s">
        <v>12542</v>
      </c>
      <c r="AA580" s="77">
        <v>45418</v>
      </c>
      <c r="AB580" s="39" t="s">
        <v>8186</v>
      </c>
      <c r="AC580" s="39" t="s">
        <v>12297</v>
      </c>
      <c r="AD580" s="39" t="s">
        <v>12815</v>
      </c>
      <c r="AE580" s="37" t="s">
        <v>16158</v>
      </c>
      <c r="AF580" s="63" t="s">
        <v>16158</v>
      </c>
    </row>
    <row r="581" spans="1:32" s="68" customFormat="1" ht="42.75">
      <c r="A581" s="29" t="s">
        <v>12506</v>
      </c>
      <c r="B581" s="28" t="s">
        <v>13691</v>
      </c>
      <c r="C581" s="29" t="s">
        <v>13679</v>
      </c>
      <c r="D581" s="29" t="s">
        <v>16606</v>
      </c>
      <c r="E581" s="29" t="s">
        <v>2535</v>
      </c>
      <c r="F581" s="29" t="s">
        <v>12540</v>
      </c>
      <c r="G581" s="31" t="s">
        <v>64</v>
      </c>
      <c r="H581" s="32" t="s">
        <v>7</v>
      </c>
      <c r="I581" s="50">
        <v>3</v>
      </c>
      <c r="J581" s="32" t="s">
        <v>12292</v>
      </c>
      <c r="K581" s="32" t="s">
        <v>12292</v>
      </c>
      <c r="L581" s="32" t="s">
        <v>12292</v>
      </c>
      <c r="M581" s="29" t="s">
        <v>16215</v>
      </c>
      <c r="N581" s="29">
        <v>15.147209999999999</v>
      </c>
      <c r="O581" s="29">
        <v>16.733039999999999</v>
      </c>
      <c r="P581" s="29">
        <v>16.643687534185105</v>
      </c>
      <c r="Q581" s="29">
        <v>-10.792498897230562</v>
      </c>
      <c r="R581" s="29">
        <v>2.3003593596902183</v>
      </c>
      <c r="S581" s="29">
        <v>12.872999999999999</v>
      </c>
      <c r="T581" s="29">
        <v>14.912000000000001</v>
      </c>
      <c r="U581" s="29">
        <v>-19.686155742334542</v>
      </c>
      <c r="V581" s="29">
        <v>1.2470000000000001</v>
      </c>
      <c r="W581" s="29">
        <v>1.08</v>
      </c>
      <c r="X581" s="29" t="s">
        <v>14295</v>
      </c>
      <c r="Y581" s="71">
        <v>398648437</v>
      </c>
      <c r="Z581" s="29" t="s">
        <v>12542</v>
      </c>
      <c r="AA581" s="76">
        <v>45418</v>
      </c>
      <c r="AB581" s="60" t="s">
        <v>8186</v>
      </c>
      <c r="AC581" s="60" t="s">
        <v>12297</v>
      </c>
      <c r="AD581" s="60" t="s">
        <v>12815</v>
      </c>
      <c r="AE581" s="29" t="s">
        <v>16158</v>
      </c>
      <c r="AF581" s="35" t="s">
        <v>16158</v>
      </c>
    </row>
    <row r="582" spans="1:32" s="68" customFormat="1" ht="57">
      <c r="A582" s="37" t="s">
        <v>13692</v>
      </c>
      <c r="B582" s="36" t="s">
        <v>13693</v>
      </c>
      <c r="C582" s="36" t="s">
        <v>13680</v>
      </c>
      <c r="D582" s="29" t="s">
        <v>16607</v>
      </c>
      <c r="E582" s="37" t="s">
        <v>12531</v>
      </c>
      <c r="F582" s="37" t="s">
        <v>12535</v>
      </c>
      <c r="G582" s="38" t="s">
        <v>328</v>
      </c>
      <c r="H582" s="37" t="s">
        <v>28</v>
      </c>
      <c r="I582" s="39">
        <v>4</v>
      </c>
      <c r="J582" s="37" t="s">
        <v>12292</v>
      </c>
      <c r="K582" s="37" t="s">
        <v>12292</v>
      </c>
      <c r="L582" s="37" t="s">
        <v>12292</v>
      </c>
      <c r="M582" s="37" t="s">
        <v>16215</v>
      </c>
      <c r="N582" s="37">
        <v>-5.4485799999999998</v>
      </c>
      <c r="O582" s="37" t="s">
        <v>16215</v>
      </c>
      <c r="P582" s="37">
        <v>9.3988708070408933</v>
      </c>
      <c r="Q582" s="37">
        <v>-13.405623260723477</v>
      </c>
      <c r="R582" s="37">
        <v>-5.907325444856026</v>
      </c>
      <c r="S582" s="37">
        <v>10.178000000000001</v>
      </c>
      <c r="T582" s="37" t="s">
        <v>16215</v>
      </c>
      <c r="U582" s="37">
        <v>-24.972824376801796</v>
      </c>
      <c r="V582" s="37">
        <v>-0.63600000000000001</v>
      </c>
      <c r="W582" s="37" t="s">
        <v>16215</v>
      </c>
      <c r="X582" s="37" t="s">
        <v>14296</v>
      </c>
      <c r="Y582" s="73">
        <v>45709166</v>
      </c>
      <c r="Z582" s="37" t="s">
        <v>12535</v>
      </c>
      <c r="AA582" s="77">
        <v>45418</v>
      </c>
      <c r="AB582" s="39" t="s">
        <v>8186</v>
      </c>
      <c r="AC582" s="39" t="s">
        <v>12297</v>
      </c>
      <c r="AD582" s="39" t="s">
        <v>12815</v>
      </c>
      <c r="AE582" s="37" t="s">
        <v>16158</v>
      </c>
      <c r="AF582" s="63" t="s">
        <v>16158</v>
      </c>
    </row>
    <row r="583" spans="1:32" s="68" customFormat="1" ht="57">
      <c r="A583" s="29" t="s">
        <v>13692</v>
      </c>
      <c r="B583" s="28" t="s">
        <v>13693</v>
      </c>
      <c r="C583" s="29" t="s">
        <v>13681</v>
      </c>
      <c r="D583" s="29" t="s">
        <v>16608</v>
      </c>
      <c r="E583" s="29" t="s">
        <v>12531</v>
      </c>
      <c r="F583" s="29" t="s">
        <v>12538</v>
      </c>
      <c r="G583" s="31" t="s">
        <v>328</v>
      </c>
      <c r="H583" s="32" t="s">
        <v>28</v>
      </c>
      <c r="I583" s="50">
        <v>4</v>
      </c>
      <c r="J583" s="32" t="s">
        <v>12292</v>
      </c>
      <c r="K583" s="32" t="s">
        <v>12292</v>
      </c>
      <c r="L583" s="32" t="s">
        <v>12292</v>
      </c>
      <c r="M583" s="29">
        <v>0.11863</v>
      </c>
      <c r="N583" s="29" t="s">
        <v>16215</v>
      </c>
      <c r="O583" s="29" t="s">
        <v>16215</v>
      </c>
      <c r="P583" s="29">
        <v>6.932638087792875</v>
      </c>
      <c r="Q583" s="29">
        <v>-14.669041680125272</v>
      </c>
      <c r="R583" s="29">
        <v>-6.5306852502702739</v>
      </c>
      <c r="S583" s="29">
        <v>19.099</v>
      </c>
      <c r="T583" s="29">
        <v>20.606000000000002</v>
      </c>
      <c r="U583" s="29">
        <v>-26.043934328718287</v>
      </c>
      <c r="V583" s="29">
        <v>-0.64500000000000002</v>
      </c>
      <c r="W583" s="29">
        <v>-0.151</v>
      </c>
      <c r="X583" s="29" t="s">
        <v>12603</v>
      </c>
      <c r="Y583" s="71">
        <v>69151570</v>
      </c>
      <c r="Z583" s="29" t="s">
        <v>12535</v>
      </c>
      <c r="AA583" s="76">
        <v>45418</v>
      </c>
      <c r="AB583" s="60" t="s">
        <v>8186</v>
      </c>
      <c r="AC583" s="60" t="s">
        <v>12297</v>
      </c>
      <c r="AD583" s="60" t="s">
        <v>12815</v>
      </c>
      <c r="AE583" s="29" t="s">
        <v>16158</v>
      </c>
      <c r="AF583" s="35" t="s">
        <v>16158</v>
      </c>
    </row>
    <row r="584" spans="1:32" s="68" customFormat="1" ht="57">
      <c r="A584" s="37" t="s">
        <v>13692</v>
      </c>
      <c r="B584" s="36" t="s">
        <v>13693</v>
      </c>
      <c r="C584" s="36" t="s">
        <v>13682</v>
      </c>
      <c r="D584" s="29" t="s">
        <v>16609</v>
      </c>
      <c r="E584" s="37" t="s">
        <v>12531</v>
      </c>
      <c r="F584" s="37" t="s">
        <v>12541</v>
      </c>
      <c r="G584" s="38" t="s">
        <v>328</v>
      </c>
      <c r="H584" s="37" t="s">
        <v>28</v>
      </c>
      <c r="I584" s="39">
        <v>4</v>
      </c>
      <c r="J584" s="37" t="s">
        <v>12292</v>
      </c>
      <c r="K584" s="37" t="s">
        <v>12292</v>
      </c>
      <c r="L584" s="37" t="s">
        <v>12292</v>
      </c>
      <c r="M584" s="37">
        <v>0.11071</v>
      </c>
      <c r="N584" s="37" t="s">
        <v>16215</v>
      </c>
      <c r="O584" s="37" t="s">
        <v>16215</v>
      </c>
      <c r="P584" s="37">
        <v>6.4079362873056489</v>
      </c>
      <c r="Q584" s="37">
        <v>-15.74431098901603</v>
      </c>
      <c r="R584" s="37">
        <v>-6.9111180005983037</v>
      </c>
      <c r="S584" s="37">
        <v>16.699000000000002</v>
      </c>
      <c r="T584" s="37">
        <v>17.073</v>
      </c>
      <c r="U584" s="37">
        <v>-26.985636801855694</v>
      </c>
      <c r="V584" s="37">
        <v>-0.70099999999999996</v>
      </c>
      <c r="W584" s="37">
        <v>-0.22600000000000001</v>
      </c>
      <c r="X584" s="37" t="s">
        <v>12603</v>
      </c>
      <c r="Y584" s="73">
        <v>42451017</v>
      </c>
      <c r="Z584" s="37" t="s">
        <v>12535</v>
      </c>
      <c r="AA584" s="77">
        <v>45418</v>
      </c>
      <c r="AB584" s="39" t="s">
        <v>8186</v>
      </c>
      <c r="AC584" s="39" t="s">
        <v>12297</v>
      </c>
      <c r="AD584" s="39" t="s">
        <v>12815</v>
      </c>
      <c r="AE584" s="37" t="s">
        <v>16158</v>
      </c>
      <c r="AF584" s="63" t="s">
        <v>16158</v>
      </c>
    </row>
    <row r="585" spans="1:32" s="68" customFormat="1" ht="57">
      <c r="A585" s="29" t="s">
        <v>13692</v>
      </c>
      <c r="B585" s="28" t="s">
        <v>13693</v>
      </c>
      <c r="C585" s="29" t="s">
        <v>13683</v>
      </c>
      <c r="D585" s="29" t="s">
        <v>16610</v>
      </c>
      <c r="E585" s="29" t="s">
        <v>12531</v>
      </c>
      <c r="F585" s="29" t="s">
        <v>12540</v>
      </c>
      <c r="G585" s="31" t="s">
        <v>328</v>
      </c>
      <c r="H585" s="32" t="s">
        <v>28</v>
      </c>
      <c r="I585" s="50">
        <v>4</v>
      </c>
      <c r="J585" s="32" t="s">
        <v>12292</v>
      </c>
      <c r="K585" s="32" t="s">
        <v>12292</v>
      </c>
      <c r="L585" s="32" t="s">
        <v>12292</v>
      </c>
      <c r="M585" s="29">
        <v>0.13986999999999999</v>
      </c>
      <c r="N585" s="29" t="s">
        <v>16215</v>
      </c>
      <c r="O585" s="29" t="s">
        <v>16215</v>
      </c>
      <c r="P585" s="29">
        <v>7.8911525177372654</v>
      </c>
      <c r="Q585" s="29">
        <v>-14.453599762123071</v>
      </c>
      <c r="R585" s="29">
        <v>-6.3054451111337118</v>
      </c>
      <c r="S585" s="29">
        <v>17.28</v>
      </c>
      <c r="T585" s="29">
        <v>18.175999999999998</v>
      </c>
      <c r="U585" s="29">
        <v>-25.780425454365506</v>
      </c>
      <c r="V585" s="29">
        <v>-0.56000000000000005</v>
      </c>
      <c r="W585" s="29">
        <v>-0.13500000000000001</v>
      </c>
      <c r="X585" s="29" t="s">
        <v>12603</v>
      </c>
      <c r="Y585" s="71">
        <v>36430206</v>
      </c>
      <c r="Z585" s="29" t="s">
        <v>12535</v>
      </c>
      <c r="AA585" s="76">
        <v>45418</v>
      </c>
      <c r="AB585" s="60" t="s">
        <v>8186</v>
      </c>
      <c r="AC585" s="60" t="s">
        <v>12297</v>
      </c>
      <c r="AD585" s="60" t="s">
        <v>12815</v>
      </c>
      <c r="AE585" s="29" t="s">
        <v>16158</v>
      </c>
      <c r="AF585" s="35" t="s">
        <v>16158</v>
      </c>
    </row>
    <row r="586" spans="1:32" s="68" customFormat="1" ht="57">
      <c r="A586" s="37" t="s">
        <v>13692</v>
      </c>
      <c r="B586" s="36" t="s">
        <v>13693</v>
      </c>
      <c r="C586" s="36" t="s">
        <v>13684</v>
      </c>
      <c r="D586" s="29" t="s">
        <v>16611</v>
      </c>
      <c r="E586" s="37" t="s">
        <v>12531</v>
      </c>
      <c r="F586" s="37" t="s">
        <v>12543</v>
      </c>
      <c r="G586" s="38" t="s">
        <v>328</v>
      </c>
      <c r="H586" s="37" t="s">
        <v>28</v>
      </c>
      <c r="I586" s="39">
        <v>4</v>
      </c>
      <c r="J586" s="37" t="s">
        <v>12292</v>
      </c>
      <c r="K586" s="37" t="s">
        <v>12292</v>
      </c>
      <c r="L586" s="37" t="s">
        <v>12292</v>
      </c>
      <c r="M586" s="37">
        <v>8.7889999999999996E-2</v>
      </c>
      <c r="N586" s="37" t="s">
        <v>16215</v>
      </c>
      <c r="O586" s="37" t="s">
        <v>16215</v>
      </c>
      <c r="P586" s="37">
        <v>6.4102047287129205</v>
      </c>
      <c r="Q586" s="37">
        <v>-13.278113550623571</v>
      </c>
      <c r="R586" s="37">
        <v>-3.6471397754294421</v>
      </c>
      <c r="S586" s="37">
        <v>14.708</v>
      </c>
      <c r="T586" s="37">
        <v>15.162000000000001</v>
      </c>
      <c r="U586" s="37">
        <v>-23.393564380505339</v>
      </c>
      <c r="V586" s="37">
        <v>-0.7</v>
      </c>
      <c r="W586" s="37">
        <v>-0.16300000000000001</v>
      </c>
      <c r="X586" s="37" t="s">
        <v>14297</v>
      </c>
      <c r="Y586" s="73">
        <v>328562062</v>
      </c>
      <c r="Z586" s="37" t="s">
        <v>12535</v>
      </c>
      <c r="AA586" s="77">
        <v>45418</v>
      </c>
      <c r="AB586" s="39" t="s">
        <v>8186</v>
      </c>
      <c r="AC586" s="39" t="s">
        <v>12297</v>
      </c>
      <c r="AD586" s="39" t="s">
        <v>12815</v>
      </c>
      <c r="AE586" s="37" t="s">
        <v>16158</v>
      </c>
      <c r="AF586" s="63" t="s">
        <v>16158</v>
      </c>
    </row>
    <row r="587" spans="1:32" s="68" customFormat="1" ht="42.75">
      <c r="A587" s="29" t="s">
        <v>13692</v>
      </c>
      <c r="B587" s="28" t="s">
        <v>13694</v>
      </c>
      <c r="C587" s="29" t="s">
        <v>13685</v>
      </c>
      <c r="D587" s="29" t="s">
        <v>11432</v>
      </c>
      <c r="E587" s="29" t="s">
        <v>4202</v>
      </c>
      <c r="F587" s="29" t="s">
        <v>12538</v>
      </c>
      <c r="G587" s="31" t="s">
        <v>369</v>
      </c>
      <c r="H587" s="32" t="s">
        <v>12416</v>
      </c>
      <c r="I587" s="50">
        <v>2</v>
      </c>
      <c r="J587" s="32" t="s">
        <v>12292</v>
      </c>
      <c r="K587" s="32" t="s">
        <v>12292</v>
      </c>
      <c r="L587" s="32" t="s">
        <v>12292</v>
      </c>
      <c r="M587" s="29">
        <v>0.15644</v>
      </c>
      <c r="N587" s="29" t="s">
        <v>16215</v>
      </c>
      <c r="O587" s="29" t="s">
        <v>16215</v>
      </c>
      <c r="P587" s="29">
        <v>4.6799665293440817</v>
      </c>
      <c r="Q587" s="29">
        <v>-6.1778310282141202</v>
      </c>
      <c r="R587" s="29">
        <v>0.39032915624970244</v>
      </c>
      <c r="S587" s="29">
        <v>11.98</v>
      </c>
      <c r="T587" s="29">
        <v>12.271000000000001</v>
      </c>
      <c r="U587" s="29">
        <v>-7.1234038580433756</v>
      </c>
      <c r="V587" s="29">
        <v>-0.72899999999999998</v>
      </c>
      <c r="W587" s="29">
        <v>-0.16600000000000001</v>
      </c>
      <c r="X587" s="29" t="s">
        <v>12604</v>
      </c>
      <c r="Y587" s="71">
        <v>3616213932</v>
      </c>
      <c r="Z587" s="29" t="s">
        <v>12535</v>
      </c>
      <c r="AA587" s="76">
        <v>45418</v>
      </c>
      <c r="AB587" s="60" t="s">
        <v>8186</v>
      </c>
      <c r="AC587" s="60" t="s">
        <v>12297</v>
      </c>
      <c r="AD587" s="60" t="s">
        <v>12815</v>
      </c>
      <c r="AE587" s="29" t="s">
        <v>16158</v>
      </c>
      <c r="AF587" s="35" t="s">
        <v>16158</v>
      </c>
    </row>
    <row r="588" spans="1:32" s="68" customFormat="1" ht="42.75">
      <c r="A588" s="37" t="s">
        <v>13692</v>
      </c>
      <c r="B588" s="36" t="s">
        <v>13694</v>
      </c>
      <c r="C588" s="36" t="s">
        <v>13686</v>
      </c>
      <c r="D588" s="29" t="s">
        <v>16612</v>
      </c>
      <c r="E588" s="37" t="s">
        <v>4202</v>
      </c>
      <c r="F588" s="37" t="s">
        <v>12541</v>
      </c>
      <c r="G588" s="38" t="s">
        <v>369</v>
      </c>
      <c r="H588" s="37" t="s">
        <v>12416</v>
      </c>
      <c r="I588" s="39">
        <v>2</v>
      </c>
      <c r="J588" s="37" t="s">
        <v>12292</v>
      </c>
      <c r="K588" s="37" t="s">
        <v>12292</v>
      </c>
      <c r="L588" s="37" t="s">
        <v>12292</v>
      </c>
      <c r="M588" s="37">
        <v>0.15404999999999999</v>
      </c>
      <c r="N588" s="37" t="s">
        <v>16215</v>
      </c>
      <c r="O588" s="37" t="s">
        <v>16215</v>
      </c>
      <c r="P588" s="37">
        <v>3.3010799999999341</v>
      </c>
      <c r="Q588" s="37">
        <v>0</v>
      </c>
      <c r="R588" s="37">
        <v>0</v>
      </c>
      <c r="S588" s="37" t="s">
        <v>16215</v>
      </c>
      <c r="T588" s="37" t="s">
        <v>16215</v>
      </c>
      <c r="U588" s="37" t="s">
        <v>16215</v>
      </c>
      <c r="V588" s="37" t="s">
        <v>16215</v>
      </c>
      <c r="W588" s="37" t="s">
        <v>16215</v>
      </c>
      <c r="X588" s="37" t="s">
        <v>14298</v>
      </c>
      <c r="Y588" s="73">
        <v>2219934563</v>
      </c>
      <c r="Z588" s="37" t="s">
        <v>12535</v>
      </c>
      <c r="AA588" s="77">
        <v>45418</v>
      </c>
      <c r="AB588" s="39" t="s">
        <v>8186</v>
      </c>
      <c r="AC588" s="39" t="s">
        <v>12297</v>
      </c>
      <c r="AD588" s="39" t="s">
        <v>12815</v>
      </c>
      <c r="AE588" s="37" t="s">
        <v>16158</v>
      </c>
      <c r="AF588" s="63" t="s">
        <v>16158</v>
      </c>
    </row>
    <row r="589" spans="1:32" s="68" customFormat="1" ht="42.75">
      <c r="A589" s="29" t="s">
        <v>13692</v>
      </c>
      <c r="B589" s="28" t="s">
        <v>13694</v>
      </c>
      <c r="C589" s="29" t="s">
        <v>13687</v>
      </c>
      <c r="D589" s="29" t="s">
        <v>11211</v>
      </c>
      <c r="E589" s="29" t="s">
        <v>4202</v>
      </c>
      <c r="F589" s="29" t="s">
        <v>12543</v>
      </c>
      <c r="G589" s="31" t="s">
        <v>369</v>
      </c>
      <c r="H589" s="32" t="s">
        <v>12416</v>
      </c>
      <c r="I589" s="50">
        <v>2</v>
      </c>
      <c r="J589" s="32" t="s">
        <v>12292</v>
      </c>
      <c r="K589" s="32" t="s">
        <v>12292</v>
      </c>
      <c r="L589" s="32" t="s">
        <v>12292</v>
      </c>
      <c r="M589" s="29">
        <v>0.1061</v>
      </c>
      <c r="N589" s="29" t="s">
        <v>16215</v>
      </c>
      <c r="O589" s="29" t="s">
        <v>16215</v>
      </c>
      <c r="P589" s="29">
        <v>3.4267891817069129</v>
      </c>
      <c r="Q589" s="29">
        <v>-5.0550502766417367</v>
      </c>
      <c r="R589" s="29">
        <v>3.2329324495743661</v>
      </c>
      <c r="S589" s="29">
        <v>7.7569999999999997</v>
      </c>
      <c r="T589" s="29">
        <v>7.1239999999999997</v>
      </c>
      <c r="U589" s="29">
        <v>-5.4611505153208224</v>
      </c>
      <c r="V589" s="29">
        <v>-0.85499999999999998</v>
      </c>
      <c r="W589" s="29">
        <v>-0.17100000000000001</v>
      </c>
      <c r="X589" s="29" t="s">
        <v>13234</v>
      </c>
      <c r="Y589" s="71">
        <v>17181832667</v>
      </c>
      <c r="Z589" s="29" t="s">
        <v>12535</v>
      </c>
      <c r="AA589" s="76">
        <v>45418</v>
      </c>
      <c r="AB589" s="60" t="s">
        <v>8186</v>
      </c>
      <c r="AC589" s="60" t="s">
        <v>12297</v>
      </c>
      <c r="AD589" s="60" t="s">
        <v>12815</v>
      </c>
      <c r="AE589" s="29" t="s">
        <v>16158</v>
      </c>
      <c r="AF589" s="35" t="s">
        <v>16158</v>
      </c>
    </row>
    <row r="590" spans="1:32" s="68" customFormat="1" ht="42.75">
      <c r="A590" s="37" t="s">
        <v>14213</v>
      </c>
      <c r="B590" s="36" t="s">
        <v>13696</v>
      </c>
      <c r="C590" s="36" t="s">
        <v>13342</v>
      </c>
      <c r="D590" s="29" t="s">
        <v>8714</v>
      </c>
      <c r="E590" s="37" t="s">
        <v>14214</v>
      </c>
      <c r="F590" s="37" t="s">
        <v>12535</v>
      </c>
      <c r="G590" s="38" t="s">
        <v>64</v>
      </c>
      <c r="H590" s="37" t="s">
        <v>5</v>
      </c>
      <c r="I590" s="39">
        <v>5</v>
      </c>
      <c r="J590" s="37" t="s">
        <v>12292</v>
      </c>
      <c r="K590" s="37" t="s">
        <v>12292</v>
      </c>
      <c r="L590" s="37" t="s">
        <v>13171</v>
      </c>
      <c r="M590" s="37" t="s">
        <v>16215</v>
      </c>
      <c r="N590" s="37">
        <v>-24.200849999999999</v>
      </c>
      <c r="O590" s="37">
        <v>-9.9354600000000008</v>
      </c>
      <c r="P590" s="37">
        <v>-22.415322791086169</v>
      </c>
      <c r="Q590" s="37">
        <v>-25.392540890832038</v>
      </c>
      <c r="R590" s="37">
        <v>-15.810559682644099</v>
      </c>
      <c r="S590" s="37">
        <v>28.495000000000001</v>
      </c>
      <c r="T590" s="37">
        <v>26.367999999999999</v>
      </c>
      <c r="U590" s="37">
        <v>-59.209420993146487</v>
      </c>
      <c r="V590" s="37">
        <v>-0.82699999999999996</v>
      </c>
      <c r="W590" s="37">
        <v>-0.248</v>
      </c>
      <c r="X590" s="37" t="s">
        <v>14233</v>
      </c>
      <c r="Y590" s="73">
        <v>294540130</v>
      </c>
      <c r="Z590" s="37" t="s">
        <v>12535</v>
      </c>
      <c r="AA590" s="77">
        <v>45418</v>
      </c>
      <c r="AB590" s="39" t="s">
        <v>8186</v>
      </c>
      <c r="AC590" s="39" t="s">
        <v>12296</v>
      </c>
      <c r="AD590" s="39" t="s">
        <v>12298</v>
      </c>
      <c r="AE590" s="37" t="s">
        <v>16158</v>
      </c>
      <c r="AF590" s="63" t="s">
        <v>16158</v>
      </c>
    </row>
    <row r="591" spans="1:32" s="68" customFormat="1" ht="42.75">
      <c r="A591" s="29" t="s">
        <v>14213</v>
      </c>
      <c r="B591" s="28" t="s">
        <v>13697</v>
      </c>
      <c r="C591" s="29" t="s">
        <v>13698</v>
      </c>
      <c r="D591" s="29" t="s">
        <v>16613</v>
      </c>
      <c r="E591" s="29" t="s">
        <v>14214</v>
      </c>
      <c r="F591" s="29" t="s">
        <v>12543</v>
      </c>
      <c r="G591" s="31" t="s">
        <v>64</v>
      </c>
      <c r="H591" s="32" t="s">
        <v>5</v>
      </c>
      <c r="I591" s="50">
        <v>5</v>
      </c>
      <c r="J591" s="32" t="s">
        <v>12292</v>
      </c>
      <c r="K591" s="32" t="s">
        <v>12292</v>
      </c>
      <c r="L591" s="32" t="s">
        <v>13171</v>
      </c>
      <c r="M591" s="29" t="s">
        <v>16215</v>
      </c>
      <c r="N591" s="29" t="s">
        <v>16215</v>
      </c>
      <c r="O591" s="29" t="s">
        <v>16215</v>
      </c>
      <c r="P591" s="29">
        <v>-6.7115999999999172</v>
      </c>
      <c r="Q591" s="29">
        <v>0</v>
      </c>
      <c r="R591" s="29">
        <v>0</v>
      </c>
      <c r="S591" s="29" t="s">
        <v>16215</v>
      </c>
      <c r="T591" s="29" t="s">
        <v>16215</v>
      </c>
      <c r="U591" s="29" t="s">
        <v>16215</v>
      </c>
      <c r="V591" s="29" t="s">
        <v>16215</v>
      </c>
      <c r="W591" s="29" t="s">
        <v>16215</v>
      </c>
      <c r="X591" s="29" t="s">
        <v>14234</v>
      </c>
      <c r="Y591" s="71">
        <v>2136284841</v>
      </c>
      <c r="Z591" s="29" t="s">
        <v>12535</v>
      </c>
      <c r="AA591" s="76">
        <v>45418</v>
      </c>
      <c r="AB591" s="60" t="s">
        <v>8186</v>
      </c>
      <c r="AC591" s="60" t="s">
        <v>12297</v>
      </c>
      <c r="AD591" s="60" t="s">
        <v>12815</v>
      </c>
      <c r="AE591" s="29" t="s">
        <v>16158</v>
      </c>
      <c r="AF591" s="35" t="s">
        <v>16158</v>
      </c>
    </row>
    <row r="592" spans="1:32" s="68" customFormat="1" ht="42.75">
      <c r="A592" s="37" t="s">
        <v>14213</v>
      </c>
      <c r="B592" s="36" t="s">
        <v>13699</v>
      </c>
      <c r="C592" s="36" t="s">
        <v>13700</v>
      </c>
      <c r="D592" s="29" t="s">
        <v>11982</v>
      </c>
      <c r="E592" s="37" t="s">
        <v>14214</v>
      </c>
      <c r="F592" s="37" t="s">
        <v>12540</v>
      </c>
      <c r="G592" s="38" t="s">
        <v>64</v>
      </c>
      <c r="H592" s="37" t="s">
        <v>5</v>
      </c>
      <c r="I592" s="39">
        <v>5</v>
      </c>
      <c r="J592" s="37" t="s">
        <v>12292</v>
      </c>
      <c r="K592" s="37" t="s">
        <v>12292</v>
      </c>
      <c r="L592" s="37" t="s">
        <v>13171</v>
      </c>
      <c r="M592" s="37" t="s">
        <v>16215</v>
      </c>
      <c r="N592" s="37">
        <v>-24.22026</v>
      </c>
      <c r="O592" s="37">
        <v>-9.8029700000000002</v>
      </c>
      <c r="P592" s="37">
        <v>-26.770932466646325</v>
      </c>
      <c r="Q592" s="37">
        <v>-16.270308806423863</v>
      </c>
      <c r="R592" s="37">
        <v>-14.600403338322277</v>
      </c>
      <c r="S592" s="37">
        <v>28.334</v>
      </c>
      <c r="T592" s="37">
        <v>26.341000000000001</v>
      </c>
      <c r="U592" s="37">
        <v>-54.805207289049072</v>
      </c>
      <c r="V592" s="37">
        <v>-0.82799999999999996</v>
      </c>
      <c r="W592" s="37">
        <v>-0.25</v>
      </c>
      <c r="X592" s="37" t="s">
        <v>14233</v>
      </c>
      <c r="Y592" s="73">
        <v>235228584</v>
      </c>
      <c r="Z592" s="37" t="s">
        <v>12535</v>
      </c>
      <c r="AA592" s="77">
        <v>45418</v>
      </c>
      <c r="AB592" s="39" t="s">
        <v>8186</v>
      </c>
      <c r="AC592" s="39" t="s">
        <v>12297</v>
      </c>
      <c r="AD592" s="39" t="s">
        <v>12815</v>
      </c>
      <c r="AE592" s="37" t="s">
        <v>16158</v>
      </c>
      <c r="AF592" s="63" t="s">
        <v>16158</v>
      </c>
    </row>
    <row r="593" spans="1:32" s="68" customFormat="1" ht="42.75">
      <c r="A593" s="29" t="s">
        <v>14213</v>
      </c>
      <c r="B593" s="28" t="s">
        <v>13701</v>
      </c>
      <c r="C593" s="29" t="s">
        <v>13343</v>
      </c>
      <c r="D593" s="29" t="s">
        <v>8567</v>
      </c>
      <c r="E593" s="29" t="s">
        <v>14215</v>
      </c>
      <c r="F593" s="29" t="s">
        <v>12535</v>
      </c>
      <c r="G593" s="31" t="s">
        <v>64</v>
      </c>
      <c r="H593" s="32" t="s">
        <v>11</v>
      </c>
      <c r="I593" s="50">
        <v>3</v>
      </c>
      <c r="J593" s="32" t="s">
        <v>12292</v>
      </c>
      <c r="K593" s="32" t="s">
        <v>12292</v>
      </c>
      <c r="L593" s="32" t="s">
        <v>12292</v>
      </c>
      <c r="M593" s="29" t="s">
        <v>16215</v>
      </c>
      <c r="N593" s="29">
        <v>-12.06047</v>
      </c>
      <c r="O593" s="29">
        <v>-1.45052</v>
      </c>
      <c r="P593" s="29">
        <v>-3.8965649871297803</v>
      </c>
      <c r="Q593" s="29">
        <v>-19.462438408410133</v>
      </c>
      <c r="R593" s="29">
        <v>-5.4658775503826469</v>
      </c>
      <c r="S593" s="29">
        <v>17.655000000000001</v>
      </c>
      <c r="T593" s="29">
        <v>18.981999999999999</v>
      </c>
      <c r="U593" s="29">
        <v>-37.547717609126707</v>
      </c>
      <c r="V593" s="29">
        <v>-0.69499999999999995</v>
      </c>
      <c r="W593" s="29">
        <v>-6.0000000000000001E-3</v>
      </c>
      <c r="X593" s="29" t="s">
        <v>14235</v>
      </c>
      <c r="Y593" s="71">
        <v>1896643588</v>
      </c>
      <c r="Z593" s="29" t="s">
        <v>12535</v>
      </c>
      <c r="AA593" s="76">
        <v>45418</v>
      </c>
      <c r="AB593" s="60" t="s">
        <v>8186</v>
      </c>
      <c r="AC593" s="60" t="s">
        <v>12296</v>
      </c>
      <c r="AD593" s="60" t="s">
        <v>12298</v>
      </c>
      <c r="AE593" s="29" t="s">
        <v>16158</v>
      </c>
      <c r="AF593" s="35" t="s">
        <v>16158</v>
      </c>
    </row>
    <row r="594" spans="1:32" s="68" customFormat="1" ht="42.75">
      <c r="A594" s="37" t="s">
        <v>14213</v>
      </c>
      <c r="B594" s="36" t="s">
        <v>13702</v>
      </c>
      <c r="C594" s="36" t="s">
        <v>13703</v>
      </c>
      <c r="D594" s="29" t="s">
        <v>10218</v>
      </c>
      <c r="E594" s="37" t="s">
        <v>14215</v>
      </c>
      <c r="F594" s="37" t="s">
        <v>12541</v>
      </c>
      <c r="G594" s="38" t="s">
        <v>64</v>
      </c>
      <c r="H594" s="37" t="s">
        <v>11</v>
      </c>
      <c r="I594" s="39">
        <v>3</v>
      </c>
      <c r="J594" s="37" t="s">
        <v>12292</v>
      </c>
      <c r="K594" s="37" t="s">
        <v>12292</v>
      </c>
      <c r="L594" s="37" t="s">
        <v>12292</v>
      </c>
      <c r="M594" s="37" t="s">
        <v>16215</v>
      </c>
      <c r="N594" s="37">
        <v>-12.062099999999999</v>
      </c>
      <c r="O594" s="37">
        <v>-1.41659</v>
      </c>
      <c r="P594" s="37">
        <v>-7.4035687094937463</v>
      </c>
      <c r="Q594" s="37">
        <v>-14.346086384564739</v>
      </c>
      <c r="R594" s="37">
        <v>2.6698974543489795</v>
      </c>
      <c r="S594" s="37">
        <v>18.036000000000001</v>
      </c>
      <c r="T594" s="37">
        <v>19.222999999999999</v>
      </c>
      <c r="U594" s="37">
        <v>-27.030943768661821</v>
      </c>
      <c r="V594" s="37">
        <v>-0.67500000000000004</v>
      </c>
      <c r="W594" s="37">
        <v>-6.0000000000000001E-3</v>
      </c>
      <c r="X594" s="37" t="s">
        <v>14236</v>
      </c>
      <c r="Y594" s="73">
        <v>1761450833</v>
      </c>
      <c r="Z594" s="37" t="s">
        <v>12535</v>
      </c>
      <c r="AA594" s="77">
        <v>45418</v>
      </c>
      <c r="AB594" s="39" t="s">
        <v>8186</v>
      </c>
      <c r="AC594" s="39" t="s">
        <v>12297</v>
      </c>
      <c r="AD594" s="39" t="s">
        <v>12815</v>
      </c>
      <c r="AE594" s="37" t="s">
        <v>16158</v>
      </c>
      <c r="AF594" s="63" t="s">
        <v>16158</v>
      </c>
    </row>
    <row r="595" spans="1:32" s="68" customFormat="1" ht="42.75">
      <c r="A595" s="29" t="s">
        <v>14213</v>
      </c>
      <c r="B595" s="28" t="s">
        <v>13704</v>
      </c>
      <c r="C595" s="29" t="s">
        <v>13705</v>
      </c>
      <c r="D595" s="29" t="s">
        <v>8568</v>
      </c>
      <c r="E595" s="29" t="s">
        <v>14215</v>
      </c>
      <c r="F595" s="29" t="s">
        <v>12540</v>
      </c>
      <c r="G595" s="31" t="s">
        <v>64</v>
      </c>
      <c r="H595" s="32" t="s">
        <v>11</v>
      </c>
      <c r="I595" s="50">
        <v>3</v>
      </c>
      <c r="J595" s="32" t="s">
        <v>12292</v>
      </c>
      <c r="K595" s="32" t="s">
        <v>12292</v>
      </c>
      <c r="L595" s="32" t="s">
        <v>12292</v>
      </c>
      <c r="M595" s="29" t="s">
        <v>16215</v>
      </c>
      <c r="N595" s="29">
        <v>-12.08386</v>
      </c>
      <c r="O595" s="29">
        <v>-1.3076399999999999</v>
      </c>
      <c r="P595" s="29">
        <v>-9.2952472067517675</v>
      </c>
      <c r="Q595" s="29">
        <v>-9.6159290131887296</v>
      </c>
      <c r="R595" s="29">
        <v>-4.1043670740578575</v>
      </c>
      <c r="S595" s="29">
        <v>17.513000000000002</v>
      </c>
      <c r="T595" s="29">
        <v>18.893999999999998</v>
      </c>
      <c r="U595" s="29">
        <v>-25.524637996569044</v>
      </c>
      <c r="V595" s="29">
        <v>-0.69599999999999995</v>
      </c>
      <c r="W595" s="29">
        <v>-1.0999999999999999E-2</v>
      </c>
      <c r="X595" s="29" t="s">
        <v>14237</v>
      </c>
      <c r="Y595" s="71">
        <v>1511624940</v>
      </c>
      <c r="Z595" s="29" t="s">
        <v>12535</v>
      </c>
      <c r="AA595" s="76">
        <v>45418</v>
      </c>
      <c r="AB595" s="60" t="s">
        <v>8186</v>
      </c>
      <c r="AC595" s="60" t="s">
        <v>12297</v>
      </c>
      <c r="AD595" s="60" t="s">
        <v>12815</v>
      </c>
      <c r="AE595" s="29" t="s">
        <v>16158</v>
      </c>
      <c r="AF595" s="35" t="s">
        <v>16158</v>
      </c>
    </row>
    <row r="596" spans="1:32" s="68" customFormat="1" ht="28.5">
      <c r="A596" s="37" t="s">
        <v>14213</v>
      </c>
      <c r="B596" s="36" t="s">
        <v>13706</v>
      </c>
      <c r="C596" s="36" t="s">
        <v>13344</v>
      </c>
      <c r="D596" s="29" t="s">
        <v>8271</v>
      </c>
      <c r="E596" s="37" t="s">
        <v>14216</v>
      </c>
      <c r="F596" s="37" t="s">
        <v>12535</v>
      </c>
      <c r="G596" s="38" t="s">
        <v>64</v>
      </c>
      <c r="H596" s="37" t="s">
        <v>13173</v>
      </c>
      <c r="I596" s="39">
        <v>5</v>
      </c>
      <c r="J596" s="37" t="s">
        <v>12292</v>
      </c>
      <c r="K596" s="37" t="s">
        <v>12292</v>
      </c>
      <c r="L596" s="37" t="s">
        <v>12292</v>
      </c>
      <c r="M596" s="37" t="s">
        <v>16215</v>
      </c>
      <c r="N596" s="37">
        <v>-4.8547200000000004</v>
      </c>
      <c r="O596" s="37">
        <v>0.60597999999999996</v>
      </c>
      <c r="P596" s="37">
        <v>12.82164894673552</v>
      </c>
      <c r="Q596" s="37">
        <v>-23.992828028303993</v>
      </c>
      <c r="R596" s="37">
        <v>10.457312057904389</v>
      </c>
      <c r="S596" s="37">
        <v>18.169</v>
      </c>
      <c r="T596" s="37">
        <v>19.452000000000002</v>
      </c>
      <c r="U596" s="37">
        <v>-32.468725732750812</v>
      </c>
      <c r="V596" s="37">
        <v>-0.184</v>
      </c>
      <c r="W596" s="37">
        <v>0.159</v>
      </c>
      <c r="X596" s="37" t="s">
        <v>14238</v>
      </c>
      <c r="Y596" s="73">
        <v>426752414</v>
      </c>
      <c r="Z596" s="37" t="s">
        <v>12535</v>
      </c>
      <c r="AA596" s="77">
        <v>45418</v>
      </c>
      <c r="AB596" s="39" t="s">
        <v>8186</v>
      </c>
      <c r="AC596" s="39" t="s">
        <v>12296</v>
      </c>
      <c r="AD596" s="39" t="s">
        <v>12298</v>
      </c>
      <c r="AE596" s="37" t="s">
        <v>16158</v>
      </c>
      <c r="AF596" s="63" t="s">
        <v>16158</v>
      </c>
    </row>
    <row r="597" spans="1:32" s="68" customFormat="1" ht="28.5">
      <c r="A597" s="29" t="s">
        <v>14213</v>
      </c>
      <c r="B597" s="28" t="s">
        <v>13707</v>
      </c>
      <c r="C597" s="29" t="s">
        <v>13708</v>
      </c>
      <c r="D597" s="29" t="s">
        <v>8685</v>
      </c>
      <c r="E597" s="29" t="s">
        <v>14216</v>
      </c>
      <c r="F597" s="29" t="s">
        <v>12540</v>
      </c>
      <c r="G597" s="31" t="s">
        <v>64</v>
      </c>
      <c r="H597" s="32" t="s">
        <v>13173</v>
      </c>
      <c r="I597" s="50">
        <v>5</v>
      </c>
      <c r="J597" s="32" t="s">
        <v>12292</v>
      </c>
      <c r="K597" s="32" t="s">
        <v>12292</v>
      </c>
      <c r="L597" s="32" t="s">
        <v>12292</v>
      </c>
      <c r="M597" s="29" t="s">
        <v>16215</v>
      </c>
      <c r="N597" s="29">
        <v>-4.88307</v>
      </c>
      <c r="O597" s="29">
        <v>0.75185000000000002</v>
      </c>
      <c r="P597" s="29">
        <v>6.4851317197868852</v>
      </c>
      <c r="Q597" s="29">
        <v>-14.710119115627517</v>
      </c>
      <c r="R597" s="29">
        <v>12.049838966785043</v>
      </c>
      <c r="S597" s="29">
        <v>18.045000000000002</v>
      </c>
      <c r="T597" s="29">
        <v>19.45</v>
      </c>
      <c r="U597" s="29">
        <v>-21.132359839396862</v>
      </c>
      <c r="V597" s="29">
        <v>-0.18</v>
      </c>
      <c r="W597" s="29">
        <v>0.154</v>
      </c>
      <c r="X597" s="29" t="s">
        <v>14239</v>
      </c>
      <c r="Y597" s="71">
        <v>340121674</v>
      </c>
      <c r="Z597" s="29" t="s">
        <v>12535</v>
      </c>
      <c r="AA597" s="76">
        <v>45418</v>
      </c>
      <c r="AB597" s="60" t="s">
        <v>8186</v>
      </c>
      <c r="AC597" s="60" t="s">
        <v>12297</v>
      </c>
      <c r="AD597" s="60" t="s">
        <v>12815</v>
      </c>
      <c r="AE597" s="29" t="s">
        <v>16158</v>
      </c>
      <c r="AF597" s="35" t="s">
        <v>16158</v>
      </c>
    </row>
    <row r="598" spans="1:32" s="68" customFormat="1" ht="42.75">
      <c r="A598" s="37" t="s">
        <v>14213</v>
      </c>
      <c r="B598" s="36" t="s">
        <v>13709</v>
      </c>
      <c r="C598" s="36" t="s">
        <v>13345</v>
      </c>
      <c r="D598" s="29" t="s">
        <v>8557</v>
      </c>
      <c r="E598" s="37" t="s">
        <v>14217</v>
      </c>
      <c r="F598" s="37" t="s">
        <v>12535</v>
      </c>
      <c r="G598" s="38" t="s">
        <v>64</v>
      </c>
      <c r="H598" s="37" t="s">
        <v>4</v>
      </c>
      <c r="I598" s="39">
        <v>5</v>
      </c>
      <c r="J598" s="37" t="s">
        <v>12292</v>
      </c>
      <c r="K598" s="37" t="s">
        <v>12292</v>
      </c>
      <c r="L598" s="37" t="s">
        <v>12292</v>
      </c>
      <c r="M598" s="37" t="s">
        <v>16215</v>
      </c>
      <c r="N598" s="37">
        <v>-17.501930000000002</v>
      </c>
      <c r="O598" s="37">
        <v>-2.7835800000000002</v>
      </c>
      <c r="P598" s="37">
        <v>-25.124500849130136</v>
      </c>
      <c r="Q598" s="37">
        <v>-23.626869463889967</v>
      </c>
      <c r="R598" s="37">
        <v>-8.638211382113802</v>
      </c>
      <c r="S598" s="37">
        <v>21.863</v>
      </c>
      <c r="T598" s="37">
        <v>20.960999999999999</v>
      </c>
      <c r="U598" s="37">
        <v>-56.534805116285781</v>
      </c>
      <c r="V598" s="37">
        <v>-0.751</v>
      </c>
      <c r="W598" s="37">
        <v>-3.3000000000000002E-2</v>
      </c>
      <c r="X598" s="37" t="s">
        <v>14240</v>
      </c>
      <c r="Y598" s="73">
        <v>1477181851</v>
      </c>
      <c r="Z598" s="37" t="s">
        <v>12535</v>
      </c>
      <c r="AA598" s="77">
        <v>45418</v>
      </c>
      <c r="AB598" s="39" t="s">
        <v>8186</v>
      </c>
      <c r="AC598" s="39" t="s">
        <v>12296</v>
      </c>
      <c r="AD598" s="39" t="s">
        <v>13176</v>
      </c>
      <c r="AE598" s="37" t="s">
        <v>16158</v>
      </c>
      <c r="AF598" s="63" t="s">
        <v>16158</v>
      </c>
    </row>
    <row r="599" spans="1:32" s="68" customFormat="1" ht="42.75">
      <c r="A599" s="29" t="s">
        <v>14213</v>
      </c>
      <c r="B599" s="28" t="s">
        <v>13710</v>
      </c>
      <c r="C599" s="29" t="s">
        <v>13711</v>
      </c>
      <c r="D599" s="29" t="s">
        <v>16614</v>
      </c>
      <c r="E599" s="29" t="s">
        <v>14217</v>
      </c>
      <c r="F599" s="29" t="s">
        <v>12537</v>
      </c>
      <c r="G599" s="31" t="s">
        <v>64</v>
      </c>
      <c r="H599" s="32" t="s">
        <v>4</v>
      </c>
      <c r="I599" s="50">
        <v>5</v>
      </c>
      <c r="J599" s="32" t="s">
        <v>12292</v>
      </c>
      <c r="K599" s="32" t="s">
        <v>12292</v>
      </c>
      <c r="L599" s="32" t="s">
        <v>12292</v>
      </c>
      <c r="M599" s="29" t="s">
        <v>16215</v>
      </c>
      <c r="N599" s="29">
        <v>-17.485659999999999</v>
      </c>
      <c r="O599" s="29" t="s">
        <v>16215</v>
      </c>
      <c r="P599" s="29">
        <v>-22.966845869436504</v>
      </c>
      <c r="Q599" s="29">
        <v>-17.084553273125625</v>
      </c>
      <c r="R599" s="29">
        <v>-10.023091455237211</v>
      </c>
      <c r="S599" s="29">
        <v>21.901</v>
      </c>
      <c r="T599" s="29" t="s">
        <v>16215</v>
      </c>
      <c r="U599" s="29">
        <v>-50.973366249302565</v>
      </c>
      <c r="V599" s="29">
        <v>-0.749</v>
      </c>
      <c r="W599" s="29" t="s">
        <v>16215</v>
      </c>
      <c r="X599" s="29" t="s">
        <v>14241</v>
      </c>
      <c r="Y599" s="71">
        <v>10713926109</v>
      </c>
      <c r="Z599" s="29" t="s">
        <v>12535</v>
      </c>
      <c r="AA599" s="76">
        <v>45418</v>
      </c>
      <c r="AB599" s="60" t="s">
        <v>8186</v>
      </c>
      <c r="AC599" s="60" t="s">
        <v>12297</v>
      </c>
      <c r="AD599" s="60" t="s">
        <v>12815</v>
      </c>
      <c r="AE599" s="29" t="s">
        <v>16158</v>
      </c>
      <c r="AF599" s="35" t="s">
        <v>16158</v>
      </c>
    </row>
    <row r="600" spans="1:32" s="68" customFormat="1" ht="28.5">
      <c r="A600" s="37" t="s">
        <v>14213</v>
      </c>
      <c r="B600" s="36" t="s">
        <v>13712</v>
      </c>
      <c r="C600" s="36" t="s">
        <v>13346</v>
      </c>
      <c r="D600" s="29" t="s">
        <v>16615</v>
      </c>
      <c r="E600" s="37" t="s">
        <v>14218</v>
      </c>
      <c r="F600" s="37" t="s">
        <v>12535</v>
      </c>
      <c r="G600" s="38" t="s">
        <v>328</v>
      </c>
      <c r="H600" s="37" t="s">
        <v>28</v>
      </c>
      <c r="I600" s="39">
        <v>4</v>
      </c>
      <c r="J600" s="37" t="s">
        <v>12292</v>
      </c>
      <c r="K600" s="37" t="s">
        <v>12292</v>
      </c>
      <c r="L600" s="37" t="s">
        <v>12292</v>
      </c>
      <c r="M600" s="37" t="s">
        <v>16215</v>
      </c>
      <c r="N600" s="37">
        <v>0.91054000000000002</v>
      </c>
      <c r="O600" s="37">
        <v>2.11598</v>
      </c>
      <c r="P600" s="37">
        <v>9.0975446220176615</v>
      </c>
      <c r="Q600" s="37">
        <v>-7.7755420017067927</v>
      </c>
      <c r="R600" s="37">
        <v>10.174054865683679</v>
      </c>
      <c r="S600" s="37">
        <v>6.6289999999999996</v>
      </c>
      <c r="T600" s="37">
        <v>7.8460000000000001</v>
      </c>
      <c r="U600" s="37">
        <v>-10.45562173225456</v>
      </c>
      <c r="V600" s="37">
        <v>0</v>
      </c>
      <c r="W600" s="37">
        <v>0.26400000000000001</v>
      </c>
      <c r="X600" s="37" t="s">
        <v>14242</v>
      </c>
      <c r="Y600" s="73">
        <v>212252819</v>
      </c>
      <c r="Z600" s="37" t="s">
        <v>12535</v>
      </c>
      <c r="AA600" s="77">
        <v>45418</v>
      </c>
      <c r="AB600" s="39" t="s">
        <v>8186</v>
      </c>
      <c r="AC600" s="39" t="s">
        <v>12297</v>
      </c>
      <c r="AD600" s="39" t="s">
        <v>12298</v>
      </c>
      <c r="AE600" s="37" t="s">
        <v>16158</v>
      </c>
      <c r="AF600" s="63" t="s">
        <v>16158</v>
      </c>
    </row>
    <row r="601" spans="1:32" s="68" customFormat="1" ht="28.5">
      <c r="A601" s="29" t="s">
        <v>14213</v>
      </c>
      <c r="B601" s="28" t="s">
        <v>13713</v>
      </c>
      <c r="C601" s="29" t="s">
        <v>13347</v>
      </c>
      <c r="D601" s="29" t="s">
        <v>16616</v>
      </c>
      <c r="E601" s="29" t="s">
        <v>14218</v>
      </c>
      <c r="F601" s="29" t="s">
        <v>12535</v>
      </c>
      <c r="G601" s="31" t="s">
        <v>328</v>
      </c>
      <c r="H601" s="32" t="s">
        <v>28</v>
      </c>
      <c r="I601" s="50">
        <v>4</v>
      </c>
      <c r="J601" s="32" t="s">
        <v>12292</v>
      </c>
      <c r="K601" s="32" t="s">
        <v>12292</v>
      </c>
      <c r="L601" s="32" t="s">
        <v>12292</v>
      </c>
      <c r="M601" s="29">
        <v>0.20666000000000001</v>
      </c>
      <c r="N601" s="29">
        <v>0.90407999999999999</v>
      </c>
      <c r="O601" s="29">
        <v>2.1075599999999999</v>
      </c>
      <c r="P601" s="29">
        <v>9.0868260226384159</v>
      </c>
      <c r="Q601" s="29">
        <v>-7.7777954479692273</v>
      </c>
      <c r="R601" s="29">
        <v>10.179116583357439</v>
      </c>
      <c r="S601" s="29">
        <v>6.63</v>
      </c>
      <c r="T601" s="29">
        <v>7.8470000000000004</v>
      </c>
      <c r="U601" s="29">
        <v>-10.458269412694277</v>
      </c>
      <c r="V601" s="29">
        <v>-1E-3</v>
      </c>
      <c r="W601" s="29">
        <v>0.26200000000000001</v>
      </c>
      <c r="X601" s="29" t="s">
        <v>14243</v>
      </c>
      <c r="Y601" s="71">
        <v>212252819</v>
      </c>
      <c r="Z601" s="29" t="s">
        <v>12535</v>
      </c>
      <c r="AA601" s="76">
        <v>45418</v>
      </c>
      <c r="AB601" s="60" t="s">
        <v>8186</v>
      </c>
      <c r="AC601" s="60" t="s">
        <v>12296</v>
      </c>
      <c r="AD601" s="60" t="s">
        <v>12298</v>
      </c>
      <c r="AE601" s="29" t="s">
        <v>16158</v>
      </c>
      <c r="AF601" s="35" t="s">
        <v>16158</v>
      </c>
    </row>
    <row r="602" spans="1:32" s="68" customFormat="1" ht="28.5">
      <c r="A602" s="37" t="s">
        <v>14213</v>
      </c>
      <c r="B602" s="36" t="s">
        <v>13714</v>
      </c>
      <c r="C602" s="36" t="s">
        <v>13715</v>
      </c>
      <c r="D602" s="29" t="s">
        <v>16617</v>
      </c>
      <c r="E602" s="37" t="s">
        <v>14218</v>
      </c>
      <c r="F602" s="37" t="s">
        <v>12536</v>
      </c>
      <c r="G602" s="38" t="s">
        <v>328</v>
      </c>
      <c r="H602" s="37" t="s">
        <v>28</v>
      </c>
      <c r="I602" s="39">
        <v>4</v>
      </c>
      <c r="J602" s="37" t="s">
        <v>12292</v>
      </c>
      <c r="K602" s="37" t="s">
        <v>12292</v>
      </c>
      <c r="L602" s="37" t="s">
        <v>12292</v>
      </c>
      <c r="M602" s="37">
        <v>2.13774</v>
      </c>
      <c r="N602" s="37">
        <v>0.91208</v>
      </c>
      <c r="O602" s="37" t="s">
        <v>16215</v>
      </c>
      <c r="P602" s="37">
        <v>9.1740326103578731</v>
      </c>
      <c r="Q602" s="37">
        <v>-7.798498059400627</v>
      </c>
      <c r="R602" s="37">
        <v>10.846817658565545</v>
      </c>
      <c r="S602" s="37">
        <v>6.673</v>
      </c>
      <c r="T602" s="37">
        <v>7.8550000000000004</v>
      </c>
      <c r="U602" s="37">
        <v>-9.8465633829111887</v>
      </c>
      <c r="V602" s="37">
        <v>2E-3</v>
      </c>
      <c r="W602" s="37">
        <v>0.26300000000000001</v>
      </c>
      <c r="X602" s="37" t="s">
        <v>14244</v>
      </c>
      <c r="Y602" s="73">
        <v>1657959832</v>
      </c>
      <c r="Z602" s="37" t="s">
        <v>12535</v>
      </c>
      <c r="AA602" s="77">
        <v>45418</v>
      </c>
      <c r="AB602" s="39" t="s">
        <v>8186</v>
      </c>
      <c r="AC602" s="39" t="s">
        <v>12297</v>
      </c>
      <c r="AD602" s="39" t="s">
        <v>12815</v>
      </c>
      <c r="AE602" s="37" t="s">
        <v>16158</v>
      </c>
      <c r="AF602" s="63" t="s">
        <v>16158</v>
      </c>
    </row>
    <row r="603" spans="1:32" s="68" customFormat="1" ht="42.75">
      <c r="A603" s="29" t="s">
        <v>14213</v>
      </c>
      <c r="B603" s="28" t="s">
        <v>13716</v>
      </c>
      <c r="C603" s="29" t="s">
        <v>13348</v>
      </c>
      <c r="D603" s="29" t="s">
        <v>8461</v>
      </c>
      <c r="E603" s="29" t="s">
        <v>14219</v>
      </c>
      <c r="F603" s="29" t="s">
        <v>12535</v>
      </c>
      <c r="G603" s="31" t="s">
        <v>369</v>
      </c>
      <c r="H603" s="32" t="s">
        <v>12624</v>
      </c>
      <c r="I603" s="50">
        <v>4</v>
      </c>
      <c r="J603" s="32" t="s">
        <v>12292</v>
      </c>
      <c r="K603" s="32" t="s">
        <v>12292</v>
      </c>
      <c r="L603" s="32" t="s">
        <v>12292</v>
      </c>
      <c r="M603" s="29" t="s">
        <v>16215</v>
      </c>
      <c r="N603" s="29">
        <v>-4.37805</v>
      </c>
      <c r="O603" s="29">
        <v>-0.95920000000000005</v>
      </c>
      <c r="P603" s="29">
        <v>7.8472843032511674</v>
      </c>
      <c r="Q603" s="29">
        <v>-13.557511670719236</v>
      </c>
      <c r="R603" s="29">
        <v>-1.5921025774246922</v>
      </c>
      <c r="S603" s="29">
        <v>7.2960000000000003</v>
      </c>
      <c r="T603" s="29">
        <v>10.367000000000001</v>
      </c>
      <c r="U603" s="29">
        <v>-21.786077155240559</v>
      </c>
      <c r="V603" s="29">
        <v>-0.72799999999999998</v>
      </c>
      <c r="W603" s="29">
        <v>-7.5999999999999998E-2</v>
      </c>
      <c r="X603" s="29" t="s">
        <v>14245</v>
      </c>
      <c r="Y603" s="71">
        <v>843360902</v>
      </c>
      <c r="Z603" s="29" t="s">
        <v>12535</v>
      </c>
      <c r="AA603" s="76">
        <v>45418</v>
      </c>
      <c r="AB603" s="60" t="s">
        <v>8186</v>
      </c>
      <c r="AC603" s="60" t="s">
        <v>12296</v>
      </c>
      <c r="AD603" s="60" t="s">
        <v>12298</v>
      </c>
      <c r="AE603" s="29" t="s">
        <v>16158</v>
      </c>
      <c r="AF603" s="35" t="s">
        <v>16158</v>
      </c>
    </row>
    <row r="604" spans="1:32" s="68" customFormat="1" ht="42.75">
      <c r="A604" s="37" t="s">
        <v>14213</v>
      </c>
      <c r="B604" s="36" t="s">
        <v>13717</v>
      </c>
      <c r="C604" s="36" t="s">
        <v>13718</v>
      </c>
      <c r="D604" s="29" t="s">
        <v>11438</v>
      </c>
      <c r="E604" s="37" t="s">
        <v>14219</v>
      </c>
      <c r="F604" s="37" t="s">
        <v>12535</v>
      </c>
      <c r="G604" s="38" t="s">
        <v>369</v>
      </c>
      <c r="H604" s="37" t="s">
        <v>12624</v>
      </c>
      <c r="I604" s="39">
        <v>4</v>
      </c>
      <c r="J604" s="37" t="s">
        <v>12292</v>
      </c>
      <c r="K604" s="37" t="s">
        <v>12292</v>
      </c>
      <c r="L604" s="37" t="s">
        <v>12292</v>
      </c>
      <c r="M604" s="37">
        <v>0.17296</v>
      </c>
      <c r="N604" s="37">
        <v>-4.3767300000000002</v>
      </c>
      <c r="O604" s="37">
        <v>-0.95904999999999996</v>
      </c>
      <c r="P604" s="37">
        <v>7.8477299096514352</v>
      </c>
      <c r="Q604" s="37">
        <v>-13.55615050788639</v>
      </c>
      <c r="R604" s="37">
        <v>-1.5898305471549468</v>
      </c>
      <c r="S604" s="37">
        <v>7.3360000000000003</v>
      </c>
      <c r="T604" s="37">
        <v>10.384</v>
      </c>
      <c r="U604" s="37">
        <v>-21.784829211765278</v>
      </c>
      <c r="V604" s="37">
        <v>-0.72399999999999998</v>
      </c>
      <c r="W604" s="37">
        <v>-7.4999999999999997E-2</v>
      </c>
      <c r="X604" s="37" t="s">
        <v>14245</v>
      </c>
      <c r="Y604" s="73">
        <v>843360902</v>
      </c>
      <c r="Z604" s="37" t="s">
        <v>12535</v>
      </c>
      <c r="AA604" s="77">
        <v>45418</v>
      </c>
      <c r="AB604" s="39" t="s">
        <v>8186</v>
      </c>
      <c r="AC604" s="39" t="s">
        <v>12297</v>
      </c>
      <c r="AD604" s="39" t="s">
        <v>12298</v>
      </c>
      <c r="AE604" s="37" t="s">
        <v>16158</v>
      </c>
      <c r="AF604" s="63" t="s">
        <v>16158</v>
      </c>
    </row>
    <row r="605" spans="1:32" s="68" customFormat="1" ht="28.5">
      <c r="A605" s="29" t="s">
        <v>14213</v>
      </c>
      <c r="B605" s="28" t="s">
        <v>13719</v>
      </c>
      <c r="C605" s="29" t="s">
        <v>13349</v>
      </c>
      <c r="D605" s="29" t="s">
        <v>8586</v>
      </c>
      <c r="E605" s="29" t="s">
        <v>14220</v>
      </c>
      <c r="F605" s="29" t="s">
        <v>12535</v>
      </c>
      <c r="G605" s="31" t="s">
        <v>64</v>
      </c>
      <c r="H605" s="32" t="s">
        <v>9</v>
      </c>
      <c r="I605" s="50">
        <v>4</v>
      </c>
      <c r="J605" s="32" t="s">
        <v>12292</v>
      </c>
      <c r="K605" s="32" t="s">
        <v>12292</v>
      </c>
      <c r="L605" s="32" t="s">
        <v>12292</v>
      </c>
      <c r="M605" s="29" t="s">
        <v>16215</v>
      </c>
      <c r="N605" s="29">
        <v>-12.69167</v>
      </c>
      <c r="O605" s="29">
        <v>-2.39452</v>
      </c>
      <c r="P605" s="29">
        <v>5.1266883718897871</v>
      </c>
      <c r="Q605" s="29">
        <v>-26.603356956188861</v>
      </c>
      <c r="R605" s="29">
        <v>-7.215074311786152</v>
      </c>
      <c r="S605" s="29">
        <v>17.420999999999999</v>
      </c>
      <c r="T605" s="29">
        <v>20.376000000000001</v>
      </c>
      <c r="U605" s="29">
        <v>-41.783578599140469</v>
      </c>
      <c r="V605" s="29">
        <v>-0.748</v>
      </c>
      <c r="W605" s="29">
        <v>-5.1999999999999998E-2</v>
      </c>
      <c r="X605" s="29" t="s">
        <v>14246</v>
      </c>
      <c r="Y605" s="71">
        <v>1067745737</v>
      </c>
      <c r="Z605" s="29" t="s">
        <v>12535</v>
      </c>
      <c r="AA605" s="76">
        <v>45418</v>
      </c>
      <c r="AB605" s="60" t="s">
        <v>8186</v>
      </c>
      <c r="AC605" s="60" t="s">
        <v>12296</v>
      </c>
      <c r="AD605" s="60" t="s">
        <v>12298</v>
      </c>
      <c r="AE605" s="29" t="s">
        <v>16158</v>
      </c>
      <c r="AF605" s="35" t="s">
        <v>16158</v>
      </c>
    </row>
    <row r="606" spans="1:32" s="68" customFormat="1" ht="28.5">
      <c r="A606" s="37" t="s">
        <v>14213</v>
      </c>
      <c r="B606" s="36" t="s">
        <v>13720</v>
      </c>
      <c r="C606" s="36" t="s">
        <v>13721</v>
      </c>
      <c r="D606" s="29" t="s">
        <v>10284</v>
      </c>
      <c r="E606" s="37" t="s">
        <v>14220</v>
      </c>
      <c r="F606" s="37" t="s">
        <v>12540</v>
      </c>
      <c r="G606" s="38" t="s">
        <v>64</v>
      </c>
      <c r="H606" s="37" t="s">
        <v>9</v>
      </c>
      <c r="I606" s="39">
        <v>4</v>
      </c>
      <c r="J606" s="37" t="s">
        <v>12292</v>
      </c>
      <c r="K606" s="37" t="s">
        <v>12292</v>
      </c>
      <c r="L606" s="37" t="s">
        <v>12292</v>
      </c>
      <c r="M606" s="37" t="s">
        <v>16215</v>
      </c>
      <c r="N606" s="37">
        <v>-12.71463</v>
      </c>
      <c r="O606" s="37">
        <v>-2.25299</v>
      </c>
      <c r="P606" s="37">
        <v>-0.77905761511518623</v>
      </c>
      <c r="Q606" s="37">
        <v>-17.627825026259679</v>
      </c>
      <c r="R606" s="37">
        <v>-5.8795667962067473</v>
      </c>
      <c r="S606" s="37">
        <v>17.263000000000002</v>
      </c>
      <c r="T606" s="37">
        <v>20.242999999999999</v>
      </c>
      <c r="U606" s="37">
        <v>-30.049665858276931</v>
      </c>
      <c r="V606" s="37">
        <v>-0.75</v>
      </c>
      <c r="W606" s="37">
        <v>-5.8000000000000003E-2</v>
      </c>
      <c r="X606" s="37" t="s">
        <v>14237</v>
      </c>
      <c r="Y606" s="73">
        <v>850993352</v>
      </c>
      <c r="Z606" s="37" t="s">
        <v>12535</v>
      </c>
      <c r="AA606" s="77">
        <v>45418</v>
      </c>
      <c r="AB606" s="39" t="s">
        <v>8186</v>
      </c>
      <c r="AC606" s="39" t="s">
        <v>12297</v>
      </c>
      <c r="AD606" s="39" t="s">
        <v>12815</v>
      </c>
      <c r="AE606" s="37" t="s">
        <v>16158</v>
      </c>
      <c r="AF606" s="63" t="s">
        <v>16158</v>
      </c>
    </row>
    <row r="607" spans="1:32" s="68" customFormat="1" ht="42.75">
      <c r="A607" s="29" t="s">
        <v>14213</v>
      </c>
      <c r="B607" s="28" t="s">
        <v>13722</v>
      </c>
      <c r="C607" s="29" t="s">
        <v>13350</v>
      </c>
      <c r="D607" s="29" t="s">
        <v>8749</v>
      </c>
      <c r="E607" s="29" t="s">
        <v>14221</v>
      </c>
      <c r="F607" s="29" t="s">
        <v>12535</v>
      </c>
      <c r="G607" s="31" t="s">
        <v>64</v>
      </c>
      <c r="H607" s="32" t="s">
        <v>12488</v>
      </c>
      <c r="I607" s="50">
        <v>4</v>
      </c>
      <c r="J607" s="32" t="s">
        <v>12292</v>
      </c>
      <c r="K607" s="32" t="s">
        <v>12292</v>
      </c>
      <c r="L607" s="32" t="s">
        <v>12292</v>
      </c>
      <c r="M607" s="29" t="s">
        <v>16215</v>
      </c>
      <c r="N607" s="29">
        <v>-3.0860099999999999</v>
      </c>
      <c r="O607" s="29">
        <v>4.4826600000000001</v>
      </c>
      <c r="P607" s="29">
        <v>26.365774420504941</v>
      </c>
      <c r="Q607" s="29">
        <v>-23.035806655554868</v>
      </c>
      <c r="R607" s="29">
        <v>13.260809095808357</v>
      </c>
      <c r="S607" s="29">
        <v>17.23</v>
      </c>
      <c r="T607" s="29">
        <v>20.84</v>
      </c>
      <c r="U607" s="29">
        <v>-30.472303000990674</v>
      </c>
      <c r="V607" s="29">
        <v>-0.13300000000000001</v>
      </c>
      <c r="W607" s="29">
        <v>0.31900000000000001</v>
      </c>
      <c r="X607" s="29" t="s">
        <v>14247</v>
      </c>
      <c r="Y607" s="71">
        <v>160191421</v>
      </c>
      <c r="Z607" s="29" t="s">
        <v>12535</v>
      </c>
      <c r="AA607" s="76">
        <v>45418</v>
      </c>
      <c r="AB607" s="60" t="s">
        <v>8186</v>
      </c>
      <c r="AC607" s="60" t="s">
        <v>12296</v>
      </c>
      <c r="AD607" s="60" t="s">
        <v>12298</v>
      </c>
      <c r="AE607" s="29" t="s">
        <v>16158</v>
      </c>
      <c r="AF607" s="35" t="s">
        <v>16158</v>
      </c>
    </row>
    <row r="608" spans="1:32" s="68" customFormat="1" ht="42.75">
      <c r="A608" s="37" t="s">
        <v>14213</v>
      </c>
      <c r="B608" s="36" t="s">
        <v>13723</v>
      </c>
      <c r="C608" s="36" t="s">
        <v>13724</v>
      </c>
      <c r="D608" s="29" t="s">
        <v>9063</v>
      </c>
      <c r="E608" s="37" t="s">
        <v>14221</v>
      </c>
      <c r="F608" s="37" t="s">
        <v>12540</v>
      </c>
      <c r="G608" s="38" t="s">
        <v>64</v>
      </c>
      <c r="H608" s="37" t="s">
        <v>12488</v>
      </c>
      <c r="I608" s="39">
        <v>4</v>
      </c>
      <c r="J608" s="37" t="s">
        <v>12292</v>
      </c>
      <c r="K608" s="37" t="s">
        <v>12292</v>
      </c>
      <c r="L608" s="37" t="s">
        <v>12292</v>
      </c>
      <c r="M608" s="37" t="s">
        <v>16215</v>
      </c>
      <c r="N608" s="37">
        <v>-3.1112899999999999</v>
      </c>
      <c r="O608" s="37">
        <v>4.6366300000000003</v>
      </c>
      <c r="P608" s="37">
        <v>19.273654029945853</v>
      </c>
      <c r="Q608" s="37">
        <v>-13.6281752438701</v>
      </c>
      <c r="R608" s="37">
        <v>14.891474669478889</v>
      </c>
      <c r="S608" s="37">
        <v>17.221</v>
      </c>
      <c r="T608" s="37">
        <v>20.891999999999999</v>
      </c>
      <c r="U608" s="37">
        <v>-17.90336529859632</v>
      </c>
      <c r="V608" s="37">
        <v>-0.127</v>
      </c>
      <c r="W608" s="37">
        <v>0.315</v>
      </c>
      <c r="X608" s="37" t="s">
        <v>14247</v>
      </c>
      <c r="Y608" s="73">
        <v>127672563</v>
      </c>
      <c r="Z608" s="37" t="s">
        <v>12535</v>
      </c>
      <c r="AA608" s="77">
        <v>45418</v>
      </c>
      <c r="AB608" s="39" t="s">
        <v>8186</v>
      </c>
      <c r="AC608" s="39" t="s">
        <v>12297</v>
      </c>
      <c r="AD608" s="39" t="s">
        <v>12815</v>
      </c>
      <c r="AE608" s="37" t="s">
        <v>16158</v>
      </c>
      <c r="AF608" s="63" t="s">
        <v>16158</v>
      </c>
    </row>
    <row r="609" spans="1:32" s="68" customFormat="1" ht="57">
      <c r="A609" s="29" t="s">
        <v>14213</v>
      </c>
      <c r="B609" s="28" t="s">
        <v>13725</v>
      </c>
      <c r="C609" s="29" t="s">
        <v>13351</v>
      </c>
      <c r="D609" s="29" t="s">
        <v>10024</v>
      </c>
      <c r="E609" s="29" t="s">
        <v>14222</v>
      </c>
      <c r="F609" s="29" t="s">
        <v>12541</v>
      </c>
      <c r="G609" s="31" t="s">
        <v>64</v>
      </c>
      <c r="H609" s="32" t="s">
        <v>12484</v>
      </c>
      <c r="I609" s="50">
        <v>3</v>
      </c>
      <c r="J609" s="32" t="s">
        <v>12292</v>
      </c>
      <c r="K609" s="32" t="s">
        <v>12292</v>
      </c>
      <c r="L609" s="32" t="s">
        <v>12292</v>
      </c>
      <c r="M609" s="29" t="s">
        <v>16215</v>
      </c>
      <c r="N609" s="29">
        <v>5.5390699999999997</v>
      </c>
      <c r="O609" s="29">
        <v>8.8674300000000006</v>
      </c>
      <c r="P609" s="29">
        <v>16.626824424829543</v>
      </c>
      <c r="Q609" s="29">
        <v>-18.394648829431205</v>
      </c>
      <c r="R609" s="29">
        <v>15.889594661217266</v>
      </c>
      <c r="S609" s="29">
        <v>17.539000000000001</v>
      </c>
      <c r="T609" s="29">
        <v>16.224</v>
      </c>
      <c r="U609" s="29">
        <v>-24.171931714566817</v>
      </c>
      <c r="V609" s="29">
        <v>0.23799999999999999</v>
      </c>
      <c r="W609" s="29">
        <v>0.48799999999999999</v>
      </c>
      <c r="X609" s="29" t="s">
        <v>14248</v>
      </c>
      <c r="Y609" s="71">
        <v>268170590</v>
      </c>
      <c r="Z609" s="29" t="s">
        <v>12541</v>
      </c>
      <c r="AA609" s="76">
        <v>45418</v>
      </c>
      <c r="AB609" s="60" t="s">
        <v>8186</v>
      </c>
      <c r="AC609" s="60" t="s">
        <v>12296</v>
      </c>
      <c r="AD609" s="60" t="s">
        <v>12307</v>
      </c>
      <c r="AE609" s="29" t="s">
        <v>16158</v>
      </c>
      <c r="AF609" s="35" t="s">
        <v>16158</v>
      </c>
    </row>
    <row r="610" spans="1:32" s="68" customFormat="1" ht="57">
      <c r="A610" s="37" t="s">
        <v>14213</v>
      </c>
      <c r="B610" s="36" t="s">
        <v>13726</v>
      </c>
      <c r="C610" s="36" t="s">
        <v>13727</v>
      </c>
      <c r="D610" s="29" t="s">
        <v>10574</v>
      </c>
      <c r="E610" s="37" t="s">
        <v>14222</v>
      </c>
      <c r="F610" s="37" t="s">
        <v>12535</v>
      </c>
      <c r="G610" s="38" t="s">
        <v>64</v>
      </c>
      <c r="H610" s="37" t="s">
        <v>12484</v>
      </c>
      <c r="I610" s="39">
        <v>3</v>
      </c>
      <c r="J610" s="37" t="s">
        <v>12292</v>
      </c>
      <c r="K610" s="37" t="s">
        <v>12292</v>
      </c>
      <c r="L610" s="37" t="s">
        <v>12292</v>
      </c>
      <c r="M610" s="37" t="s">
        <v>16215</v>
      </c>
      <c r="N610" s="37">
        <v>5.5416100000000004</v>
      </c>
      <c r="O610" s="37">
        <v>8.8344500000000004</v>
      </c>
      <c r="P610" s="37">
        <v>21.046910585938683</v>
      </c>
      <c r="Q610" s="37">
        <v>-23.274343800436004</v>
      </c>
      <c r="R610" s="37">
        <v>6.7143369197405489</v>
      </c>
      <c r="S610" s="37">
        <v>17.890999999999998</v>
      </c>
      <c r="T610" s="37">
        <v>16.440000000000001</v>
      </c>
      <c r="U610" s="37">
        <v>-36.760728747037383</v>
      </c>
      <c r="V610" s="37">
        <v>0.23599999999999999</v>
      </c>
      <c r="W610" s="37">
        <v>0.48699999999999999</v>
      </c>
      <c r="X610" s="37" t="s">
        <v>14249</v>
      </c>
      <c r="Y610" s="73">
        <v>288752897</v>
      </c>
      <c r="Z610" s="37" t="s">
        <v>12541</v>
      </c>
      <c r="AA610" s="77">
        <v>45418</v>
      </c>
      <c r="AB610" s="39" t="s">
        <v>8186</v>
      </c>
      <c r="AC610" s="39" t="s">
        <v>12297</v>
      </c>
      <c r="AD610" s="39" t="s">
        <v>12815</v>
      </c>
      <c r="AE610" s="37" t="s">
        <v>16158</v>
      </c>
      <c r="AF610" s="63" t="s">
        <v>16158</v>
      </c>
    </row>
    <row r="611" spans="1:32" s="68" customFormat="1" ht="28.5">
      <c r="A611" s="29" t="s">
        <v>14213</v>
      </c>
      <c r="B611" s="28" t="s">
        <v>13728</v>
      </c>
      <c r="C611" s="29" t="s">
        <v>13352</v>
      </c>
      <c r="D611" s="29" t="s">
        <v>16618</v>
      </c>
      <c r="E611" s="29" t="s">
        <v>14223</v>
      </c>
      <c r="F611" s="29" t="s">
        <v>12535</v>
      </c>
      <c r="G611" s="31" t="s">
        <v>64</v>
      </c>
      <c r="H611" s="32" t="s">
        <v>12426</v>
      </c>
      <c r="I611" s="50">
        <v>3</v>
      </c>
      <c r="J611" s="32" t="s">
        <v>12292</v>
      </c>
      <c r="K611" s="32" t="s">
        <v>12292</v>
      </c>
      <c r="L611" s="32" t="s">
        <v>12292</v>
      </c>
      <c r="M611" s="29">
        <v>0.26250000000000001</v>
      </c>
      <c r="N611" s="29">
        <v>0.35557</v>
      </c>
      <c r="O611" s="29" t="s">
        <v>16215</v>
      </c>
      <c r="P611" s="29">
        <v>12.137542088205123</v>
      </c>
      <c r="Q611" s="29">
        <v>-12.577882707919763</v>
      </c>
      <c r="R611" s="29">
        <v>13.870330997677204</v>
      </c>
      <c r="S611" s="29">
        <v>13.635</v>
      </c>
      <c r="T611" s="29" t="s">
        <v>16215</v>
      </c>
      <c r="U611" s="29">
        <v>-22.356537289945287</v>
      </c>
      <c r="V611" s="29">
        <v>-7.3999999999999996E-2</v>
      </c>
      <c r="W611" s="29" t="s">
        <v>16215</v>
      </c>
      <c r="X611" s="29" t="s">
        <v>14250</v>
      </c>
      <c r="Y611" s="71">
        <v>381857228</v>
      </c>
      <c r="Z611" s="29" t="s">
        <v>12535</v>
      </c>
      <c r="AA611" s="76">
        <v>45418</v>
      </c>
      <c r="AB611" s="60" t="s">
        <v>8186</v>
      </c>
      <c r="AC611" s="60" t="s">
        <v>12296</v>
      </c>
      <c r="AD611" s="60" t="s">
        <v>12298</v>
      </c>
      <c r="AE611" s="29" t="s">
        <v>16158</v>
      </c>
      <c r="AF611" s="35" t="s">
        <v>16158</v>
      </c>
    </row>
    <row r="612" spans="1:32" s="68" customFormat="1" ht="28.5">
      <c r="A612" s="37" t="s">
        <v>14213</v>
      </c>
      <c r="B612" s="36" t="s">
        <v>13729</v>
      </c>
      <c r="C612" s="36" t="s">
        <v>13730</v>
      </c>
      <c r="D612" s="29" t="s">
        <v>16619</v>
      </c>
      <c r="E612" s="37" t="s">
        <v>14223</v>
      </c>
      <c r="F612" s="37" t="s">
        <v>12535</v>
      </c>
      <c r="G612" s="38" t="s">
        <v>64</v>
      </c>
      <c r="H612" s="37" t="s">
        <v>12426</v>
      </c>
      <c r="I612" s="39">
        <v>3</v>
      </c>
      <c r="J612" s="37" t="s">
        <v>12292</v>
      </c>
      <c r="K612" s="37" t="s">
        <v>12292</v>
      </c>
      <c r="L612" s="37" t="s">
        <v>12292</v>
      </c>
      <c r="M612" s="37" t="s">
        <v>16215</v>
      </c>
      <c r="N612" s="37">
        <v>0.3473</v>
      </c>
      <c r="O612" s="37" t="s">
        <v>16215</v>
      </c>
      <c r="P612" s="37">
        <v>12.131301798704142</v>
      </c>
      <c r="Q612" s="37">
        <v>-12.580270609701072</v>
      </c>
      <c r="R612" s="37">
        <v>13.83915680046217</v>
      </c>
      <c r="S612" s="37">
        <v>13.635999999999999</v>
      </c>
      <c r="T612" s="37" t="s">
        <v>16215</v>
      </c>
      <c r="U612" s="37">
        <v>-22.359536023155847</v>
      </c>
      <c r="V612" s="37">
        <v>-7.3999999999999996E-2</v>
      </c>
      <c r="W612" s="37" t="s">
        <v>16215</v>
      </c>
      <c r="X612" s="37" t="s">
        <v>14250</v>
      </c>
      <c r="Y612" s="73">
        <v>381857228</v>
      </c>
      <c r="Z612" s="37" t="s">
        <v>12535</v>
      </c>
      <c r="AA612" s="77">
        <v>45418</v>
      </c>
      <c r="AB612" s="39" t="s">
        <v>8186</v>
      </c>
      <c r="AC612" s="39" t="s">
        <v>12297</v>
      </c>
      <c r="AD612" s="39" t="s">
        <v>12298</v>
      </c>
      <c r="AE612" s="37" t="s">
        <v>16158</v>
      </c>
      <c r="AF612" s="63" t="s">
        <v>16158</v>
      </c>
    </row>
    <row r="613" spans="1:32" s="68" customFormat="1" ht="28.5">
      <c r="A613" s="29" t="s">
        <v>14213</v>
      </c>
      <c r="B613" s="28" t="s">
        <v>13731</v>
      </c>
      <c r="C613" s="29" t="s">
        <v>13732</v>
      </c>
      <c r="D613" s="29" t="s">
        <v>16620</v>
      </c>
      <c r="E613" s="29" t="s">
        <v>14223</v>
      </c>
      <c r="F613" s="29" t="s">
        <v>12536</v>
      </c>
      <c r="G613" s="31" t="s">
        <v>64</v>
      </c>
      <c r="H613" s="32" t="s">
        <v>12426</v>
      </c>
      <c r="I613" s="50">
        <v>3</v>
      </c>
      <c r="J613" s="32" t="s">
        <v>12292</v>
      </c>
      <c r="K613" s="32" t="s">
        <v>12292</v>
      </c>
      <c r="L613" s="32" t="s">
        <v>12292</v>
      </c>
      <c r="M613" s="29" t="s">
        <v>16215</v>
      </c>
      <c r="N613" s="29">
        <v>0.34572999999999998</v>
      </c>
      <c r="O613" s="29" t="s">
        <v>16215</v>
      </c>
      <c r="P613" s="29">
        <v>12.227502715874895</v>
      </c>
      <c r="Q613" s="29">
        <v>-12.624342662075049</v>
      </c>
      <c r="R613" s="29">
        <v>14.526402412449935</v>
      </c>
      <c r="S613" s="29">
        <v>13.634</v>
      </c>
      <c r="T613" s="29" t="s">
        <v>16215</v>
      </c>
      <c r="U613" s="29">
        <v>-21.847568211837931</v>
      </c>
      <c r="V613" s="29">
        <v>-7.2999999999999995E-2</v>
      </c>
      <c r="W613" s="29" t="s">
        <v>16215</v>
      </c>
      <c r="X613" s="29" t="s">
        <v>14250</v>
      </c>
      <c r="Y613" s="71">
        <v>2982782272</v>
      </c>
      <c r="Z613" s="29" t="s">
        <v>12535</v>
      </c>
      <c r="AA613" s="76">
        <v>45418</v>
      </c>
      <c r="AB613" s="60" t="s">
        <v>8186</v>
      </c>
      <c r="AC613" s="60" t="s">
        <v>12297</v>
      </c>
      <c r="AD613" s="60" t="s">
        <v>12299</v>
      </c>
      <c r="AE613" s="29" t="s">
        <v>16158</v>
      </c>
      <c r="AF613" s="35" t="s">
        <v>16158</v>
      </c>
    </row>
    <row r="614" spans="1:32" s="68" customFormat="1" ht="28.5">
      <c r="A614" s="37" t="s">
        <v>14213</v>
      </c>
      <c r="B614" s="36" t="s">
        <v>13733</v>
      </c>
      <c r="C614" s="36" t="s">
        <v>13734</v>
      </c>
      <c r="D614" s="29" t="s">
        <v>16621</v>
      </c>
      <c r="E614" s="37" t="s">
        <v>14223</v>
      </c>
      <c r="F614" s="37" t="s">
        <v>12536</v>
      </c>
      <c r="G614" s="38" t="s">
        <v>64</v>
      </c>
      <c r="H614" s="37" t="s">
        <v>12426</v>
      </c>
      <c r="I614" s="39">
        <v>3</v>
      </c>
      <c r="J614" s="37" t="s">
        <v>12292</v>
      </c>
      <c r="K614" s="37" t="s">
        <v>12292</v>
      </c>
      <c r="L614" s="37" t="s">
        <v>12292</v>
      </c>
      <c r="M614" s="37">
        <v>2.625</v>
      </c>
      <c r="N614" s="37">
        <v>0.35135</v>
      </c>
      <c r="O614" s="37" t="s">
        <v>16215</v>
      </c>
      <c r="P614" s="37">
        <v>12.238136954823432</v>
      </c>
      <c r="Q614" s="37">
        <v>-12.617926870070463</v>
      </c>
      <c r="R614" s="37">
        <v>14.53005399159637</v>
      </c>
      <c r="S614" s="37">
        <v>13.632999999999999</v>
      </c>
      <c r="T614" s="37" t="s">
        <v>16215</v>
      </c>
      <c r="U614" s="37">
        <v>-21.845132348367645</v>
      </c>
      <c r="V614" s="37">
        <v>-7.2999999999999995E-2</v>
      </c>
      <c r="W614" s="37" t="s">
        <v>16215</v>
      </c>
      <c r="X614" s="37" t="s">
        <v>14250</v>
      </c>
      <c r="Y614" s="73">
        <v>2982782272</v>
      </c>
      <c r="Z614" s="37" t="s">
        <v>12535</v>
      </c>
      <c r="AA614" s="77">
        <v>45418</v>
      </c>
      <c r="AB614" s="39" t="s">
        <v>8186</v>
      </c>
      <c r="AC614" s="39" t="s">
        <v>12297</v>
      </c>
      <c r="AD614" s="39" t="s">
        <v>12299</v>
      </c>
      <c r="AE614" s="37" t="s">
        <v>16158</v>
      </c>
      <c r="AF614" s="63" t="s">
        <v>16158</v>
      </c>
    </row>
    <row r="615" spans="1:32" s="68" customFormat="1" ht="28.5">
      <c r="A615" s="29" t="s">
        <v>14213</v>
      </c>
      <c r="B615" s="28" t="s">
        <v>13735</v>
      </c>
      <c r="C615" s="29" t="s">
        <v>13736</v>
      </c>
      <c r="D615" s="29" t="s">
        <v>16622</v>
      </c>
      <c r="E615" s="29" t="s">
        <v>14223</v>
      </c>
      <c r="F615" s="29" t="s">
        <v>12543</v>
      </c>
      <c r="G615" s="31" t="s">
        <v>64</v>
      </c>
      <c r="H615" s="32" t="s">
        <v>12426</v>
      </c>
      <c r="I615" s="50">
        <v>3</v>
      </c>
      <c r="J615" s="32" t="s">
        <v>12292</v>
      </c>
      <c r="K615" s="32" t="s">
        <v>12292</v>
      </c>
      <c r="L615" s="32" t="s">
        <v>12292</v>
      </c>
      <c r="M615" s="29">
        <v>2.625</v>
      </c>
      <c r="N615" s="29" t="s">
        <v>16215</v>
      </c>
      <c r="O615" s="29" t="s">
        <v>16215</v>
      </c>
      <c r="P615" s="29">
        <v>9.0680845534464751</v>
      </c>
      <c r="Q615" s="29">
        <v>-12.399102945883445</v>
      </c>
      <c r="R615" s="29">
        <v>7.0742149747395899</v>
      </c>
      <c r="S615" s="29" t="s">
        <v>16215</v>
      </c>
      <c r="T615" s="29" t="s">
        <v>16215</v>
      </c>
      <c r="U615" s="29" t="s">
        <v>16215</v>
      </c>
      <c r="V615" s="29" t="s">
        <v>16215</v>
      </c>
      <c r="W615" s="29" t="s">
        <v>16215</v>
      </c>
      <c r="X615" s="29" t="s">
        <v>14251</v>
      </c>
      <c r="Y615" s="71">
        <v>2744827940</v>
      </c>
      <c r="Z615" s="29" t="s">
        <v>12535</v>
      </c>
      <c r="AA615" s="76">
        <v>45418</v>
      </c>
      <c r="AB615" s="60" t="s">
        <v>8186</v>
      </c>
      <c r="AC615" s="60" t="s">
        <v>12297</v>
      </c>
      <c r="AD615" s="60" t="s">
        <v>12815</v>
      </c>
      <c r="AE615" s="29" t="s">
        <v>16158</v>
      </c>
      <c r="AF615" s="35" t="s">
        <v>16158</v>
      </c>
    </row>
    <row r="616" spans="1:32" s="68" customFormat="1" ht="28.5">
      <c r="A616" s="37" t="s">
        <v>14213</v>
      </c>
      <c r="B616" s="36" t="s">
        <v>13737</v>
      </c>
      <c r="C616" s="36" t="s">
        <v>13738</v>
      </c>
      <c r="D616" s="29" t="s">
        <v>16623</v>
      </c>
      <c r="E616" s="37" t="s">
        <v>14223</v>
      </c>
      <c r="F616" s="37" t="s">
        <v>12540</v>
      </c>
      <c r="G616" s="38" t="s">
        <v>64</v>
      </c>
      <c r="H616" s="37" t="s">
        <v>12426</v>
      </c>
      <c r="I616" s="39">
        <v>3</v>
      </c>
      <c r="J616" s="37" t="s">
        <v>12292</v>
      </c>
      <c r="K616" s="37" t="s">
        <v>12292</v>
      </c>
      <c r="L616" s="37" t="s">
        <v>12292</v>
      </c>
      <c r="M616" s="37">
        <v>0.26250000000000001</v>
      </c>
      <c r="N616" s="37" t="s">
        <v>16215</v>
      </c>
      <c r="O616" s="37" t="s">
        <v>16215</v>
      </c>
      <c r="P616" s="37">
        <v>11.187023310530918</v>
      </c>
      <c r="Q616" s="37">
        <v>-14.175131990044132</v>
      </c>
      <c r="R616" s="37">
        <v>6.3268244945319019</v>
      </c>
      <c r="S616" s="37" t="s">
        <v>16215</v>
      </c>
      <c r="T616" s="37" t="s">
        <v>16215</v>
      </c>
      <c r="U616" s="37" t="s">
        <v>16215</v>
      </c>
      <c r="V616" s="37" t="s">
        <v>16215</v>
      </c>
      <c r="W616" s="37" t="s">
        <v>16215</v>
      </c>
      <c r="X616" s="37" t="s">
        <v>14251</v>
      </c>
      <c r="Y616" s="73">
        <v>304340210</v>
      </c>
      <c r="Z616" s="37" t="s">
        <v>12535</v>
      </c>
      <c r="AA616" s="77">
        <v>45418</v>
      </c>
      <c r="AB616" s="39" t="s">
        <v>8186</v>
      </c>
      <c r="AC616" s="39" t="s">
        <v>12297</v>
      </c>
      <c r="AD616" s="39" t="s">
        <v>12815</v>
      </c>
      <c r="AE616" s="37" t="s">
        <v>16158</v>
      </c>
      <c r="AF616" s="63" t="s">
        <v>16158</v>
      </c>
    </row>
    <row r="617" spans="1:32" s="68" customFormat="1" ht="28.5">
      <c r="A617" s="29" t="s">
        <v>14213</v>
      </c>
      <c r="B617" s="28" t="s">
        <v>13739</v>
      </c>
      <c r="C617" s="29" t="s">
        <v>13740</v>
      </c>
      <c r="D617" s="29" t="s">
        <v>16624</v>
      </c>
      <c r="E617" s="29" t="s">
        <v>14223</v>
      </c>
      <c r="F617" s="29" t="s">
        <v>12538</v>
      </c>
      <c r="G617" s="31" t="s">
        <v>64</v>
      </c>
      <c r="H617" s="32" t="s">
        <v>12426</v>
      </c>
      <c r="I617" s="50">
        <v>3</v>
      </c>
      <c r="J617" s="32" t="s">
        <v>12292</v>
      </c>
      <c r="K617" s="32" t="s">
        <v>12292</v>
      </c>
      <c r="L617" s="32" t="s">
        <v>12292</v>
      </c>
      <c r="M617" s="29">
        <v>0.26250000000000001</v>
      </c>
      <c r="N617" s="29" t="s">
        <v>16215</v>
      </c>
      <c r="O617" s="29" t="s">
        <v>16215</v>
      </c>
      <c r="P617" s="29">
        <v>9.8785253211267623</v>
      </c>
      <c r="Q617" s="29">
        <v>-14.789523904361667</v>
      </c>
      <c r="R617" s="29">
        <v>6.2475371848538686</v>
      </c>
      <c r="S617" s="29" t="s">
        <v>16215</v>
      </c>
      <c r="T617" s="29" t="s">
        <v>16215</v>
      </c>
      <c r="U617" s="29" t="s">
        <v>16215</v>
      </c>
      <c r="V617" s="29" t="s">
        <v>16215</v>
      </c>
      <c r="W617" s="29" t="s">
        <v>16215</v>
      </c>
      <c r="X617" s="29" t="s">
        <v>14251</v>
      </c>
      <c r="Y617" s="71">
        <v>577696525</v>
      </c>
      <c r="Z617" s="29" t="s">
        <v>12535</v>
      </c>
      <c r="AA617" s="76">
        <v>45418</v>
      </c>
      <c r="AB617" s="60" t="s">
        <v>8186</v>
      </c>
      <c r="AC617" s="60" t="s">
        <v>12297</v>
      </c>
      <c r="AD617" s="60" t="s">
        <v>12815</v>
      </c>
      <c r="AE617" s="29" t="s">
        <v>16158</v>
      </c>
      <c r="AF617" s="35" t="s">
        <v>16158</v>
      </c>
    </row>
    <row r="618" spans="1:32" s="68" customFormat="1" ht="28.5">
      <c r="A618" s="37" t="s">
        <v>14213</v>
      </c>
      <c r="B618" s="36" t="s">
        <v>13741</v>
      </c>
      <c r="C618" s="36" t="s">
        <v>13742</v>
      </c>
      <c r="D618" s="29" t="s">
        <v>16625</v>
      </c>
      <c r="E618" s="37" t="s">
        <v>14223</v>
      </c>
      <c r="F618" s="37" t="s">
        <v>12539</v>
      </c>
      <c r="G618" s="38" t="s">
        <v>64</v>
      </c>
      <c r="H618" s="37" t="s">
        <v>12426</v>
      </c>
      <c r="I618" s="39">
        <v>3</v>
      </c>
      <c r="J618" s="37" t="s">
        <v>12292</v>
      </c>
      <c r="K618" s="37" t="s">
        <v>12292</v>
      </c>
      <c r="L618" s="37" t="s">
        <v>12292</v>
      </c>
      <c r="M618" s="37">
        <v>0.26250000000000001</v>
      </c>
      <c r="N618" s="37" t="s">
        <v>16215</v>
      </c>
      <c r="O618" s="37" t="s">
        <v>16215</v>
      </c>
      <c r="P618" s="37">
        <v>11.088328498458422</v>
      </c>
      <c r="Q618" s="37">
        <v>-13.585128244603561</v>
      </c>
      <c r="R618" s="37">
        <v>6.3050083610717733</v>
      </c>
      <c r="S618" s="37" t="s">
        <v>16215</v>
      </c>
      <c r="T618" s="37" t="s">
        <v>16215</v>
      </c>
      <c r="U618" s="37" t="s">
        <v>16215</v>
      </c>
      <c r="V618" s="37" t="s">
        <v>16215</v>
      </c>
      <c r="W618" s="37" t="s">
        <v>16215</v>
      </c>
      <c r="X618" s="37" t="s">
        <v>14251</v>
      </c>
      <c r="Y618" s="73">
        <v>522361595</v>
      </c>
      <c r="Z618" s="37" t="s">
        <v>12535</v>
      </c>
      <c r="AA618" s="77">
        <v>45418</v>
      </c>
      <c r="AB618" s="39" t="s">
        <v>8186</v>
      </c>
      <c r="AC618" s="39" t="s">
        <v>12297</v>
      </c>
      <c r="AD618" s="39" t="s">
        <v>12815</v>
      </c>
      <c r="AE618" s="37" t="s">
        <v>16158</v>
      </c>
      <c r="AF618" s="63" t="s">
        <v>16158</v>
      </c>
    </row>
    <row r="619" spans="1:32" s="68" customFormat="1" ht="28.5">
      <c r="A619" s="29" t="s">
        <v>14213</v>
      </c>
      <c r="B619" s="28" t="s">
        <v>13743</v>
      </c>
      <c r="C619" s="29" t="s">
        <v>13353</v>
      </c>
      <c r="D619" s="29" t="s">
        <v>9734</v>
      </c>
      <c r="E619" s="29" t="s">
        <v>14224</v>
      </c>
      <c r="F619" s="29" t="s">
        <v>12535</v>
      </c>
      <c r="G619" s="31" t="s">
        <v>64</v>
      </c>
      <c r="H619" s="32" t="s">
        <v>12485</v>
      </c>
      <c r="I619" s="50">
        <v>3</v>
      </c>
      <c r="J619" s="32" t="s">
        <v>12292</v>
      </c>
      <c r="K619" s="32" t="s">
        <v>12292</v>
      </c>
      <c r="L619" s="32" t="s">
        <v>12292</v>
      </c>
      <c r="M619" s="29" t="s">
        <v>16215</v>
      </c>
      <c r="N619" s="29">
        <v>-11.667299999999999</v>
      </c>
      <c r="O619" s="29" t="s">
        <v>16215</v>
      </c>
      <c r="P619" s="29">
        <v>18.194508424417432</v>
      </c>
      <c r="Q619" s="29">
        <v>-40.855214794868999</v>
      </c>
      <c r="R619" s="29">
        <v>3.1127113017722197</v>
      </c>
      <c r="S619" s="29">
        <v>23.503</v>
      </c>
      <c r="T619" s="29">
        <v>22.834</v>
      </c>
      <c r="U619" s="29">
        <v>-51.993824283856192</v>
      </c>
      <c r="V619" s="29">
        <v>-0.59</v>
      </c>
      <c r="W619" s="29">
        <v>0.17299999999999999</v>
      </c>
      <c r="X619" s="29" t="s">
        <v>14252</v>
      </c>
      <c r="Y619" s="71">
        <v>242372163</v>
      </c>
      <c r="Z619" s="29" t="s">
        <v>12535</v>
      </c>
      <c r="AA619" s="76">
        <v>45418</v>
      </c>
      <c r="AB619" s="60" t="s">
        <v>8186</v>
      </c>
      <c r="AC619" s="60" t="s">
        <v>12296</v>
      </c>
      <c r="AD619" s="60" t="s">
        <v>12298</v>
      </c>
      <c r="AE619" s="29" t="s">
        <v>16158</v>
      </c>
      <c r="AF619" s="35" t="s">
        <v>16158</v>
      </c>
    </row>
    <row r="620" spans="1:32" s="68" customFormat="1" ht="28.5">
      <c r="A620" s="37" t="s">
        <v>14213</v>
      </c>
      <c r="B620" s="36" t="s">
        <v>13744</v>
      </c>
      <c r="C620" s="36" t="s">
        <v>13745</v>
      </c>
      <c r="D620" s="29" t="s">
        <v>10618</v>
      </c>
      <c r="E620" s="37" t="s">
        <v>14224</v>
      </c>
      <c r="F620" s="37" t="s">
        <v>12540</v>
      </c>
      <c r="G620" s="38" t="s">
        <v>64</v>
      </c>
      <c r="H620" s="37" t="s">
        <v>12485</v>
      </c>
      <c r="I620" s="39">
        <v>3</v>
      </c>
      <c r="J620" s="37" t="s">
        <v>12292</v>
      </c>
      <c r="K620" s="37" t="s">
        <v>12292</v>
      </c>
      <c r="L620" s="37" t="s">
        <v>12292</v>
      </c>
      <c r="M620" s="37" t="s">
        <v>16215</v>
      </c>
      <c r="N620" s="37">
        <v>-11.69103</v>
      </c>
      <c r="O620" s="37" t="s">
        <v>16215</v>
      </c>
      <c r="P620" s="37">
        <v>11.55530940033238</v>
      </c>
      <c r="Q620" s="37">
        <v>-33.623343595234878</v>
      </c>
      <c r="R620" s="37">
        <v>4.5959901381585233</v>
      </c>
      <c r="S620" s="37">
        <v>23.295000000000002</v>
      </c>
      <c r="T620" s="37">
        <v>22.841999999999999</v>
      </c>
      <c r="U620" s="37">
        <v>-43.198514166619397</v>
      </c>
      <c r="V620" s="37">
        <v>-0.59299999999999997</v>
      </c>
      <c r="W620" s="37">
        <v>0.17</v>
      </c>
      <c r="X620" s="37" t="s">
        <v>14237</v>
      </c>
      <c r="Y620" s="73">
        <v>193170613</v>
      </c>
      <c r="Z620" s="37" t="s">
        <v>12535</v>
      </c>
      <c r="AA620" s="77">
        <v>45418</v>
      </c>
      <c r="AB620" s="39" t="s">
        <v>8186</v>
      </c>
      <c r="AC620" s="39" t="s">
        <v>12297</v>
      </c>
      <c r="AD620" s="39" t="s">
        <v>12815</v>
      </c>
      <c r="AE620" s="37" t="s">
        <v>16158</v>
      </c>
      <c r="AF620" s="63" t="s">
        <v>16158</v>
      </c>
    </row>
    <row r="621" spans="1:32" s="68" customFormat="1" ht="42.75">
      <c r="A621" s="29" t="s">
        <v>14213</v>
      </c>
      <c r="B621" s="28" t="s">
        <v>13746</v>
      </c>
      <c r="C621" s="29" t="s">
        <v>13354</v>
      </c>
      <c r="D621" s="29" t="s">
        <v>10163</v>
      </c>
      <c r="E621" s="29" t="s">
        <v>14225</v>
      </c>
      <c r="F621" s="29" t="s">
        <v>12540</v>
      </c>
      <c r="G621" s="31" t="s">
        <v>64</v>
      </c>
      <c r="H621" s="32" t="s">
        <v>12927</v>
      </c>
      <c r="I621" s="50">
        <v>3</v>
      </c>
      <c r="J621" s="32" t="s">
        <v>12292</v>
      </c>
      <c r="K621" s="32" t="s">
        <v>12292</v>
      </c>
      <c r="L621" s="32" t="s">
        <v>12292</v>
      </c>
      <c r="M621" s="29" t="s">
        <v>16215</v>
      </c>
      <c r="N621" s="29">
        <v>-1.0896600000000001</v>
      </c>
      <c r="O621" s="29">
        <v>4.3168600000000001</v>
      </c>
      <c r="P621" s="29">
        <v>10.003935938444197</v>
      </c>
      <c r="Q621" s="29">
        <v>-18.362854857153089</v>
      </c>
      <c r="R621" s="29">
        <v>20.606275386418773</v>
      </c>
      <c r="S621" s="29">
        <v>18.138999999999999</v>
      </c>
      <c r="T621" s="29">
        <v>18.373000000000001</v>
      </c>
      <c r="U621" s="29">
        <v>-22.612452691771868</v>
      </c>
      <c r="V621" s="29">
        <v>-0.13500000000000001</v>
      </c>
      <c r="W621" s="29">
        <v>0.24099999999999999</v>
      </c>
      <c r="X621" s="29" t="s">
        <v>14253</v>
      </c>
      <c r="Y621" s="71">
        <v>183298512</v>
      </c>
      <c r="Z621" s="29" t="s">
        <v>12535</v>
      </c>
      <c r="AA621" s="76">
        <v>45418</v>
      </c>
      <c r="AB621" s="60" t="s">
        <v>8186</v>
      </c>
      <c r="AC621" s="60" t="s">
        <v>12296</v>
      </c>
      <c r="AD621" s="60" t="s">
        <v>13179</v>
      </c>
      <c r="AE621" s="29" t="s">
        <v>16158</v>
      </c>
      <c r="AF621" s="35" t="s">
        <v>16158</v>
      </c>
    </row>
    <row r="622" spans="1:32" s="68" customFormat="1" ht="42.75">
      <c r="A622" s="37" t="s">
        <v>14213</v>
      </c>
      <c r="B622" s="36" t="s">
        <v>13747</v>
      </c>
      <c r="C622" s="36" t="s">
        <v>13355</v>
      </c>
      <c r="D622" s="29" t="s">
        <v>8746</v>
      </c>
      <c r="E622" s="37" t="s">
        <v>14225</v>
      </c>
      <c r="F622" s="37" t="s">
        <v>12535</v>
      </c>
      <c r="G622" s="38" t="s">
        <v>64</v>
      </c>
      <c r="H622" s="37" t="s">
        <v>12927</v>
      </c>
      <c r="I622" s="39">
        <v>3</v>
      </c>
      <c r="J622" s="37" t="s">
        <v>12292</v>
      </c>
      <c r="K622" s="37" t="s">
        <v>12292</v>
      </c>
      <c r="L622" s="37" t="s">
        <v>12292</v>
      </c>
      <c r="M622" s="37" t="s">
        <v>16215</v>
      </c>
      <c r="N622" s="37">
        <v>-1.06213</v>
      </c>
      <c r="O622" s="37">
        <v>4.16568</v>
      </c>
      <c r="P622" s="37">
        <v>16.553541888423663</v>
      </c>
      <c r="Q622" s="37">
        <v>-27.257584373013888</v>
      </c>
      <c r="R622" s="37">
        <v>18.894485187090648</v>
      </c>
      <c r="S622" s="37">
        <v>18.34</v>
      </c>
      <c r="T622" s="37">
        <v>18.39</v>
      </c>
      <c r="U622" s="37">
        <v>-35.273576118182149</v>
      </c>
      <c r="V622" s="37">
        <v>-0.13700000000000001</v>
      </c>
      <c r="W622" s="37">
        <v>0.245</v>
      </c>
      <c r="X622" s="37" t="s">
        <v>14248</v>
      </c>
      <c r="Y622" s="73">
        <v>229985586</v>
      </c>
      <c r="Z622" s="37" t="s">
        <v>12535</v>
      </c>
      <c r="AA622" s="77">
        <v>45418</v>
      </c>
      <c r="AB622" s="39" t="s">
        <v>8186</v>
      </c>
      <c r="AC622" s="39" t="s">
        <v>12296</v>
      </c>
      <c r="AD622" s="39" t="s">
        <v>12298</v>
      </c>
      <c r="AE622" s="37" t="s">
        <v>16158</v>
      </c>
      <c r="AF622" s="63" t="s">
        <v>16158</v>
      </c>
    </row>
    <row r="623" spans="1:32" s="68" customFormat="1" ht="28.5">
      <c r="A623" s="29" t="s">
        <v>14213</v>
      </c>
      <c r="B623" s="28" t="s">
        <v>13748</v>
      </c>
      <c r="C623" s="29" t="s">
        <v>13356</v>
      </c>
      <c r="D623" s="29" t="s">
        <v>9517</v>
      </c>
      <c r="E623" s="29" t="s">
        <v>14226</v>
      </c>
      <c r="F623" s="29" t="s">
        <v>12535</v>
      </c>
      <c r="G623" s="31" t="s">
        <v>64</v>
      </c>
      <c r="H623" s="32" t="s">
        <v>19</v>
      </c>
      <c r="I623" s="50">
        <v>4</v>
      </c>
      <c r="J623" s="32" t="s">
        <v>12292</v>
      </c>
      <c r="K623" s="32" t="s">
        <v>12292</v>
      </c>
      <c r="L623" s="32" t="s">
        <v>12292</v>
      </c>
      <c r="M623" s="29" t="s">
        <v>16215</v>
      </c>
      <c r="N623" s="29">
        <v>0.34989999999999999</v>
      </c>
      <c r="O623" s="29">
        <v>3.7559499999999999</v>
      </c>
      <c r="P623" s="29">
        <v>17.127249705861836</v>
      </c>
      <c r="Q623" s="29">
        <v>-20.301013323488203</v>
      </c>
      <c r="R623" s="29">
        <v>15.517495868696907</v>
      </c>
      <c r="S623" s="29">
        <v>14.574</v>
      </c>
      <c r="T623" s="29">
        <v>17.826000000000001</v>
      </c>
      <c r="U623" s="29">
        <v>-24.114254467136664</v>
      </c>
      <c r="V623" s="29">
        <v>0.27300000000000002</v>
      </c>
      <c r="W623" s="29">
        <v>0.34</v>
      </c>
      <c r="X623" s="29" t="s">
        <v>14254</v>
      </c>
      <c r="Y623" s="71">
        <v>1150531824</v>
      </c>
      <c r="Z623" s="29" t="s">
        <v>12535</v>
      </c>
      <c r="AA623" s="76">
        <v>45418</v>
      </c>
      <c r="AB623" s="60" t="s">
        <v>8186</v>
      </c>
      <c r="AC623" s="60" t="s">
        <v>12296</v>
      </c>
      <c r="AD623" s="60" t="s">
        <v>12298</v>
      </c>
      <c r="AE623" s="29" t="s">
        <v>16158</v>
      </c>
      <c r="AF623" s="35" t="s">
        <v>16158</v>
      </c>
    </row>
    <row r="624" spans="1:32" s="68" customFormat="1" ht="28.5">
      <c r="A624" s="37" t="s">
        <v>14213</v>
      </c>
      <c r="B624" s="36" t="s">
        <v>13749</v>
      </c>
      <c r="C624" s="36" t="s">
        <v>13750</v>
      </c>
      <c r="D624" s="29" t="s">
        <v>9527</v>
      </c>
      <c r="E624" s="37" t="s">
        <v>14226</v>
      </c>
      <c r="F624" s="37" t="s">
        <v>12540</v>
      </c>
      <c r="G624" s="38" t="s">
        <v>64</v>
      </c>
      <c r="H624" s="37" t="s">
        <v>19</v>
      </c>
      <c r="I624" s="39">
        <v>4</v>
      </c>
      <c r="J624" s="37" t="s">
        <v>12292</v>
      </c>
      <c r="K624" s="37" t="s">
        <v>12292</v>
      </c>
      <c r="L624" s="37" t="s">
        <v>12292</v>
      </c>
      <c r="M624" s="37" t="s">
        <v>16215</v>
      </c>
      <c r="N624" s="37">
        <v>0.32038</v>
      </c>
      <c r="O624" s="37">
        <v>3.9077600000000001</v>
      </c>
      <c r="P624" s="37">
        <v>10.536689099837314</v>
      </c>
      <c r="Q624" s="37">
        <v>-10.555490499405106</v>
      </c>
      <c r="R624" s="37">
        <v>17.183508549641036</v>
      </c>
      <c r="S624" s="37">
        <v>14.635</v>
      </c>
      <c r="T624" s="37">
        <v>17.824999999999999</v>
      </c>
      <c r="U624" s="37">
        <v>-16.561714815391724</v>
      </c>
      <c r="V624" s="37">
        <v>0.27900000000000003</v>
      </c>
      <c r="W624" s="37">
        <v>0.33500000000000002</v>
      </c>
      <c r="X624" s="37" t="s">
        <v>14237</v>
      </c>
      <c r="Y624" s="73">
        <v>916973864</v>
      </c>
      <c r="Z624" s="37" t="s">
        <v>12535</v>
      </c>
      <c r="AA624" s="77">
        <v>45418</v>
      </c>
      <c r="AB624" s="39" t="s">
        <v>8186</v>
      </c>
      <c r="AC624" s="39" t="s">
        <v>12297</v>
      </c>
      <c r="AD624" s="39" t="s">
        <v>12815</v>
      </c>
      <c r="AE624" s="37" t="s">
        <v>16158</v>
      </c>
      <c r="AF624" s="63" t="s">
        <v>16158</v>
      </c>
    </row>
    <row r="625" spans="1:32" s="68" customFormat="1" ht="42.75">
      <c r="A625" s="29" t="s">
        <v>14213</v>
      </c>
      <c r="B625" s="28" t="s">
        <v>13751</v>
      </c>
      <c r="C625" s="29" t="s">
        <v>13357</v>
      </c>
      <c r="D625" s="29" t="s">
        <v>8264</v>
      </c>
      <c r="E625" s="29" t="s">
        <v>14227</v>
      </c>
      <c r="F625" s="29" t="s">
        <v>12542</v>
      </c>
      <c r="G625" s="31" t="s">
        <v>64</v>
      </c>
      <c r="H625" s="32" t="s">
        <v>12486</v>
      </c>
      <c r="I625" s="50">
        <v>4</v>
      </c>
      <c r="J625" s="32" t="s">
        <v>12292</v>
      </c>
      <c r="K625" s="32" t="s">
        <v>12292</v>
      </c>
      <c r="L625" s="32" t="s">
        <v>12292</v>
      </c>
      <c r="M625" s="29" t="s">
        <v>16215</v>
      </c>
      <c r="N625" s="29">
        <v>1.7834399999999999</v>
      </c>
      <c r="O625" s="29">
        <v>6.7344299999999997</v>
      </c>
      <c r="P625" s="29">
        <v>12.56530316460478</v>
      </c>
      <c r="Q625" s="29">
        <v>-10.114046507367046</v>
      </c>
      <c r="R625" s="29">
        <v>-0.75207738292093484</v>
      </c>
      <c r="S625" s="29">
        <v>12.912000000000001</v>
      </c>
      <c r="T625" s="29">
        <v>15.522</v>
      </c>
      <c r="U625" s="29">
        <v>-19.89505462554213</v>
      </c>
      <c r="V625" s="29">
        <v>0.19900000000000001</v>
      </c>
      <c r="W625" s="29">
        <v>0.4</v>
      </c>
      <c r="X625" s="29" t="s">
        <v>14255</v>
      </c>
      <c r="Y625" s="71">
        <v>27073344428</v>
      </c>
      <c r="Z625" s="29" t="s">
        <v>12542</v>
      </c>
      <c r="AA625" s="76">
        <v>45418</v>
      </c>
      <c r="AB625" s="60" t="s">
        <v>8186</v>
      </c>
      <c r="AC625" s="60" t="s">
        <v>12296</v>
      </c>
      <c r="AD625" s="60" t="s">
        <v>12306</v>
      </c>
      <c r="AE625" s="29" t="s">
        <v>16158</v>
      </c>
      <c r="AF625" s="35" t="s">
        <v>16158</v>
      </c>
    </row>
    <row r="626" spans="1:32" s="68" customFormat="1" ht="42.75">
      <c r="A626" s="37" t="s">
        <v>14213</v>
      </c>
      <c r="B626" s="36" t="s">
        <v>13752</v>
      </c>
      <c r="C626" s="36" t="s">
        <v>13358</v>
      </c>
      <c r="D626" s="29" t="s">
        <v>11675</v>
      </c>
      <c r="E626" s="37" t="s">
        <v>14227</v>
      </c>
      <c r="F626" s="37" t="s">
        <v>12535</v>
      </c>
      <c r="G626" s="38" t="s">
        <v>64</v>
      </c>
      <c r="H626" s="37" t="s">
        <v>12486</v>
      </c>
      <c r="I626" s="39">
        <v>4</v>
      </c>
      <c r="J626" s="37" t="s">
        <v>12292</v>
      </c>
      <c r="K626" s="37" t="s">
        <v>12292</v>
      </c>
      <c r="L626" s="37" t="s">
        <v>12292</v>
      </c>
      <c r="M626" s="37" t="s">
        <v>16215</v>
      </c>
      <c r="N626" s="37" t="s">
        <v>16215</v>
      </c>
      <c r="O626" s="37" t="s">
        <v>16215</v>
      </c>
      <c r="P626" s="37">
        <v>18.396713519753849</v>
      </c>
      <c r="Q626" s="37">
        <v>-8.5123151896280511</v>
      </c>
      <c r="R626" s="37">
        <v>-0.66152692217840148</v>
      </c>
      <c r="S626" s="37">
        <v>13.127000000000001</v>
      </c>
      <c r="T626" s="37">
        <v>15.646000000000001</v>
      </c>
      <c r="U626" s="37">
        <v>-19.815490830785532</v>
      </c>
      <c r="V626" s="37">
        <v>0.17399999999999999</v>
      </c>
      <c r="W626" s="37">
        <v>0.38700000000000001</v>
      </c>
      <c r="X626" s="37" t="s">
        <v>14256</v>
      </c>
      <c r="Y626" s="73">
        <v>175732470</v>
      </c>
      <c r="Z626" s="37" t="s">
        <v>12542</v>
      </c>
      <c r="AA626" s="77">
        <v>45418</v>
      </c>
      <c r="AB626" s="39" t="s">
        <v>8186</v>
      </c>
      <c r="AC626" s="39" t="s">
        <v>12296</v>
      </c>
      <c r="AD626" s="39" t="s">
        <v>12298</v>
      </c>
      <c r="AE626" s="37" t="s">
        <v>16158</v>
      </c>
      <c r="AF626" s="63" t="s">
        <v>16158</v>
      </c>
    </row>
    <row r="627" spans="1:32" s="68" customFormat="1" ht="42.75">
      <c r="A627" s="29" t="s">
        <v>14213</v>
      </c>
      <c r="B627" s="28" t="s">
        <v>13753</v>
      </c>
      <c r="C627" s="29" t="s">
        <v>13754</v>
      </c>
      <c r="D627" s="29" t="s">
        <v>8530</v>
      </c>
      <c r="E627" s="29" t="s">
        <v>14227</v>
      </c>
      <c r="F627" s="29" t="s">
        <v>12540</v>
      </c>
      <c r="G627" s="31" t="s">
        <v>64</v>
      </c>
      <c r="H627" s="32" t="s">
        <v>12486</v>
      </c>
      <c r="I627" s="50">
        <v>4</v>
      </c>
      <c r="J627" s="32" t="s">
        <v>12292</v>
      </c>
      <c r="K627" s="32" t="s">
        <v>12292</v>
      </c>
      <c r="L627" s="32" t="s">
        <v>12292</v>
      </c>
      <c r="M627" s="29" t="s">
        <v>16215</v>
      </c>
      <c r="N627" s="29">
        <v>1.7960799999999999</v>
      </c>
      <c r="O627" s="29">
        <v>6.8976100000000002</v>
      </c>
      <c r="P627" s="29">
        <v>-0.96169005202568769</v>
      </c>
      <c r="Q627" s="29">
        <v>-11.905306122449078</v>
      </c>
      <c r="R627" s="29">
        <v>-10.037003114123543</v>
      </c>
      <c r="S627" s="29">
        <v>13.122999999999999</v>
      </c>
      <c r="T627" s="29">
        <v>16.053999999999998</v>
      </c>
      <c r="U627" s="29">
        <v>-28.675466802223227</v>
      </c>
      <c r="V627" s="29">
        <v>0.20300000000000001</v>
      </c>
      <c r="W627" s="29">
        <v>0.38300000000000001</v>
      </c>
      <c r="X627" s="29" t="s">
        <v>14257</v>
      </c>
      <c r="Y627" s="71">
        <v>140749407</v>
      </c>
      <c r="Z627" s="29" t="s">
        <v>12542</v>
      </c>
      <c r="AA627" s="76">
        <v>45418</v>
      </c>
      <c r="AB627" s="60" t="s">
        <v>8186</v>
      </c>
      <c r="AC627" s="60" t="s">
        <v>12297</v>
      </c>
      <c r="AD627" s="60" t="s">
        <v>12815</v>
      </c>
      <c r="AE627" s="29" t="s">
        <v>16158</v>
      </c>
      <c r="AF627" s="35" t="s">
        <v>16158</v>
      </c>
    </row>
    <row r="628" spans="1:32" s="68" customFormat="1" ht="42.75">
      <c r="A628" s="37" t="s">
        <v>14213</v>
      </c>
      <c r="B628" s="36" t="s">
        <v>13755</v>
      </c>
      <c r="C628" s="36" t="s">
        <v>13359</v>
      </c>
      <c r="D628" s="29" t="s">
        <v>8265</v>
      </c>
      <c r="E628" s="37" t="s">
        <v>14228</v>
      </c>
      <c r="F628" s="37" t="s">
        <v>12542</v>
      </c>
      <c r="G628" s="38" t="s">
        <v>64</v>
      </c>
      <c r="H628" s="37" t="s">
        <v>7</v>
      </c>
      <c r="I628" s="39">
        <v>3</v>
      </c>
      <c r="J628" s="37" t="s">
        <v>12292</v>
      </c>
      <c r="K628" s="37" t="s">
        <v>12292</v>
      </c>
      <c r="L628" s="37" t="s">
        <v>12292</v>
      </c>
      <c r="M628" s="37" t="s">
        <v>16215</v>
      </c>
      <c r="N628" s="37">
        <v>8.5919799999999995</v>
      </c>
      <c r="O628" s="37">
        <v>11.568530000000001</v>
      </c>
      <c r="P628" s="37">
        <v>23.627831195223671</v>
      </c>
      <c r="Q628" s="37">
        <v>-17.388660003197266</v>
      </c>
      <c r="R628" s="37">
        <v>6.5269965942247321</v>
      </c>
      <c r="S628" s="37">
        <v>13.957000000000001</v>
      </c>
      <c r="T628" s="37">
        <v>15.505000000000001</v>
      </c>
      <c r="U628" s="37">
        <v>-19.336209399580262</v>
      </c>
      <c r="V628" s="37">
        <v>0.70199999999999996</v>
      </c>
      <c r="W628" s="37">
        <v>0.72799999999999998</v>
      </c>
      <c r="X628" s="37" t="s">
        <v>14235</v>
      </c>
      <c r="Y628" s="73">
        <v>75181563650</v>
      </c>
      <c r="Z628" s="37" t="s">
        <v>12542</v>
      </c>
      <c r="AA628" s="77">
        <v>45418</v>
      </c>
      <c r="AB628" s="39" t="s">
        <v>8186</v>
      </c>
      <c r="AC628" s="39" t="s">
        <v>12296</v>
      </c>
      <c r="AD628" s="39" t="s">
        <v>12306</v>
      </c>
      <c r="AE628" s="37" t="s">
        <v>16158</v>
      </c>
      <c r="AF628" s="63" t="s">
        <v>16158</v>
      </c>
    </row>
    <row r="629" spans="1:32" s="68" customFormat="1" ht="42.75">
      <c r="A629" s="29" t="s">
        <v>14213</v>
      </c>
      <c r="B629" s="28" t="s">
        <v>13756</v>
      </c>
      <c r="C629" s="29" t="s">
        <v>13360</v>
      </c>
      <c r="D629" s="29" t="s">
        <v>11999</v>
      </c>
      <c r="E629" s="29" t="s">
        <v>14228</v>
      </c>
      <c r="F629" s="29" t="s">
        <v>12535</v>
      </c>
      <c r="G629" s="31" t="s">
        <v>64</v>
      </c>
      <c r="H629" s="32" t="s">
        <v>7</v>
      </c>
      <c r="I629" s="50">
        <v>3</v>
      </c>
      <c r="J629" s="32" t="s">
        <v>12292</v>
      </c>
      <c r="K629" s="32" t="s">
        <v>12292</v>
      </c>
      <c r="L629" s="32" t="s">
        <v>12292</v>
      </c>
      <c r="M629" s="29" t="s">
        <v>16215</v>
      </c>
      <c r="N629" s="29" t="s">
        <v>16215</v>
      </c>
      <c r="O629" s="29" t="s">
        <v>16215</v>
      </c>
      <c r="P629" s="29">
        <v>29.979776258863499</v>
      </c>
      <c r="Q629" s="29">
        <v>-15.776988230473531</v>
      </c>
      <c r="R629" s="29">
        <v>6.5921562993824123</v>
      </c>
      <c r="S629" s="29">
        <v>14.212</v>
      </c>
      <c r="T629" s="29">
        <v>15.653</v>
      </c>
      <c r="U629" s="29">
        <v>-17.795329506119472</v>
      </c>
      <c r="V629" s="29">
        <v>0.68100000000000005</v>
      </c>
      <c r="W629" s="29">
        <v>0.71399999999999997</v>
      </c>
      <c r="X629" s="29" t="s">
        <v>14258</v>
      </c>
      <c r="Y629" s="71">
        <v>488001841</v>
      </c>
      <c r="Z629" s="29" t="s">
        <v>12542</v>
      </c>
      <c r="AA629" s="76">
        <v>45418</v>
      </c>
      <c r="AB629" s="60" t="s">
        <v>8186</v>
      </c>
      <c r="AC629" s="60" t="s">
        <v>12296</v>
      </c>
      <c r="AD629" s="60" t="s">
        <v>12298</v>
      </c>
      <c r="AE629" s="29" t="s">
        <v>16158</v>
      </c>
      <c r="AF629" s="35" t="s">
        <v>16158</v>
      </c>
    </row>
    <row r="630" spans="1:32" s="68" customFormat="1" ht="42.75">
      <c r="A630" s="37" t="s">
        <v>14213</v>
      </c>
      <c r="B630" s="36" t="s">
        <v>13757</v>
      </c>
      <c r="C630" s="36" t="s">
        <v>13758</v>
      </c>
      <c r="D630" s="29" t="s">
        <v>12228</v>
      </c>
      <c r="E630" s="37" t="s">
        <v>14228</v>
      </c>
      <c r="F630" s="37" t="s">
        <v>12540</v>
      </c>
      <c r="G630" s="38" t="s">
        <v>64</v>
      </c>
      <c r="H630" s="37" t="s">
        <v>7</v>
      </c>
      <c r="I630" s="39">
        <v>3</v>
      </c>
      <c r="J630" s="37" t="s">
        <v>12292</v>
      </c>
      <c r="K630" s="37" t="s">
        <v>12292</v>
      </c>
      <c r="L630" s="37" t="s">
        <v>12292</v>
      </c>
      <c r="M630" s="37" t="s">
        <v>16215</v>
      </c>
      <c r="N630" s="37">
        <v>8.6035000000000004</v>
      </c>
      <c r="O630" s="37">
        <v>11.737869999999999</v>
      </c>
      <c r="P630" s="37">
        <v>8.7503028834504004</v>
      </c>
      <c r="Q630" s="37">
        <v>-19.026613733274488</v>
      </c>
      <c r="R630" s="37">
        <v>-3.433131847374371</v>
      </c>
      <c r="S630" s="37">
        <v>14.077999999999999</v>
      </c>
      <c r="T630" s="37">
        <v>16.035</v>
      </c>
      <c r="U630" s="37">
        <v>-24.808864518738993</v>
      </c>
      <c r="V630" s="37">
        <v>0.70199999999999996</v>
      </c>
      <c r="W630" s="37">
        <v>0.7</v>
      </c>
      <c r="X630" s="37" t="s">
        <v>14259</v>
      </c>
      <c r="Y630" s="73">
        <v>390855314</v>
      </c>
      <c r="Z630" s="37" t="s">
        <v>12542</v>
      </c>
      <c r="AA630" s="77">
        <v>45418</v>
      </c>
      <c r="AB630" s="39" t="s">
        <v>8186</v>
      </c>
      <c r="AC630" s="39" t="s">
        <v>12297</v>
      </c>
      <c r="AD630" s="39" t="s">
        <v>12815</v>
      </c>
      <c r="AE630" s="37" t="s">
        <v>16158</v>
      </c>
      <c r="AF630" s="63" t="s">
        <v>16158</v>
      </c>
    </row>
    <row r="631" spans="1:32" s="68" customFormat="1" ht="42.75">
      <c r="A631" s="29" t="s">
        <v>14213</v>
      </c>
      <c r="B631" s="28" t="s">
        <v>13759</v>
      </c>
      <c r="C631" s="29" t="s">
        <v>13760</v>
      </c>
      <c r="D631" s="29" t="s">
        <v>12254</v>
      </c>
      <c r="E631" s="29" t="s">
        <v>14228</v>
      </c>
      <c r="F631" s="29" t="s">
        <v>12535</v>
      </c>
      <c r="G631" s="31" t="s">
        <v>64</v>
      </c>
      <c r="H631" s="32" t="s">
        <v>7</v>
      </c>
      <c r="I631" s="50">
        <v>3</v>
      </c>
      <c r="J631" s="32" t="s">
        <v>12292</v>
      </c>
      <c r="K631" s="32" t="s">
        <v>12292</v>
      </c>
      <c r="L631" s="32" t="s">
        <v>12292</v>
      </c>
      <c r="M631" s="29" t="s">
        <v>16215</v>
      </c>
      <c r="N631" s="29">
        <v>8.6315200000000001</v>
      </c>
      <c r="O631" s="29">
        <v>11.571680000000001</v>
      </c>
      <c r="P631" s="29">
        <v>15.222866891451536</v>
      </c>
      <c r="Q631" s="29">
        <v>-27.851747943680781</v>
      </c>
      <c r="R631" s="29">
        <v>-4.8045395833563482</v>
      </c>
      <c r="S631" s="29">
        <v>13.962999999999999</v>
      </c>
      <c r="T631" s="29">
        <v>15.510999999999999</v>
      </c>
      <c r="U631" s="29">
        <v>-36.096446020687154</v>
      </c>
      <c r="V631" s="29">
        <v>0.69899999999999995</v>
      </c>
      <c r="W631" s="29">
        <v>0.73699999999999999</v>
      </c>
      <c r="X631" s="29" t="s">
        <v>14249</v>
      </c>
      <c r="Y631" s="71">
        <v>488001841</v>
      </c>
      <c r="Z631" s="29" t="s">
        <v>12542</v>
      </c>
      <c r="AA631" s="76">
        <v>45418</v>
      </c>
      <c r="AB631" s="60" t="s">
        <v>8186</v>
      </c>
      <c r="AC631" s="60" t="s">
        <v>12297</v>
      </c>
      <c r="AD631" s="60" t="s">
        <v>12815</v>
      </c>
      <c r="AE631" s="29" t="s">
        <v>16158</v>
      </c>
      <c r="AF631" s="35" t="s">
        <v>16158</v>
      </c>
    </row>
    <row r="632" spans="1:32" s="68" customFormat="1" ht="28.5">
      <c r="A632" s="37" t="s">
        <v>14213</v>
      </c>
      <c r="B632" s="36" t="s">
        <v>13761</v>
      </c>
      <c r="C632" s="36" t="s">
        <v>13361</v>
      </c>
      <c r="D632" s="29" t="s">
        <v>8269</v>
      </c>
      <c r="E632" s="37" t="s">
        <v>14229</v>
      </c>
      <c r="F632" s="37" t="s">
        <v>12535</v>
      </c>
      <c r="G632" s="38" t="s">
        <v>64</v>
      </c>
      <c r="H632" s="37" t="s">
        <v>10</v>
      </c>
      <c r="I632" s="39">
        <v>4</v>
      </c>
      <c r="J632" s="37" t="s">
        <v>12292</v>
      </c>
      <c r="K632" s="37" t="s">
        <v>12292</v>
      </c>
      <c r="L632" s="37" t="s">
        <v>12292</v>
      </c>
      <c r="M632" s="37" t="s">
        <v>16215</v>
      </c>
      <c r="N632" s="37">
        <v>-0.48410999999999998</v>
      </c>
      <c r="O632" s="37">
        <v>-2.4267599999999998</v>
      </c>
      <c r="P632" s="37">
        <v>30.129260485105224</v>
      </c>
      <c r="Q632" s="37">
        <v>4.9359120800643641</v>
      </c>
      <c r="R632" s="37">
        <v>-16.232874691317424</v>
      </c>
      <c r="S632" s="37">
        <v>25.382999999999999</v>
      </c>
      <c r="T632" s="37">
        <v>30.510999999999999</v>
      </c>
      <c r="U632" s="37">
        <v>-26.923968964448473</v>
      </c>
      <c r="V632" s="37">
        <v>-4.0000000000000001E-3</v>
      </c>
      <c r="W632" s="37">
        <v>2.8000000000000001E-2</v>
      </c>
      <c r="X632" s="37" t="s">
        <v>14260</v>
      </c>
      <c r="Y632" s="73">
        <v>36997262</v>
      </c>
      <c r="Z632" s="37" t="s">
        <v>12535</v>
      </c>
      <c r="AA632" s="77">
        <v>45418</v>
      </c>
      <c r="AB632" s="39" t="s">
        <v>8186</v>
      </c>
      <c r="AC632" s="39" t="s">
        <v>12296</v>
      </c>
      <c r="AD632" s="39" t="s">
        <v>12298</v>
      </c>
      <c r="AE632" s="37" t="s">
        <v>16158</v>
      </c>
      <c r="AF632" s="63" t="s">
        <v>16158</v>
      </c>
    </row>
    <row r="633" spans="1:32" s="68" customFormat="1" ht="42.75">
      <c r="A633" s="29" t="s">
        <v>14213</v>
      </c>
      <c r="B633" s="28" t="s">
        <v>13762</v>
      </c>
      <c r="C633" s="29" t="s">
        <v>13362</v>
      </c>
      <c r="D633" s="29" t="s">
        <v>9620</v>
      </c>
      <c r="E633" s="29" t="s">
        <v>14230</v>
      </c>
      <c r="F633" s="29" t="s">
        <v>12535</v>
      </c>
      <c r="G633" s="31" t="s">
        <v>64</v>
      </c>
      <c r="H633" s="32" t="s">
        <v>13174</v>
      </c>
      <c r="I633" s="50">
        <v>4</v>
      </c>
      <c r="J633" s="32" t="s">
        <v>12292</v>
      </c>
      <c r="K633" s="32" t="s">
        <v>12292</v>
      </c>
      <c r="L633" s="32" t="s">
        <v>12292</v>
      </c>
      <c r="M633" s="29" t="s">
        <v>16215</v>
      </c>
      <c r="N633" s="29">
        <v>-3.34572</v>
      </c>
      <c r="O633" s="29">
        <v>5.6324199999999998</v>
      </c>
      <c r="P633" s="29">
        <v>11.248422308214966</v>
      </c>
      <c r="Q633" s="29">
        <v>-26.160873304484987</v>
      </c>
      <c r="R633" s="29">
        <v>29.159651002602139</v>
      </c>
      <c r="S633" s="29">
        <v>19.751999999999999</v>
      </c>
      <c r="T633" s="29">
        <v>22.109000000000002</v>
      </c>
      <c r="U633" s="29">
        <v>-33.296258577187018</v>
      </c>
      <c r="V633" s="29">
        <v>-0.24199999999999999</v>
      </c>
      <c r="W633" s="29">
        <v>0.27400000000000002</v>
      </c>
      <c r="X633" s="29" t="s">
        <v>14261</v>
      </c>
      <c r="Y633" s="71">
        <v>369515028</v>
      </c>
      <c r="Z633" s="29" t="s">
        <v>12535</v>
      </c>
      <c r="AA633" s="76">
        <v>45418</v>
      </c>
      <c r="AB633" s="60" t="s">
        <v>8186</v>
      </c>
      <c r="AC633" s="60" t="s">
        <v>12296</v>
      </c>
      <c r="AD633" s="60" t="s">
        <v>12298</v>
      </c>
      <c r="AE633" s="29" t="s">
        <v>16158</v>
      </c>
      <c r="AF633" s="35" t="s">
        <v>16158</v>
      </c>
    </row>
    <row r="634" spans="1:32" s="68" customFormat="1" ht="42.75">
      <c r="A634" s="37" t="s">
        <v>14213</v>
      </c>
      <c r="B634" s="36" t="s">
        <v>13763</v>
      </c>
      <c r="C634" s="36" t="s">
        <v>13363</v>
      </c>
      <c r="D634" s="29" t="s">
        <v>8683</v>
      </c>
      <c r="E634" s="37" t="s">
        <v>14231</v>
      </c>
      <c r="F634" s="37" t="s">
        <v>12535</v>
      </c>
      <c r="G634" s="38" t="s">
        <v>369</v>
      </c>
      <c r="H634" s="37" t="s">
        <v>35</v>
      </c>
      <c r="I634" s="39">
        <v>3</v>
      </c>
      <c r="J634" s="37" t="s">
        <v>12292</v>
      </c>
      <c r="K634" s="37" t="s">
        <v>12292</v>
      </c>
      <c r="L634" s="37" t="s">
        <v>12292</v>
      </c>
      <c r="M634" s="37" t="s">
        <v>16215</v>
      </c>
      <c r="N634" s="37">
        <v>-4.42645</v>
      </c>
      <c r="O634" s="37">
        <v>-2.1565699999999999</v>
      </c>
      <c r="P634" s="37">
        <v>13.987268278521992</v>
      </c>
      <c r="Q634" s="37">
        <v>-18.07280850395173</v>
      </c>
      <c r="R634" s="37">
        <v>-5.6109995985547449</v>
      </c>
      <c r="S634" s="37">
        <v>11.762</v>
      </c>
      <c r="T634" s="37">
        <v>13.666</v>
      </c>
      <c r="U634" s="37">
        <v>-29.227161533789257</v>
      </c>
      <c r="V634" s="37">
        <v>-0.46400000000000002</v>
      </c>
      <c r="W634" s="37">
        <v>-0.12</v>
      </c>
      <c r="X634" s="37" t="s">
        <v>14246</v>
      </c>
      <c r="Y634" s="73">
        <v>372175952</v>
      </c>
      <c r="Z634" s="37" t="s">
        <v>12535</v>
      </c>
      <c r="AA634" s="77">
        <v>45418</v>
      </c>
      <c r="AB634" s="39" t="s">
        <v>8186</v>
      </c>
      <c r="AC634" s="39" t="s">
        <v>12296</v>
      </c>
      <c r="AD634" s="39" t="s">
        <v>12298</v>
      </c>
      <c r="AE634" s="37" t="s">
        <v>16158</v>
      </c>
      <c r="AF634" s="63" t="s">
        <v>16158</v>
      </c>
    </row>
    <row r="635" spans="1:32" s="68" customFormat="1" ht="42.75">
      <c r="A635" s="29" t="s">
        <v>14213</v>
      </c>
      <c r="B635" s="28" t="s">
        <v>13764</v>
      </c>
      <c r="C635" s="29" t="s">
        <v>13765</v>
      </c>
      <c r="D635" s="29" t="s">
        <v>10186</v>
      </c>
      <c r="E635" s="29" t="s">
        <v>14231</v>
      </c>
      <c r="F635" s="29" t="s">
        <v>12535</v>
      </c>
      <c r="G635" s="31" t="s">
        <v>369</v>
      </c>
      <c r="H635" s="32" t="s">
        <v>35</v>
      </c>
      <c r="I635" s="50">
        <v>3</v>
      </c>
      <c r="J635" s="32" t="s">
        <v>12292</v>
      </c>
      <c r="K635" s="32" t="s">
        <v>12292</v>
      </c>
      <c r="L635" s="32" t="s">
        <v>12292</v>
      </c>
      <c r="M635" s="29">
        <v>0.30448999999999998</v>
      </c>
      <c r="N635" s="29">
        <v>-4.4247800000000002</v>
      </c>
      <c r="O635" s="29">
        <v>-2.15394</v>
      </c>
      <c r="P635" s="29">
        <v>13.992512724824913</v>
      </c>
      <c r="Q635" s="29">
        <v>-18.069021972049939</v>
      </c>
      <c r="R635" s="29">
        <v>-5.6101643243617882</v>
      </c>
      <c r="S635" s="29">
        <v>11.763</v>
      </c>
      <c r="T635" s="29">
        <v>13.666</v>
      </c>
      <c r="U635" s="29">
        <v>-29.223783772169799</v>
      </c>
      <c r="V635" s="29">
        <v>-0.46300000000000002</v>
      </c>
      <c r="W635" s="29">
        <v>-0.12</v>
      </c>
      <c r="X635" s="29" t="s">
        <v>14246</v>
      </c>
      <c r="Y635" s="71">
        <v>372175952</v>
      </c>
      <c r="Z635" s="29" t="s">
        <v>12535</v>
      </c>
      <c r="AA635" s="76">
        <v>45418</v>
      </c>
      <c r="AB635" s="60" t="s">
        <v>8186</v>
      </c>
      <c r="AC635" s="60" t="s">
        <v>12297</v>
      </c>
      <c r="AD635" s="60" t="s">
        <v>12815</v>
      </c>
      <c r="AE635" s="29" t="s">
        <v>16158</v>
      </c>
      <c r="AF635" s="35" t="s">
        <v>16158</v>
      </c>
    </row>
    <row r="636" spans="1:32" s="68" customFormat="1" ht="42.75">
      <c r="A636" s="37" t="s">
        <v>14213</v>
      </c>
      <c r="B636" s="36" t="s">
        <v>13766</v>
      </c>
      <c r="C636" s="36" t="s">
        <v>13364</v>
      </c>
      <c r="D636" s="29" t="s">
        <v>8698</v>
      </c>
      <c r="E636" s="37" t="s">
        <v>14232</v>
      </c>
      <c r="F636" s="37" t="s">
        <v>12541</v>
      </c>
      <c r="G636" s="38" t="s">
        <v>369</v>
      </c>
      <c r="H636" s="37" t="s">
        <v>12487</v>
      </c>
      <c r="I636" s="39">
        <v>3</v>
      </c>
      <c r="J636" s="37" t="s">
        <v>12292</v>
      </c>
      <c r="K636" s="37" t="s">
        <v>12292</v>
      </c>
      <c r="L636" s="37" t="s">
        <v>12292</v>
      </c>
      <c r="M636" s="37" t="s">
        <v>16215</v>
      </c>
      <c r="N636" s="37">
        <v>-0.57296999999999998</v>
      </c>
      <c r="O636" s="37">
        <v>1.8871</v>
      </c>
      <c r="P636" s="37">
        <v>11.917215879547749</v>
      </c>
      <c r="Q636" s="37">
        <v>-11.20056541790383</v>
      </c>
      <c r="R636" s="37">
        <v>3.207727893374468</v>
      </c>
      <c r="S636" s="37">
        <v>7.9429999999999996</v>
      </c>
      <c r="T636" s="37">
        <v>10.477</v>
      </c>
      <c r="U636" s="37">
        <v>-15.780428219604936</v>
      </c>
      <c r="V636" s="37">
        <v>-9.8000000000000004E-2</v>
      </c>
      <c r="W636" s="37">
        <v>0.188</v>
      </c>
      <c r="X636" s="37" t="s">
        <v>14262</v>
      </c>
      <c r="Y636" s="73">
        <v>391780884</v>
      </c>
      <c r="Z636" s="37" t="s">
        <v>12541</v>
      </c>
      <c r="AA636" s="77">
        <v>45418</v>
      </c>
      <c r="AB636" s="39" t="s">
        <v>8186</v>
      </c>
      <c r="AC636" s="39" t="s">
        <v>12296</v>
      </c>
      <c r="AD636" s="39" t="s">
        <v>12307</v>
      </c>
      <c r="AE636" s="37" t="s">
        <v>16158</v>
      </c>
      <c r="AF636" s="63" t="s">
        <v>16158</v>
      </c>
    </row>
    <row r="637" spans="1:32" s="68" customFormat="1" ht="42.75">
      <c r="A637" s="29" t="s">
        <v>14213</v>
      </c>
      <c r="B637" s="28" t="s">
        <v>13767</v>
      </c>
      <c r="C637" s="29" t="s">
        <v>13365</v>
      </c>
      <c r="D637" s="29" t="s">
        <v>11956</v>
      </c>
      <c r="E637" s="29" t="s">
        <v>14232</v>
      </c>
      <c r="F637" s="29" t="s">
        <v>12540</v>
      </c>
      <c r="G637" s="31" t="s">
        <v>369</v>
      </c>
      <c r="H637" s="32" t="s">
        <v>12487</v>
      </c>
      <c r="I637" s="50">
        <v>3</v>
      </c>
      <c r="J637" s="32" t="s">
        <v>12292</v>
      </c>
      <c r="K637" s="32" t="s">
        <v>12292</v>
      </c>
      <c r="L637" s="32" t="s">
        <v>12292</v>
      </c>
      <c r="M637" s="29">
        <v>0.1152</v>
      </c>
      <c r="N637" s="29">
        <v>-0.59489000000000003</v>
      </c>
      <c r="O637" s="29">
        <v>2.0036700000000001</v>
      </c>
      <c r="P637" s="29">
        <v>9.631539808070988</v>
      </c>
      <c r="Q637" s="29">
        <v>-6.2872028658540131</v>
      </c>
      <c r="R637" s="29">
        <v>-3.6005789784931075</v>
      </c>
      <c r="S637" s="29">
        <v>7.7590000000000003</v>
      </c>
      <c r="T637" s="29">
        <v>10.298</v>
      </c>
      <c r="U637" s="29">
        <v>-14.822703649035418</v>
      </c>
      <c r="V637" s="29">
        <v>-8.8999999999999996E-2</v>
      </c>
      <c r="W637" s="29">
        <v>0.188</v>
      </c>
      <c r="X637" s="29" t="s">
        <v>14263</v>
      </c>
      <c r="Y637" s="71">
        <v>336214752</v>
      </c>
      <c r="Z637" s="29" t="s">
        <v>12541</v>
      </c>
      <c r="AA637" s="76">
        <v>45418</v>
      </c>
      <c r="AB637" s="60" t="s">
        <v>8186</v>
      </c>
      <c r="AC637" s="60" t="s">
        <v>12296</v>
      </c>
      <c r="AD637" s="60" t="s">
        <v>13178</v>
      </c>
      <c r="AE637" s="29" t="s">
        <v>16158</v>
      </c>
      <c r="AF637" s="35" t="s">
        <v>16158</v>
      </c>
    </row>
    <row r="638" spans="1:32" s="68" customFormat="1" ht="42.75">
      <c r="A638" s="37" t="s">
        <v>14213</v>
      </c>
      <c r="B638" s="36" t="s">
        <v>13768</v>
      </c>
      <c r="C638" s="36" t="s">
        <v>13366</v>
      </c>
      <c r="D638" s="29" t="s">
        <v>10810</v>
      </c>
      <c r="E638" s="37" t="s">
        <v>14232</v>
      </c>
      <c r="F638" s="37" t="s">
        <v>12535</v>
      </c>
      <c r="G638" s="38" t="s">
        <v>369</v>
      </c>
      <c r="H638" s="37" t="s">
        <v>12487</v>
      </c>
      <c r="I638" s="39">
        <v>3</v>
      </c>
      <c r="J638" s="37" t="s">
        <v>12292</v>
      </c>
      <c r="K638" s="37" t="s">
        <v>12292</v>
      </c>
      <c r="L638" s="37" t="s">
        <v>12292</v>
      </c>
      <c r="M638" s="37" t="s">
        <v>16215</v>
      </c>
      <c r="N638" s="37" t="s">
        <v>16215</v>
      </c>
      <c r="O638" s="37" t="s">
        <v>16215</v>
      </c>
      <c r="P638" s="37">
        <v>14.093555510941446</v>
      </c>
      <c r="Q638" s="37">
        <v>-9.4149032981139751</v>
      </c>
      <c r="R638" s="37">
        <v>3.9265477648651848</v>
      </c>
      <c r="S638" s="37">
        <v>8.07</v>
      </c>
      <c r="T638" s="37">
        <v>10.5</v>
      </c>
      <c r="U638" s="37">
        <v>-14.714177884968239</v>
      </c>
      <c r="V638" s="37">
        <v>-0.115</v>
      </c>
      <c r="W638" s="37">
        <v>0.19600000000000001</v>
      </c>
      <c r="X638" s="37" t="s">
        <v>14264</v>
      </c>
      <c r="Y638" s="73">
        <v>421850380</v>
      </c>
      <c r="Z638" s="37" t="s">
        <v>12541</v>
      </c>
      <c r="AA638" s="77">
        <v>45418</v>
      </c>
      <c r="AB638" s="39" t="s">
        <v>8186</v>
      </c>
      <c r="AC638" s="39" t="s">
        <v>12296</v>
      </c>
      <c r="AD638" s="39" t="s">
        <v>12298</v>
      </c>
      <c r="AE638" s="37" t="s">
        <v>16158</v>
      </c>
      <c r="AF638" s="63" t="s">
        <v>16158</v>
      </c>
    </row>
    <row r="639" spans="1:32" s="68" customFormat="1" ht="42.75">
      <c r="A639" s="29" t="s">
        <v>14213</v>
      </c>
      <c r="B639" s="28" t="s">
        <v>13769</v>
      </c>
      <c r="C639" s="29" t="s">
        <v>13770</v>
      </c>
      <c r="D639" s="29" t="s">
        <v>10227</v>
      </c>
      <c r="E639" s="29" t="s">
        <v>14232</v>
      </c>
      <c r="F639" s="29" t="s">
        <v>12541</v>
      </c>
      <c r="G639" s="31" t="s">
        <v>369</v>
      </c>
      <c r="H639" s="32" t="s">
        <v>12487</v>
      </c>
      <c r="I639" s="50">
        <v>3</v>
      </c>
      <c r="J639" s="32" t="s">
        <v>12292</v>
      </c>
      <c r="K639" s="32" t="s">
        <v>12292</v>
      </c>
      <c r="L639" s="32" t="s">
        <v>12292</v>
      </c>
      <c r="M639" s="29">
        <v>0.13145000000000001</v>
      </c>
      <c r="N639" s="29">
        <v>-0.57130000000000003</v>
      </c>
      <c r="O639" s="29">
        <v>1.8886400000000001</v>
      </c>
      <c r="P639" s="29">
        <v>11.921696952928528</v>
      </c>
      <c r="Q639" s="29">
        <v>-11.19776334944399</v>
      </c>
      <c r="R639" s="29">
        <v>3.2090891146856704</v>
      </c>
      <c r="S639" s="29">
        <v>7.9409999999999998</v>
      </c>
      <c r="T639" s="29">
        <v>10.477</v>
      </c>
      <c r="U639" s="29">
        <v>-15.776395961546541</v>
      </c>
      <c r="V639" s="29">
        <v>-9.8000000000000004E-2</v>
      </c>
      <c r="W639" s="29">
        <v>0.188</v>
      </c>
      <c r="X639" s="29" t="s">
        <v>14262</v>
      </c>
      <c r="Y639" s="71">
        <v>391780884</v>
      </c>
      <c r="Z639" s="29" t="s">
        <v>12541</v>
      </c>
      <c r="AA639" s="76">
        <v>45418</v>
      </c>
      <c r="AB639" s="60" t="s">
        <v>8186</v>
      </c>
      <c r="AC639" s="60" t="s">
        <v>12297</v>
      </c>
      <c r="AD639" s="60" t="s">
        <v>12815</v>
      </c>
      <c r="AE639" s="29" t="s">
        <v>16158</v>
      </c>
      <c r="AF639" s="35" t="s">
        <v>16158</v>
      </c>
    </row>
    <row r="640" spans="1:32" s="68" customFormat="1" ht="42.75">
      <c r="A640" s="37" t="s">
        <v>14213</v>
      </c>
      <c r="B640" s="36" t="s">
        <v>13771</v>
      </c>
      <c r="C640" s="36" t="s">
        <v>13772</v>
      </c>
      <c r="D640" s="29" t="s">
        <v>10802</v>
      </c>
      <c r="E640" s="37" t="s">
        <v>14232</v>
      </c>
      <c r="F640" s="37" t="s">
        <v>12535</v>
      </c>
      <c r="G640" s="38" t="s">
        <v>369</v>
      </c>
      <c r="H640" s="37" t="s">
        <v>12487</v>
      </c>
      <c r="I640" s="39">
        <v>3</v>
      </c>
      <c r="J640" s="37" t="s">
        <v>12292</v>
      </c>
      <c r="K640" s="37" t="s">
        <v>12292</v>
      </c>
      <c r="L640" s="37" t="s">
        <v>12292</v>
      </c>
      <c r="M640" s="37">
        <v>0.25263999999999998</v>
      </c>
      <c r="N640" s="37" t="s">
        <v>16215</v>
      </c>
      <c r="O640" s="37" t="s">
        <v>16215</v>
      </c>
      <c r="P640" s="37">
        <v>14.082770192558325</v>
      </c>
      <c r="Q640" s="37">
        <v>-9.3552539057890627</v>
      </c>
      <c r="R640" s="37">
        <v>3.9716338260300743</v>
      </c>
      <c r="S640" s="37">
        <v>8.0730000000000004</v>
      </c>
      <c r="T640" s="37">
        <v>10.504</v>
      </c>
      <c r="U640" s="37">
        <v>-14.692862190676559</v>
      </c>
      <c r="V640" s="37">
        <v>-0.11</v>
      </c>
      <c r="W640" s="37">
        <v>0.2</v>
      </c>
      <c r="X640" s="37" t="s">
        <v>14265</v>
      </c>
      <c r="Y640" s="73">
        <v>421850380</v>
      </c>
      <c r="Z640" s="37" t="s">
        <v>12541</v>
      </c>
      <c r="AA640" s="77">
        <v>45418</v>
      </c>
      <c r="AB640" s="39" t="s">
        <v>8186</v>
      </c>
      <c r="AC640" s="39" t="s">
        <v>12297</v>
      </c>
      <c r="AD640" s="39" t="s">
        <v>12815</v>
      </c>
      <c r="AE640" s="37" t="s">
        <v>16158</v>
      </c>
      <c r="AF640" s="63" t="s">
        <v>16158</v>
      </c>
    </row>
    <row r="641" spans="1:32" s="68" customFormat="1" ht="42.75">
      <c r="A641" s="29" t="s">
        <v>12498</v>
      </c>
      <c r="B641" s="28" t="s">
        <v>13773</v>
      </c>
      <c r="C641" s="29" t="s">
        <v>13577</v>
      </c>
      <c r="D641" s="29" t="s">
        <v>8232</v>
      </c>
      <c r="E641" s="29" t="s">
        <v>4679</v>
      </c>
      <c r="F641" s="29" t="s">
        <v>12535</v>
      </c>
      <c r="G641" s="31" t="s">
        <v>64</v>
      </c>
      <c r="H641" s="32" t="s">
        <v>5</v>
      </c>
      <c r="I641" s="50">
        <v>5</v>
      </c>
      <c r="J641" s="32" t="s">
        <v>12292</v>
      </c>
      <c r="K641" s="32" t="s">
        <v>12292</v>
      </c>
      <c r="L641" s="32" t="s">
        <v>13171</v>
      </c>
      <c r="M641" s="29" t="s">
        <v>16215</v>
      </c>
      <c r="N641" s="29">
        <v>-23.502759999999999</v>
      </c>
      <c r="O641" s="29">
        <v>-5.0467300000000002</v>
      </c>
      <c r="P641" s="29">
        <v>-21.724778761061948</v>
      </c>
      <c r="Q641" s="29">
        <v>-28.753993610223738</v>
      </c>
      <c r="R641" s="29">
        <v>-14.906166219839124</v>
      </c>
      <c r="S641" s="29">
        <v>25.352</v>
      </c>
      <c r="T641" s="29">
        <v>24.922000000000001</v>
      </c>
      <c r="U641" s="29">
        <v>-59.759426805039382</v>
      </c>
      <c r="V641" s="29">
        <v>-0.93</v>
      </c>
      <c r="W641" s="29">
        <v>-5.0999999999999997E-2</v>
      </c>
      <c r="X641" s="29" t="s">
        <v>14843</v>
      </c>
      <c r="Y641" s="71">
        <v>515539822</v>
      </c>
      <c r="Z641" s="29" t="s">
        <v>12535</v>
      </c>
      <c r="AA641" s="76">
        <v>45418</v>
      </c>
      <c r="AB641" s="60" t="s">
        <v>8186</v>
      </c>
      <c r="AC641" s="60" t="s">
        <v>12296</v>
      </c>
      <c r="AD641" s="60" t="s">
        <v>12298</v>
      </c>
      <c r="AE641" s="29" t="s">
        <v>16158</v>
      </c>
      <c r="AF641" s="35" t="s">
        <v>16158</v>
      </c>
    </row>
    <row r="642" spans="1:32" s="68" customFormat="1" ht="42.75">
      <c r="A642" s="37" t="s">
        <v>12498</v>
      </c>
      <c r="B642" s="36" t="s">
        <v>13774</v>
      </c>
      <c r="C642" s="36" t="s">
        <v>13775</v>
      </c>
      <c r="D642" s="29" t="s">
        <v>8233</v>
      </c>
      <c r="E642" s="37" t="s">
        <v>4679</v>
      </c>
      <c r="F642" s="37" t="s">
        <v>12537</v>
      </c>
      <c r="G642" s="38" t="s">
        <v>64</v>
      </c>
      <c r="H642" s="37" t="s">
        <v>5</v>
      </c>
      <c r="I642" s="39">
        <v>5</v>
      </c>
      <c r="J642" s="37" t="s">
        <v>12292</v>
      </c>
      <c r="K642" s="37" t="s">
        <v>12292</v>
      </c>
      <c r="L642" s="37" t="s">
        <v>13171</v>
      </c>
      <c r="M642" s="37" t="s">
        <v>16215</v>
      </c>
      <c r="N642" s="37" t="s">
        <v>16215</v>
      </c>
      <c r="O642" s="37" t="s">
        <v>16215</v>
      </c>
      <c r="P642" s="37">
        <v>-24.381665107577234</v>
      </c>
      <c r="Q642" s="37">
        <v>-29.431438127090338</v>
      </c>
      <c r="R642" s="37">
        <v>-13.123209169054428</v>
      </c>
      <c r="S642" s="37">
        <v>29.117999999999999</v>
      </c>
      <c r="T642" s="37">
        <v>28.786000000000001</v>
      </c>
      <c r="U642" s="37">
        <v>-61.135059349623134</v>
      </c>
      <c r="V642" s="37">
        <v>-0.94299999999999995</v>
      </c>
      <c r="W642" s="37">
        <v>-7.5999999999999998E-2</v>
      </c>
      <c r="X642" s="37" t="s">
        <v>14844</v>
      </c>
      <c r="Y642" s="73">
        <v>3733281625</v>
      </c>
      <c r="Z642" s="37" t="s">
        <v>12535</v>
      </c>
      <c r="AA642" s="77">
        <v>45418</v>
      </c>
      <c r="AB642" s="39" t="s">
        <v>8186</v>
      </c>
      <c r="AC642" s="39" t="s">
        <v>12297</v>
      </c>
      <c r="AD642" s="39" t="s">
        <v>12815</v>
      </c>
      <c r="AE642" s="37" t="s">
        <v>16158</v>
      </c>
      <c r="AF642" s="63" t="s">
        <v>16158</v>
      </c>
    </row>
    <row r="643" spans="1:32" s="68" customFormat="1" ht="42.75">
      <c r="A643" s="29" t="s">
        <v>12498</v>
      </c>
      <c r="B643" s="28" t="s">
        <v>13776</v>
      </c>
      <c r="C643" s="29" t="s">
        <v>13777</v>
      </c>
      <c r="D643" s="29" t="s">
        <v>16626</v>
      </c>
      <c r="E643" s="29" t="s">
        <v>4679</v>
      </c>
      <c r="F643" s="29" t="s">
        <v>12544</v>
      </c>
      <c r="G643" s="31" t="s">
        <v>64</v>
      </c>
      <c r="H643" s="32" t="s">
        <v>5</v>
      </c>
      <c r="I643" s="50">
        <v>5</v>
      </c>
      <c r="J643" s="32" t="s">
        <v>12292</v>
      </c>
      <c r="K643" s="32" t="s">
        <v>12292</v>
      </c>
      <c r="L643" s="32" t="s">
        <v>13171</v>
      </c>
      <c r="M643" s="29" t="s">
        <v>16215</v>
      </c>
      <c r="N643" s="29" t="s">
        <v>16215</v>
      </c>
      <c r="O643" s="29" t="s">
        <v>16215</v>
      </c>
      <c r="P643" s="29">
        <v>-23.322067594433239</v>
      </c>
      <c r="Q643" s="29">
        <v>-29.424307036247377</v>
      </c>
      <c r="R643" s="29">
        <v>-15.110053539559686</v>
      </c>
      <c r="S643" s="29">
        <v>28.385999999999999</v>
      </c>
      <c r="T643" s="29">
        <v>28.189</v>
      </c>
      <c r="U643" s="29">
        <v>-61.048791123072775</v>
      </c>
      <c r="V643" s="29">
        <v>-0.875</v>
      </c>
      <c r="W643" s="29">
        <v>-5.7000000000000002E-2</v>
      </c>
      <c r="X643" s="29" t="s">
        <v>14844</v>
      </c>
      <c r="Y643" s="71">
        <v>703067433</v>
      </c>
      <c r="Z643" s="29" t="s">
        <v>12535</v>
      </c>
      <c r="AA643" s="76">
        <v>45418</v>
      </c>
      <c r="AB643" s="60" t="s">
        <v>8186</v>
      </c>
      <c r="AC643" s="60" t="s">
        <v>12297</v>
      </c>
      <c r="AD643" s="60" t="s">
        <v>12815</v>
      </c>
      <c r="AE643" s="29" t="s">
        <v>16158</v>
      </c>
      <c r="AF643" s="35" t="s">
        <v>16158</v>
      </c>
    </row>
    <row r="644" spans="1:32" s="68" customFormat="1" ht="42.75">
      <c r="A644" s="37" t="s">
        <v>12498</v>
      </c>
      <c r="B644" s="36" t="s">
        <v>13778</v>
      </c>
      <c r="C644" s="36" t="s">
        <v>13779</v>
      </c>
      <c r="D644" s="29" t="s">
        <v>16627</v>
      </c>
      <c r="E644" s="37" t="s">
        <v>4679</v>
      </c>
      <c r="F644" s="37" t="s">
        <v>12536</v>
      </c>
      <c r="G644" s="38" t="s">
        <v>64</v>
      </c>
      <c r="H644" s="37" t="s">
        <v>5</v>
      </c>
      <c r="I644" s="39">
        <v>5</v>
      </c>
      <c r="J644" s="37" t="s">
        <v>12292</v>
      </c>
      <c r="K644" s="37" t="s">
        <v>12292</v>
      </c>
      <c r="L644" s="37" t="s">
        <v>13171</v>
      </c>
      <c r="M644" s="37" t="s">
        <v>16215</v>
      </c>
      <c r="N644" s="37" t="s">
        <v>16215</v>
      </c>
      <c r="O644" s="37" t="s">
        <v>16215</v>
      </c>
      <c r="P644" s="37">
        <v>-21.771664374140197</v>
      </c>
      <c r="Q644" s="37">
        <v>-28.471528471528419</v>
      </c>
      <c r="R644" s="37">
        <v>0</v>
      </c>
      <c r="S644" s="37" t="s">
        <v>16215</v>
      </c>
      <c r="T644" s="37" t="s">
        <v>16215</v>
      </c>
      <c r="U644" s="37" t="s">
        <v>16215</v>
      </c>
      <c r="V644" s="37" t="s">
        <v>16215</v>
      </c>
      <c r="W644" s="37" t="s">
        <v>16215</v>
      </c>
      <c r="X644" s="37" t="s">
        <v>14845</v>
      </c>
      <c r="Y644" s="73">
        <v>4032140060</v>
      </c>
      <c r="Z644" s="37" t="s">
        <v>12535</v>
      </c>
      <c r="AA644" s="77">
        <v>45418</v>
      </c>
      <c r="AB644" s="39" t="s">
        <v>8186</v>
      </c>
      <c r="AC644" s="39" t="s">
        <v>12297</v>
      </c>
      <c r="AD644" s="39" t="s">
        <v>12815</v>
      </c>
      <c r="AE644" s="37" t="s">
        <v>16158</v>
      </c>
      <c r="AF644" s="63" t="s">
        <v>16158</v>
      </c>
    </row>
    <row r="645" spans="1:32" s="68" customFormat="1" ht="42.75">
      <c r="A645" s="29" t="s">
        <v>12498</v>
      </c>
      <c r="B645" s="28" t="s">
        <v>13780</v>
      </c>
      <c r="C645" s="29" t="s">
        <v>13578</v>
      </c>
      <c r="D645" s="29" t="s">
        <v>10815</v>
      </c>
      <c r="E645" s="29" t="s">
        <v>3696</v>
      </c>
      <c r="F645" s="29" t="s">
        <v>12536</v>
      </c>
      <c r="G645" s="31" t="s">
        <v>328</v>
      </c>
      <c r="H645" s="32" t="s">
        <v>29</v>
      </c>
      <c r="I645" s="50">
        <v>5</v>
      </c>
      <c r="J645" s="32" t="s">
        <v>12292</v>
      </c>
      <c r="K645" s="32" t="s">
        <v>12292</v>
      </c>
      <c r="L645" s="32" t="s">
        <v>13171</v>
      </c>
      <c r="M645" s="29">
        <v>7.5999999999999998E-2</v>
      </c>
      <c r="N645" s="29">
        <v>-10.7668</v>
      </c>
      <c r="O645" s="29">
        <v>-3.7675000000000001</v>
      </c>
      <c r="P645" s="29">
        <v>-3.5307049059075002</v>
      </c>
      <c r="Q645" s="29">
        <v>-16.215284042332691</v>
      </c>
      <c r="R645" s="29">
        <v>-6.076338825770355</v>
      </c>
      <c r="S645" s="29">
        <v>15.516</v>
      </c>
      <c r="T645" s="29">
        <v>16.338000000000001</v>
      </c>
      <c r="U645" s="29">
        <v>-36.300340581142798</v>
      </c>
      <c r="V645" s="29">
        <v>-0.70699999999999996</v>
      </c>
      <c r="W645" s="29">
        <v>-0.16300000000000001</v>
      </c>
      <c r="X645" s="29" t="s">
        <v>12571</v>
      </c>
      <c r="Y645" s="71">
        <v>1480193771</v>
      </c>
      <c r="Z645" s="29" t="s">
        <v>12535</v>
      </c>
      <c r="AA645" s="76">
        <v>45418</v>
      </c>
      <c r="AB645" s="60" t="s">
        <v>8186</v>
      </c>
      <c r="AC645" s="60" t="s">
        <v>12297</v>
      </c>
      <c r="AD645" s="60" t="s">
        <v>12815</v>
      </c>
      <c r="AE645" s="29" t="s">
        <v>16158</v>
      </c>
      <c r="AF645" s="35" t="s">
        <v>16158</v>
      </c>
    </row>
    <row r="646" spans="1:32" s="68" customFormat="1" ht="42.75">
      <c r="A646" s="37" t="s">
        <v>12498</v>
      </c>
      <c r="B646" s="36" t="s">
        <v>13781</v>
      </c>
      <c r="C646" s="36" t="s">
        <v>13579</v>
      </c>
      <c r="D646" s="29" t="s">
        <v>8347</v>
      </c>
      <c r="E646" s="37" t="s">
        <v>3696</v>
      </c>
      <c r="F646" s="37" t="s">
        <v>12535</v>
      </c>
      <c r="G646" s="38" t="s">
        <v>328</v>
      </c>
      <c r="H646" s="37" t="s">
        <v>29</v>
      </c>
      <c r="I646" s="39">
        <v>5</v>
      </c>
      <c r="J646" s="37" t="s">
        <v>12292</v>
      </c>
      <c r="K646" s="37" t="s">
        <v>12292</v>
      </c>
      <c r="L646" s="37" t="s">
        <v>13171</v>
      </c>
      <c r="M646" s="37">
        <v>8.4000000000000005E-2</v>
      </c>
      <c r="N646" s="37">
        <v>-10.7996</v>
      </c>
      <c r="O646" s="37">
        <v>-3.7632400000000001</v>
      </c>
      <c r="P646" s="37">
        <v>-3.4497809056048045</v>
      </c>
      <c r="Q646" s="37">
        <v>-16.340298046701719</v>
      </c>
      <c r="R646" s="37">
        <v>-6.4508704205932794</v>
      </c>
      <c r="S646" s="37">
        <v>15.613</v>
      </c>
      <c r="T646" s="37">
        <v>16.353999999999999</v>
      </c>
      <c r="U646" s="37">
        <v>-37.106999721109759</v>
      </c>
      <c r="V646" s="37">
        <v>-0.70199999999999996</v>
      </c>
      <c r="W646" s="37">
        <v>-0.16200000000000001</v>
      </c>
      <c r="X646" s="37" t="s">
        <v>14846</v>
      </c>
      <c r="Y646" s="73">
        <v>189495122</v>
      </c>
      <c r="Z646" s="37" t="s">
        <v>12535</v>
      </c>
      <c r="AA646" s="77">
        <v>45418</v>
      </c>
      <c r="AB646" s="39" t="s">
        <v>8186</v>
      </c>
      <c r="AC646" s="39" t="s">
        <v>12296</v>
      </c>
      <c r="AD646" s="39" t="s">
        <v>12298</v>
      </c>
      <c r="AE646" s="37" t="s">
        <v>16158</v>
      </c>
      <c r="AF646" s="63" t="s">
        <v>16158</v>
      </c>
    </row>
    <row r="647" spans="1:32" s="68" customFormat="1" ht="42.75">
      <c r="A647" s="29" t="s">
        <v>12498</v>
      </c>
      <c r="B647" s="28" t="s">
        <v>13782</v>
      </c>
      <c r="C647" s="29" t="s">
        <v>13783</v>
      </c>
      <c r="D647" s="29" t="s">
        <v>10843</v>
      </c>
      <c r="E647" s="29" t="s">
        <v>3696</v>
      </c>
      <c r="F647" s="29" t="s">
        <v>12535</v>
      </c>
      <c r="G647" s="31" t="s">
        <v>328</v>
      </c>
      <c r="H647" s="32" t="s">
        <v>29</v>
      </c>
      <c r="I647" s="50">
        <v>5</v>
      </c>
      <c r="J647" s="32" t="s">
        <v>12292</v>
      </c>
      <c r="K647" s="32" t="s">
        <v>12292</v>
      </c>
      <c r="L647" s="32" t="s">
        <v>12292</v>
      </c>
      <c r="M647" s="29" t="s">
        <v>16215</v>
      </c>
      <c r="N647" s="29">
        <v>-10.78201</v>
      </c>
      <c r="O647" s="29">
        <v>-3.7636099999999999</v>
      </c>
      <c r="P647" s="29">
        <v>-3.501718213058358</v>
      </c>
      <c r="Q647" s="29">
        <v>-16.341287057122123</v>
      </c>
      <c r="R647" s="29">
        <v>-6.490872210953369</v>
      </c>
      <c r="S647" s="29">
        <v>15.592000000000001</v>
      </c>
      <c r="T647" s="29">
        <v>16.363</v>
      </c>
      <c r="U647" s="29">
        <v>-37.056158613800427</v>
      </c>
      <c r="V647" s="29">
        <v>-0.70199999999999996</v>
      </c>
      <c r="W647" s="29">
        <v>-0.16200000000000001</v>
      </c>
      <c r="X647" s="29" t="s">
        <v>12572</v>
      </c>
      <c r="Y647" s="71">
        <v>189495122</v>
      </c>
      <c r="Z647" s="29" t="s">
        <v>12535</v>
      </c>
      <c r="AA647" s="76">
        <v>45418</v>
      </c>
      <c r="AB647" s="60" t="s">
        <v>8186</v>
      </c>
      <c r="AC647" s="60" t="s">
        <v>12297</v>
      </c>
      <c r="AD647" s="60" t="s">
        <v>16163</v>
      </c>
      <c r="AE647" s="29" t="s">
        <v>16158</v>
      </c>
      <c r="AF647" s="35" t="s">
        <v>16158</v>
      </c>
    </row>
    <row r="648" spans="1:32" s="68" customFormat="1" ht="42.75">
      <c r="A648" s="37" t="s">
        <v>12498</v>
      </c>
      <c r="B648" s="36" t="s">
        <v>13784</v>
      </c>
      <c r="C648" s="36" t="s">
        <v>13785</v>
      </c>
      <c r="D648" s="29" t="s">
        <v>10932</v>
      </c>
      <c r="E648" s="37" t="s">
        <v>3696</v>
      </c>
      <c r="F648" s="37" t="s">
        <v>12538</v>
      </c>
      <c r="G648" s="38" t="s">
        <v>328</v>
      </c>
      <c r="H648" s="37" t="s">
        <v>29</v>
      </c>
      <c r="I648" s="39">
        <v>5</v>
      </c>
      <c r="J648" s="37" t="s">
        <v>12292</v>
      </c>
      <c r="K648" s="37" t="s">
        <v>12292</v>
      </c>
      <c r="L648" s="37" t="s">
        <v>12292</v>
      </c>
      <c r="M648" s="37">
        <v>0.06</v>
      </c>
      <c r="N648" s="37" t="s">
        <v>16215</v>
      </c>
      <c r="O648" s="37" t="s">
        <v>16215</v>
      </c>
      <c r="P648" s="37">
        <v>-5.5696110766873641</v>
      </c>
      <c r="Q648" s="37">
        <v>-18.099055445521937</v>
      </c>
      <c r="R648" s="37">
        <v>-7.2977810466382076</v>
      </c>
      <c r="S648" s="37">
        <v>23.972000000000001</v>
      </c>
      <c r="T648" s="37">
        <v>25.756</v>
      </c>
      <c r="U648" s="37">
        <v>-38.25330493738759</v>
      </c>
      <c r="V648" s="37">
        <v>-0.70199999999999996</v>
      </c>
      <c r="W648" s="37">
        <v>-0.16</v>
      </c>
      <c r="X648" s="37" t="s">
        <v>14847</v>
      </c>
      <c r="Y648" s="73">
        <v>286679590</v>
      </c>
      <c r="Z648" s="37" t="s">
        <v>12535</v>
      </c>
      <c r="AA648" s="77">
        <v>45418</v>
      </c>
      <c r="AB648" s="39" t="s">
        <v>8186</v>
      </c>
      <c r="AC648" s="39" t="s">
        <v>12297</v>
      </c>
      <c r="AD648" s="39" t="s">
        <v>16164</v>
      </c>
      <c r="AE648" s="37" t="s">
        <v>16158</v>
      </c>
      <c r="AF648" s="63" t="s">
        <v>16158</v>
      </c>
    </row>
    <row r="649" spans="1:32" s="68" customFormat="1" ht="42.75">
      <c r="A649" s="29" t="s">
        <v>12498</v>
      </c>
      <c r="B649" s="28" t="s">
        <v>13786</v>
      </c>
      <c r="C649" s="29" t="s">
        <v>13787</v>
      </c>
      <c r="D649" s="29" t="s">
        <v>10661</v>
      </c>
      <c r="E649" s="29" t="s">
        <v>3696</v>
      </c>
      <c r="F649" s="29" t="s">
        <v>12537</v>
      </c>
      <c r="G649" s="31" t="s">
        <v>328</v>
      </c>
      <c r="H649" s="32" t="s">
        <v>29</v>
      </c>
      <c r="I649" s="50">
        <v>5</v>
      </c>
      <c r="J649" s="32" t="s">
        <v>12292</v>
      </c>
      <c r="K649" s="32" t="s">
        <v>12292</v>
      </c>
      <c r="L649" s="32" t="s">
        <v>12292</v>
      </c>
      <c r="M649" s="29">
        <v>4.4999999999999998E-2</v>
      </c>
      <c r="N649" s="29" t="s">
        <v>16215</v>
      </c>
      <c r="O649" s="29" t="s">
        <v>16215</v>
      </c>
      <c r="P649" s="29">
        <v>-6.3379962577068021</v>
      </c>
      <c r="Q649" s="29">
        <v>-16.530084479541973</v>
      </c>
      <c r="R649" s="29">
        <v>-4.4616107274317081</v>
      </c>
      <c r="S649" s="29">
        <v>19.541</v>
      </c>
      <c r="T649" s="29">
        <v>20.263999999999999</v>
      </c>
      <c r="U649" s="29">
        <v>-35.933555369635116</v>
      </c>
      <c r="V649" s="29">
        <v>-0.75600000000000001</v>
      </c>
      <c r="W649" s="29">
        <v>-0.17499999999999999</v>
      </c>
      <c r="X649" s="29" t="s">
        <v>14848</v>
      </c>
      <c r="Y649" s="71" t="s">
        <v>16215</v>
      </c>
      <c r="Z649" s="29" t="s">
        <v>12535</v>
      </c>
      <c r="AA649" s="76">
        <v>45418</v>
      </c>
      <c r="AB649" s="60" t="s">
        <v>8186</v>
      </c>
      <c r="AC649" s="60" t="s">
        <v>12297</v>
      </c>
      <c r="AD649" s="60" t="s">
        <v>12815</v>
      </c>
      <c r="AE649" s="29" t="s">
        <v>16158</v>
      </c>
      <c r="AF649" s="35" t="s">
        <v>16158</v>
      </c>
    </row>
    <row r="650" spans="1:32" s="68" customFormat="1" ht="28.5">
      <c r="A650" s="37" t="s">
        <v>12498</v>
      </c>
      <c r="B650" s="36" t="s">
        <v>13788</v>
      </c>
      <c r="C650" s="36" t="s">
        <v>13580</v>
      </c>
      <c r="D650" s="29" t="s">
        <v>11433</v>
      </c>
      <c r="E650" s="37" t="s">
        <v>14658</v>
      </c>
      <c r="F650" s="37" t="s">
        <v>12536</v>
      </c>
      <c r="G650" s="38" t="s">
        <v>64</v>
      </c>
      <c r="H650" s="37" t="s">
        <v>5</v>
      </c>
      <c r="I650" s="39">
        <v>5</v>
      </c>
      <c r="J650" s="37" t="s">
        <v>12292</v>
      </c>
      <c r="K650" s="37" t="s">
        <v>12292</v>
      </c>
      <c r="L650" s="37" t="s">
        <v>13171</v>
      </c>
      <c r="M650" s="37" t="s">
        <v>16215</v>
      </c>
      <c r="N650" s="37">
        <v>-22.007680000000001</v>
      </c>
      <c r="O650" s="37">
        <v>-7.6516500000000001</v>
      </c>
      <c r="P650" s="37">
        <v>-20.019725557461378</v>
      </c>
      <c r="Q650" s="37">
        <v>-20.651420651420615</v>
      </c>
      <c r="R650" s="37">
        <v>-17.810550198525288</v>
      </c>
      <c r="S650" s="37">
        <v>29.664000000000001</v>
      </c>
      <c r="T650" s="37">
        <v>26.475999999999999</v>
      </c>
      <c r="U650" s="37">
        <v>-54.718926116928031</v>
      </c>
      <c r="V650" s="37">
        <v>-0.68200000000000005</v>
      </c>
      <c r="W650" s="37">
        <v>-0.14399999999999999</v>
      </c>
      <c r="X650" s="37" t="s">
        <v>14849</v>
      </c>
      <c r="Y650" s="73">
        <v>2912472560</v>
      </c>
      <c r="Z650" s="37" t="s">
        <v>12535</v>
      </c>
      <c r="AA650" s="77">
        <v>45418</v>
      </c>
      <c r="AB650" s="39" t="s">
        <v>8186</v>
      </c>
      <c r="AC650" s="39" t="s">
        <v>12296</v>
      </c>
      <c r="AD650" s="39" t="s">
        <v>12299</v>
      </c>
      <c r="AE650" s="37" t="s">
        <v>16158</v>
      </c>
      <c r="AF650" s="63" t="s">
        <v>16158</v>
      </c>
    </row>
    <row r="651" spans="1:32" s="68" customFormat="1" ht="28.5">
      <c r="A651" s="29" t="s">
        <v>12498</v>
      </c>
      <c r="B651" s="28" t="s">
        <v>13789</v>
      </c>
      <c r="C651" s="29" t="s">
        <v>13581</v>
      </c>
      <c r="D651" s="29" t="s">
        <v>8709</v>
      </c>
      <c r="E651" s="29" t="s">
        <v>14658</v>
      </c>
      <c r="F651" s="29" t="s">
        <v>12535</v>
      </c>
      <c r="G651" s="31" t="s">
        <v>64</v>
      </c>
      <c r="H651" s="32" t="s">
        <v>5</v>
      </c>
      <c r="I651" s="50">
        <v>5</v>
      </c>
      <c r="J651" s="32" t="s">
        <v>12292</v>
      </c>
      <c r="K651" s="32" t="s">
        <v>12292</v>
      </c>
      <c r="L651" s="32" t="s">
        <v>13171</v>
      </c>
      <c r="M651" s="29" t="s">
        <v>16215</v>
      </c>
      <c r="N651" s="29">
        <v>-22.010619999999999</v>
      </c>
      <c r="O651" s="29">
        <v>-7.6540600000000003</v>
      </c>
      <c r="P651" s="29">
        <v>-20.020943299846984</v>
      </c>
      <c r="Q651" s="29">
        <v>-20.697227559703592</v>
      </c>
      <c r="R651" s="29">
        <v>-18.293500111681794</v>
      </c>
      <c r="S651" s="29">
        <v>29.696999999999999</v>
      </c>
      <c r="T651" s="29">
        <v>26.541</v>
      </c>
      <c r="U651" s="29">
        <v>-55.180487361700493</v>
      </c>
      <c r="V651" s="29">
        <v>-0.68200000000000005</v>
      </c>
      <c r="W651" s="29">
        <v>-0.14399999999999999</v>
      </c>
      <c r="X651" s="29" t="s">
        <v>14850</v>
      </c>
      <c r="Y651" s="71">
        <v>373667945</v>
      </c>
      <c r="Z651" s="29" t="s">
        <v>12535</v>
      </c>
      <c r="AA651" s="76">
        <v>45418</v>
      </c>
      <c r="AB651" s="60" t="s">
        <v>8186</v>
      </c>
      <c r="AC651" s="60" t="s">
        <v>12296</v>
      </c>
      <c r="AD651" s="60" t="s">
        <v>12298</v>
      </c>
      <c r="AE651" s="29" t="s">
        <v>16158</v>
      </c>
      <c r="AF651" s="35" t="s">
        <v>16158</v>
      </c>
    </row>
    <row r="652" spans="1:32" s="68" customFormat="1" ht="28.5">
      <c r="A652" s="37" t="s">
        <v>12498</v>
      </c>
      <c r="B652" s="36" t="s">
        <v>13790</v>
      </c>
      <c r="C652" s="36" t="s">
        <v>13791</v>
      </c>
      <c r="D652" s="29" t="s">
        <v>8711</v>
      </c>
      <c r="E652" s="37" t="s">
        <v>14658</v>
      </c>
      <c r="F652" s="37" t="s">
        <v>12535</v>
      </c>
      <c r="G652" s="38" t="s">
        <v>64</v>
      </c>
      <c r="H652" s="37" t="s">
        <v>5</v>
      </c>
      <c r="I652" s="39">
        <v>5</v>
      </c>
      <c r="J652" s="37" t="s">
        <v>12292</v>
      </c>
      <c r="K652" s="37" t="s">
        <v>12292</v>
      </c>
      <c r="L652" s="37" t="s">
        <v>13171</v>
      </c>
      <c r="M652" s="37" t="s">
        <v>16215</v>
      </c>
      <c r="N652" s="37">
        <v>-22.024609999999999</v>
      </c>
      <c r="O652" s="37">
        <v>-7.6689600000000002</v>
      </c>
      <c r="P652" s="37">
        <v>-19.995722840034212</v>
      </c>
      <c r="Q652" s="37">
        <v>-20.744314266023345</v>
      </c>
      <c r="R652" s="37">
        <v>-18.283791362871462</v>
      </c>
      <c r="S652" s="37">
        <v>29.699000000000002</v>
      </c>
      <c r="T652" s="37">
        <v>26.54</v>
      </c>
      <c r="U652" s="37">
        <v>-55.187169469440732</v>
      </c>
      <c r="V652" s="37">
        <v>-0.68200000000000005</v>
      </c>
      <c r="W652" s="37">
        <v>-0.14399999999999999</v>
      </c>
      <c r="X652" s="37" t="s">
        <v>14236</v>
      </c>
      <c r="Y652" s="73">
        <v>373667945</v>
      </c>
      <c r="Z652" s="37" t="s">
        <v>12535</v>
      </c>
      <c r="AA652" s="77">
        <v>45418</v>
      </c>
      <c r="AB652" s="39" t="s">
        <v>8186</v>
      </c>
      <c r="AC652" s="39" t="s">
        <v>12297</v>
      </c>
      <c r="AD652" s="39" t="s">
        <v>16163</v>
      </c>
      <c r="AE652" s="37" t="s">
        <v>16158</v>
      </c>
      <c r="AF652" s="63" t="s">
        <v>16158</v>
      </c>
    </row>
    <row r="653" spans="1:32" s="68" customFormat="1" ht="28.5">
      <c r="A653" s="29" t="s">
        <v>12498</v>
      </c>
      <c r="B653" s="28" t="s">
        <v>13792</v>
      </c>
      <c r="C653" s="29" t="s">
        <v>13793</v>
      </c>
      <c r="D653" s="29" t="s">
        <v>11316</v>
      </c>
      <c r="E653" s="29" t="s">
        <v>14658</v>
      </c>
      <c r="F653" s="29" t="s">
        <v>12537</v>
      </c>
      <c r="G653" s="31" t="s">
        <v>64</v>
      </c>
      <c r="H653" s="32" t="s">
        <v>5</v>
      </c>
      <c r="I653" s="50">
        <v>5</v>
      </c>
      <c r="J653" s="32" t="s">
        <v>12292</v>
      </c>
      <c r="K653" s="32" t="s">
        <v>12292</v>
      </c>
      <c r="L653" s="32" t="s">
        <v>13171</v>
      </c>
      <c r="M653" s="29" t="s">
        <v>16215</v>
      </c>
      <c r="N653" s="29" t="s">
        <v>16215</v>
      </c>
      <c r="O653" s="29" t="s">
        <v>16215</v>
      </c>
      <c r="P653" s="29">
        <v>-22.823121387283209</v>
      </c>
      <c r="Q653" s="29">
        <v>-21.494464944649415</v>
      </c>
      <c r="R653" s="29">
        <v>-16.717674062739128</v>
      </c>
      <c r="S653" s="29">
        <v>33.262</v>
      </c>
      <c r="T653" s="29">
        <v>30.231000000000002</v>
      </c>
      <c r="U653" s="29">
        <v>-56.472882525284604</v>
      </c>
      <c r="V653" s="29">
        <v>-0.72599999999999998</v>
      </c>
      <c r="W653" s="29">
        <v>-0.156</v>
      </c>
      <c r="X653" s="29" t="s">
        <v>14851</v>
      </c>
      <c r="Y653" s="71" t="s">
        <v>16215</v>
      </c>
      <c r="Z653" s="29" t="s">
        <v>12535</v>
      </c>
      <c r="AA653" s="76">
        <v>45418</v>
      </c>
      <c r="AB653" s="60" t="s">
        <v>8186</v>
      </c>
      <c r="AC653" s="60" t="s">
        <v>12297</v>
      </c>
      <c r="AD653" s="60" t="s">
        <v>12815</v>
      </c>
      <c r="AE653" s="29" t="s">
        <v>16158</v>
      </c>
      <c r="AF653" s="35" t="s">
        <v>16158</v>
      </c>
    </row>
    <row r="654" spans="1:32" s="68" customFormat="1" ht="28.5">
      <c r="A654" s="37" t="s">
        <v>12498</v>
      </c>
      <c r="B654" s="36" t="s">
        <v>13794</v>
      </c>
      <c r="C654" s="36" t="s">
        <v>13582</v>
      </c>
      <c r="D654" s="29" t="s">
        <v>16628</v>
      </c>
      <c r="E654" s="37" t="s">
        <v>14659</v>
      </c>
      <c r="F654" s="37" t="s">
        <v>12535</v>
      </c>
      <c r="G654" s="38" t="s">
        <v>64</v>
      </c>
      <c r="H654" s="37" t="s">
        <v>12495</v>
      </c>
      <c r="I654" s="39">
        <v>5</v>
      </c>
      <c r="J654" s="37" t="s">
        <v>12292</v>
      </c>
      <c r="K654" s="37" t="s">
        <v>12292</v>
      </c>
      <c r="L654" s="37" t="s">
        <v>12292</v>
      </c>
      <c r="M654" s="37" t="s">
        <v>16215</v>
      </c>
      <c r="N654" s="37">
        <v>3.0356700000000001</v>
      </c>
      <c r="O654" s="37" t="s">
        <v>16215</v>
      </c>
      <c r="P654" s="37">
        <v>51.67236024844717</v>
      </c>
      <c r="Q654" s="37">
        <v>-44.25942156003515</v>
      </c>
      <c r="R654" s="37">
        <v>15.199999999999726</v>
      </c>
      <c r="S654" s="37">
        <v>24.608000000000001</v>
      </c>
      <c r="T654" s="37" t="s">
        <v>16215</v>
      </c>
      <c r="U654" s="37">
        <v>-46.283790521707438</v>
      </c>
      <c r="V654" s="37">
        <v>3.5999999999999997E-2</v>
      </c>
      <c r="W654" s="37" t="s">
        <v>16215</v>
      </c>
      <c r="X654" s="37" t="s">
        <v>14852</v>
      </c>
      <c r="Y654" s="73">
        <v>438745538</v>
      </c>
      <c r="Z654" s="37" t="s">
        <v>12535</v>
      </c>
      <c r="AA654" s="77">
        <v>45418</v>
      </c>
      <c r="AB654" s="39" t="s">
        <v>8186</v>
      </c>
      <c r="AC654" s="39" t="s">
        <v>12296</v>
      </c>
      <c r="AD654" s="39" t="s">
        <v>12298</v>
      </c>
      <c r="AE654" s="37" t="s">
        <v>16158</v>
      </c>
      <c r="AF654" s="63" t="s">
        <v>16158</v>
      </c>
    </row>
    <row r="655" spans="1:32" s="68" customFormat="1" ht="42.75">
      <c r="A655" s="29" t="s">
        <v>12498</v>
      </c>
      <c r="B655" s="28" t="s">
        <v>13795</v>
      </c>
      <c r="C655" s="29" t="s">
        <v>13583</v>
      </c>
      <c r="D655" s="29" t="s">
        <v>11651</v>
      </c>
      <c r="E655" s="29" t="s">
        <v>14660</v>
      </c>
      <c r="F655" s="29" t="s">
        <v>12539</v>
      </c>
      <c r="G655" s="31" t="s">
        <v>369</v>
      </c>
      <c r="H655" s="32" t="s">
        <v>12314</v>
      </c>
      <c r="I655" s="50">
        <v>4</v>
      </c>
      <c r="J655" s="32" t="s">
        <v>12292</v>
      </c>
      <c r="K655" s="32" t="s">
        <v>12292</v>
      </c>
      <c r="L655" s="32" t="s">
        <v>13171</v>
      </c>
      <c r="M655" s="29">
        <v>0.09</v>
      </c>
      <c r="N655" s="29" t="s">
        <v>16215</v>
      </c>
      <c r="O655" s="29" t="s">
        <v>16215</v>
      </c>
      <c r="P655" s="29">
        <v>-1.0120694635669225</v>
      </c>
      <c r="Q655" s="29">
        <v>-24.296454171741999</v>
      </c>
      <c r="R655" s="29">
        <v>-19.788777390107803</v>
      </c>
      <c r="S655" s="29">
        <v>20.170000000000002</v>
      </c>
      <c r="T655" s="29">
        <v>19.995999999999999</v>
      </c>
      <c r="U655" s="29">
        <v>-50.781260377392435</v>
      </c>
      <c r="V655" s="29">
        <v>-0.98899999999999999</v>
      </c>
      <c r="W655" s="29">
        <v>-0.49399999999999999</v>
      </c>
      <c r="X655" s="29" t="s">
        <v>14853</v>
      </c>
      <c r="Y655" s="71">
        <v>647972365</v>
      </c>
      <c r="Z655" s="29" t="s">
        <v>12535</v>
      </c>
      <c r="AA655" s="76">
        <v>45418</v>
      </c>
      <c r="AB655" s="60" t="s">
        <v>8186</v>
      </c>
      <c r="AC655" s="60" t="s">
        <v>12296</v>
      </c>
      <c r="AD655" s="60" t="s">
        <v>12301</v>
      </c>
      <c r="AE655" s="29" t="s">
        <v>16158</v>
      </c>
      <c r="AF655" s="35" t="s">
        <v>16158</v>
      </c>
    </row>
    <row r="656" spans="1:32" s="68" customFormat="1" ht="42.75">
      <c r="A656" s="37" t="s">
        <v>12498</v>
      </c>
      <c r="B656" s="36" t="s">
        <v>13796</v>
      </c>
      <c r="C656" s="36" t="s">
        <v>13584</v>
      </c>
      <c r="D656" s="29" t="s">
        <v>11664</v>
      </c>
      <c r="E656" s="37" t="s">
        <v>14660</v>
      </c>
      <c r="F656" s="37" t="s">
        <v>12540</v>
      </c>
      <c r="G656" s="38" t="s">
        <v>369</v>
      </c>
      <c r="H656" s="37" t="s">
        <v>12314</v>
      </c>
      <c r="I656" s="39">
        <v>4</v>
      </c>
      <c r="J656" s="37" t="s">
        <v>12292</v>
      </c>
      <c r="K656" s="37" t="s">
        <v>12292</v>
      </c>
      <c r="L656" s="37" t="s">
        <v>13171</v>
      </c>
      <c r="M656" s="37">
        <v>7.8E-2</v>
      </c>
      <c r="N656" s="37" t="s">
        <v>16215</v>
      </c>
      <c r="O656" s="37" t="s">
        <v>16215</v>
      </c>
      <c r="P656" s="37">
        <v>-1.130393894928805</v>
      </c>
      <c r="Q656" s="37">
        <v>-24.815202125458335</v>
      </c>
      <c r="R656" s="37">
        <v>-19.904500467597785</v>
      </c>
      <c r="S656" s="37">
        <v>22.059000000000001</v>
      </c>
      <c r="T656" s="37">
        <v>21.175999999999998</v>
      </c>
      <c r="U656" s="37">
        <v>-51.049106775534817</v>
      </c>
      <c r="V656" s="37">
        <v>-0.88200000000000001</v>
      </c>
      <c r="W656" s="37">
        <v>-0.49399999999999999</v>
      </c>
      <c r="X656" s="37" t="s">
        <v>14853</v>
      </c>
      <c r="Y656" s="73">
        <v>377524014</v>
      </c>
      <c r="Z656" s="37" t="s">
        <v>12535</v>
      </c>
      <c r="AA656" s="77">
        <v>45418</v>
      </c>
      <c r="AB656" s="39" t="s">
        <v>8186</v>
      </c>
      <c r="AC656" s="39" t="s">
        <v>12296</v>
      </c>
      <c r="AD656" s="39" t="s">
        <v>12302</v>
      </c>
      <c r="AE656" s="37" t="s">
        <v>16158</v>
      </c>
      <c r="AF656" s="63" t="s">
        <v>16158</v>
      </c>
    </row>
    <row r="657" spans="1:32" s="68" customFormat="1" ht="42.75">
      <c r="A657" s="29" t="s">
        <v>12498</v>
      </c>
      <c r="B657" s="28" t="s">
        <v>13797</v>
      </c>
      <c r="C657" s="29" t="s">
        <v>13585</v>
      </c>
      <c r="D657" s="29" t="s">
        <v>8389</v>
      </c>
      <c r="E657" s="29" t="s">
        <v>14660</v>
      </c>
      <c r="F657" s="29" t="s">
        <v>12536</v>
      </c>
      <c r="G657" s="31" t="s">
        <v>369</v>
      </c>
      <c r="H657" s="32" t="s">
        <v>12314</v>
      </c>
      <c r="I657" s="50">
        <v>4</v>
      </c>
      <c r="J657" s="32" t="s">
        <v>12292</v>
      </c>
      <c r="K657" s="32" t="s">
        <v>12292</v>
      </c>
      <c r="L657" s="32" t="s">
        <v>13171</v>
      </c>
      <c r="M657" s="29">
        <v>9.6000000000000002E-2</v>
      </c>
      <c r="N657" s="29">
        <v>-15.662280000000001</v>
      </c>
      <c r="O657" s="29">
        <v>-10.28027</v>
      </c>
      <c r="P657" s="29">
        <v>-0.42384818663914192</v>
      </c>
      <c r="Q657" s="29">
        <v>-24.152059301902217</v>
      </c>
      <c r="R657" s="29">
        <v>-19.148934070571457</v>
      </c>
      <c r="S657" s="29">
        <v>17.555</v>
      </c>
      <c r="T657" s="29">
        <v>16.14</v>
      </c>
      <c r="U657" s="29">
        <v>-50.228664752139849</v>
      </c>
      <c r="V657" s="29">
        <v>-0.94099999999999995</v>
      </c>
      <c r="W657" s="29">
        <v>-0.60399999999999998</v>
      </c>
      <c r="X657" s="29" t="s">
        <v>14854</v>
      </c>
      <c r="Y657" s="71">
        <v>3700043233</v>
      </c>
      <c r="Z657" s="29" t="s">
        <v>12535</v>
      </c>
      <c r="AA657" s="76">
        <v>45418</v>
      </c>
      <c r="AB657" s="60" t="s">
        <v>8186</v>
      </c>
      <c r="AC657" s="60" t="s">
        <v>12296</v>
      </c>
      <c r="AD657" s="60" t="s">
        <v>12299</v>
      </c>
      <c r="AE657" s="29" t="s">
        <v>16158</v>
      </c>
      <c r="AF657" s="35" t="s">
        <v>16158</v>
      </c>
    </row>
    <row r="658" spans="1:32" s="68" customFormat="1" ht="42.75">
      <c r="A658" s="37" t="s">
        <v>12498</v>
      </c>
      <c r="B658" s="36" t="s">
        <v>13798</v>
      </c>
      <c r="C658" s="36" t="s">
        <v>13586</v>
      </c>
      <c r="D658" s="29" t="s">
        <v>8388</v>
      </c>
      <c r="E658" s="37" t="s">
        <v>14660</v>
      </c>
      <c r="F658" s="37" t="s">
        <v>12535</v>
      </c>
      <c r="G658" s="38" t="s">
        <v>369</v>
      </c>
      <c r="H658" s="37" t="s">
        <v>12314</v>
      </c>
      <c r="I658" s="39">
        <v>4</v>
      </c>
      <c r="J658" s="37" t="s">
        <v>12292</v>
      </c>
      <c r="K658" s="37" t="s">
        <v>12292</v>
      </c>
      <c r="L658" s="37" t="s">
        <v>13171</v>
      </c>
      <c r="M658" s="37">
        <v>9.1999999999999998E-2</v>
      </c>
      <c r="N658" s="37">
        <v>-15.62828</v>
      </c>
      <c r="O658" s="37">
        <v>-10.265919999999999</v>
      </c>
      <c r="P658" s="37">
        <v>-0.45349638255872682</v>
      </c>
      <c r="Q658" s="37">
        <v>-24.317132975522991</v>
      </c>
      <c r="R658" s="37">
        <v>-19.695547765925792</v>
      </c>
      <c r="S658" s="37">
        <v>17.568000000000001</v>
      </c>
      <c r="T658" s="37">
        <v>16.135000000000002</v>
      </c>
      <c r="U658" s="37">
        <v>-50.693782099420957</v>
      </c>
      <c r="V658" s="37">
        <v>-0.93899999999999995</v>
      </c>
      <c r="W658" s="37">
        <v>-0.60499999999999998</v>
      </c>
      <c r="X658" s="37" t="s">
        <v>14854</v>
      </c>
      <c r="Y658" s="73">
        <v>473681322</v>
      </c>
      <c r="Z658" s="37" t="s">
        <v>12535</v>
      </c>
      <c r="AA658" s="77">
        <v>45418</v>
      </c>
      <c r="AB658" s="39" t="s">
        <v>8186</v>
      </c>
      <c r="AC658" s="39" t="s">
        <v>12296</v>
      </c>
      <c r="AD658" s="39" t="s">
        <v>12298</v>
      </c>
      <c r="AE658" s="37" t="s">
        <v>16158</v>
      </c>
      <c r="AF658" s="63" t="s">
        <v>16158</v>
      </c>
    </row>
    <row r="659" spans="1:32" s="68" customFormat="1" ht="42.75">
      <c r="A659" s="29" t="s">
        <v>12498</v>
      </c>
      <c r="B659" s="28" t="s">
        <v>13799</v>
      </c>
      <c r="C659" s="29" t="s">
        <v>13800</v>
      </c>
      <c r="D659" s="29" t="s">
        <v>11670</v>
      </c>
      <c r="E659" s="29" t="s">
        <v>14660</v>
      </c>
      <c r="F659" s="29" t="s">
        <v>12538</v>
      </c>
      <c r="G659" s="31" t="s">
        <v>369</v>
      </c>
      <c r="H659" s="32" t="s">
        <v>12314</v>
      </c>
      <c r="I659" s="50">
        <v>4</v>
      </c>
      <c r="J659" s="32" t="s">
        <v>12292</v>
      </c>
      <c r="K659" s="32" t="s">
        <v>12292</v>
      </c>
      <c r="L659" s="32" t="s">
        <v>13171</v>
      </c>
      <c r="M659" s="29">
        <v>7.5999999999999998E-2</v>
      </c>
      <c r="N659" s="29" t="s">
        <v>16215</v>
      </c>
      <c r="O659" s="29" t="s">
        <v>16215</v>
      </c>
      <c r="P659" s="29">
        <v>-2.2210567372990653</v>
      </c>
      <c r="Q659" s="29">
        <v>-25.079114094947098</v>
      </c>
      <c r="R659" s="29">
        <v>-19.922863259155775</v>
      </c>
      <c r="S659" s="29">
        <v>24.419</v>
      </c>
      <c r="T659" s="29">
        <v>23.856999999999999</v>
      </c>
      <c r="U659" s="29">
        <v>-51.234029857475228</v>
      </c>
      <c r="V659" s="29">
        <v>-0.89700000000000002</v>
      </c>
      <c r="W659" s="29">
        <v>-0.45700000000000002</v>
      </c>
      <c r="X659" s="29" t="s">
        <v>14854</v>
      </c>
      <c r="Y659" s="71">
        <v>716613526</v>
      </c>
      <c r="Z659" s="29" t="s">
        <v>12535</v>
      </c>
      <c r="AA659" s="76">
        <v>45418</v>
      </c>
      <c r="AB659" s="60" t="s">
        <v>8186</v>
      </c>
      <c r="AC659" s="60" t="s">
        <v>12297</v>
      </c>
      <c r="AD659" s="60" t="s">
        <v>12815</v>
      </c>
      <c r="AE659" s="29" t="s">
        <v>16158</v>
      </c>
      <c r="AF659" s="35" t="s">
        <v>16158</v>
      </c>
    </row>
    <row r="660" spans="1:32" s="68" customFormat="1" ht="42.75">
      <c r="A660" s="37" t="s">
        <v>12498</v>
      </c>
      <c r="B660" s="36" t="s">
        <v>13801</v>
      </c>
      <c r="C660" s="36" t="s">
        <v>13802</v>
      </c>
      <c r="D660" s="29" t="s">
        <v>11639</v>
      </c>
      <c r="E660" s="37" t="s">
        <v>14660</v>
      </c>
      <c r="F660" s="37" t="s">
        <v>13221</v>
      </c>
      <c r="G660" s="38" t="s">
        <v>369</v>
      </c>
      <c r="H660" s="37" t="s">
        <v>12314</v>
      </c>
      <c r="I660" s="39">
        <v>4</v>
      </c>
      <c r="J660" s="37" t="s">
        <v>12292</v>
      </c>
      <c r="K660" s="37" t="s">
        <v>12292</v>
      </c>
      <c r="L660" s="37" t="s">
        <v>13171</v>
      </c>
      <c r="M660" s="37">
        <v>8.4000000000000005E-2</v>
      </c>
      <c r="N660" s="37" t="s">
        <v>16215</v>
      </c>
      <c r="O660" s="37" t="s">
        <v>16215</v>
      </c>
      <c r="P660" s="37">
        <v>-0.94721777833908227</v>
      </c>
      <c r="Q660" s="37">
        <v>-24.28774487823938</v>
      </c>
      <c r="R660" s="37">
        <v>-19.707676792186579</v>
      </c>
      <c r="S660" s="37">
        <v>25.523</v>
      </c>
      <c r="T660" s="37">
        <v>24.225999999999999</v>
      </c>
      <c r="U660" s="37">
        <v>-50.703470085297795</v>
      </c>
      <c r="V660" s="37">
        <v>-0.83599999999999997</v>
      </c>
      <c r="W660" s="37">
        <v>-0.45200000000000001</v>
      </c>
      <c r="X660" s="37" t="s">
        <v>14853</v>
      </c>
      <c r="Y660" s="73">
        <v>787566251</v>
      </c>
      <c r="Z660" s="37" t="s">
        <v>12535</v>
      </c>
      <c r="AA660" s="77">
        <v>45418</v>
      </c>
      <c r="AB660" s="39" t="s">
        <v>8186</v>
      </c>
      <c r="AC660" s="39" t="s">
        <v>12297</v>
      </c>
      <c r="AD660" s="39" t="s">
        <v>12815</v>
      </c>
      <c r="AE660" s="37" t="s">
        <v>16158</v>
      </c>
      <c r="AF660" s="63" t="s">
        <v>16158</v>
      </c>
    </row>
    <row r="661" spans="1:32" s="68" customFormat="1" ht="42.75">
      <c r="A661" s="29" t="s">
        <v>12498</v>
      </c>
      <c r="B661" s="28" t="s">
        <v>13803</v>
      </c>
      <c r="C661" s="29" t="s">
        <v>13804</v>
      </c>
      <c r="D661" s="29" t="s">
        <v>11613</v>
      </c>
      <c r="E661" s="29" t="s">
        <v>14660</v>
      </c>
      <c r="F661" s="29" t="s">
        <v>12544</v>
      </c>
      <c r="G661" s="31" t="s">
        <v>369</v>
      </c>
      <c r="H661" s="32" t="s">
        <v>12314</v>
      </c>
      <c r="I661" s="50">
        <v>4</v>
      </c>
      <c r="J661" s="32" t="s">
        <v>12292</v>
      </c>
      <c r="K661" s="32" t="s">
        <v>12292</v>
      </c>
      <c r="L661" s="32" t="s">
        <v>13171</v>
      </c>
      <c r="M661" s="29">
        <v>7.5999999999999998E-2</v>
      </c>
      <c r="N661" s="29" t="s">
        <v>16215</v>
      </c>
      <c r="O661" s="29" t="s">
        <v>16215</v>
      </c>
      <c r="P661" s="29">
        <v>-1.9509857523452467</v>
      </c>
      <c r="Q661" s="29">
        <v>-24.652296627038673</v>
      </c>
      <c r="R661" s="29">
        <v>-19.692856272693891</v>
      </c>
      <c r="S661" s="29">
        <v>20.762</v>
      </c>
      <c r="T661" s="29">
        <v>19.189</v>
      </c>
      <c r="U661" s="29">
        <v>-50.781921965367857</v>
      </c>
      <c r="V661" s="29">
        <v>-0.84499999999999997</v>
      </c>
      <c r="W661" s="29">
        <v>-0.51800000000000002</v>
      </c>
      <c r="X661" s="29" t="s">
        <v>14853</v>
      </c>
      <c r="Y661" s="71">
        <v>639256629</v>
      </c>
      <c r="Z661" s="29" t="s">
        <v>12535</v>
      </c>
      <c r="AA661" s="76">
        <v>45418</v>
      </c>
      <c r="AB661" s="60" t="s">
        <v>8186</v>
      </c>
      <c r="AC661" s="60" t="s">
        <v>12297</v>
      </c>
      <c r="AD661" s="60" t="s">
        <v>12815</v>
      </c>
      <c r="AE661" s="29" t="s">
        <v>16158</v>
      </c>
      <c r="AF661" s="35" t="s">
        <v>16158</v>
      </c>
    </row>
    <row r="662" spans="1:32" s="68" customFormat="1" ht="42.75">
      <c r="A662" s="37" t="s">
        <v>12498</v>
      </c>
      <c r="B662" s="36" t="s">
        <v>13805</v>
      </c>
      <c r="C662" s="36" t="s">
        <v>13806</v>
      </c>
      <c r="D662" s="29" t="s">
        <v>11385</v>
      </c>
      <c r="E662" s="37" t="s">
        <v>14660</v>
      </c>
      <c r="F662" s="37" t="s">
        <v>12537</v>
      </c>
      <c r="G662" s="38" t="s">
        <v>369</v>
      </c>
      <c r="H662" s="37" t="s">
        <v>12314</v>
      </c>
      <c r="I662" s="39">
        <v>4</v>
      </c>
      <c r="J662" s="37" t="s">
        <v>12292</v>
      </c>
      <c r="K662" s="37" t="s">
        <v>12292</v>
      </c>
      <c r="L662" s="37" t="s">
        <v>13171</v>
      </c>
      <c r="M662" s="37">
        <v>5.8169999999999999E-2</v>
      </c>
      <c r="N662" s="37" t="s">
        <v>16215</v>
      </c>
      <c r="O662" s="37" t="s">
        <v>16215</v>
      </c>
      <c r="P662" s="37">
        <v>-3.2945645569610105</v>
      </c>
      <c r="Q662" s="37">
        <v>-24.260011840336059</v>
      </c>
      <c r="R662" s="37">
        <v>-17.853508857950683</v>
      </c>
      <c r="S662" s="37">
        <v>20.619</v>
      </c>
      <c r="T662" s="37">
        <v>19.077000000000002</v>
      </c>
      <c r="U662" s="37">
        <v>-49.590366741134581</v>
      </c>
      <c r="V662" s="37">
        <v>-0.98099999999999998</v>
      </c>
      <c r="W662" s="37">
        <v>-0.55600000000000005</v>
      </c>
      <c r="X662" s="37" t="s">
        <v>14853</v>
      </c>
      <c r="Y662" s="73" t="s">
        <v>16215</v>
      </c>
      <c r="Z662" s="37" t="s">
        <v>12535</v>
      </c>
      <c r="AA662" s="77">
        <v>45418</v>
      </c>
      <c r="AB662" s="39" t="s">
        <v>8186</v>
      </c>
      <c r="AC662" s="39" t="s">
        <v>12297</v>
      </c>
      <c r="AD662" s="39" t="s">
        <v>16165</v>
      </c>
      <c r="AE662" s="37" t="s">
        <v>16158</v>
      </c>
      <c r="AF662" s="63" t="s">
        <v>16158</v>
      </c>
    </row>
    <row r="663" spans="1:32" s="68" customFormat="1" ht="42.75">
      <c r="A663" s="29" t="s">
        <v>12498</v>
      </c>
      <c r="B663" s="28" t="s">
        <v>13807</v>
      </c>
      <c r="C663" s="29" t="s">
        <v>13808</v>
      </c>
      <c r="D663" s="29" t="s">
        <v>11720</v>
      </c>
      <c r="E663" s="29" t="s">
        <v>14660</v>
      </c>
      <c r="F663" s="29" t="s">
        <v>12541</v>
      </c>
      <c r="G663" s="31" t="s">
        <v>369</v>
      </c>
      <c r="H663" s="32" t="s">
        <v>12314</v>
      </c>
      <c r="I663" s="50">
        <v>4</v>
      </c>
      <c r="J663" s="32" t="s">
        <v>12292</v>
      </c>
      <c r="K663" s="32" t="s">
        <v>12292</v>
      </c>
      <c r="L663" s="32" t="s">
        <v>13171</v>
      </c>
      <c r="M663" s="29">
        <v>5.4019999999999999E-2</v>
      </c>
      <c r="N663" s="29" t="s">
        <v>16215</v>
      </c>
      <c r="O663" s="29" t="s">
        <v>16215</v>
      </c>
      <c r="P663" s="29">
        <v>-2.5007887296373044</v>
      </c>
      <c r="Q663" s="29">
        <v>-25.969035306818313</v>
      </c>
      <c r="R663" s="29">
        <v>-20.488114286996328</v>
      </c>
      <c r="S663" s="29">
        <v>22.606000000000002</v>
      </c>
      <c r="T663" s="29">
        <v>20.797000000000001</v>
      </c>
      <c r="U663" s="29">
        <v>-51.832428510042739</v>
      </c>
      <c r="V663" s="29">
        <v>-0.94299999999999995</v>
      </c>
      <c r="W663" s="29">
        <v>-0.56899999999999995</v>
      </c>
      <c r="X663" s="29" t="s">
        <v>14855</v>
      </c>
      <c r="Y663" s="71">
        <v>439917318</v>
      </c>
      <c r="Z663" s="29" t="s">
        <v>12535</v>
      </c>
      <c r="AA663" s="76">
        <v>45418</v>
      </c>
      <c r="AB663" s="60" t="s">
        <v>8186</v>
      </c>
      <c r="AC663" s="60" t="s">
        <v>12297</v>
      </c>
      <c r="AD663" s="60" t="s">
        <v>12815</v>
      </c>
      <c r="AE663" s="29" t="s">
        <v>16158</v>
      </c>
      <c r="AF663" s="35" t="s">
        <v>16158</v>
      </c>
    </row>
    <row r="664" spans="1:32" s="68" customFormat="1" ht="28.5">
      <c r="A664" s="37" t="s">
        <v>12498</v>
      </c>
      <c r="B664" s="36" t="s">
        <v>13809</v>
      </c>
      <c r="C664" s="36" t="s">
        <v>13587</v>
      </c>
      <c r="D664" s="29" t="s">
        <v>8292</v>
      </c>
      <c r="E664" s="37" t="s">
        <v>14661</v>
      </c>
      <c r="F664" s="37" t="s">
        <v>12541</v>
      </c>
      <c r="G664" s="38" t="s">
        <v>64</v>
      </c>
      <c r="H664" s="37" t="s">
        <v>13</v>
      </c>
      <c r="I664" s="39">
        <v>3</v>
      </c>
      <c r="J664" s="37" t="s">
        <v>12292</v>
      </c>
      <c r="K664" s="37" t="s">
        <v>12292</v>
      </c>
      <c r="L664" s="37" t="s">
        <v>12292</v>
      </c>
      <c r="M664" s="37" t="s">
        <v>16215</v>
      </c>
      <c r="N664" s="37">
        <v>2.2000899999999999</v>
      </c>
      <c r="O664" s="37">
        <v>8.7522400000000005</v>
      </c>
      <c r="P664" s="37">
        <v>21.023908523908673</v>
      </c>
      <c r="Q664" s="37">
        <v>-30.749117239529756</v>
      </c>
      <c r="R664" s="37">
        <v>29.483018430508913</v>
      </c>
      <c r="S664" s="37">
        <v>23.175999999999998</v>
      </c>
      <c r="T664" s="37">
        <v>21.178000000000001</v>
      </c>
      <c r="U664" s="37">
        <v>-38.809804155276971</v>
      </c>
      <c r="V664" s="37">
        <v>7.0000000000000007E-2</v>
      </c>
      <c r="W664" s="37">
        <v>0.39500000000000002</v>
      </c>
      <c r="X664" s="37" t="s">
        <v>14856</v>
      </c>
      <c r="Y664" s="73">
        <v>3948128417</v>
      </c>
      <c r="Z664" s="37" t="s">
        <v>12541</v>
      </c>
      <c r="AA664" s="77">
        <v>45418</v>
      </c>
      <c r="AB664" s="39" t="s">
        <v>8186</v>
      </c>
      <c r="AC664" s="39" t="s">
        <v>12296</v>
      </c>
      <c r="AD664" s="39" t="s">
        <v>12307</v>
      </c>
      <c r="AE664" s="37" t="s">
        <v>16158</v>
      </c>
      <c r="AF664" s="63" t="s">
        <v>16158</v>
      </c>
    </row>
    <row r="665" spans="1:32" s="68" customFormat="1" ht="28.5">
      <c r="A665" s="29" t="s">
        <v>12498</v>
      </c>
      <c r="B665" s="28" t="s">
        <v>13810</v>
      </c>
      <c r="C665" s="29" t="s">
        <v>13811</v>
      </c>
      <c r="D665" s="29" t="s">
        <v>8541</v>
      </c>
      <c r="E665" s="29" t="s">
        <v>14661</v>
      </c>
      <c r="F665" s="29" t="s">
        <v>12541</v>
      </c>
      <c r="G665" s="31" t="s">
        <v>64</v>
      </c>
      <c r="H665" s="32" t="s">
        <v>13</v>
      </c>
      <c r="I665" s="50">
        <v>3</v>
      </c>
      <c r="J665" s="32" t="s">
        <v>12292</v>
      </c>
      <c r="K665" s="32" t="s">
        <v>12292</v>
      </c>
      <c r="L665" s="32" t="s">
        <v>12292</v>
      </c>
      <c r="M665" s="29" t="s">
        <v>16215</v>
      </c>
      <c r="N665" s="29">
        <v>2.2011699999999998</v>
      </c>
      <c r="O665" s="29">
        <v>8.7536500000000004</v>
      </c>
      <c r="P665" s="29">
        <v>21.029762788500417</v>
      </c>
      <c r="Q665" s="29">
        <v>-30.747685734630892</v>
      </c>
      <c r="R665" s="29">
        <v>29.48599569098187</v>
      </c>
      <c r="S665" s="29">
        <v>23.177</v>
      </c>
      <c r="T665" s="29">
        <v>21.178999999999998</v>
      </c>
      <c r="U665" s="29">
        <v>-38.809124928560344</v>
      </c>
      <c r="V665" s="29">
        <v>7.0000000000000007E-2</v>
      </c>
      <c r="W665" s="29">
        <v>0.39500000000000002</v>
      </c>
      <c r="X665" s="29" t="s">
        <v>14856</v>
      </c>
      <c r="Y665" s="71">
        <v>3948128417</v>
      </c>
      <c r="Z665" s="29" t="s">
        <v>12541</v>
      </c>
      <c r="AA665" s="76">
        <v>45418</v>
      </c>
      <c r="AB665" s="60" t="s">
        <v>8186</v>
      </c>
      <c r="AC665" s="60" t="s">
        <v>12297</v>
      </c>
      <c r="AD665" s="60" t="s">
        <v>12815</v>
      </c>
      <c r="AE665" s="29" t="s">
        <v>16158</v>
      </c>
      <c r="AF665" s="35" t="s">
        <v>16158</v>
      </c>
    </row>
    <row r="666" spans="1:32" s="68" customFormat="1" ht="28.5">
      <c r="A666" s="37" t="s">
        <v>12498</v>
      </c>
      <c r="B666" s="36" t="s">
        <v>13812</v>
      </c>
      <c r="C666" s="36" t="s">
        <v>13813</v>
      </c>
      <c r="D666" s="29" t="s">
        <v>9150</v>
      </c>
      <c r="E666" s="37" t="s">
        <v>14661</v>
      </c>
      <c r="F666" s="37" t="s">
        <v>12535</v>
      </c>
      <c r="G666" s="38" t="s">
        <v>64</v>
      </c>
      <c r="H666" s="37" t="s">
        <v>13</v>
      </c>
      <c r="I666" s="39">
        <v>3</v>
      </c>
      <c r="J666" s="37" t="s">
        <v>12292</v>
      </c>
      <c r="K666" s="37" t="s">
        <v>12292</v>
      </c>
      <c r="L666" s="37" t="s">
        <v>12292</v>
      </c>
      <c r="M666" s="37" t="s">
        <v>16215</v>
      </c>
      <c r="N666" s="37" t="s">
        <v>16215</v>
      </c>
      <c r="O666" s="37" t="s">
        <v>16215</v>
      </c>
      <c r="P666" s="37">
        <v>23.913669064748365</v>
      </c>
      <c r="Q666" s="37">
        <v>-28.107934468358543</v>
      </c>
      <c r="R666" s="37">
        <v>30.753050063105093</v>
      </c>
      <c r="S666" s="37">
        <v>23.332999999999998</v>
      </c>
      <c r="T666" s="37">
        <v>21.3</v>
      </c>
      <c r="U666" s="37">
        <v>-37.355215534684419</v>
      </c>
      <c r="V666" s="37">
        <v>9.8000000000000004E-2</v>
      </c>
      <c r="W666" s="37">
        <v>0.42199999999999999</v>
      </c>
      <c r="X666" s="37" t="s">
        <v>14857</v>
      </c>
      <c r="Y666" s="73">
        <v>4251150419</v>
      </c>
      <c r="Z666" s="37" t="s">
        <v>12541</v>
      </c>
      <c r="AA666" s="77">
        <v>45418</v>
      </c>
      <c r="AB666" s="39" t="s">
        <v>8186</v>
      </c>
      <c r="AC666" s="39" t="s">
        <v>12297</v>
      </c>
      <c r="AD666" s="39" t="s">
        <v>12815</v>
      </c>
      <c r="AE666" s="37" t="s">
        <v>16158</v>
      </c>
      <c r="AF666" s="63" t="s">
        <v>16158</v>
      </c>
    </row>
    <row r="667" spans="1:32" s="68" customFormat="1" ht="28.5">
      <c r="A667" s="29" t="s">
        <v>12498</v>
      </c>
      <c r="B667" s="28" t="s">
        <v>13814</v>
      </c>
      <c r="C667" s="29" t="s">
        <v>13815</v>
      </c>
      <c r="D667" s="29" t="s">
        <v>9172</v>
      </c>
      <c r="E667" s="29" t="s">
        <v>14661</v>
      </c>
      <c r="F667" s="29" t="s">
        <v>12544</v>
      </c>
      <c r="G667" s="31" t="s">
        <v>64</v>
      </c>
      <c r="H667" s="32" t="s">
        <v>13</v>
      </c>
      <c r="I667" s="50">
        <v>3</v>
      </c>
      <c r="J667" s="32" t="s">
        <v>12292</v>
      </c>
      <c r="K667" s="32" t="s">
        <v>12292</v>
      </c>
      <c r="L667" s="32" t="s">
        <v>12292</v>
      </c>
      <c r="M667" s="29" t="s">
        <v>16215</v>
      </c>
      <c r="N667" s="29" t="s">
        <v>16215</v>
      </c>
      <c r="O667" s="29" t="s">
        <v>16215</v>
      </c>
      <c r="P667" s="29">
        <v>21.917484388938192</v>
      </c>
      <c r="Q667" s="29">
        <v>-28.890989287964629</v>
      </c>
      <c r="R667" s="29">
        <v>30.411522633745093</v>
      </c>
      <c r="S667" s="29">
        <v>26.448</v>
      </c>
      <c r="T667" s="29">
        <v>24.471</v>
      </c>
      <c r="U667" s="29">
        <v>-37.772170857934171</v>
      </c>
      <c r="V667" s="29">
        <v>0.04</v>
      </c>
      <c r="W667" s="29">
        <v>0.35299999999999998</v>
      </c>
      <c r="X667" s="29" t="s">
        <v>14858</v>
      </c>
      <c r="Y667" s="71">
        <v>5737140048</v>
      </c>
      <c r="Z667" s="29" t="s">
        <v>12541</v>
      </c>
      <c r="AA667" s="76">
        <v>45418</v>
      </c>
      <c r="AB667" s="60" t="s">
        <v>8186</v>
      </c>
      <c r="AC667" s="60" t="s">
        <v>12297</v>
      </c>
      <c r="AD667" s="60" t="s">
        <v>12815</v>
      </c>
      <c r="AE667" s="29" t="s">
        <v>16158</v>
      </c>
      <c r="AF667" s="35" t="s">
        <v>16158</v>
      </c>
    </row>
    <row r="668" spans="1:32" s="68" customFormat="1" ht="42.75">
      <c r="A668" s="37" t="s">
        <v>12498</v>
      </c>
      <c r="B668" s="36" t="s">
        <v>13816</v>
      </c>
      <c r="C668" s="36" t="s">
        <v>13588</v>
      </c>
      <c r="D668" s="29" t="s">
        <v>10378</v>
      </c>
      <c r="E668" s="37" t="s">
        <v>3267</v>
      </c>
      <c r="F668" s="37" t="s">
        <v>12541</v>
      </c>
      <c r="G668" s="38" t="s">
        <v>328</v>
      </c>
      <c r="H668" s="37" t="s">
        <v>13175</v>
      </c>
      <c r="I668" s="39">
        <v>3</v>
      </c>
      <c r="J668" s="37" t="s">
        <v>12292</v>
      </c>
      <c r="K668" s="37" t="s">
        <v>12292</v>
      </c>
      <c r="L668" s="37" t="s">
        <v>12292</v>
      </c>
      <c r="M668" s="37">
        <v>0.13428000000000001</v>
      </c>
      <c r="N668" s="37">
        <v>1.3492999999999999</v>
      </c>
      <c r="O668" s="37">
        <v>1.8577399999999999</v>
      </c>
      <c r="P668" s="37">
        <v>11.712870511558648</v>
      </c>
      <c r="Q668" s="37">
        <v>-13.014704563423551</v>
      </c>
      <c r="R668" s="37">
        <v>7.2633093745387622</v>
      </c>
      <c r="S668" s="37">
        <v>10.683</v>
      </c>
      <c r="T668" s="37">
        <v>12.015000000000001</v>
      </c>
      <c r="U668" s="37">
        <v>-18.359126118059109</v>
      </c>
      <c r="V668" s="37">
        <v>0.13700000000000001</v>
      </c>
      <c r="W668" s="37">
        <v>0.186</v>
      </c>
      <c r="X668" s="37" t="s">
        <v>14859</v>
      </c>
      <c r="Y668" s="73">
        <v>66449502</v>
      </c>
      <c r="Z668" s="37" t="s">
        <v>12541</v>
      </c>
      <c r="AA668" s="77">
        <v>45418</v>
      </c>
      <c r="AB668" s="39" t="s">
        <v>8186</v>
      </c>
      <c r="AC668" s="39" t="s">
        <v>12296</v>
      </c>
      <c r="AD668" s="39" t="s">
        <v>12304</v>
      </c>
      <c r="AE668" s="37" t="s">
        <v>16158</v>
      </c>
      <c r="AF668" s="63" t="s">
        <v>16158</v>
      </c>
    </row>
    <row r="669" spans="1:32" s="68" customFormat="1" ht="42.75">
      <c r="A669" s="29" t="s">
        <v>12498</v>
      </c>
      <c r="B669" s="28" t="s">
        <v>13817</v>
      </c>
      <c r="C669" s="29" t="s">
        <v>13589</v>
      </c>
      <c r="D669" s="29" t="s">
        <v>10319</v>
      </c>
      <c r="E669" s="29" t="s">
        <v>3267</v>
      </c>
      <c r="F669" s="29" t="s">
        <v>12536</v>
      </c>
      <c r="G669" s="31" t="s">
        <v>328</v>
      </c>
      <c r="H669" s="32" t="s">
        <v>13175</v>
      </c>
      <c r="I669" s="50">
        <v>3</v>
      </c>
      <c r="J669" s="32" t="s">
        <v>12292</v>
      </c>
      <c r="K669" s="32" t="s">
        <v>12292</v>
      </c>
      <c r="L669" s="32" t="s">
        <v>12292</v>
      </c>
      <c r="M669" s="29">
        <v>0.13447000000000001</v>
      </c>
      <c r="N669" s="29" t="s">
        <v>16215</v>
      </c>
      <c r="O669" s="29" t="s">
        <v>16215</v>
      </c>
      <c r="P669" s="29">
        <v>12.850650520104479</v>
      </c>
      <c r="Q669" s="29">
        <v>-11.305060611989216</v>
      </c>
      <c r="R669" s="29">
        <v>8.0824230813534506</v>
      </c>
      <c r="S669" s="29">
        <v>10.923</v>
      </c>
      <c r="T669" s="29">
        <v>12.047000000000001</v>
      </c>
      <c r="U669" s="29">
        <v>-17.356785714156111</v>
      </c>
      <c r="V669" s="29">
        <v>6.6000000000000003E-2</v>
      </c>
      <c r="W669" s="29">
        <v>0.17899999999999999</v>
      </c>
      <c r="X669" s="29" t="s">
        <v>14859</v>
      </c>
      <c r="Y669" s="71">
        <v>558891462</v>
      </c>
      <c r="Z669" s="29" t="s">
        <v>12541</v>
      </c>
      <c r="AA669" s="76">
        <v>45418</v>
      </c>
      <c r="AB669" s="60" t="s">
        <v>8186</v>
      </c>
      <c r="AC669" s="60" t="s">
        <v>12297</v>
      </c>
      <c r="AD669" s="60" t="s">
        <v>12815</v>
      </c>
      <c r="AE669" s="29" t="s">
        <v>16158</v>
      </c>
      <c r="AF669" s="35" t="s">
        <v>16158</v>
      </c>
    </row>
    <row r="670" spans="1:32" s="68" customFormat="1" ht="42.75">
      <c r="A670" s="37" t="s">
        <v>12498</v>
      </c>
      <c r="B670" s="36" t="s">
        <v>13818</v>
      </c>
      <c r="C670" s="36" t="s">
        <v>13590</v>
      </c>
      <c r="D670" s="29" t="s">
        <v>10314</v>
      </c>
      <c r="E670" s="37" t="s">
        <v>3267</v>
      </c>
      <c r="F670" s="37" t="s">
        <v>12535</v>
      </c>
      <c r="G670" s="38" t="s">
        <v>328</v>
      </c>
      <c r="H670" s="37" t="s">
        <v>13175</v>
      </c>
      <c r="I670" s="39">
        <v>3</v>
      </c>
      <c r="J670" s="37" t="s">
        <v>12292</v>
      </c>
      <c r="K670" s="37" t="s">
        <v>12292</v>
      </c>
      <c r="L670" s="37" t="s">
        <v>12292</v>
      </c>
      <c r="M670" s="37">
        <v>0.13211000000000001</v>
      </c>
      <c r="N670" s="37">
        <v>1.4940500000000001</v>
      </c>
      <c r="O670" s="37">
        <v>2.1282100000000002</v>
      </c>
      <c r="P670" s="37">
        <v>13.943506968239872</v>
      </c>
      <c r="Q670" s="37">
        <v>-10.699382046098583</v>
      </c>
      <c r="R670" s="37">
        <v>8.1498310933959992</v>
      </c>
      <c r="S670" s="37">
        <v>10.766999999999999</v>
      </c>
      <c r="T670" s="37">
        <v>12.026999999999999</v>
      </c>
      <c r="U670" s="37">
        <v>-16.999213245429335</v>
      </c>
      <c r="V670" s="37">
        <v>0.14799999999999999</v>
      </c>
      <c r="W670" s="37">
        <v>0.20799999999999999</v>
      </c>
      <c r="X670" s="37" t="s">
        <v>14860</v>
      </c>
      <c r="Y670" s="73">
        <v>71078905</v>
      </c>
      <c r="Z670" s="37" t="s">
        <v>12541</v>
      </c>
      <c r="AA670" s="77">
        <v>45418</v>
      </c>
      <c r="AB670" s="39" t="s">
        <v>8186</v>
      </c>
      <c r="AC670" s="39" t="s">
        <v>12296</v>
      </c>
      <c r="AD670" s="39" t="s">
        <v>12298</v>
      </c>
      <c r="AE670" s="37" t="s">
        <v>16158</v>
      </c>
      <c r="AF670" s="63" t="s">
        <v>16158</v>
      </c>
    </row>
    <row r="671" spans="1:32" s="68" customFormat="1" ht="42.75">
      <c r="A671" s="29" t="s">
        <v>12498</v>
      </c>
      <c r="B671" s="28" t="s">
        <v>13819</v>
      </c>
      <c r="C671" s="29" t="s">
        <v>13820</v>
      </c>
      <c r="D671" s="29" t="s">
        <v>16629</v>
      </c>
      <c r="E671" s="29" t="s">
        <v>3267</v>
      </c>
      <c r="F671" s="29" t="s">
        <v>12535</v>
      </c>
      <c r="G671" s="31" t="s">
        <v>328</v>
      </c>
      <c r="H671" s="32" t="s">
        <v>13175</v>
      </c>
      <c r="I671" s="50">
        <v>3</v>
      </c>
      <c r="J671" s="32" t="s">
        <v>12292</v>
      </c>
      <c r="K671" s="32" t="s">
        <v>12292</v>
      </c>
      <c r="L671" s="32" t="s">
        <v>12292</v>
      </c>
      <c r="M671" s="29" t="s">
        <v>16215</v>
      </c>
      <c r="N671" s="29">
        <v>1.49142</v>
      </c>
      <c r="O671" s="29">
        <v>2.18146</v>
      </c>
      <c r="P671" s="29">
        <v>14.039399624765437</v>
      </c>
      <c r="Q671" s="29">
        <v>-10.74450084602363</v>
      </c>
      <c r="R671" s="29">
        <v>8.1105990783410853</v>
      </c>
      <c r="S671" s="29">
        <v>10.776</v>
      </c>
      <c r="T671" s="29">
        <v>12.044</v>
      </c>
      <c r="U671" s="29">
        <v>-17.050299285757188</v>
      </c>
      <c r="V671" s="29">
        <v>0.14899999999999999</v>
      </c>
      <c r="W671" s="29">
        <v>0.21199999999999999</v>
      </c>
      <c r="X671" s="29" t="s">
        <v>14861</v>
      </c>
      <c r="Y671" s="71">
        <v>71078905</v>
      </c>
      <c r="Z671" s="29" t="s">
        <v>12541</v>
      </c>
      <c r="AA671" s="76">
        <v>45418</v>
      </c>
      <c r="AB671" s="60" t="s">
        <v>8186</v>
      </c>
      <c r="AC671" s="60" t="s">
        <v>12297</v>
      </c>
      <c r="AD671" s="60" t="s">
        <v>12815</v>
      </c>
      <c r="AE671" s="29" t="s">
        <v>16158</v>
      </c>
      <c r="AF671" s="35" t="s">
        <v>16158</v>
      </c>
    </row>
    <row r="672" spans="1:32" s="68" customFormat="1" ht="42.75">
      <c r="A672" s="37" t="s">
        <v>12498</v>
      </c>
      <c r="B672" s="36" t="s">
        <v>13821</v>
      </c>
      <c r="C672" s="36" t="s">
        <v>13822</v>
      </c>
      <c r="D672" s="29" t="s">
        <v>10346</v>
      </c>
      <c r="E672" s="37" t="s">
        <v>3267</v>
      </c>
      <c r="F672" s="37" t="s">
        <v>12538</v>
      </c>
      <c r="G672" s="38" t="s">
        <v>328</v>
      </c>
      <c r="H672" s="37" t="s">
        <v>13175</v>
      </c>
      <c r="I672" s="39">
        <v>3</v>
      </c>
      <c r="J672" s="37" t="s">
        <v>12292</v>
      </c>
      <c r="K672" s="37" t="s">
        <v>12292</v>
      </c>
      <c r="L672" s="37" t="s">
        <v>12292</v>
      </c>
      <c r="M672" s="37">
        <v>0.157</v>
      </c>
      <c r="N672" s="37" t="s">
        <v>16215</v>
      </c>
      <c r="O672" s="37" t="s">
        <v>16215</v>
      </c>
      <c r="P672" s="37">
        <v>12.364100425562018</v>
      </c>
      <c r="Q672" s="37">
        <v>-12.052971237876642</v>
      </c>
      <c r="R672" s="37">
        <v>7.7912444849371099</v>
      </c>
      <c r="S672" s="37">
        <v>18.792000000000002</v>
      </c>
      <c r="T672" s="37">
        <v>20.684000000000001</v>
      </c>
      <c r="U672" s="37">
        <v>-17.827586916429073</v>
      </c>
      <c r="V672" s="37">
        <v>-0.22500000000000001</v>
      </c>
      <c r="W672" s="37">
        <v>5.2999999999999999E-2</v>
      </c>
      <c r="X672" s="37" t="s">
        <v>14859</v>
      </c>
      <c r="Y672" s="73">
        <v>108244460</v>
      </c>
      <c r="Z672" s="37" t="s">
        <v>12541</v>
      </c>
      <c r="AA672" s="77">
        <v>45418</v>
      </c>
      <c r="AB672" s="39" t="s">
        <v>8186</v>
      </c>
      <c r="AC672" s="39" t="s">
        <v>12297</v>
      </c>
      <c r="AD672" s="39" t="s">
        <v>12815</v>
      </c>
      <c r="AE672" s="37" t="s">
        <v>16158</v>
      </c>
      <c r="AF672" s="63" t="s">
        <v>16158</v>
      </c>
    </row>
    <row r="673" spans="1:32" s="68" customFormat="1" ht="42.75">
      <c r="A673" s="29" t="s">
        <v>12498</v>
      </c>
      <c r="B673" s="28" t="s">
        <v>13823</v>
      </c>
      <c r="C673" s="29" t="s">
        <v>13824</v>
      </c>
      <c r="D673" s="29" t="s">
        <v>10313</v>
      </c>
      <c r="E673" s="29" t="s">
        <v>3267</v>
      </c>
      <c r="F673" s="29" t="s">
        <v>12544</v>
      </c>
      <c r="G673" s="31" t="s">
        <v>328</v>
      </c>
      <c r="H673" s="32" t="s">
        <v>13175</v>
      </c>
      <c r="I673" s="50">
        <v>3</v>
      </c>
      <c r="J673" s="32" t="s">
        <v>12292</v>
      </c>
      <c r="K673" s="32" t="s">
        <v>12292</v>
      </c>
      <c r="L673" s="32" t="s">
        <v>12292</v>
      </c>
      <c r="M673" s="29">
        <v>0.15340000000000001</v>
      </c>
      <c r="N673" s="29" t="s">
        <v>16215</v>
      </c>
      <c r="O673" s="29" t="s">
        <v>16215</v>
      </c>
      <c r="P673" s="29">
        <v>12.352823122191881</v>
      </c>
      <c r="Q673" s="29">
        <v>-11.309058007632045</v>
      </c>
      <c r="R673" s="29">
        <v>8.1131473233638332</v>
      </c>
      <c r="S673" s="29">
        <v>14.539</v>
      </c>
      <c r="T673" s="29">
        <v>15.488</v>
      </c>
      <c r="U673" s="29">
        <v>-17.280989309070161</v>
      </c>
      <c r="V673" s="29">
        <v>2.1999999999999999E-2</v>
      </c>
      <c r="W673" s="29">
        <v>0.14199999999999999</v>
      </c>
      <c r="X673" s="29" t="s">
        <v>14859</v>
      </c>
      <c r="Y673" s="71">
        <v>96559702</v>
      </c>
      <c r="Z673" s="29" t="s">
        <v>12541</v>
      </c>
      <c r="AA673" s="76">
        <v>45418</v>
      </c>
      <c r="AB673" s="60" t="s">
        <v>8186</v>
      </c>
      <c r="AC673" s="60" t="s">
        <v>12297</v>
      </c>
      <c r="AD673" s="60" t="s">
        <v>12815</v>
      </c>
      <c r="AE673" s="29" t="s">
        <v>16158</v>
      </c>
      <c r="AF673" s="35" t="s">
        <v>16158</v>
      </c>
    </row>
    <row r="674" spans="1:32" s="68" customFormat="1" ht="42.75">
      <c r="A674" s="37" t="s">
        <v>12498</v>
      </c>
      <c r="B674" s="36" t="s">
        <v>13825</v>
      </c>
      <c r="C674" s="36" t="s">
        <v>13826</v>
      </c>
      <c r="D674" s="29" t="s">
        <v>10309</v>
      </c>
      <c r="E674" s="37" t="s">
        <v>3267</v>
      </c>
      <c r="F674" s="37" t="s">
        <v>12535</v>
      </c>
      <c r="G674" s="38" t="s">
        <v>328</v>
      </c>
      <c r="H674" s="37" t="s">
        <v>13175</v>
      </c>
      <c r="I674" s="39">
        <v>3</v>
      </c>
      <c r="J674" s="37" t="s">
        <v>12292</v>
      </c>
      <c r="K674" s="37" t="s">
        <v>12292</v>
      </c>
      <c r="L674" s="37" t="s">
        <v>12292</v>
      </c>
      <c r="M674" s="37">
        <v>0.19908000000000001</v>
      </c>
      <c r="N674" s="37">
        <v>1.4903999999999999</v>
      </c>
      <c r="O674" s="37">
        <v>2.15422</v>
      </c>
      <c r="P674" s="37">
        <v>13.904689721848795</v>
      </c>
      <c r="Q674" s="37">
        <v>-10.735897628762793</v>
      </c>
      <c r="R674" s="37">
        <v>8.175516553840545</v>
      </c>
      <c r="S674" s="37">
        <v>10.746</v>
      </c>
      <c r="T674" s="37">
        <v>11.997</v>
      </c>
      <c r="U674" s="37">
        <v>-16.948281193399385</v>
      </c>
      <c r="V674" s="37">
        <v>0.14699999999999999</v>
      </c>
      <c r="W674" s="37">
        <v>0.21</v>
      </c>
      <c r="X674" s="37" t="s">
        <v>14859</v>
      </c>
      <c r="Y674" s="73">
        <v>71078905</v>
      </c>
      <c r="Z674" s="37" t="s">
        <v>12541</v>
      </c>
      <c r="AA674" s="77">
        <v>45418</v>
      </c>
      <c r="AB674" s="39" t="s">
        <v>8186</v>
      </c>
      <c r="AC674" s="39" t="s">
        <v>12297</v>
      </c>
      <c r="AD674" s="39" t="s">
        <v>12815</v>
      </c>
      <c r="AE674" s="37" t="s">
        <v>16158</v>
      </c>
      <c r="AF674" s="63" t="s">
        <v>16158</v>
      </c>
    </row>
    <row r="675" spans="1:32" s="68" customFormat="1" ht="42.75">
      <c r="A675" s="29" t="s">
        <v>12498</v>
      </c>
      <c r="B675" s="28" t="s">
        <v>13827</v>
      </c>
      <c r="C675" s="29" t="s">
        <v>13828</v>
      </c>
      <c r="D675" s="29" t="s">
        <v>16630</v>
      </c>
      <c r="E675" s="29" t="s">
        <v>3267</v>
      </c>
      <c r="F675" s="29" t="s">
        <v>12536</v>
      </c>
      <c r="G675" s="31" t="s">
        <v>328</v>
      </c>
      <c r="H675" s="32" t="s">
        <v>13175</v>
      </c>
      <c r="I675" s="50">
        <v>3</v>
      </c>
      <c r="J675" s="32" t="s">
        <v>12292</v>
      </c>
      <c r="K675" s="32" t="s">
        <v>12292</v>
      </c>
      <c r="L675" s="32" t="s">
        <v>12292</v>
      </c>
      <c r="M675" s="29" t="s">
        <v>16215</v>
      </c>
      <c r="N675" s="29" t="s">
        <v>16215</v>
      </c>
      <c r="O675" s="29" t="s">
        <v>16215</v>
      </c>
      <c r="P675" s="29">
        <v>12.783385909568645</v>
      </c>
      <c r="Q675" s="29">
        <v>-11.237016052880067</v>
      </c>
      <c r="R675" s="29">
        <v>5.10000000000006</v>
      </c>
      <c r="S675" s="29">
        <v>10.913</v>
      </c>
      <c r="T675" s="29" t="s">
        <v>16215</v>
      </c>
      <c r="U675" s="29" t="s">
        <v>16215</v>
      </c>
      <c r="V675" s="29">
        <v>6.6000000000000003E-2</v>
      </c>
      <c r="W675" s="29" t="s">
        <v>16215</v>
      </c>
      <c r="X675" s="29" t="s">
        <v>14862</v>
      </c>
      <c r="Y675" s="71">
        <v>558891462</v>
      </c>
      <c r="Z675" s="29" t="s">
        <v>12541</v>
      </c>
      <c r="AA675" s="76">
        <v>45418</v>
      </c>
      <c r="AB675" s="60" t="s">
        <v>8186</v>
      </c>
      <c r="AC675" s="60" t="s">
        <v>12297</v>
      </c>
      <c r="AD675" s="60" t="s">
        <v>12815</v>
      </c>
      <c r="AE675" s="29" t="s">
        <v>16158</v>
      </c>
      <c r="AF675" s="35" t="s">
        <v>16158</v>
      </c>
    </row>
    <row r="676" spans="1:32" s="68" customFormat="1" ht="42.75">
      <c r="A676" s="37" t="s">
        <v>12498</v>
      </c>
      <c r="B676" s="36" t="s">
        <v>13829</v>
      </c>
      <c r="C676" s="36" t="s">
        <v>13830</v>
      </c>
      <c r="D676" s="29" t="s">
        <v>10362</v>
      </c>
      <c r="E676" s="37" t="s">
        <v>3267</v>
      </c>
      <c r="F676" s="37" t="s">
        <v>12541</v>
      </c>
      <c r="G676" s="38" t="s">
        <v>328</v>
      </c>
      <c r="H676" s="37" t="s">
        <v>13175</v>
      </c>
      <c r="I676" s="39">
        <v>3</v>
      </c>
      <c r="J676" s="37" t="s">
        <v>12292</v>
      </c>
      <c r="K676" s="37" t="s">
        <v>12292</v>
      </c>
      <c r="L676" s="37" t="s">
        <v>12292</v>
      </c>
      <c r="M676" s="37">
        <v>8.3199999999999996E-2</v>
      </c>
      <c r="N676" s="37">
        <v>1.3353299999999999</v>
      </c>
      <c r="O676" s="37">
        <v>1.8508199999999999</v>
      </c>
      <c r="P676" s="37">
        <v>11.722025501024259</v>
      </c>
      <c r="Q676" s="37">
        <v>-13.080701976863086</v>
      </c>
      <c r="R676" s="37">
        <v>7.2477027684559214</v>
      </c>
      <c r="S676" s="37">
        <v>10.743</v>
      </c>
      <c r="T676" s="37">
        <v>12.021000000000001</v>
      </c>
      <c r="U676" s="37">
        <v>-18.300749243521697</v>
      </c>
      <c r="V676" s="37">
        <v>0.13800000000000001</v>
      </c>
      <c r="W676" s="37">
        <v>0.185</v>
      </c>
      <c r="X676" s="37" t="s">
        <v>14863</v>
      </c>
      <c r="Y676" s="73">
        <v>66449502</v>
      </c>
      <c r="Z676" s="37" t="s">
        <v>12541</v>
      </c>
      <c r="AA676" s="77">
        <v>45418</v>
      </c>
      <c r="AB676" s="39" t="s">
        <v>8186</v>
      </c>
      <c r="AC676" s="39" t="s">
        <v>12297</v>
      </c>
      <c r="AD676" s="39" t="s">
        <v>12815</v>
      </c>
      <c r="AE676" s="37" t="s">
        <v>16158</v>
      </c>
      <c r="AF676" s="63" t="s">
        <v>16158</v>
      </c>
    </row>
    <row r="677" spans="1:32" s="68" customFormat="1" ht="42.75">
      <c r="A677" s="29" t="s">
        <v>12498</v>
      </c>
      <c r="B677" s="28" t="s">
        <v>13831</v>
      </c>
      <c r="C677" s="29" t="s">
        <v>13832</v>
      </c>
      <c r="D677" s="29" t="s">
        <v>16631</v>
      </c>
      <c r="E677" s="29" t="s">
        <v>3267</v>
      </c>
      <c r="F677" s="29" t="s">
        <v>12538</v>
      </c>
      <c r="G677" s="31" t="s">
        <v>328</v>
      </c>
      <c r="H677" s="32" t="s">
        <v>13175</v>
      </c>
      <c r="I677" s="50">
        <v>3</v>
      </c>
      <c r="J677" s="32" t="s">
        <v>12292</v>
      </c>
      <c r="K677" s="32" t="s">
        <v>12292</v>
      </c>
      <c r="L677" s="32" t="s">
        <v>12292</v>
      </c>
      <c r="M677" s="29">
        <v>0.11468</v>
      </c>
      <c r="N677" s="29" t="s">
        <v>16215</v>
      </c>
      <c r="O677" s="29" t="s">
        <v>16215</v>
      </c>
      <c r="P677" s="29">
        <v>12.311034793764097</v>
      </c>
      <c r="Q677" s="29">
        <v>-12.16925628075577</v>
      </c>
      <c r="R677" s="29">
        <v>7.7401004826585407</v>
      </c>
      <c r="S677" s="29">
        <v>18.733000000000001</v>
      </c>
      <c r="T677" s="29">
        <v>20.675999999999998</v>
      </c>
      <c r="U677" s="29">
        <v>-17.745192625223783</v>
      </c>
      <c r="V677" s="29">
        <v>-0.22800000000000001</v>
      </c>
      <c r="W677" s="29">
        <v>5.1999999999999998E-2</v>
      </c>
      <c r="X677" s="29" t="s">
        <v>14864</v>
      </c>
      <c r="Y677" s="71">
        <v>108244460</v>
      </c>
      <c r="Z677" s="29" t="s">
        <v>12541</v>
      </c>
      <c r="AA677" s="76">
        <v>45418</v>
      </c>
      <c r="AB677" s="60" t="s">
        <v>8186</v>
      </c>
      <c r="AC677" s="60" t="s">
        <v>12297</v>
      </c>
      <c r="AD677" s="60" t="s">
        <v>12815</v>
      </c>
      <c r="AE677" s="29" t="s">
        <v>16158</v>
      </c>
      <c r="AF677" s="35" t="s">
        <v>16158</v>
      </c>
    </row>
    <row r="678" spans="1:32" s="68" customFormat="1" ht="42.75">
      <c r="A678" s="37" t="s">
        <v>12498</v>
      </c>
      <c r="B678" s="36" t="s">
        <v>13833</v>
      </c>
      <c r="C678" s="36" t="s">
        <v>13834</v>
      </c>
      <c r="D678" s="29" t="s">
        <v>16632</v>
      </c>
      <c r="E678" s="37" t="s">
        <v>3267</v>
      </c>
      <c r="F678" s="37" t="s">
        <v>12539</v>
      </c>
      <c r="G678" s="38" t="s">
        <v>328</v>
      </c>
      <c r="H678" s="37" t="s">
        <v>13175</v>
      </c>
      <c r="I678" s="39">
        <v>3</v>
      </c>
      <c r="J678" s="37" t="s">
        <v>12292</v>
      </c>
      <c r="K678" s="37" t="s">
        <v>12292</v>
      </c>
      <c r="L678" s="37" t="s">
        <v>12292</v>
      </c>
      <c r="M678" s="37">
        <v>0.12731999999999999</v>
      </c>
      <c r="N678" s="37" t="s">
        <v>16215</v>
      </c>
      <c r="O678" s="37" t="s">
        <v>16215</v>
      </c>
      <c r="P678" s="37">
        <v>13.258425530489038</v>
      </c>
      <c r="Q678" s="37">
        <v>-11.385579897758591</v>
      </c>
      <c r="R678" s="37">
        <v>7.8488316517562051</v>
      </c>
      <c r="S678" s="37">
        <v>15.337</v>
      </c>
      <c r="T678" s="37">
        <v>17.166</v>
      </c>
      <c r="U678" s="37">
        <v>-17.441367278028697</v>
      </c>
      <c r="V678" s="37">
        <v>-0.13800000000000001</v>
      </c>
      <c r="W678" s="37">
        <v>0.129</v>
      </c>
      <c r="X678" s="37" t="s">
        <v>14864</v>
      </c>
      <c r="Y678" s="73">
        <v>97876213</v>
      </c>
      <c r="Z678" s="37" t="s">
        <v>12541</v>
      </c>
      <c r="AA678" s="77">
        <v>45418</v>
      </c>
      <c r="AB678" s="39" t="s">
        <v>8186</v>
      </c>
      <c r="AC678" s="39" t="s">
        <v>12297</v>
      </c>
      <c r="AD678" s="39" t="s">
        <v>12815</v>
      </c>
      <c r="AE678" s="37" t="s">
        <v>16158</v>
      </c>
      <c r="AF678" s="63" t="s">
        <v>16158</v>
      </c>
    </row>
    <row r="679" spans="1:32" s="68" customFormat="1" ht="42.75">
      <c r="A679" s="29" t="s">
        <v>12498</v>
      </c>
      <c r="B679" s="28" t="s">
        <v>13835</v>
      </c>
      <c r="C679" s="29" t="s">
        <v>13836</v>
      </c>
      <c r="D679" s="29" t="s">
        <v>16633</v>
      </c>
      <c r="E679" s="29" t="s">
        <v>3267</v>
      </c>
      <c r="F679" s="29" t="s">
        <v>12540</v>
      </c>
      <c r="G679" s="31" t="s">
        <v>328</v>
      </c>
      <c r="H679" s="32" t="s">
        <v>13175</v>
      </c>
      <c r="I679" s="50">
        <v>3</v>
      </c>
      <c r="J679" s="32" t="s">
        <v>12292</v>
      </c>
      <c r="K679" s="32" t="s">
        <v>12292</v>
      </c>
      <c r="L679" s="32" t="s">
        <v>12292</v>
      </c>
      <c r="M679" s="29">
        <v>0.11840000000000001</v>
      </c>
      <c r="N679" s="29">
        <v>1.32477</v>
      </c>
      <c r="O679" s="29">
        <v>1.70865</v>
      </c>
      <c r="P679" s="29">
        <v>13.256138863674916</v>
      </c>
      <c r="Q679" s="29">
        <v>-11.865436308726697</v>
      </c>
      <c r="R679" s="29">
        <v>42.200672204829218</v>
      </c>
      <c r="S679" s="29">
        <v>10.757999999999999</v>
      </c>
      <c r="T679" s="29">
        <v>12.183</v>
      </c>
      <c r="U679" s="29">
        <v>-17.690313680047652</v>
      </c>
      <c r="V679" s="29">
        <v>0.13</v>
      </c>
      <c r="W679" s="29">
        <v>0.17199999999999999</v>
      </c>
      <c r="X679" s="29" t="s">
        <v>14864</v>
      </c>
      <c r="Y679" s="71">
        <v>57024995</v>
      </c>
      <c r="Z679" s="29" t="s">
        <v>12541</v>
      </c>
      <c r="AA679" s="76">
        <v>45418</v>
      </c>
      <c r="AB679" s="60" t="s">
        <v>8186</v>
      </c>
      <c r="AC679" s="60" t="s">
        <v>12297</v>
      </c>
      <c r="AD679" s="60" t="s">
        <v>12815</v>
      </c>
      <c r="AE679" s="29" t="s">
        <v>16158</v>
      </c>
      <c r="AF679" s="35" t="s">
        <v>16158</v>
      </c>
    </row>
    <row r="680" spans="1:32" s="68" customFormat="1" ht="42.75">
      <c r="A680" s="37" t="s">
        <v>12498</v>
      </c>
      <c r="B680" s="36" t="s">
        <v>13837</v>
      </c>
      <c r="C680" s="36" t="s">
        <v>13838</v>
      </c>
      <c r="D680" s="29" t="s">
        <v>16634</v>
      </c>
      <c r="E680" s="37" t="s">
        <v>3267</v>
      </c>
      <c r="F680" s="37" t="s">
        <v>12536</v>
      </c>
      <c r="G680" s="38" t="s">
        <v>328</v>
      </c>
      <c r="H680" s="37" t="s">
        <v>13175</v>
      </c>
      <c r="I680" s="39">
        <v>3</v>
      </c>
      <c r="J680" s="37" t="s">
        <v>12292</v>
      </c>
      <c r="K680" s="37" t="s">
        <v>12292</v>
      </c>
      <c r="L680" s="37" t="s">
        <v>12292</v>
      </c>
      <c r="M680" s="37">
        <v>9.1600000000000001E-2</v>
      </c>
      <c r="N680" s="37" t="s">
        <v>16215</v>
      </c>
      <c r="O680" s="37" t="s">
        <v>16215</v>
      </c>
      <c r="P680" s="37">
        <v>12.927229275427955</v>
      </c>
      <c r="Q680" s="37">
        <v>-11.209727530155922</v>
      </c>
      <c r="R680" s="37">
        <v>8.0093926473215902</v>
      </c>
      <c r="S680" s="37">
        <v>10.901</v>
      </c>
      <c r="T680" s="37">
        <v>12.055999999999999</v>
      </c>
      <c r="U680" s="37">
        <v>-17.367248633709099</v>
      </c>
      <c r="V680" s="37">
        <v>6.7000000000000004E-2</v>
      </c>
      <c r="W680" s="37">
        <v>0.18099999999999999</v>
      </c>
      <c r="X680" s="37" t="s">
        <v>14864</v>
      </c>
      <c r="Y680" s="73">
        <v>558891462</v>
      </c>
      <c r="Z680" s="37" t="s">
        <v>12541</v>
      </c>
      <c r="AA680" s="77">
        <v>45418</v>
      </c>
      <c r="AB680" s="39" t="s">
        <v>8186</v>
      </c>
      <c r="AC680" s="39" t="s">
        <v>12297</v>
      </c>
      <c r="AD680" s="39" t="s">
        <v>12815</v>
      </c>
      <c r="AE680" s="37" t="s">
        <v>16158</v>
      </c>
      <c r="AF680" s="63" t="s">
        <v>16158</v>
      </c>
    </row>
    <row r="681" spans="1:32" s="68" customFormat="1" ht="42.75">
      <c r="A681" s="29" t="s">
        <v>12498</v>
      </c>
      <c r="B681" s="28" t="s">
        <v>13839</v>
      </c>
      <c r="C681" s="29" t="s">
        <v>13840</v>
      </c>
      <c r="D681" s="29" t="s">
        <v>16635</v>
      </c>
      <c r="E681" s="29" t="s">
        <v>3267</v>
      </c>
      <c r="F681" s="29" t="s">
        <v>12544</v>
      </c>
      <c r="G681" s="31" t="s">
        <v>328</v>
      </c>
      <c r="H681" s="32" t="s">
        <v>13175</v>
      </c>
      <c r="I681" s="50">
        <v>3</v>
      </c>
      <c r="J681" s="32" t="s">
        <v>12292</v>
      </c>
      <c r="K681" s="32" t="s">
        <v>12292</v>
      </c>
      <c r="L681" s="32" t="s">
        <v>12292</v>
      </c>
      <c r="M681" s="29">
        <v>0.11017</v>
      </c>
      <c r="N681" s="29" t="s">
        <v>16215</v>
      </c>
      <c r="O681" s="29" t="s">
        <v>16215</v>
      </c>
      <c r="P681" s="29">
        <v>12.33119279772148</v>
      </c>
      <c r="Q681" s="29">
        <v>-11.313325868891566</v>
      </c>
      <c r="R681" s="29">
        <v>8.1528017908135464</v>
      </c>
      <c r="S681" s="29">
        <v>14.555999999999999</v>
      </c>
      <c r="T681" s="29">
        <v>15.507</v>
      </c>
      <c r="U681" s="29">
        <v>-17.391368954485042</v>
      </c>
      <c r="V681" s="29">
        <v>2.3E-2</v>
      </c>
      <c r="W681" s="29">
        <v>0.14099999999999999</v>
      </c>
      <c r="X681" s="29" t="s">
        <v>14864</v>
      </c>
      <c r="Y681" s="71">
        <v>96559702</v>
      </c>
      <c r="Z681" s="29" t="s">
        <v>12541</v>
      </c>
      <c r="AA681" s="76">
        <v>45418</v>
      </c>
      <c r="AB681" s="60" t="s">
        <v>8186</v>
      </c>
      <c r="AC681" s="60" t="s">
        <v>12297</v>
      </c>
      <c r="AD681" s="60" t="s">
        <v>12815</v>
      </c>
      <c r="AE681" s="29" t="s">
        <v>16158</v>
      </c>
      <c r="AF681" s="35" t="s">
        <v>16158</v>
      </c>
    </row>
    <row r="682" spans="1:32" s="68" customFormat="1" ht="42.75">
      <c r="A682" s="37" t="s">
        <v>12498</v>
      </c>
      <c r="B682" s="36" t="s">
        <v>13841</v>
      </c>
      <c r="C682" s="36" t="s">
        <v>13842</v>
      </c>
      <c r="D682" s="29" t="s">
        <v>16636</v>
      </c>
      <c r="E682" s="37" t="s">
        <v>3267</v>
      </c>
      <c r="F682" s="37" t="s">
        <v>13221</v>
      </c>
      <c r="G682" s="38" t="s">
        <v>328</v>
      </c>
      <c r="H682" s="37" t="s">
        <v>13175</v>
      </c>
      <c r="I682" s="39">
        <v>3</v>
      </c>
      <c r="J682" s="37" t="s">
        <v>12292</v>
      </c>
      <c r="K682" s="37" t="s">
        <v>12292</v>
      </c>
      <c r="L682" s="37" t="s">
        <v>12292</v>
      </c>
      <c r="M682" s="37">
        <v>0.156</v>
      </c>
      <c r="N682" s="37" t="s">
        <v>16215</v>
      </c>
      <c r="O682" s="37" t="s">
        <v>16215</v>
      </c>
      <c r="P682" s="37">
        <v>13.777479878489341</v>
      </c>
      <c r="Q682" s="37">
        <v>-11.389720036384954</v>
      </c>
      <c r="R682" s="37">
        <v>8.1128175564740381</v>
      </c>
      <c r="S682" s="37">
        <v>19.945</v>
      </c>
      <c r="T682" s="37">
        <v>21.036999999999999</v>
      </c>
      <c r="U682" s="37">
        <v>-17.155496726259955</v>
      </c>
      <c r="V682" s="37">
        <v>-0.186</v>
      </c>
      <c r="W682" s="37">
        <v>0.05</v>
      </c>
      <c r="X682" s="37" t="s">
        <v>14864</v>
      </c>
      <c r="Y682" s="73">
        <v>118961867</v>
      </c>
      <c r="Z682" s="37" t="s">
        <v>12541</v>
      </c>
      <c r="AA682" s="77">
        <v>45418</v>
      </c>
      <c r="AB682" s="39" t="s">
        <v>8186</v>
      </c>
      <c r="AC682" s="39" t="s">
        <v>12297</v>
      </c>
      <c r="AD682" s="39" t="s">
        <v>12815</v>
      </c>
      <c r="AE682" s="37" t="s">
        <v>16158</v>
      </c>
      <c r="AF682" s="63" t="s">
        <v>16158</v>
      </c>
    </row>
    <row r="683" spans="1:32" s="68" customFormat="1" ht="28.5">
      <c r="A683" s="29" t="s">
        <v>12498</v>
      </c>
      <c r="B683" s="28" t="s">
        <v>13843</v>
      </c>
      <c r="C683" s="29" t="s">
        <v>13591</v>
      </c>
      <c r="D683" s="29" t="s">
        <v>8291</v>
      </c>
      <c r="E683" s="29" t="s">
        <v>14662</v>
      </c>
      <c r="F683" s="29" t="s">
        <v>12541</v>
      </c>
      <c r="G683" s="31" t="s">
        <v>64</v>
      </c>
      <c r="H683" s="32" t="s">
        <v>12496</v>
      </c>
      <c r="I683" s="50">
        <v>3</v>
      </c>
      <c r="J683" s="32" t="s">
        <v>12292</v>
      </c>
      <c r="K683" s="32" t="s">
        <v>12292</v>
      </c>
      <c r="L683" s="32" t="s">
        <v>12292</v>
      </c>
      <c r="M683" s="29" t="s">
        <v>16215</v>
      </c>
      <c r="N683" s="29">
        <v>5.8128599999999997</v>
      </c>
      <c r="O683" s="29">
        <v>3.3405499999999999</v>
      </c>
      <c r="P683" s="29">
        <v>15.978769207928112</v>
      </c>
      <c r="Q683" s="29">
        <v>-7.0194198199441065</v>
      </c>
      <c r="R683" s="29">
        <v>14.448322360593391</v>
      </c>
      <c r="S683" s="29">
        <v>12.846</v>
      </c>
      <c r="T683" s="29">
        <v>17.253</v>
      </c>
      <c r="U683" s="29">
        <v>-16.673004251855104</v>
      </c>
      <c r="V683" s="29">
        <v>0.48299999999999998</v>
      </c>
      <c r="W683" s="29">
        <v>0.25800000000000001</v>
      </c>
      <c r="X683" s="29" t="s">
        <v>14865</v>
      </c>
      <c r="Y683" s="71">
        <v>1458282151</v>
      </c>
      <c r="Z683" s="29" t="s">
        <v>12541</v>
      </c>
      <c r="AA683" s="76">
        <v>45418</v>
      </c>
      <c r="AB683" s="60" t="s">
        <v>8186</v>
      </c>
      <c r="AC683" s="60" t="s">
        <v>12296</v>
      </c>
      <c r="AD683" s="60" t="s">
        <v>12307</v>
      </c>
      <c r="AE683" s="29" t="s">
        <v>16158</v>
      </c>
      <c r="AF683" s="35" t="s">
        <v>16158</v>
      </c>
    </row>
    <row r="684" spans="1:32" s="68" customFormat="1" ht="28.5">
      <c r="A684" s="37" t="s">
        <v>12498</v>
      </c>
      <c r="B684" s="36" t="s">
        <v>13844</v>
      </c>
      <c r="C684" s="36" t="s">
        <v>13592</v>
      </c>
      <c r="D684" s="29" t="s">
        <v>9570</v>
      </c>
      <c r="E684" s="37" t="s">
        <v>14662</v>
      </c>
      <c r="F684" s="37" t="s">
        <v>12538</v>
      </c>
      <c r="G684" s="38" t="s">
        <v>64</v>
      </c>
      <c r="H684" s="37" t="s">
        <v>12496</v>
      </c>
      <c r="I684" s="39">
        <v>3</v>
      </c>
      <c r="J684" s="37" t="s">
        <v>12292</v>
      </c>
      <c r="K684" s="37" t="s">
        <v>12292</v>
      </c>
      <c r="L684" s="37" t="s">
        <v>12292</v>
      </c>
      <c r="M684" s="37">
        <v>0.16800000000000001</v>
      </c>
      <c r="N684" s="37" t="s">
        <v>16215</v>
      </c>
      <c r="O684" s="37" t="s">
        <v>16215</v>
      </c>
      <c r="P684" s="37">
        <v>16.397272724992607</v>
      </c>
      <c r="Q684" s="37">
        <v>-5.8788079254091681</v>
      </c>
      <c r="R684" s="37">
        <v>14.921749323927425</v>
      </c>
      <c r="S684" s="37">
        <v>20.806999999999999</v>
      </c>
      <c r="T684" s="37">
        <v>25.399000000000001</v>
      </c>
      <c r="U684" s="37">
        <v>-15.850862547182331</v>
      </c>
      <c r="V684" s="37">
        <v>2.8000000000000001E-2</v>
      </c>
      <c r="W684" s="37">
        <v>0.13</v>
      </c>
      <c r="X684" s="37" t="s">
        <v>14866</v>
      </c>
      <c r="Y684" s="73">
        <v>2375502558</v>
      </c>
      <c r="Z684" s="37" t="s">
        <v>12541</v>
      </c>
      <c r="AA684" s="77">
        <v>45418</v>
      </c>
      <c r="AB684" s="39" t="s">
        <v>8186</v>
      </c>
      <c r="AC684" s="39" t="s">
        <v>12297</v>
      </c>
      <c r="AD684" s="39" t="s">
        <v>12815</v>
      </c>
      <c r="AE684" s="37" t="s">
        <v>16158</v>
      </c>
      <c r="AF684" s="63" t="s">
        <v>16158</v>
      </c>
    </row>
    <row r="685" spans="1:32" s="68" customFormat="1" ht="28.5">
      <c r="A685" s="29" t="s">
        <v>12498</v>
      </c>
      <c r="B685" s="28" t="s">
        <v>13845</v>
      </c>
      <c r="C685" s="29" t="s">
        <v>13593</v>
      </c>
      <c r="D685" s="29" t="s">
        <v>9557</v>
      </c>
      <c r="E685" s="29" t="s">
        <v>14662</v>
      </c>
      <c r="F685" s="29" t="s">
        <v>12536</v>
      </c>
      <c r="G685" s="31" t="s">
        <v>64</v>
      </c>
      <c r="H685" s="32" t="s">
        <v>12496</v>
      </c>
      <c r="I685" s="50">
        <v>3</v>
      </c>
      <c r="J685" s="32" t="s">
        <v>12292</v>
      </c>
      <c r="K685" s="32" t="s">
        <v>12292</v>
      </c>
      <c r="L685" s="32" t="s">
        <v>12292</v>
      </c>
      <c r="M685" s="29">
        <v>0.15004999999999999</v>
      </c>
      <c r="N685" s="29" t="s">
        <v>16215</v>
      </c>
      <c r="O685" s="29" t="s">
        <v>16215</v>
      </c>
      <c r="P685" s="29">
        <v>17.606621781620625</v>
      </c>
      <c r="Q685" s="29">
        <v>-4.7453249082196063</v>
      </c>
      <c r="R685" s="29">
        <v>15.120929483749634</v>
      </c>
      <c r="S685" s="29">
        <v>13.170999999999999</v>
      </c>
      <c r="T685" s="29">
        <v>17.382999999999999</v>
      </c>
      <c r="U685" s="29">
        <v>-15.585870861109575</v>
      </c>
      <c r="V685" s="29">
        <v>0.433</v>
      </c>
      <c r="W685" s="29">
        <v>0.25800000000000001</v>
      </c>
      <c r="X685" s="29" t="s">
        <v>14866</v>
      </c>
      <c r="Y685" s="71">
        <v>12265275279</v>
      </c>
      <c r="Z685" s="29" t="s">
        <v>12541</v>
      </c>
      <c r="AA685" s="76">
        <v>45418</v>
      </c>
      <c r="AB685" s="60" t="s">
        <v>8186</v>
      </c>
      <c r="AC685" s="60" t="s">
        <v>12296</v>
      </c>
      <c r="AD685" s="60" t="s">
        <v>12299</v>
      </c>
      <c r="AE685" s="29" t="s">
        <v>16158</v>
      </c>
      <c r="AF685" s="35" t="s">
        <v>16158</v>
      </c>
    </row>
    <row r="686" spans="1:32" s="68" customFormat="1" ht="28.5">
      <c r="A686" s="37" t="s">
        <v>12498</v>
      </c>
      <c r="B686" s="36" t="s">
        <v>13846</v>
      </c>
      <c r="C686" s="36" t="s">
        <v>13594</v>
      </c>
      <c r="D686" s="29" t="s">
        <v>9547</v>
      </c>
      <c r="E686" s="37" t="s">
        <v>14662</v>
      </c>
      <c r="F686" s="37" t="s">
        <v>12535</v>
      </c>
      <c r="G686" s="38" t="s">
        <v>64</v>
      </c>
      <c r="H686" s="37" t="s">
        <v>12496</v>
      </c>
      <c r="I686" s="39">
        <v>3</v>
      </c>
      <c r="J686" s="37" t="s">
        <v>12292</v>
      </c>
      <c r="K686" s="37" t="s">
        <v>12292</v>
      </c>
      <c r="L686" s="37" t="s">
        <v>12292</v>
      </c>
      <c r="M686" s="37">
        <v>0.22800000000000001</v>
      </c>
      <c r="N686" s="37" t="s">
        <v>16215</v>
      </c>
      <c r="O686" s="37" t="s">
        <v>16215</v>
      </c>
      <c r="P686" s="37">
        <v>18.552019025101195</v>
      </c>
      <c r="Q686" s="37">
        <v>-4.2628732274727632</v>
      </c>
      <c r="R686" s="37">
        <v>15.509859198590625</v>
      </c>
      <c r="S686" s="37">
        <v>13.047000000000001</v>
      </c>
      <c r="T686" s="37">
        <v>17.390999999999998</v>
      </c>
      <c r="U686" s="37">
        <v>-15.398338747541629</v>
      </c>
      <c r="V686" s="37">
        <v>0.497</v>
      </c>
      <c r="W686" s="37">
        <v>0.27600000000000002</v>
      </c>
      <c r="X686" s="37" t="s">
        <v>14866</v>
      </c>
      <c r="Y686" s="73">
        <v>1599576028</v>
      </c>
      <c r="Z686" s="37" t="s">
        <v>12541</v>
      </c>
      <c r="AA686" s="77">
        <v>45418</v>
      </c>
      <c r="AB686" s="39" t="s">
        <v>8186</v>
      </c>
      <c r="AC686" s="39" t="s">
        <v>12296</v>
      </c>
      <c r="AD686" s="39" t="s">
        <v>12298</v>
      </c>
      <c r="AE686" s="37" t="s">
        <v>16158</v>
      </c>
      <c r="AF686" s="63" t="s">
        <v>16158</v>
      </c>
    </row>
    <row r="687" spans="1:32" s="68" customFormat="1" ht="28.5">
      <c r="A687" s="29" t="s">
        <v>12498</v>
      </c>
      <c r="B687" s="28" t="s">
        <v>13847</v>
      </c>
      <c r="C687" s="29" t="s">
        <v>13848</v>
      </c>
      <c r="D687" s="29" t="s">
        <v>9602</v>
      </c>
      <c r="E687" s="29" t="s">
        <v>14662</v>
      </c>
      <c r="F687" s="29" t="s">
        <v>12541</v>
      </c>
      <c r="G687" s="31" t="s">
        <v>64</v>
      </c>
      <c r="H687" s="32" t="s">
        <v>12496</v>
      </c>
      <c r="I687" s="50">
        <v>3</v>
      </c>
      <c r="J687" s="32" t="s">
        <v>12292</v>
      </c>
      <c r="K687" s="32" t="s">
        <v>12292</v>
      </c>
      <c r="L687" s="32" t="s">
        <v>12292</v>
      </c>
      <c r="M687" s="29">
        <v>0.15</v>
      </c>
      <c r="N687" s="29">
        <v>5.8071799999999998</v>
      </c>
      <c r="O687" s="29">
        <v>3.34206</v>
      </c>
      <c r="P687" s="29">
        <v>15.968934002886792</v>
      </c>
      <c r="Q687" s="29">
        <v>-7.049448126760427</v>
      </c>
      <c r="R687" s="29">
        <v>14.537207493885296</v>
      </c>
      <c r="S687" s="29">
        <v>12.861000000000001</v>
      </c>
      <c r="T687" s="29">
        <v>17.259</v>
      </c>
      <c r="U687" s="29">
        <v>-16.681229817294106</v>
      </c>
      <c r="V687" s="29">
        <v>0.48399999999999999</v>
      </c>
      <c r="W687" s="29">
        <v>0.25800000000000001</v>
      </c>
      <c r="X687" s="29" t="s">
        <v>14866</v>
      </c>
      <c r="Y687" s="71">
        <v>1458282151</v>
      </c>
      <c r="Z687" s="29" t="s">
        <v>12541</v>
      </c>
      <c r="AA687" s="76">
        <v>45418</v>
      </c>
      <c r="AB687" s="60" t="s">
        <v>8186</v>
      </c>
      <c r="AC687" s="60" t="s">
        <v>12297</v>
      </c>
      <c r="AD687" s="60" t="s">
        <v>12815</v>
      </c>
      <c r="AE687" s="29" t="s">
        <v>16158</v>
      </c>
      <c r="AF687" s="35" t="s">
        <v>16158</v>
      </c>
    </row>
    <row r="688" spans="1:32" s="68" customFormat="1" ht="28.5">
      <c r="A688" s="37" t="s">
        <v>12498</v>
      </c>
      <c r="B688" s="36" t="s">
        <v>13849</v>
      </c>
      <c r="C688" s="36" t="s">
        <v>13850</v>
      </c>
      <c r="D688" s="29" t="s">
        <v>9433</v>
      </c>
      <c r="E688" s="37" t="s">
        <v>14662</v>
      </c>
      <c r="F688" s="37" t="s">
        <v>12537</v>
      </c>
      <c r="G688" s="38" t="s">
        <v>64</v>
      </c>
      <c r="H688" s="37" t="s">
        <v>12496</v>
      </c>
      <c r="I688" s="39">
        <v>3</v>
      </c>
      <c r="J688" s="37" t="s">
        <v>12292</v>
      </c>
      <c r="K688" s="37" t="s">
        <v>12292</v>
      </c>
      <c r="L688" s="37" t="s">
        <v>12292</v>
      </c>
      <c r="M688" s="37">
        <v>0.12778</v>
      </c>
      <c r="N688" s="37" t="s">
        <v>16215</v>
      </c>
      <c r="O688" s="37" t="s">
        <v>16215</v>
      </c>
      <c r="P688" s="37">
        <v>15.040693351839884</v>
      </c>
      <c r="Q688" s="37">
        <v>-4.1739076743114385</v>
      </c>
      <c r="R688" s="37">
        <v>17.982620194753075</v>
      </c>
      <c r="S688" s="37">
        <v>15.275</v>
      </c>
      <c r="T688" s="37">
        <v>19.497</v>
      </c>
      <c r="U688" s="37">
        <v>-14.918942384708078</v>
      </c>
      <c r="V688" s="37">
        <v>0.14699999999999999</v>
      </c>
      <c r="W688" s="37">
        <v>0.19</v>
      </c>
      <c r="X688" s="37" t="s">
        <v>14867</v>
      </c>
      <c r="Y688" s="73" t="s">
        <v>16215</v>
      </c>
      <c r="Z688" s="37" t="s">
        <v>12541</v>
      </c>
      <c r="AA688" s="77">
        <v>45418</v>
      </c>
      <c r="AB688" s="39" t="s">
        <v>8186</v>
      </c>
      <c r="AC688" s="39" t="s">
        <v>12297</v>
      </c>
      <c r="AD688" s="39" t="s">
        <v>12815</v>
      </c>
      <c r="AE688" s="37" t="s">
        <v>16158</v>
      </c>
      <c r="AF688" s="63" t="s">
        <v>16158</v>
      </c>
    </row>
    <row r="689" spans="1:32" s="68" customFormat="1" ht="28.5">
      <c r="A689" s="29" t="s">
        <v>12498</v>
      </c>
      <c r="B689" s="28" t="s">
        <v>13851</v>
      </c>
      <c r="C689" s="29" t="s">
        <v>13852</v>
      </c>
      <c r="D689" s="29" t="s">
        <v>9540</v>
      </c>
      <c r="E689" s="29" t="s">
        <v>14662</v>
      </c>
      <c r="F689" s="29" t="s">
        <v>12544</v>
      </c>
      <c r="G689" s="31" t="s">
        <v>64</v>
      </c>
      <c r="H689" s="32" t="s">
        <v>12496</v>
      </c>
      <c r="I689" s="50">
        <v>3</v>
      </c>
      <c r="J689" s="32" t="s">
        <v>12292</v>
      </c>
      <c r="K689" s="32" t="s">
        <v>12292</v>
      </c>
      <c r="L689" s="32" t="s">
        <v>12292</v>
      </c>
      <c r="M689" s="29">
        <v>0.157</v>
      </c>
      <c r="N689" s="29" t="s">
        <v>16215</v>
      </c>
      <c r="O689" s="29" t="s">
        <v>16215</v>
      </c>
      <c r="P689" s="29">
        <v>16.745229846537214</v>
      </c>
      <c r="Q689" s="29">
        <v>-5.0598779288021589</v>
      </c>
      <c r="R689" s="29">
        <v>15.155761043998295</v>
      </c>
      <c r="S689" s="29">
        <v>16.765000000000001</v>
      </c>
      <c r="T689" s="29">
        <v>20.532</v>
      </c>
      <c r="U689" s="29">
        <v>-15.653823140488743</v>
      </c>
      <c r="V689" s="29">
        <v>0.307</v>
      </c>
      <c r="W689" s="29">
        <v>0.216</v>
      </c>
      <c r="X689" s="29" t="s">
        <v>14868</v>
      </c>
      <c r="Y689" s="71">
        <v>2119072139</v>
      </c>
      <c r="Z689" s="29" t="s">
        <v>12541</v>
      </c>
      <c r="AA689" s="76">
        <v>45418</v>
      </c>
      <c r="AB689" s="60" t="s">
        <v>8186</v>
      </c>
      <c r="AC689" s="60" t="s">
        <v>12297</v>
      </c>
      <c r="AD689" s="60" t="s">
        <v>12815</v>
      </c>
      <c r="AE689" s="29" t="s">
        <v>16158</v>
      </c>
      <c r="AF689" s="35" t="s">
        <v>16158</v>
      </c>
    </row>
    <row r="690" spans="1:32" s="68" customFormat="1" ht="28.5">
      <c r="A690" s="37" t="s">
        <v>12498</v>
      </c>
      <c r="B690" s="36" t="s">
        <v>13853</v>
      </c>
      <c r="C690" s="36" t="s">
        <v>13854</v>
      </c>
      <c r="D690" s="29" t="s">
        <v>9556</v>
      </c>
      <c r="E690" s="37" t="s">
        <v>14662</v>
      </c>
      <c r="F690" s="37" t="s">
        <v>13221</v>
      </c>
      <c r="G690" s="38" t="s">
        <v>64</v>
      </c>
      <c r="H690" s="37" t="s">
        <v>12496</v>
      </c>
      <c r="I690" s="39">
        <v>3</v>
      </c>
      <c r="J690" s="37" t="s">
        <v>12292</v>
      </c>
      <c r="K690" s="37" t="s">
        <v>12292</v>
      </c>
      <c r="L690" s="37" t="s">
        <v>12292</v>
      </c>
      <c r="M690" s="37">
        <v>0.20399999999999999</v>
      </c>
      <c r="N690" s="37" t="s">
        <v>16215</v>
      </c>
      <c r="O690" s="37" t="s">
        <v>16215</v>
      </c>
      <c r="P690" s="37">
        <v>17.988876123510032</v>
      </c>
      <c r="Q690" s="37">
        <v>-4.8110581666933943</v>
      </c>
      <c r="R690" s="37">
        <v>15.366184896275414</v>
      </c>
      <c r="S690" s="37">
        <v>22.079000000000001</v>
      </c>
      <c r="T690" s="37">
        <v>25.763999999999999</v>
      </c>
      <c r="U690" s="37">
        <v>-15.082676964844611</v>
      </c>
      <c r="V690" s="37">
        <v>5.7000000000000002E-2</v>
      </c>
      <c r="W690" s="37">
        <v>0.13200000000000001</v>
      </c>
      <c r="X690" s="37" t="s">
        <v>14869</v>
      </c>
      <c r="Y690" s="73">
        <v>2610703785</v>
      </c>
      <c r="Z690" s="37" t="s">
        <v>12541</v>
      </c>
      <c r="AA690" s="77">
        <v>45418</v>
      </c>
      <c r="AB690" s="39" t="s">
        <v>8186</v>
      </c>
      <c r="AC690" s="39" t="s">
        <v>12297</v>
      </c>
      <c r="AD690" s="39" t="s">
        <v>12815</v>
      </c>
      <c r="AE690" s="37" t="s">
        <v>16158</v>
      </c>
      <c r="AF690" s="63" t="s">
        <v>16158</v>
      </c>
    </row>
    <row r="691" spans="1:32" s="68" customFormat="1" ht="28.5">
      <c r="A691" s="29" t="s">
        <v>12498</v>
      </c>
      <c r="B691" s="28" t="s">
        <v>13855</v>
      </c>
      <c r="C691" s="29" t="s">
        <v>13856</v>
      </c>
      <c r="D691" s="29" t="s">
        <v>16637</v>
      </c>
      <c r="E691" s="29" t="s">
        <v>14662</v>
      </c>
      <c r="F691" s="29" t="s">
        <v>12540</v>
      </c>
      <c r="G691" s="31" t="s">
        <v>64</v>
      </c>
      <c r="H691" s="32" t="s">
        <v>12496</v>
      </c>
      <c r="I691" s="50">
        <v>3</v>
      </c>
      <c r="J691" s="32" t="s">
        <v>12292</v>
      </c>
      <c r="K691" s="32" t="s">
        <v>12292</v>
      </c>
      <c r="L691" s="32" t="s">
        <v>12292</v>
      </c>
      <c r="M691" s="29">
        <v>0.14812</v>
      </c>
      <c r="N691" s="29" t="s">
        <v>16215</v>
      </c>
      <c r="O691" s="29" t="s">
        <v>16215</v>
      </c>
      <c r="P691" s="29">
        <v>17.735725249869883</v>
      </c>
      <c r="Q691" s="29">
        <v>-5.8385534725252208</v>
      </c>
      <c r="R691" s="29">
        <v>69.003150539271658</v>
      </c>
      <c r="S691" s="29">
        <v>19.521999999999998</v>
      </c>
      <c r="T691" s="29">
        <v>23.274999999999999</v>
      </c>
      <c r="U691" s="29">
        <v>-16.011032292962625</v>
      </c>
      <c r="V691" s="29">
        <v>0.16200000000000001</v>
      </c>
      <c r="W691" s="29">
        <v>0.17</v>
      </c>
      <c r="X691" s="29" t="s">
        <v>14870</v>
      </c>
      <c r="Y691" s="71">
        <v>1251454555</v>
      </c>
      <c r="Z691" s="29" t="s">
        <v>12541</v>
      </c>
      <c r="AA691" s="76">
        <v>45418</v>
      </c>
      <c r="AB691" s="60" t="s">
        <v>8186</v>
      </c>
      <c r="AC691" s="60" t="s">
        <v>12297</v>
      </c>
      <c r="AD691" s="60" t="s">
        <v>12815</v>
      </c>
      <c r="AE691" s="29" t="s">
        <v>16158</v>
      </c>
      <c r="AF691" s="35" t="s">
        <v>16158</v>
      </c>
    </row>
    <row r="692" spans="1:32" s="68" customFormat="1" ht="28.5">
      <c r="A692" s="37" t="s">
        <v>12498</v>
      </c>
      <c r="B692" s="36" t="s">
        <v>13857</v>
      </c>
      <c r="C692" s="36" t="s">
        <v>13858</v>
      </c>
      <c r="D692" s="29" t="s">
        <v>8587</v>
      </c>
      <c r="E692" s="37" t="s">
        <v>14662</v>
      </c>
      <c r="F692" s="37" t="s">
        <v>12541</v>
      </c>
      <c r="G692" s="38" t="s">
        <v>64</v>
      </c>
      <c r="H692" s="37" t="s">
        <v>12496</v>
      </c>
      <c r="I692" s="39">
        <v>3</v>
      </c>
      <c r="J692" s="37" t="s">
        <v>12292</v>
      </c>
      <c r="K692" s="37" t="s">
        <v>12292</v>
      </c>
      <c r="L692" s="37" t="s">
        <v>12292</v>
      </c>
      <c r="M692" s="37" t="s">
        <v>16215</v>
      </c>
      <c r="N692" s="37">
        <v>5.8170000000000002</v>
      </c>
      <c r="O692" s="37">
        <v>3.3421699999999999</v>
      </c>
      <c r="P692" s="37">
        <v>15.97647045207875</v>
      </c>
      <c r="Q692" s="37">
        <v>-7.0169952642076705</v>
      </c>
      <c r="R692" s="37">
        <v>14.442019553584085</v>
      </c>
      <c r="S692" s="37">
        <v>12.846</v>
      </c>
      <c r="T692" s="37">
        <v>17.253</v>
      </c>
      <c r="U692" s="37">
        <v>-16.666650729581256</v>
      </c>
      <c r="V692" s="37">
        <v>0.48299999999999998</v>
      </c>
      <c r="W692" s="37">
        <v>0.25800000000000001</v>
      </c>
      <c r="X692" s="37" t="s">
        <v>14871</v>
      </c>
      <c r="Y692" s="73">
        <v>1458282151</v>
      </c>
      <c r="Z692" s="37" t="s">
        <v>12541</v>
      </c>
      <c r="AA692" s="77">
        <v>45418</v>
      </c>
      <c r="AB692" s="39" t="s">
        <v>8186</v>
      </c>
      <c r="AC692" s="39" t="s">
        <v>12297</v>
      </c>
      <c r="AD692" s="39" t="s">
        <v>12815</v>
      </c>
      <c r="AE692" s="37" t="s">
        <v>16158</v>
      </c>
      <c r="AF692" s="63" t="s">
        <v>16158</v>
      </c>
    </row>
    <row r="693" spans="1:32" s="68" customFormat="1" ht="28.5">
      <c r="A693" s="29" t="s">
        <v>12498</v>
      </c>
      <c r="B693" s="28" t="s">
        <v>13859</v>
      </c>
      <c r="C693" s="29" t="s">
        <v>13595</v>
      </c>
      <c r="D693" s="29" t="s">
        <v>11994</v>
      </c>
      <c r="E693" s="29" t="s">
        <v>14663</v>
      </c>
      <c r="F693" s="29" t="s">
        <v>12536</v>
      </c>
      <c r="G693" s="31" t="s">
        <v>369</v>
      </c>
      <c r="H693" s="32" t="s">
        <v>32</v>
      </c>
      <c r="I693" s="50">
        <v>4</v>
      </c>
      <c r="J693" s="32" t="s">
        <v>12292</v>
      </c>
      <c r="K693" s="32" t="s">
        <v>12292</v>
      </c>
      <c r="L693" s="32" t="s">
        <v>13171</v>
      </c>
      <c r="M693" s="29">
        <v>7.1999999999999995E-2</v>
      </c>
      <c r="N693" s="29">
        <v>-11.825229999999999</v>
      </c>
      <c r="O693" s="29">
        <v>-7.4423399999999997</v>
      </c>
      <c r="P693" s="29">
        <v>4.1237123925442987</v>
      </c>
      <c r="Q693" s="29">
        <v>-21.790063822495654</v>
      </c>
      <c r="R693" s="29">
        <v>-11.009333847386294</v>
      </c>
      <c r="S693" s="29">
        <v>8.6620000000000008</v>
      </c>
      <c r="T693" s="29">
        <v>8.7639999999999993</v>
      </c>
      <c r="U693" s="29">
        <v>-33.906502495551251</v>
      </c>
      <c r="V693" s="29">
        <v>-1.5169999999999999</v>
      </c>
      <c r="W693" s="29">
        <v>-0.86599999999999999</v>
      </c>
      <c r="X693" s="29" t="s">
        <v>14872</v>
      </c>
      <c r="Y693" s="71">
        <v>810078094</v>
      </c>
      <c r="Z693" s="29" t="s">
        <v>12535</v>
      </c>
      <c r="AA693" s="76">
        <v>45418</v>
      </c>
      <c r="AB693" s="60" t="s">
        <v>8186</v>
      </c>
      <c r="AC693" s="60" t="s">
        <v>12296</v>
      </c>
      <c r="AD693" s="60" t="s">
        <v>12299</v>
      </c>
      <c r="AE693" s="29" t="s">
        <v>16158</v>
      </c>
      <c r="AF693" s="35" t="s">
        <v>16158</v>
      </c>
    </row>
    <row r="694" spans="1:32" s="68" customFormat="1" ht="28.5">
      <c r="A694" s="37" t="s">
        <v>12498</v>
      </c>
      <c r="B694" s="36" t="s">
        <v>13860</v>
      </c>
      <c r="C694" s="36" t="s">
        <v>13596</v>
      </c>
      <c r="D694" s="29" t="s">
        <v>12005</v>
      </c>
      <c r="E694" s="37" t="s">
        <v>14663</v>
      </c>
      <c r="F694" s="37" t="s">
        <v>12535</v>
      </c>
      <c r="G694" s="38" t="s">
        <v>369</v>
      </c>
      <c r="H694" s="37" t="s">
        <v>32</v>
      </c>
      <c r="I694" s="39">
        <v>4</v>
      </c>
      <c r="J694" s="37" t="s">
        <v>12292</v>
      </c>
      <c r="K694" s="37" t="s">
        <v>12292</v>
      </c>
      <c r="L694" s="37" t="s">
        <v>13171</v>
      </c>
      <c r="M694" s="37" t="s">
        <v>16215</v>
      </c>
      <c r="N694" s="37">
        <v>-11.82708</v>
      </c>
      <c r="O694" s="37">
        <v>-7.4289800000000001</v>
      </c>
      <c r="P694" s="37">
        <v>4.1933256616800696</v>
      </c>
      <c r="Q694" s="37">
        <v>-21.891891891891923</v>
      </c>
      <c r="R694" s="37">
        <v>-11.572226656025608</v>
      </c>
      <c r="S694" s="37">
        <v>8.6620000000000008</v>
      </c>
      <c r="T694" s="37">
        <v>8.7899999999999991</v>
      </c>
      <c r="U694" s="37">
        <v>-34.687253976778997</v>
      </c>
      <c r="V694" s="37">
        <v>-1.5189999999999999</v>
      </c>
      <c r="W694" s="37">
        <v>-0.86599999999999999</v>
      </c>
      <c r="X694" s="37" t="s">
        <v>14872</v>
      </c>
      <c r="Y694" s="73">
        <v>103706589</v>
      </c>
      <c r="Z694" s="37" t="s">
        <v>12535</v>
      </c>
      <c r="AA694" s="77">
        <v>45418</v>
      </c>
      <c r="AB694" s="39" t="s">
        <v>8186</v>
      </c>
      <c r="AC694" s="39" t="s">
        <v>12296</v>
      </c>
      <c r="AD694" s="39" t="s">
        <v>12298</v>
      </c>
      <c r="AE694" s="37" t="s">
        <v>16158</v>
      </c>
      <c r="AF694" s="63" t="s">
        <v>16158</v>
      </c>
    </row>
    <row r="695" spans="1:32" s="68" customFormat="1" ht="28.5">
      <c r="A695" s="29" t="s">
        <v>12498</v>
      </c>
      <c r="B695" s="28" t="s">
        <v>13861</v>
      </c>
      <c r="C695" s="29" t="s">
        <v>13862</v>
      </c>
      <c r="D695" s="29" t="s">
        <v>12004</v>
      </c>
      <c r="E695" s="29" t="s">
        <v>14663</v>
      </c>
      <c r="F695" s="29" t="s">
        <v>12535</v>
      </c>
      <c r="G695" s="31" t="s">
        <v>369</v>
      </c>
      <c r="H695" s="32" t="s">
        <v>32</v>
      </c>
      <c r="I695" s="50">
        <v>4</v>
      </c>
      <c r="J695" s="32" t="s">
        <v>12292</v>
      </c>
      <c r="K695" s="32" t="s">
        <v>12292</v>
      </c>
      <c r="L695" s="32" t="s">
        <v>13171</v>
      </c>
      <c r="M695" s="29">
        <v>7.1999999999999995E-2</v>
      </c>
      <c r="N695" s="29">
        <v>-11.85502</v>
      </c>
      <c r="O695" s="29">
        <v>-7.4372499999999997</v>
      </c>
      <c r="P695" s="29">
        <v>4.2481678501611331</v>
      </c>
      <c r="Q695" s="29">
        <v>-21.942663435096467</v>
      </c>
      <c r="R695" s="29">
        <v>-11.542760781184768</v>
      </c>
      <c r="S695" s="29">
        <v>8.7029999999999994</v>
      </c>
      <c r="T695" s="29">
        <v>8.8160000000000007</v>
      </c>
      <c r="U695" s="29">
        <v>-34.671817325645414</v>
      </c>
      <c r="V695" s="29">
        <v>-1.5109999999999999</v>
      </c>
      <c r="W695" s="29">
        <v>-0.86199999999999999</v>
      </c>
      <c r="X695" s="29" t="s">
        <v>14872</v>
      </c>
      <c r="Y695" s="71">
        <v>103706589</v>
      </c>
      <c r="Z695" s="29" t="s">
        <v>12535</v>
      </c>
      <c r="AA695" s="76">
        <v>45418</v>
      </c>
      <c r="AB695" s="60" t="s">
        <v>8186</v>
      </c>
      <c r="AC695" s="60" t="s">
        <v>12297</v>
      </c>
      <c r="AD695" s="60" t="s">
        <v>12815</v>
      </c>
      <c r="AE695" s="29" t="s">
        <v>16158</v>
      </c>
      <c r="AF695" s="35" t="s">
        <v>16158</v>
      </c>
    </row>
    <row r="696" spans="1:32" s="68" customFormat="1" ht="28.5">
      <c r="A696" s="37" t="s">
        <v>12498</v>
      </c>
      <c r="B696" s="36" t="s">
        <v>13863</v>
      </c>
      <c r="C696" s="36" t="s">
        <v>13864</v>
      </c>
      <c r="D696" s="29" t="s">
        <v>12017</v>
      </c>
      <c r="E696" s="37" t="s">
        <v>14663</v>
      </c>
      <c r="F696" s="37" t="s">
        <v>12538</v>
      </c>
      <c r="G696" s="38" t="s">
        <v>369</v>
      </c>
      <c r="H696" s="37" t="s">
        <v>32</v>
      </c>
      <c r="I696" s="39">
        <v>4</v>
      </c>
      <c r="J696" s="37" t="s">
        <v>12292</v>
      </c>
      <c r="K696" s="37" t="s">
        <v>12292</v>
      </c>
      <c r="L696" s="37" t="s">
        <v>13171</v>
      </c>
      <c r="M696" s="37">
        <v>5.1999999999999998E-2</v>
      </c>
      <c r="N696" s="37" t="s">
        <v>16215</v>
      </c>
      <c r="O696" s="37" t="s">
        <v>16215</v>
      </c>
      <c r="P696" s="37">
        <v>2.5248579831983253</v>
      </c>
      <c r="Q696" s="37">
        <v>-22.647343953078479</v>
      </c>
      <c r="R696" s="37">
        <v>-11.768768163883491</v>
      </c>
      <c r="S696" s="37">
        <v>16.48</v>
      </c>
      <c r="T696" s="37">
        <v>17.134</v>
      </c>
      <c r="U696" s="37">
        <v>-35.283593841254557</v>
      </c>
      <c r="V696" s="37">
        <v>-1.137</v>
      </c>
      <c r="W696" s="37">
        <v>-0.52800000000000002</v>
      </c>
      <c r="X696" s="37" t="s">
        <v>14872</v>
      </c>
      <c r="Y696" s="73">
        <v>156893550</v>
      </c>
      <c r="Z696" s="37" t="s">
        <v>12535</v>
      </c>
      <c r="AA696" s="77">
        <v>45418</v>
      </c>
      <c r="AB696" s="39" t="s">
        <v>8186</v>
      </c>
      <c r="AC696" s="39" t="s">
        <v>12297</v>
      </c>
      <c r="AD696" s="39" t="s">
        <v>12815</v>
      </c>
      <c r="AE696" s="37" t="s">
        <v>16158</v>
      </c>
      <c r="AF696" s="63" t="s">
        <v>16158</v>
      </c>
    </row>
    <row r="697" spans="1:32" s="68" customFormat="1" ht="28.5">
      <c r="A697" s="29" t="s">
        <v>12498</v>
      </c>
      <c r="B697" s="28" t="s">
        <v>13865</v>
      </c>
      <c r="C697" s="29" t="s">
        <v>13866</v>
      </c>
      <c r="D697" s="29" t="s">
        <v>12009</v>
      </c>
      <c r="E697" s="29" t="s">
        <v>14663</v>
      </c>
      <c r="F697" s="29" t="s">
        <v>12539</v>
      </c>
      <c r="G697" s="31" t="s">
        <v>369</v>
      </c>
      <c r="H697" s="32" t="s">
        <v>32</v>
      </c>
      <c r="I697" s="50">
        <v>4</v>
      </c>
      <c r="J697" s="32" t="s">
        <v>12292</v>
      </c>
      <c r="K697" s="32" t="s">
        <v>12292</v>
      </c>
      <c r="L697" s="32" t="s">
        <v>13171</v>
      </c>
      <c r="M697" s="29">
        <v>6.9639999999999994E-2</v>
      </c>
      <c r="N697" s="29" t="s">
        <v>16215</v>
      </c>
      <c r="O697" s="29" t="s">
        <v>16215</v>
      </c>
      <c r="P697" s="29">
        <v>3.4596918857440206</v>
      </c>
      <c r="Q697" s="29">
        <v>-21.883540516470589</v>
      </c>
      <c r="R697" s="29">
        <v>-11.683151483313303</v>
      </c>
      <c r="S697" s="29">
        <v>12.382</v>
      </c>
      <c r="T697" s="29">
        <v>13.406000000000001</v>
      </c>
      <c r="U697" s="29">
        <v>-34.761840464343344</v>
      </c>
      <c r="V697" s="29">
        <v>-1.3420000000000001</v>
      </c>
      <c r="W697" s="29">
        <v>-0.58499999999999996</v>
      </c>
      <c r="X697" s="29" t="s">
        <v>14872</v>
      </c>
      <c r="Y697" s="71">
        <v>141865428</v>
      </c>
      <c r="Z697" s="29" t="s">
        <v>12535</v>
      </c>
      <c r="AA697" s="76">
        <v>45418</v>
      </c>
      <c r="AB697" s="60" t="s">
        <v>8186</v>
      </c>
      <c r="AC697" s="60" t="s">
        <v>12297</v>
      </c>
      <c r="AD697" s="60" t="s">
        <v>12815</v>
      </c>
      <c r="AE697" s="29" t="s">
        <v>16158</v>
      </c>
      <c r="AF697" s="35" t="s">
        <v>16158</v>
      </c>
    </row>
    <row r="698" spans="1:32" s="68" customFormat="1" ht="28.5">
      <c r="A698" s="37" t="s">
        <v>12498</v>
      </c>
      <c r="B698" s="36" t="s">
        <v>13867</v>
      </c>
      <c r="C698" s="36" t="s">
        <v>13868</v>
      </c>
      <c r="D698" s="29" t="s">
        <v>11835</v>
      </c>
      <c r="E698" s="37" t="s">
        <v>14663</v>
      </c>
      <c r="F698" s="37" t="s">
        <v>12537</v>
      </c>
      <c r="G698" s="38" t="s">
        <v>369</v>
      </c>
      <c r="H698" s="37" t="s">
        <v>32</v>
      </c>
      <c r="I698" s="39">
        <v>4</v>
      </c>
      <c r="J698" s="37" t="s">
        <v>12292</v>
      </c>
      <c r="K698" s="37" t="s">
        <v>12292</v>
      </c>
      <c r="L698" s="37" t="s">
        <v>13171</v>
      </c>
      <c r="M698" s="37">
        <v>3.4000000000000002E-2</v>
      </c>
      <c r="N698" s="37" t="s">
        <v>16215</v>
      </c>
      <c r="O698" s="37" t="s">
        <v>16215</v>
      </c>
      <c r="P698" s="37">
        <v>1.1897866900650866</v>
      </c>
      <c r="Q698" s="37">
        <v>-21.612954945280848</v>
      </c>
      <c r="R698" s="37">
        <v>-9.4947416441269912</v>
      </c>
      <c r="S698" s="37">
        <v>12.393000000000001</v>
      </c>
      <c r="T698" s="37">
        <v>12.016</v>
      </c>
      <c r="U698" s="37">
        <v>-32.830156440006299</v>
      </c>
      <c r="V698" s="37">
        <v>-1.363</v>
      </c>
      <c r="W698" s="37">
        <v>-0.70599999999999996</v>
      </c>
      <c r="X698" s="37" t="s">
        <v>14872</v>
      </c>
      <c r="Y698" s="73" t="s">
        <v>16215</v>
      </c>
      <c r="Z698" s="37" t="s">
        <v>12535</v>
      </c>
      <c r="AA698" s="77">
        <v>45418</v>
      </c>
      <c r="AB698" s="39" t="s">
        <v>8186</v>
      </c>
      <c r="AC698" s="39" t="s">
        <v>12297</v>
      </c>
      <c r="AD698" s="39" t="s">
        <v>12815</v>
      </c>
      <c r="AE698" s="37" t="s">
        <v>16158</v>
      </c>
      <c r="AF698" s="63" t="s">
        <v>16158</v>
      </c>
    </row>
    <row r="699" spans="1:32" s="68" customFormat="1" ht="28.5">
      <c r="A699" s="29" t="s">
        <v>12498</v>
      </c>
      <c r="B699" s="28" t="s">
        <v>13869</v>
      </c>
      <c r="C699" s="29" t="s">
        <v>13870</v>
      </c>
      <c r="D699" s="29" t="s">
        <v>12019</v>
      </c>
      <c r="E699" s="29" t="s">
        <v>14663</v>
      </c>
      <c r="F699" s="29" t="s">
        <v>13221</v>
      </c>
      <c r="G699" s="31" t="s">
        <v>369</v>
      </c>
      <c r="H699" s="32" t="s">
        <v>32</v>
      </c>
      <c r="I699" s="50">
        <v>4</v>
      </c>
      <c r="J699" s="32" t="s">
        <v>12292</v>
      </c>
      <c r="K699" s="32" t="s">
        <v>12292</v>
      </c>
      <c r="L699" s="32" t="s">
        <v>13171</v>
      </c>
      <c r="M699" s="29">
        <v>0.06</v>
      </c>
      <c r="N699" s="29" t="s">
        <v>16215</v>
      </c>
      <c r="O699" s="29" t="s">
        <v>16215</v>
      </c>
      <c r="P699" s="29">
        <v>3.8020049753383134</v>
      </c>
      <c r="Q699" s="29">
        <v>-22.004768273308994</v>
      </c>
      <c r="R699" s="29">
        <v>-11.466563623325133</v>
      </c>
      <c r="S699" s="29">
        <v>17.797999999999998</v>
      </c>
      <c r="T699" s="29">
        <v>17.567</v>
      </c>
      <c r="U699" s="29">
        <v>-34.61525484367727</v>
      </c>
      <c r="V699" s="29">
        <v>-1.0249999999999999</v>
      </c>
      <c r="W699" s="29">
        <v>-0.52</v>
      </c>
      <c r="X699" s="29" t="s">
        <v>14873</v>
      </c>
      <c r="Y699" s="71">
        <v>172427760</v>
      </c>
      <c r="Z699" s="29" t="s">
        <v>12535</v>
      </c>
      <c r="AA699" s="76">
        <v>45418</v>
      </c>
      <c r="AB699" s="60" t="s">
        <v>8186</v>
      </c>
      <c r="AC699" s="60" t="s">
        <v>12297</v>
      </c>
      <c r="AD699" s="60" t="s">
        <v>12815</v>
      </c>
      <c r="AE699" s="29" t="s">
        <v>16158</v>
      </c>
      <c r="AF699" s="35" t="s">
        <v>16158</v>
      </c>
    </row>
    <row r="700" spans="1:32" s="68" customFormat="1" ht="28.5">
      <c r="A700" s="37" t="s">
        <v>12498</v>
      </c>
      <c r="B700" s="36" t="s">
        <v>13871</v>
      </c>
      <c r="C700" s="36" t="s">
        <v>13872</v>
      </c>
      <c r="D700" s="29" t="s">
        <v>12053</v>
      </c>
      <c r="E700" s="37" t="s">
        <v>14663</v>
      </c>
      <c r="F700" s="37" t="s">
        <v>12541</v>
      </c>
      <c r="G700" s="38" t="s">
        <v>369</v>
      </c>
      <c r="H700" s="37" t="s">
        <v>32</v>
      </c>
      <c r="I700" s="39">
        <v>4</v>
      </c>
      <c r="J700" s="37" t="s">
        <v>12292</v>
      </c>
      <c r="K700" s="37" t="s">
        <v>12292</v>
      </c>
      <c r="L700" s="37" t="s">
        <v>13171</v>
      </c>
      <c r="M700" s="37">
        <v>3.0429999999999999E-2</v>
      </c>
      <c r="N700" s="37" t="s">
        <v>16215</v>
      </c>
      <c r="O700" s="37" t="s">
        <v>16215</v>
      </c>
      <c r="P700" s="37">
        <v>1.9675732145907121</v>
      </c>
      <c r="Q700" s="37">
        <v>-23.556083279052366</v>
      </c>
      <c r="R700" s="37">
        <v>-12.368968531810708</v>
      </c>
      <c r="S700" s="37">
        <v>14.455</v>
      </c>
      <c r="T700" s="37">
        <v>13.938000000000001</v>
      </c>
      <c r="U700" s="37">
        <v>-36.233323456498965</v>
      </c>
      <c r="V700" s="37">
        <v>-1.2529999999999999</v>
      </c>
      <c r="W700" s="37">
        <v>-0.70599999999999996</v>
      </c>
      <c r="X700" s="37" t="s">
        <v>12561</v>
      </c>
      <c r="Y700" s="73">
        <v>96314383</v>
      </c>
      <c r="Z700" s="37" t="s">
        <v>12535</v>
      </c>
      <c r="AA700" s="77">
        <v>45418</v>
      </c>
      <c r="AB700" s="39" t="s">
        <v>8186</v>
      </c>
      <c r="AC700" s="39" t="s">
        <v>12297</v>
      </c>
      <c r="AD700" s="39" t="s">
        <v>12815</v>
      </c>
      <c r="AE700" s="37" t="s">
        <v>16158</v>
      </c>
      <c r="AF700" s="63" t="s">
        <v>16158</v>
      </c>
    </row>
    <row r="701" spans="1:32" s="68" customFormat="1" ht="28.5">
      <c r="A701" s="29" t="s">
        <v>12498</v>
      </c>
      <c r="B701" s="28" t="s">
        <v>13873</v>
      </c>
      <c r="C701" s="29" t="s">
        <v>13874</v>
      </c>
      <c r="D701" s="29" t="s">
        <v>12001</v>
      </c>
      <c r="E701" s="29" t="s">
        <v>14663</v>
      </c>
      <c r="F701" s="29" t="s">
        <v>12540</v>
      </c>
      <c r="G701" s="31" t="s">
        <v>369</v>
      </c>
      <c r="H701" s="32" t="s">
        <v>32</v>
      </c>
      <c r="I701" s="50">
        <v>4</v>
      </c>
      <c r="J701" s="32" t="s">
        <v>12292</v>
      </c>
      <c r="K701" s="32" t="s">
        <v>12292</v>
      </c>
      <c r="L701" s="32" t="s">
        <v>13171</v>
      </c>
      <c r="M701" s="29">
        <v>5.416E-2</v>
      </c>
      <c r="N701" s="29" t="s">
        <v>16215</v>
      </c>
      <c r="O701" s="29" t="s">
        <v>16215</v>
      </c>
      <c r="P701" s="29">
        <v>3.5992506895670129</v>
      </c>
      <c r="Q701" s="29">
        <v>-22.401475259262817</v>
      </c>
      <c r="R701" s="29">
        <v>-11.734660991002732</v>
      </c>
      <c r="S701" s="29">
        <v>14.773</v>
      </c>
      <c r="T701" s="29">
        <v>14.909000000000001</v>
      </c>
      <c r="U701" s="29">
        <v>-35.111513744662005</v>
      </c>
      <c r="V701" s="29">
        <v>-1.091</v>
      </c>
      <c r="W701" s="29">
        <v>-0.56399999999999995</v>
      </c>
      <c r="X701" s="29" t="s">
        <v>12561</v>
      </c>
      <c r="Y701" s="71">
        <v>82654151</v>
      </c>
      <c r="Z701" s="29" t="s">
        <v>12535</v>
      </c>
      <c r="AA701" s="76">
        <v>45418</v>
      </c>
      <c r="AB701" s="60" t="s">
        <v>8186</v>
      </c>
      <c r="AC701" s="60" t="s">
        <v>12297</v>
      </c>
      <c r="AD701" s="60" t="s">
        <v>12815</v>
      </c>
      <c r="AE701" s="29" t="s">
        <v>16158</v>
      </c>
      <c r="AF701" s="35" t="s">
        <v>16158</v>
      </c>
    </row>
    <row r="702" spans="1:32" s="68" customFormat="1" ht="28.5">
      <c r="A702" s="37" t="s">
        <v>12498</v>
      </c>
      <c r="B702" s="36" t="s">
        <v>13875</v>
      </c>
      <c r="C702" s="36" t="s">
        <v>13876</v>
      </c>
      <c r="D702" s="29" t="s">
        <v>12020</v>
      </c>
      <c r="E702" s="37" t="s">
        <v>14663</v>
      </c>
      <c r="F702" s="37" t="s">
        <v>12544</v>
      </c>
      <c r="G702" s="38" t="s">
        <v>369</v>
      </c>
      <c r="H702" s="37" t="s">
        <v>32</v>
      </c>
      <c r="I702" s="39">
        <v>4</v>
      </c>
      <c r="J702" s="37" t="s">
        <v>12292</v>
      </c>
      <c r="K702" s="37" t="s">
        <v>12292</v>
      </c>
      <c r="L702" s="37" t="s">
        <v>13171</v>
      </c>
      <c r="M702" s="37">
        <v>5.1999999999999998E-2</v>
      </c>
      <c r="N702" s="37" t="s">
        <v>16215</v>
      </c>
      <c r="O702" s="37" t="s">
        <v>16215</v>
      </c>
      <c r="P702" s="37">
        <v>2.6156002291779057</v>
      </c>
      <c r="Q702" s="37">
        <v>-22.088115787971752</v>
      </c>
      <c r="R702" s="37">
        <v>-11.572358437579478</v>
      </c>
      <c r="S702" s="37">
        <v>12.534000000000001</v>
      </c>
      <c r="T702" s="37">
        <v>12.196999999999999</v>
      </c>
      <c r="U702" s="37">
        <v>-34.791611602385586</v>
      </c>
      <c r="V702" s="37">
        <v>-1.131</v>
      </c>
      <c r="W702" s="37">
        <v>-0.64700000000000002</v>
      </c>
      <c r="X702" s="37" t="s">
        <v>12561</v>
      </c>
      <c r="Y702" s="73">
        <v>139957227</v>
      </c>
      <c r="Z702" s="37" t="s">
        <v>12535</v>
      </c>
      <c r="AA702" s="77">
        <v>45418</v>
      </c>
      <c r="AB702" s="39" t="s">
        <v>8186</v>
      </c>
      <c r="AC702" s="39" t="s">
        <v>12297</v>
      </c>
      <c r="AD702" s="39" t="s">
        <v>12815</v>
      </c>
      <c r="AE702" s="37" t="s">
        <v>16158</v>
      </c>
      <c r="AF702" s="63" t="s">
        <v>16158</v>
      </c>
    </row>
    <row r="703" spans="1:32" s="68" customFormat="1" ht="42.75">
      <c r="A703" s="29" t="s">
        <v>12498</v>
      </c>
      <c r="B703" s="28" t="s">
        <v>13877</v>
      </c>
      <c r="C703" s="29" t="s">
        <v>13597</v>
      </c>
      <c r="D703" s="29" t="s">
        <v>16638</v>
      </c>
      <c r="E703" s="29" t="s">
        <v>1157</v>
      </c>
      <c r="F703" s="29" t="s">
        <v>12535</v>
      </c>
      <c r="G703" s="31" t="s">
        <v>64</v>
      </c>
      <c r="H703" s="32" t="s">
        <v>12497</v>
      </c>
      <c r="I703" s="50">
        <v>4</v>
      </c>
      <c r="J703" s="32" t="s">
        <v>12292</v>
      </c>
      <c r="K703" s="32" t="s">
        <v>12292</v>
      </c>
      <c r="L703" s="32" t="s">
        <v>12292</v>
      </c>
      <c r="M703" s="29" t="s">
        <v>16215</v>
      </c>
      <c r="N703" s="29">
        <v>-13.992179999999999</v>
      </c>
      <c r="O703" s="29" t="s">
        <v>16215</v>
      </c>
      <c r="P703" s="29">
        <v>-3.3977832512316009</v>
      </c>
      <c r="Q703" s="29">
        <v>-24.556489262371571</v>
      </c>
      <c r="R703" s="29">
        <v>-2.6532479414456356</v>
      </c>
      <c r="S703" s="29">
        <v>16.25</v>
      </c>
      <c r="T703" s="29" t="s">
        <v>16215</v>
      </c>
      <c r="U703" s="29">
        <v>-43.116105036198462</v>
      </c>
      <c r="V703" s="29">
        <v>-0.99</v>
      </c>
      <c r="W703" s="29" t="s">
        <v>16215</v>
      </c>
      <c r="X703" s="29" t="s">
        <v>14874</v>
      </c>
      <c r="Y703" s="71">
        <v>55744241</v>
      </c>
      <c r="Z703" s="29" t="s">
        <v>12535</v>
      </c>
      <c r="AA703" s="76">
        <v>45418</v>
      </c>
      <c r="AB703" s="60" t="s">
        <v>8186</v>
      </c>
      <c r="AC703" s="60" t="s">
        <v>12296</v>
      </c>
      <c r="AD703" s="60" t="s">
        <v>12298</v>
      </c>
      <c r="AE703" s="29" t="s">
        <v>16158</v>
      </c>
      <c r="AF703" s="35" t="s">
        <v>16158</v>
      </c>
    </row>
    <row r="704" spans="1:32" s="68" customFormat="1" ht="42.75">
      <c r="A704" s="37" t="s">
        <v>12498</v>
      </c>
      <c r="B704" s="36" t="s">
        <v>13878</v>
      </c>
      <c r="C704" s="36" t="s">
        <v>13879</v>
      </c>
      <c r="D704" s="29" t="s">
        <v>16639</v>
      </c>
      <c r="E704" s="37" t="s">
        <v>1157</v>
      </c>
      <c r="F704" s="37" t="s">
        <v>12541</v>
      </c>
      <c r="G704" s="38" t="s">
        <v>64</v>
      </c>
      <c r="H704" s="37" t="s">
        <v>12497</v>
      </c>
      <c r="I704" s="39">
        <v>4</v>
      </c>
      <c r="J704" s="37" t="s">
        <v>12292</v>
      </c>
      <c r="K704" s="37" t="s">
        <v>12292</v>
      </c>
      <c r="L704" s="37" t="s">
        <v>12292</v>
      </c>
      <c r="M704" s="37" t="s">
        <v>16215</v>
      </c>
      <c r="N704" s="37">
        <v>-13.950799999999999</v>
      </c>
      <c r="O704" s="37" t="s">
        <v>16215</v>
      </c>
      <c r="P704" s="37">
        <v>-7.830594463438711</v>
      </c>
      <c r="Q704" s="37">
        <v>-19.629029353502748</v>
      </c>
      <c r="R704" s="37">
        <v>5.6524640167762596</v>
      </c>
      <c r="S704" s="37">
        <v>16.646999999999998</v>
      </c>
      <c r="T704" s="37" t="s">
        <v>16215</v>
      </c>
      <c r="U704" s="37">
        <v>-35.646035143617262</v>
      </c>
      <c r="V704" s="37">
        <v>-0.95599999999999996</v>
      </c>
      <c r="W704" s="37" t="s">
        <v>16215</v>
      </c>
      <c r="X704" s="37" t="s">
        <v>14874</v>
      </c>
      <c r="Y704" s="73">
        <v>51770791</v>
      </c>
      <c r="Z704" s="37" t="s">
        <v>12535</v>
      </c>
      <c r="AA704" s="77">
        <v>45418</v>
      </c>
      <c r="AB704" s="39" t="s">
        <v>8186</v>
      </c>
      <c r="AC704" s="39" t="s">
        <v>12297</v>
      </c>
      <c r="AD704" s="39" t="s">
        <v>12815</v>
      </c>
      <c r="AE704" s="37" t="s">
        <v>16158</v>
      </c>
      <c r="AF704" s="63" t="s">
        <v>16158</v>
      </c>
    </row>
    <row r="705" spans="1:32" s="68" customFormat="1" ht="42.75">
      <c r="A705" s="29" t="s">
        <v>12498</v>
      </c>
      <c r="B705" s="28" t="s">
        <v>13880</v>
      </c>
      <c r="C705" s="29" t="s">
        <v>13881</v>
      </c>
      <c r="D705" s="29" t="s">
        <v>16640</v>
      </c>
      <c r="E705" s="29" t="s">
        <v>1157</v>
      </c>
      <c r="F705" s="29" t="s">
        <v>12541</v>
      </c>
      <c r="G705" s="31" t="s">
        <v>64</v>
      </c>
      <c r="H705" s="32" t="s">
        <v>12497</v>
      </c>
      <c r="I705" s="50">
        <v>4</v>
      </c>
      <c r="J705" s="32" t="s">
        <v>12292</v>
      </c>
      <c r="K705" s="32" t="s">
        <v>12292</v>
      </c>
      <c r="L705" s="32" t="s">
        <v>12292</v>
      </c>
      <c r="M705" s="29" t="s">
        <v>16215</v>
      </c>
      <c r="N705" s="29">
        <v>-13.95876</v>
      </c>
      <c r="O705" s="29" t="s">
        <v>16215</v>
      </c>
      <c r="P705" s="29">
        <v>-7.8075101861028617</v>
      </c>
      <c r="Q705" s="29">
        <v>-19.626000179807768</v>
      </c>
      <c r="R705" s="29">
        <v>5.8543096872618605</v>
      </c>
      <c r="S705" s="29">
        <v>16.637</v>
      </c>
      <c r="T705" s="29" t="s">
        <v>16215</v>
      </c>
      <c r="U705" s="29">
        <v>-35.650372480439628</v>
      </c>
      <c r="V705" s="29">
        <v>-0.95699999999999996</v>
      </c>
      <c r="W705" s="29" t="s">
        <v>16215</v>
      </c>
      <c r="X705" s="29" t="s">
        <v>14874</v>
      </c>
      <c r="Y705" s="71">
        <v>51770791</v>
      </c>
      <c r="Z705" s="29" t="s">
        <v>12535</v>
      </c>
      <c r="AA705" s="76">
        <v>45418</v>
      </c>
      <c r="AB705" s="60" t="s">
        <v>8186</v>
      </c>
      <c r="AC705" s="60" t="s">
        <v>12297</v>
      </c>
      <c r="AD705" s="60" t="s">
        <v>12815</v>
      </c>
      <c r="AE705" s="29" t="s">
        <v>16158</v>
      </c>
      <c r="AF705" s="35" t="s">
        <v>16158</v>
      </c>
    </row>
    <row r="706" spans="1:32" s="68" customFormat="1" ht="28.5">
      <c r="A706" s="37" t="s">
        <v>12498</v>
      </c>
      <c r="B706" s="36" t="s">
        <v>13882</v>
      </c>
      <c r="C706" s="36" t="s">
        <v>13598</v>
      </c>
      <c r="D706" s="29" t="s">
        <v>9885</v>
      </c>
      <c r="E706" s="37" t="s">
        <v>1184</v>
      </c>
      <c r="F706" s="37" t="s">
        <v>12535</v>
      </c>
      <c r="G706" s="38" t="s">
        <v>64</v>
      </c>
      <c r="H706" s="37" t="s">
        <v>9</v>
      </c>
      <c r="I706" s="39">
        <v>5</v>
      </c>
      <c r="J706" s="37" t="s">
        <v>12292</v>
      </c>
      <c r="K706" s="37" t="s">
        <v>12292</v>
      </c>
      <c r="L706" s="37" t="s">
        <v>12292</v>
      </c>
      <c r="M706" s="37" t="s">
        <v>16215</v>
      </c>
      <c r="N706" s="37">
        <v>-3.7508400000000002</v>
      </c>
      <c r="O706" s="37">
        <v>3.1857199999999999</v>
      </c>
      <c r="P706" s="37">
        <v>12.684913217623484</v>
      </c>
      <c r="Q706" s="37">
        <v>-15.610859728506711</v>
      </c>
      <c r="R706" s="37">
        <v>1.0321100917432657</v>
      </c>
      <c r="S706" s="37">
        <v>16.699000000000002</v>
      </c>
      <c r="T706" s="37">
        <v>18.695</v>
      </c>
      <c r="U706" s="37">
        <v>-31.386872586790272</v>
      </c>
      <c r="V706" s="37">
        <v>-0.19400000000000001</v>
      </c>
      <c r="W706" s="37">
        <v>0.26100000000000001</v>
      </c>
      <c r="X706" s="37" t="s">
        <v>14875</v>
      </c>
      <c r="Y706" s="73">
        <v>188767508</v>
      </c>
      <c r="Z706" s="37" t="s">
        <v>12541</v>
      </c>
      <c r="AA706" s="77">
        <v>45418</v>
      </c>
      <c r="AB706" s="39" t="s">
        <v>8186</v>
      </c>
      <c r="AC706" s="39" t="s">
        <v>12296</v>
      </c>
      <c r="AD706" s="39" t="s">
        <v>12298</v>
      </c>
      <c r="AE706" s="37" t="s">
        <v>16158</v>
      </c>
      <c r="AF706" s="63" t="s">
        <v>16158</v>
      </c>
    </row>
    <row r="707" spans="1:32" s="68" customFormat="1" ht="28.5">
      <c r="A707" s="29" t="s">
        <v>12498</v>
      </c>
      <c r="B707" s="28" t="s">
        <v>13883</v>
      </c>
      <c r="C707" s="29" t="s">
        <v>13884</v>
      </c>
      <c r="D707" s="29" t="s">
        <v>8835</v>
      </c>
      <c r="E707" s="29" t="s">
        <v>1184</v>
      </c>
      <c r="F707" s="29" t="s">
        <v>12541</v>
      </c>
      <c r="G707" s="31" t="s">
        <v>64</v>
      </c>
      <c r="H707" s="32" t="s">
        <v>9</v>
      </c>
      <c r="I707" s="50">
        <v>5</v>
      </c>
      <c r="J707" s="32" t="s">
        <v>12292</v>
      </c>
      <c r="K707" s="32" t="s">
        <v>12292</v>
      </c>
      <c r="L707" s="32" t="s">
        <v>12292</v>
      </c>
      <c r="M707" s="29" t="s">
        <v>16215</v>
      </c>
      <c r="N707" s="29">
        <v>-3.7450899999999998</v>
      </c>
      <c r="O707" s="29">
        <v>3.1773699999999998</v>
      </c>
      <c r="P707" s="29">
        <v>7.5443908027164719</v>
      </c>
      <c r="Q707" s="29">
        <v>-10.192365046227337</v>
      </c>
      <c r="R707" s="29">
        <v>9.5425157541534134</v>
      </c>
      <c r="S707" s="29">
        <v>17.186</v>
      </c>
      <c r="T707" s="29">
        <v>18.984000000000002</v>
      </c>
      <c r="U707" s="29">
        <v>-17.987328340403742</v>
      </c>
      <c r="V707" s="29">
        <v>-0.18</v>
      </c>
      <c r="W707" s="29">
        <v>0.25700000000000001</v>
      </c>
      <c r="X707" s="29" t="s">
        <v>14876</v>
      </c>
      <c r="Y707" s="71">
        <v>176345003</v>
      </c>
      <c r="Z707" s="29" t="s">
        <v>12541</v>
      </c>
      <c r="AA707" s="76">
        <v>45418</v>
      </c>
      <c r="AB707" s="60" t="s">
        <v>8186</v>
      </c>
      <c r="AC707" s="60" t="s">
        <v>12297</v>
      </c>
      <c r="AD707" s="60" t="s">
        <v>12815</v>
      </c>
      <c r="AE707" s="29" t="s">
        <v>16158</v>
      </c>
      <c r="AF707" s="35" t="s">
        <v>16158</v>
      </c>
    </row>
    <row r="708" spans="1:32" s="68" customFormat="1" ht="28.5">
      <c r="A708" s="37" t="s">
        <v>12498</v>
      </c>
      <c r="B708" s="36" t="s">
        <v>13885</v>
      </c>
      <c r="C708" s="36" t="s">
        <v>13886</v>
      </c>
      <c r="D708" s="29" t="s">
        <v>9920</v>
      </c>
      <c r="E708" s="37" t="s">
        <v>1184</v>
      </c>
      <c r="F708" s="37" t="s">
        <v>12535</v>
      </c>
      <c r="G708" s="38" t="s">
        <v>64</v>
      </c>
      <c r="H708" s="37" t="s">
        <v>9</v>
      </c>
      <c r="I708" s="39">
        <v>5</v>
      </c>
      <c r="J708" s="37" t="s">
        <v>12292</v>
      </c>
      <c r="K708" s="37" t="s">
        <v>12292</v>
      </c>
      <c r="L708" s="37" t="s">
        <v>12292</v>
      </c>
      <c r="M708" s="37">
        <v>0.18876000000000001</v>
      </c>
      <c r="N708" s="37">
        <v>-3.7833399999999999</v>
      </c>
      <c r="O708" s="37">
        <v>3.1046100000000001</v>
      </c>
      <c r="P708" s="37">
        <v>12.626644489081439</v>
      </c>
      <c r="Q708" s="37">
        <v>-15.748518281307478</v>
      </c>
      <c r="R708" s="37">
        <v>0.99500033090318407</v>
      </c>
      <c r="S708" s="37">
        <v>16.68</v>
      </c>
      <c r="T708" s="37">
        <v>18.715</v>
      </c>
      <c r="U708" s="37">
        <v>-31.421225229785865</v>
      </c>
      <c r="V708" s="37">
        <v>-0.19600000000000001</v>
      </c>
      <c r="W708" s="37">
        <v>0.25700000000000001</v>
      </c>
      <c r="X708" s="37" t="s">
        <v>14853</v>
      </c>
      <c r="Y708" s="73">
        <v>188767508</v>
      </c>
      <c r="Z708" s="37" t="s">
        <v>12541</v>
      </c>
      <c r="AA708" s="77">
        <v>45418</v>
      </c>
      <c r="AB708" s="39" t="s">
        <v>8186</v>
      </c>
      <c r="AC708" s="39" t="s">
        <v>12297</v>
      </c>
      <c r="AD708" s="39" t="s">
        <v>12815</v>
      </c>
      <c r="AE708" s="37" t="s">
        <v>16158</v>
      </c>
      <c r="AF708" s="63" t="s">
        <v>16158</v>
      </c>
    </row>
    <row r="709" spans="1:32" s="68" customFormat="1" ht="28.5">
      <c r="A709" s="29" t="s">
        <v>12498</v>
      </c>
      <c r="B709" s="28" t="s">
        <v>13887</v>
      </c>
      <c r="C709" s="29" t="s">
        <v>13888</v>
      </c>
      <c r="D709" s="29" t="s">
        <v>9869</v>
      </c>
      <c r="E709" s="29" t="s">
        <v>1184</v>
      </c>
      <c r="F709" s="29" t="s">
        <v>12536</v>
      </c>
      <c r="G709" s="31" t="s">
        <v>64</v>
      </c>
      <c r="H709" s="32" t="s">
        <v>9</v>
      </c>
      <c r="I709" s="50">
        <v>5</v>
      </c>
      <c r="J709" s="32" t="s">
        <v>12292</v>
      </c>
      <c r="K709" s="32" t="s">
        <v>12292</v>
      </c>
      <c r="L709" s="32" t="s">
        <v>12292</v>
      </c>
      <c r="M709" s="29">
        <v>0.19220000000000001</v>
      </c>
      <c r="N709" s="29">
        <v>-3.9140600000000001</v>
      </c>
      <c r="O709" s="29">
        <v>3.17022</v>
      </c>
      <c r="P709" s="29">
        <v>12.357713102247025</v>
      </c>
      <c r="Q709" s="29">
        <v>-15.688852180707624</v>
      </c>
      <c r="R709" s="29">
        <v>1.3901846025984099</v>
      </c>
      <c r="S709" s="29">
        <v>16.648</v>
      </c>
      <c r="T709" s="29">
        <v>18.597000000000001</v>
      </c>
      <c r="U709" s="29">
        <v>-30.737615079022952</v>
      </c>
      <c r="V709" s="29">
        <v>-0.20399999999999999</v>
      </c>
      <c r="W709" s="29">
        <v>0.26200000000000001</v>
      </c>
      <c r="X709" s="29" t="s">
        <v>14853</v>
      </c>
      <c r="Y709" s="71">
        <v>1483197207</v>
      </c>
      <c r="Z709" s="29" t="s">
        <v>12541</v>
      </c>
      <c r="AA709" s="76">
        <v>45418</v>
      </c>
      <c r="AB709" s="60" t="s">
        <v>8186</v>
      </c>
      <c r="AC709" s="60" t="s">
        <v>12297</v>
      </c>
      <c r="AD709" s="60" t="s">
        <v>12815</v>
      </c>
      <c r="AE709" s="29" t="s">
        <v>16158</v>
      </c>
      <c r="AF709" s="35" t="s">
        <v>16158</v>
      </c>
    </row>
    <row r="710" spans="1:32" s="68" customFormat="1" ht="28.5">
      <c r="A710" s="37" t="s">
        <v>12498</v>
      </c>
      <c r="B710" s="36" t="s">
        <v>13889</v>
      </c>
      <c r="C710" s="36" t="s">
        <v>13890</v>
      </c>
      <c r="D710" s="29" t="s">
        <v>16641</v>
      </c>
      <c r="E710" s="37" t="s">
        <v>1184</v>
      </c>
      <c r="F710" s="37" t="s">
        <v>12537</v>
      </c>
      <c r="G710" s="38" t="s">
        <v>64</v>
      </c>
      <c r="H710" s="37" t="s">
        <v>9</v>
      </c>
      <c r="I710" s="39">
        <v>5</v>
      </c>
      <c r="J710" s="37" t="s">
        <v>12292</v>
      </c>
      <c r="K710" s="37" t="s">
        <v>12292</v>
      </c>
      <c r="L710" s="37" t="s">
        <v>12292</v>
      </c>
      <c r="M710" s="37">
        <v>0.08</v>
      </c>
      <c r="N710" s="37" t="s">
        <v>16215</v>
      </c>
      <c r="O710" s="37" t="s">
        <v>16215</v>
      </c>
      <c r="P710" s="37">
        <v>6.4482474610724427</v>
      </c>
      <c r="Q710" s="37">
        <v>-8.2784232995697149</v>
      </c>
      <c r="R710" s="37">
        <v>13.183900350156996</v>
      </c>
      <c r="S710" s="37">
        <v>15.930999999999999</v>
      </c>
      <c r="T710" s="37">
        <v>18.492999999999999</v>
      </c>
      <c r="U710" s="37">
        <v>-15.167306515827351</v>
      </c>
      <c r="V710" s="37">
        <v>-0.13200000000000001</v>
      </c>
      <c r="W710" s="37">
        <v>0.32400000000000001</v>
      </c>
      <c r="X710" s="37" t="s">
        <v>14844</v>
      </c>
      <c r="Y710" s="73" t="s">
        <v>16215</v>
      </c>
      <c r="Z710" s="37" t="s">
        <v>12541</v>
      </c>
      <c r="AA710" s="77">
        <v>45418</v>
      </c>
      <c r="AB710" s="39" t="s">
        <v>8186</v>
      </c>
      <c r="AC710" s="39" t="s">
        <v>12297</v>
      </c>
      <c r="AD710" s="39" t="s">
        <v>12815</v>
      </c>
      <c r="AE710" s="37" t="s">
        <v>16158</v>
      </c>
      <c r="AF710" s="63" t="s">
        <v>16158</v>
      </c>
    </row>
    <row r="711" spans="1:32" s="68" customFormat="1" ht="42.75">
      <c r="A711" s="29" t="s">
        <v>12498</v>
      </c>
      <c r="B711" s="28" t="s">
        <v>13170</v>
      </c>
      <c r="C711" s="29" t="s">
        <v>13599</v>
      </c>
      <c r="D711" s="29" t="s">
        <v>16642</v>
      </c>
      <c r="E711" s="29" t="s">
        <v>14664</v>
      </c>
      <c r="F711" s="29" t="s">
        <v>12535</v>
      </c>
      <c r="G711" s="31" t="s">
        <v>369</v>
      </c>
      <c r="H711" s="32" t="s">
        <v>36</v>
      </c>
      <c r="I711" s="50">
        <v>3</v>
      </c>
      <c r="J711" s="32" t="s">
        <v>12292</v>
      </c>
      <c r="K711" s="32" t="s">
        <v>12292</v>
      </c>
      <c r="L711" s="32" t="s">
        <v>12292</v>
      </c>
      <c r="M711" s="29">
        <v>0.14799999999999999</v>
      </c>
      <c r="N711" s="29">
        <v>-3.9628100000000002</v>
      </c>
      <c r="O711" s="29">
        <v>-0.82477</v>
      </c>
      <c r="P711" s="29">
        <v>4.4496987529272669</v>
      </c>
      <c r="Q711" s="29">
        <v>-4.6706942633726545</v>
      </c>
      <c r="R711" s="29">
        <v>-2.4493514183669518</v>
      </c>
      <c r="S711" s="29">
        <v>5.1079999999999997</v>
      </c>
      <c r="T711" s="29">
        <v>4.585</v>
      </c>
      <c r="U711" s="29">
        <v>-9.8870965103334925</v>
      </c>
      <c r="V711" s="29">
        <v>-0.93799999999999994</v>
      </c>
      <c r="W711" s="29">
        <v>-0.22600000000000001</v>
      </c>
      <c r="X711" s="29" t="s">
        <v>14877</v>
      </c>
      <c r="Y711" s="71">
        <v>752471110</v>
      </c>
      <c r="Z711" s="29" t="s">
        <v>12535</v>
      </c>
      <c r="AA711" s="76">
        <v>45418</v>
      </c>
      <c r="AB711" s="60" t="s">
        <v>8186</v>
      </c>
      <c r="AC711" s="60" t="s">
        <v>12296</v>
      </c>
      <c r="AD711" s="60" t="s">
        <v>16166</v>
      </c>
      <c r="AE711" s="29" t="s">
        <v>16158</v>
      </c>
      <c r="AF711" s="35" t="s">
        <v>16158</v>
      </c>
    </row>
    <row r="712" spans="1:32" s="68" customFormat="1" ht="42.75">
      <c r="A712" s="37" t="s">
        <v>12498</v>
      </c>
      <c r="B712" s="36" t="s">
        <v>13891</v>
      </c>
      <c r="C712" s="36" t="s">
        <v>13892</v>
      </c>
      <c r="D712" s="29" t="s">
        <v>16643</v>
      </c>
      <c r="E712" s="37" t="s">
        <v>14664</v>
      </c>
      <c r="F712" s="37" t="s">
        <v>12536</v>
      </c>
      <c r="G712" s="38" t="s">
        <v>369</v>
      </c>
      <c r="H712" s="37" t="s">
        <v>36</v>
      </c>
      <c r="I712" s="39">
        <v>3</v>
      </c>
      <c r="J712" s="37" t="s">
        <v>12292</v>
      </c>
      <c r="K712" s="37" t="s">
        <v>12292</v>
      </c>
      <c r="L712" s="37" t="s">
        <v>12292</v>
      </c>
      <c r="M712" s="37">
        <v>0.152</v>
      </c>
      <c r="N712" s="37">
        <v>-3.9603700000000002</v>
      </c>
      <c r="O712" s="37">
        <v>-0.76458999999999999</v>
      </c>
      <c r="P712" s="37">
        <v>4.4986778870077071</v>
      </c>
      <c r="Q712" s="37">
        <v>-4.6431038067849206</v>
      </c>
      <c r="R712" s="37">
        <v>-1.9410091074032021</v>
      </c>
      <c r="S712" s="37">
        <v>5.1769999999999996</v>
      </c>
      <c r="T712" s="37">
        <v>4.657</v>
      </c>
      <c r="U712" s="37">
        <v>-9.1312885518226352</v>
      </c>
      <c r="V712" s="37">
        <v>-0.92100000000000004</v>
      </c>
      <c r="W712" s="37">
        <v>-0.21</v>
      </c>
      <c r="X712" s="37" t="s">
        <v>14877</v>
      </c>
      <c r="Y712" s="73">
        <v>5707007331</v>
      </c>
      <c r="Z712" s="37" t="s">
        <v>12535</v>
      </c>
      <c r="AA712" s="77">
        <v>45418</v>
      </c>
      <c r="AB712" s="39" t="s">
        <v>8186</v>
      </c>
      <c r="AC712" s="39" t="s">
        <v>12297</v>
      </c>
      <c r="AD712" s="39" t="s">
        <v>12815</v>
      </c>
      <c r="AE712" s="37" t="s">
        <v>16158</v>
      </c>
      <c r="AF712" s="63" t="s">
        <v>16158</v>
      </c>
    </row>
    <row r="713" spans="1:32" s="68" customFormat="1" ht="42.75">
      <c r="A713" s="29" t="s">
        <v>12498</v>
      </c>
      <c r="B713" s="28" t="s">
        <v>13893</v>
      </c>
      <c r="C713" s="29" t="s">
        <v>13894</v>
      </c>
      <c r="D713" s="29" t="s">
        <v>16644</v>
      </c>
      <c r="E713" s="29" t="s">
        <v>14664</v>
      </c>
      <c r="F713" s="29" t="s">
        <v>12538</v>
      </c>
      <c r="G713" s="31" t="s">
        <v>369</v>
      </c>
      <c r="H713" s="32" t="s">
        <v>36</v>
      </c>
      <c r="I713" s="50">
        <v>3</v>
      </c>
      <c r="J713" s="32" t="s">
        <v>12292</v>
      </c>
      <c r="K713" s="32" t="s">
        <v>12292</v>
      </c>
      <c r="L713" s="32" t="s">
        <v>12292</v>
      </c>
      <c r="M713" s="29">
        <v>0.11600000000000001</v>
      </c>
      <c r="N713" s="29" t="s">
        <v>16215</v>
      </c>
      <c r="O713" s="29" t="s">
        <v>16215</v>
      </c>
      <c r="P713" s="29">
        <v>2.8536735391361479</v>
      </c>
      <c r="Q713" s="29">
        <v>-5.5425394129417267</v>
      </c>
      <c r="R713" s="29">
        <v>-2.7590645542384329</v>
      </c>
      <c r="S713" s="29">
        <v>14.327999999999999</v>
      </c>
      <c r="T713" s="29" t="s">
        <v>16215</v>
      </c>
      <c r="U713" s="29">
        <v>-10.67350907636907</v>
      </c>
      <c r="V713" s="29">
        <v>-0.74</v>
      </c>
      <c r="W713" s="29" t="s">
        <v>16215</v>
      </c>
      <c r="X713" s="29" t="s">
        <v>14878</v>
      </c>
      <c r="Y713" s="71">
        <v>1105316448</v>
      </c>
      <c r="Z713" s="29" t="s">
        <v>12535</v>
      </c>
      <c r="AA713" s="76">
        <v>45418</v>
      </c>
      <c r="AB713" s="60" t="s">
        <v>8186</v>
      </c>
      <c r="AC713" s="60" t="s">
        <v>12297</v>
      </c>
      <c r="AD713" s="60" t="s">
        <v>12815</v>
      </c>
      <c r="AE713" s="29" t="s">
        <v>16158</v>
      </c>
      <c r="AF713" s="35" t="s">
        <v>16158</v>
      </c>
    </row>
    <row r="714" spans="1:32" s="68" customFormat="1" ht="42.75">
      <c r="A714" s="37" t="s">
        <v>12498</v>
      </c>
      <c r="B714" s="36" t="s">
        <v>13895</v>
      </c>
      <c r="C714" s="36" t="s">
        <v>13896</v>
      </c>
      <c r="D714" s="29" t="s">
        <v>16645</v>
      </c>
      <c r="E714" s="37" t="s">
        <v>14664</v>
      </c>
      <c r="F714" s="37" t="s">
        <v>12541</v>
      </c>
      <c r="G714" s="38" t="s">
        <v>369</v>
      </c>
      <c r="H714" s="37" t="s">
        <v>36</v>
      </c>
      <c r="I714" s="39">
        <v>3</v>
      </c>
      <c r="J714" s="37" t="s">
        <v>12292</v>
      </c>
      <c r="K714" s="37" t="s">
        <v>12292</v>
      </c>
      <c r="L714" s="37" t="s">
        <v>12292</v>
      </c>
      <c r="M714" s="37">
        <v>7.9820000000000002E-2</v>
      </c>
      <c r="N714" s="37">
        <v>-4.0417500000000004</v>
      </c>
      <c r="O714" s="37" t="s">
        <v>16215</v>
      </c>
      <c r="P714" s="37">
        <v>2.1383018176367896</v>
      </c>
      <c r="Q714" s="37">
        <v>-6.8159995427177993</v>
      </c>
      <c r="R714" s="37">
        <v>-3.2751343861032622</v>
      </c>
      <c r="S714" s="37">
        <v>5.0339999999999998</v>
      </c>
      <c r="T714" s="37" t="s">
        <v>16215</v>
      </c>
      <c r="U714" s="37">
        <v>-12.957247944252082</v>
      </c>
      <c r="V714" s="37">
        <v>-0.96899999999999997</v>
      </c>
      <c r="W714" s="37" t="s">
        <v>16215</v>
      </c>
      <c r="X714" s="37" t="s">
        <v>14878</v>
      </c>
      <c r="Y714" s="73">
        <v>678535682</v>
      </c>
      <c r="Z714" s="37" t="s">
        <v>12535</v>
      </c>
      <c r="AA714" s="77">
        <v>45418</v>
      </c>
      <c r="AB714" s="39" t="s">
        <v>8186</v>
      </c>
      <c r="AC714" s="39" t="s">
        <v>12297</v>
      </c>
      <c r="AD714" s="39" t="s">
        <v>12815</v>
      </c>
      <c r="AE714" s="37" t="s">
        <v>16158</v>
      </c>
      <c r="AF714" s="63" t="s">
        <v>16158</v>
      </c>
    </row>
    <row r="715" spans="1:32" s="68" customFormat="1" ht="42.75">
      <c r="A715" s="29" t="s">
        <v>12498</v>
      </c>
      <c r="B715" s="28" t="s">
        <v>13897</v>
      </c>
      <c r="C715" s="29" t="s">
        <v>13898</v>
      </c>
      <c r="D715" s="29" t="s">
        <v>16646</v>
      </c>
      <c r="E715" s="29" t="s">
        <v>14664</v>
      </c>
      <c r="F715" s="29" t="s">
        <v>12540</v>
      </c>
      <c r="G715" s="31" t="s">
        <v>369</v>
      </c>
      <c r="H715" s="32" t="s">
        <v>36</v>
      </c>
      <c r="I715" s="50">
        <v>3</v>
      </c>
      <c r="J715" s="32" t="s">
        <v>12292</v>
      </c>
      <c r="K715" s="32" t="s">
        <v>12292</v>
      </c>
      <c r="L715" s="32" t="s">
        <v>12292</v>
      </c>
      <c r="M715" s="29">
        <v>0.123</v>
      </c>
      <c r="N715" s="29">
        <v>-3.9658600000000002</v>
      </c>
      <c r="O715" s="29" t="s">
        <v>16215</v>
      </c>
      <c r="P715" s="29">
        <v>3.8164036203743423</v>
      </c>
      <c r="Q715" s="29">
        <v>-5.4843504365009839</v>
      </c>
      <c r="R715" s="29">
        <v>26.224545860028581</v>
      </c>
      <c r="S715" s="29">
        <v>5.0599999999999996</v>
      </c>
      <c r="T715" s="29" t="s">
        <v>16215</v>
      </c>
      <c r="U715" s="29">
        <v>-10.39100533836409</v>
      </c>
      <c r="V715" s="29">
        <v>-0.95</v>
      </c>
      <c r="W715" s="29" t="s">
        <v>16215</v>
      </c>
      <c r="X715" s="29" t="s">
        <v>14878</v>
      </c>
      <c r="Y715" s="71">
        <v>582299227</v>
      </c>
      <c r="Z715" s="29" t="s">
        <v>12535</v>
      </c>
      <c r="AA715" s="76">
        <v>45418</v>
      </c>
      <c r="AB715" s="60" t="s">
        <v>8186</v>
      </c>
      <c r="AC715" s="60" t="s">
        <v>12297</v>
      </c>
      <c r="AD715" s="60" t="s">
        <v>12815</v>
      </c>
      <c r="AE715" s="29" t="s">
        <v>16158</v>
      </c>
      <c r="AF715" s="35" t="s">
        <v>16158</v>
      </c>
    </row>
    <row r="716" spans="1:32" s="68" customFormat="1" ht="42.75">
      <c r="A716" s="37" t="s">
        <v>12498</v>
      </c>
      <c r="B716" s="36" t="s">
        <v>13899</v>
      </c>
      <c r="C716" s="36" t="s">
        <v>13900</v>
      </c>
      <c r="D716" s="29" t="s">
        <v>16647</v>
      </c>
      <c r="E716" s="37" t="s">
        <v>14664</v>
      </c>
      <c r="F716" s="37" t="s">
        <v>12544</v>
      </c>
      <c r="G716" s="38" t="s">
        <v>369</v>
      </c>
      <c r="H716" s="37" t="s">
        <v>36</v>
      </c>
      <c r="I716" s="39">
        <v>3</v>
      </c>
      <c r="J716" s="37" t="s">
        <v>12292</v>
      </c>
      <c r="K716" s="37" t="s">
        <v>12292</v>
      </c>
      <c r="L716" s="37" t="s">
        <v>12292</v>
      </c>
      <c r="M716" s="37">
        <v>0.12</v>
      </c>
      <c r="N716" s="37" t="s">
        <v>16215</v>
      </c>
      <c r="O716" s="37" t="s">
        <v>16215</v>
      </c>
      <c r="P716" s="37">
        <v>2.9480708750132756</v>
      </c>
      <c r="Q716" s="37">
        <v>-4.8726132412275414</v>
      </c>
      <c r="R716" s="37">
        <v>-2.542716447935911</v>
      </c>
      <c r="S716" s="37">
        <v>9.593</v>
      </c>
      <c r="T716" s="37" t="s">
        <v>16215</v>
      </c>
      <c r="U716" s="37">
        <v>-10.009884917444579</v>
      </c>
      <c r="V716" s="37">
        <v>-0.627</v>
      </c>
      <c r="W716" s="37" t="s">
        <v>16215</v>
      </c>
      <c r="X716" s="37" t="s">
        <v>14878</v>
      </c>
      <c r="Y716" s="73">
        <v>985999903</v>
      </c>
      <c r="Z716" s="37" t="s">
        <v>12535</v>
      </c>
      <c r="AA716" s="77">
        <v>45418</v>
      </c>
      <c r="AB716" s="39" t="s">
        <v>8186</v>
      </c>
      <c r="AC716" s="39" t="s">
        <v>12297</v>
      </c>
      <c r="AD716" s="39" t="s">
        <v>12815</v>
      </c>
      <c r="AE716" s="37" t="s">
        <v>16158</v>
      </c>
      <c r="AF716" s="63" t="s">
        <v>16158</v>
      </c>
    </row>
    <row r="717" spans="1:32" s="68" customFormat="1" ht="42.75">
      <c r="A717" s="29" t="s">
        <v>12498</v>
      </c>
      <c r="B717" s="28" t="s">
        <v>13901</v>
      </c>
      <c r="C717" s="29" t="s">
        <v>13902</v>
      </c>
      <c r="D717" s="29" t="s">
        <v>16648</v>
      </c>
      <c r="E717" s="29" t="s">
        <v>14664</v>
      </c>
      <c r="F717" s="29" t="s">
        <v>12537</v>
      </c>
      <c r="G717" s="31" t="s">
        <v>369</v>
      </c>
      <c r="H717" s="32" t="s">
        <v>36</v>
      </c>
      <c r="I717" s="50">
        <v>3</v>
      </c>
      <c r="J717" s="32" t="s">
        <v>12292</v>
      </c>
      <c r="K717" s="32" t="s">
        <v>12292</v>
      </c>
      <c r="L717" s="32" t="s">
        <v>12292</v>
      </c>
      <c r="M717" s="29">
        <v>9.9650000000000002E-2</v>
      </c>
      <c r="N717" s="29" t="s">
        <v>16215</v>
      </c>
      <c r="O717" s="29" t="s">
        <v>16215</v>
      </c>
      <c r="P717" s="29">
        <v>1.6204211563396909</v>
      </c>
      <c r="Q717" s="29">
        <v>0</v>
      </c>
      <c r="R717" s="29">
        <v>0</v>
      </c>
      <c r="S717" s="29" t="s">
        <v>16215</v>
      </c>
      <c r="T717" s="29" t="s">
        <v>16215</v>
      </c>
      <c r="U717" s="29" t="s">
        <v>16215</v>
      </c>
      <c r="V717" s="29" t="s">
        <v>16215</v>
      </c>
      <c r="W717" s="29" t="s">
        <v>16215</v>
      </c>
      <c r="X717" s="29" t="s">
        <v>14879</v>
      </c>
      <c r="Y717" s="71" t="s">
        <v>16215</v>
      </c>
      <c r="Z717" s="29" t="s">
        <v>12535</v>
      </c>
      <c r="AA717" s="76">
        <v>45418</v>
      </c>
      <c r="AB717" s="60" t="s">
        <v>8186</v>
      </c>
      <c r="AC717" s="60" t="s">
        <v>12297</v>
      </c>
      <c r="AD717" s="60" t="s">
        <v>12815</v>
      </c>
      <c r="AE717" s="29" t="s">
        <v>16158</v>
      </c>
      <c r="AF717" s="35" t="s">
        <v>16158</v>
      </c>
    </row>
    <row r="718" spans="1:32" s="68" customFormat="1" ht="42.75">
      <c r="A718" s="37" t="s">
        <v>12498</v>
      </c>
      <c r="B718" s="36" t="s">
        <v>13903</v>
      </c>
      <c r="C718" s="36" t="s">
        <v>13904</v>
      </c>
      <c r="D718" s="29" t="s">
        <v>16649</v>
      </c>
      <c r="E718" s="37" t="s">
        <v>14664</v>
      </c>
      <c r="F718" s="37" t="s">
        <v>12535</v>
      </c>
      <c r="G718" s="38" t="s">
        <v>369</v>
      </c>
      <c r="H718" s="37" t="s">
        <v>36</v>
      </c>
      <c r="I718" s="39">
        <v>3</v>
      </c>
      <c r="J718" s="37" t="s">
        <v>12292</v>
      </c>
      <c r="K718" s="37" t="s">
        <v>12292</v>
      </c>
      <c r="L718" s="37" t="s">
        <v>12292</v>
      </c>
      <c r="M718" s="37">
        <v>0.16058</v>
      </c>
      <c r="N718" s="37">
        <v>-3.9649399999999999</v>
      </c>
      <c r="O718" s="37" t="s">
        <v>16215</v>
      </c>
      <c r="P718" s="37">
        <v>4.4802988647613784</v>
      </c>
      <c r="Q718" s="37">
        <v>-4.5874259373592574</v>
      </c>
      <c r="R718" s="37">
        <v>-2.6417836622736335</v>
      </c>
      <c r="S718" s="37">
        <v>5.12</v>
      </c>
      <c r="T718" s="37" t="s">
        <v>16215</v>
      </c>
      <c r="U718" s="37">
        <v>-9.8592776741609498</v>
      </c>
      <c r="V718" s="37">
        <v>-0.93300000000000005</v>
      </c>
      <c r="W718" s="37" t="s">
        <v>16215</v>
      </c>
      <c r="X718" s="37" t="s">
        <v>14880</v>
      </c>
      <c r="Y718" s="73">
        <v>752471110</v>
      </c>
      <c r="Z718" s="37" t="s">
        <v>12535</v>
      </c>
      <c r="AA718" s="77">
        <v>45418</v>
      </c>
      <c r="AB718" s="39" t="s">
        <v>8186</v>
      </c>
      <c r="AC718" s="39" t="s">
        <v>12297</v>
      </c>
      <c r="AD718" s="39" t="s">
        <v>12815</v>
      </c>
      <c r="AE718" s="37" t="s">
        <v>16158</v>
      </c>
      <c r="AF718" s="63" t="s">
        <v>16158</v>
      </c>
    </row>
    <row r="719" spans="1:32" s="68" customFormat="1" ht="42.75">
      <c r="A719" s="29" t="s">
        <v>12498</v>
      </c>
      <c r="B719" s="28" t="s">
        <v>13905</v>
      </c>
      <c r="C719" s="29" t="s">
        <v>13906</v>
      </c>
      <c r="D719" s="29" t="s">
        <v>16650</v>
      </c>
      <c r="E719" s="29" t="s">
        <v>14664</v>
      </c>
      <c r="F719" s="29" t="s">
        <v>12541</v>
      </c>
      <c r="G719" s="31" t="s">
        <v>369</v>
      </c>
      <c r="H719" s="32" t="s">
        <v>36</v>
      </c>
      <c r="I719" s="50">
        <v>3</v>
      </c>
      <c r="J719" s="32" t="s">
        <v>12292</v>
      </c>
      <c r="K719" s="32" t="s">
        <v>12292</v>
      </c>
      <c r="L719" s="32" t="s">
        <v>12292</v>
      </c>
      <c r="M719" s="29" t="s">
        <v>16215</v>
      </c>
      <c r="N719" s="29">
        <v>-3.8800699999999999</v>
      </c>
      <c r="O719" s="29">
        <v>-0.85582000000000003</v>
      </c>
      <c r="P719" s="29">
        <v>0.14498949348200618</v>
      </c>
      <c r="Q719" s="29">
        <v>0.99732309627065252</v>
      </c>
      <c r="R719" s="29">
        <v>5.3905878580046362</v>
      </c>
      <c r="S719" s="29">
        <v>6.0609999999999999</v>
      </c>
      <c r="T719" s="29">
        <v>5.3049999999999997</v>
      </c>
      <c r="U719" s="29">
        <v>-8.676704236712462</v>
      </c>
      <c r="V719" s="29">
        <v>-0.754</v>
      </c>
      <c r="W719" s="29">
        <v>-0.20300000000000001</v>
      </c>
      <c r="X719" s="29" t="s">
        <v>14881</v>
      </c>
      <c r="Y719" s="71">
        <v>678535682</v>
      </c>
      <c r="Z719" s="29" t="s">
        <v>12535</v>
      </c>
      <c r="AA719" s="76">
        <v>45418</v>
      </c>
      <c r="AB719" s="60" t="s">
        <v>8186</v>
      </c>
      <c r="AC719" s="60" t="s">
        <v>12297</v>
      </c>
      <c r="AD719" s="60" t="s">
        <v>12815</v>
      </c>
      <c r="AE719" s="29" t="s">
        <v>16158</v>
      </c>
      <c r="AF719" s="35" t="s">
        <v>16158</v>
      </c>
    </row>
    <row r="720" spans="1:32" s="68" customFormat="1" ht="42.75">
      <c r="A720" s="37" t="s">
        <v>12498</v>
      </c>
      <c r="B720" s="36" t="s">
        <v>13907</v>
      </c>
      <c r="C720" s="36" t="s">
        <v>13908</v>
      </c>
      <c r="D720" s="29" t="s">
        <v>16651</v>
      </c>
      <c r="E720" s="37" t="s">
        <v>14664</v>
      </c>
      <c r="F720" s="37" t="s">
        <v>12535</v>
      </c>
      <c r="G720" s="38" t="s">
        <v>369</v>
      </c>
      <c r="H720" s="37" t="s">
        <v>36</v>
      </c>
      <c r="I720" s="39">
        <v>3</v>
      </c>
      <c r="J720" s="37" t="s">
        <v>12292</v>
      </c>
      <c r="K720" s="37" t="s">
        <v>12292</v>
      </c>
      <c r="L720" s="37" t="s">
        <v>12292</v>
      </c>
      <c r="M720" s="37" t="s">
        <v>16215</v>
      </c>
      <c r="N720" s="37">
        <v>-3.9765899999999998</v>
      </c>
      <c r="O720" s="37" t="s">
        <v>16215</v>
      </c>
      <c r="P720" s="37">
        <v>4.5053078556263948</v>
      </c>
      <c r="Q720" s="37">
        <v>-4.7474747474747225</v>
      </c>
      <c r="R720" s="37">
        <v>-2.4582104228122237</v>
      </c>
      <c r="S720" s="37">
        <v>5.1260000000000003</v>
      </c>
      <c r="T720" s="37" t="s">
        <v>16215</v>
      </c>
      <c r="U720" s="37">
        <v>-9.9802370170052441</v>
      </c>
      <c r="V720" s="37">
        <v>-0.93500000000000005</v>
      </c>
      <c r="W720" s="37" t="s">
        <v>16215</v>
      </c>
      <c r="X720" s="37" t="s">
        <v>14882</v>
      </c>
      <c r="Y720" s="73">
        <v>752471110</v>
      </c>
      <c r="Z720" s="37" t="s">
        <v>12535</v>
      </c>
      <c r="AA720" s="77">
        <v>45418</v>
      </c>
      <c r="AB720" s="39" t="s">
        <v>8186</v>
      </c>
      <c r="AC720" s="39" t="s">
        <v>12297</v>
      </c>
      <c r="AD720" s="39" t="s">
        <v>12815</v>
      </c>
      <c r="AE720" s="37" t="s">
        <v>16158</v>
      </c>
      <c r="AF720" s="63" t="s">
        <v>16158</v>
      </c>
    </row>
    <row r="721" spans="1:32" s="68" customFormat="1" ht="42.75">
      <c r="A721" s="29" t="s">
        <v>12498</v>
      </c>
      <c r="B721" s="28" t="s">
        <v>13909</v>
      </c>
      <c r="C721" s="29" t="s">
        <v>13910</v>
      </c>
      <c r="D721" s="29" t="s">
        <v>16652</v>
      </c>
      <c r="E721" s="29" t="s">
        <v>14664</v>
      </c>
      <c r="F721" s="29" t="s">
        <v>12536</v>
      </c>
      <c r="G721" s="31" t="s">
        <v>369</v>
      </c>
      <c r="H721" s="32" t="s">
        <v>36</v>
      </c>
      <c r="I721" s="50">
        <v>3</v>
      </c>
      <c r="J721" s="32" t="s">
        <v>12292</v>
      </c>
      <c r="K721" s="32" t="s">
        <v>12292</v>
      </c>
      <c r="L721" s="32" t="s">
        <v>12292</v>
      </c>
      <c r="M721" s="29" t="s">
        <v>16215</v>
      </c>
      <c r="N721" s="29">
        <v>-4.1623099999999997</v>
      </c>
      <c r="O721" s="29" t="s">
        <v>16215</v>
      </c>
      <c r="P721" s="29">
        <v>4.1832797427651336</v>
      </c>
      <c r="Q721" s="29">
        <v>-4.8979591836733842</v>
      </c>
      <c r="R721" s="29">
        <v>-1.7999999999999572</v>
      </c>
      <c r="S721" s="29">
        <v>5.1689999999999996</v>
      </c>
      <c r="T721" s="29" t="s">
        <v>16215</v>
      </c>
      <c r="U721" s="29">
        <v>-9.3906257490802947</v>
      </c>
      <c r="V721" s="29">
        <v>-0.96199999999999997</v>
      </c>
      <c r="W721" s="29" t="s">
        <v>16215</v>
      </c>
      <c r="X721" s="29" t="s">
        <v>14883</v>
      </c>
      <c r="Y721" s="71">
        <v>5707007331</v>
      </c>
      <c r="Z721" s="29" t="s">
        <v>12535</v>
      </c>
      <c r="AA721" s="76">
        <v>45418</v>
      </c>
      <c r="AB721" s="60" t="s">
        <v>8186</v>
      </c>
      <c r="AC721" s="60" t="s">
        <v>12297</v>
      </c>
      <c r="AD721" s="60" t="s">
        <v>12815</v>
      </c>
      <c r="AE721" s="29" t="s">
        <v>16158</v>
      </c>
      <c r="AF721" s="35" t="s">
        <v>16158</v>
      </c>
    </row>
    <row r="722" spans="1:32" s="68" customFormat="1" ht="28.5">
      <c r="A722" s="37" t="s">
        <v>12498</v>
      </c>
      <c r="B722" s="36" t="s">
        <v>14064</v>
      </c>
      <c r="C722" s="36" t="s">
        <v>13916</v>
      </c>
      <c r="D722" s="29" t="s">
        <v>11400</v>
      </c>
      <c r="E722" s="37" t="s">
        <v>4647</v>
      </c>
      <c r="F722" s="37" t="s">
        <v>12536</v>
      </c>
      <c r="G722" s="38" t="s">
        <v>369</v>
      </c>
      <c r="H722" s="37" t="s">
        <v>30</v>
      </c>
      <c r="I722" s="39">
        <v>2</v>
      </c>
      <c r="J722" s="37" t="s">
        <v>12292</v>
      </c>
      <c r="K722" s="37" t="s">
        <v>12292</v>
      </c>
      <c r="L722" s="37" t="s">
        <v>13171</v>
      </c>
      <c r="M722" s="37">
        <v>0.108</v>
      </c>
      <c r="N722" s="37">
        <v>-2.3733499999999998</v>
      </c>
      <c r="O722" s="37">
        <v>-0.78759999999999997</v>
      </c>
      <c r="P722" s="37">
        <v>4.5500456778628129</v>
      </c>
      <c r="Q722" s="37">
        <v>-4.6470420545365325</v>
      </c>
      <c r="R722" s="37">
        <v>-0.32835389774865664</v>
      </c>
      <c r="S722" s="37">
        <v>2.5550000000000002</v>
      </c>
      <c r="T722" s="37">
        <v>2.2789999999999999</v>
      </c>
      <c r="U722" s="37">
        <v>-7.4144237260961754</v>
      </c>
      <c r="V722" s="37">
        <v>-1.097</v>
      </c>
      <c r="W722" s="37">
        <v>-0.40200000000000002</v>
      </c>
      <c r="X722" s="37" t="s">
        <v>12561</v>
      </c>
      <c r="Y722" s="73">
        <v>1581560348</v>
      </c>
      <c r="Z722" s="37" t="s">
        <v>12536</v>
      </c>
      <c r="AA722" s="77">
        <v>45418</v>
      </c>
      <c r="AB722" s="39" t="s">
        <v>8186</v>
      </c>
      <c r="AC722" s="39" t="s">
        <v>12296</v>
      </c>
      <c r="AD722" s="39" t="s">
        <v>12299</v>
      </c>
      <c r="AE722" s="37" t="s">
        <v>16158</v>
      </c>
      <c r="AF722" s="63" t="s">
        <v>16158</v>
      </c>
    </row>
    <row r="723" spans="1:32" s="68" customFormat="1" ht="28.5">
      <c r="A723" s="29" t="s">
        <v>12498</v>
      </c>
      <c r="B723" s="28" t="s">
        <v>14065</v>
      </c>
      <c r="C723" s="29" t="s">
        <v>13917</v>
      </c>
      <c r="D723" s="29" t="s">
        <v>11435</v>
      </c>
      <c r="E723" s="29" t="s">
        <v>4647</v>
      </c>
      <c r="F723" s="29" t="s">
        <v>12535</v>
      </c>
      <c r="G723" s="31" t="s">
        <v>369</v>
      </c>
      <c r="H723" s="32" t="s">
        <v>30</v>
      </c>
      <c r="I723" s="50">
        <v>2</v>
      </c>
      <c r="J723" s="32" t="s">
        <v>12292</v>
      </c>
      <c r="K723" s="32" t="s">
        <v>12292</v>
      </c>
      <c r="L723" s="32" t="s">
        <v>13171</v>
      </c>
      <c r="M723" s="29">
        <v>0.108</v>
      </c>
      <c r="N723" s="29">
        <v>-2.3579500000000002</v>
      </c>
      <c r="O723" s="29">
        <v>-0.80557999999999996</v>
      </c>
      <c r="P723" s="29">
        <v>4.5450312675891391</v>
      </c>
      <c r="Q723" s="29">
        <v>-4.7653936492329629</v>
      </c>
      <c r="R723" s="29">
        <v>-0.82939822430331267</v>
      </c>
      <c r="S723" s="29">
        <v>2.4540000000000002</v>
      </c>
      <c r="T723" s="29">
        <v>2.2069999999999999</v>
      </c>
      <c r="U723" s="29">
        <v>-8.2619869905049548</v>
      </c>
      <c r="V723" s="29">
        <v>-1.165</v>
      </c>
      <c r="W723" s="29">
        <v>-0.42399999999999999</v>
      </c>
      <c r="X723" s="29" t="s">
        <v>12561</v>
      </c>
      <c r="Y723" s="71">
        <v>202214538</v>
      </c>
      <c r="Z723" s="29" t="s">
        <v>12536</v>
      </c>
      <c r="AA723" s="76">
        <v>45418</v>
      </c>
      <c r="AB723" s="60" t="s">
        <v>8186</v>
      </c>
      <c r="AC723" s="60" t="s">
        <v>12297</v>
      </c>
      <c r="AD723" s="60" t="s">
        <v>12815</v>
      </c>
      <c r="AE723" s="29" t="s">
        <v>16158</v>
      </c>
      <c r="AF723" s="35" t="s">
        <v>16158</v>
      </c>
    </row>
    <row r="724" spans="1:32" s="68" customFormat="1" ht="28.5">
      <c r="A724" s="37" t="s">
        <v>12498</v>
      </c>
      <c r="B724" s="36" t="s">
        <v>14066</v>
      </c>
      <c r="C724" s="36" t="s">
        <v>13918</v>
      </c>
      <c r="D724" s="29" t="s">
        <v>8360</v>
      </c>
      <c r="E724" s="37" t="s">
        <v>4647</v>
      </c>
      <c r="F724" s="37" t="s">
        <v>12536</v>
      </c>
      <c r="G724" s="38" t="s">
        <v>369</v>
      </c>
      <c r="H724" s="37" t="s">
        <v>30</v>
      </c>
      <c r="I724" s="39">
        <v>2</v>
      </c>
      <c r="J724" s="37" t="s">
        <v>12292</v>
      </c>
      <c r="K724" s="37" t="s">
        <v>12292</v>
      </c>
      <c r="L724" s="37" t="s">
        <v>13171</v>
      </c>
      <c r="M724" s="37" t="s">
        <v>16215</v>
      </c>
      <c r="N724" s="37">
        <v>-2.3684099999999999</v>
      </c>
      <c r="O724" s="37">
        <v>-0.79015000000000002</v>
      </c>
      <c r="P724" s="37">
        <v>4.570119156736796</v>
      </c>
      <c r="Q724" s="37">
        <v>-4.6369203849518037</v>
      </c>
      <c r="R724" s="37">
        <v>-0.34843205574899283</v>
      </c>
      <c r="S724" s="37">
        <v>2.5219999999999998</v>
      </c>
      <c r="T724" s="37">
        <v>2.2360000000000002</v>
      </c>
      <c r="U724" s="37">
        <v>-7.3465718777314564</v>
      </c>
      <c r="V724" s="37">
        <v>-1.1140000000000001</v>
      </c>
      <c r="W724" s="37">
        <v>-0.41299999999999998</v>
      </c>
      <c r="X724" s="37" t="s">
        <v>14847</v>
      </c>
      <c r="Y724" s="73">
        <v>1581560348</v>
      </c>
      <c r="Z724" s="37" t="s">
        <v>12536</v>
      </c>
      <c r="AA724" s="77">
        <v>45418</v>
      </c>
      <c r="AB724" s="39" t="s">
        <v>8186</v>
      </c>
      <c r="AC724" s="39" t="s">
        <v>12297</v>
      </c>
      <c r="AD724" s="39" t="s">
        <v>12815</v>
      </c>
      <c r="AE724" s="37" t="s">
        <v>16158</v>
      </c>
      <c r="AF724" s="63" t="s">
        <v>16158</v>
      </c>
    </row>
    <row r="725" spans="1:32" s="68" customFormat="1" ht="28.5">
      <c r="A725" s="29" t="s">
        <v>12498</v>
      </c>
      <c r="B725" s="28" t="s">
        <v>14067</v>
      </c>
      <c r="C725" s="29" t="s">
        <v>13919</v>
      </c>
      <c r="D725" s="29" t="s">
        <v>16653</v>
      </c>
      <c r="E725" s="29" t="s">
        <v>4647</v>
      </c>
      <c r="F725" s="29" t="s">
        <v>12535</v>
      </c>
      <c r="G725" s="31" t="s">
        <v>369</v>
      </c>
      <c r="H725" s="32" t="s">
        <v>30</v>
      </c>
      <c r="I725" s="50">
        <v>2</v>
      </c>
      <c r="J725" s="32" t="s">
        <v>12292</v>
      </c>
      <c r="K725" s="32" t="s">
        <v>12292</v>
      </c>
      <c r="L725" s="32" t="s">
        <v>13171</v>
      </c>
      <c r="M725" s="29" t="s">
        <v>16215</v>
      </c>
      <c r="N725" s="29">
        <v>-2.3074499999999998</v>
      </c>
      <c r="O725" s="29">
        <v>-0.74092000000000002</v>
      </c>
      <c r="P725" s="29">
        <v>4.7711781888998273</v>
      </c>
      <c r="Q725" s="29">
        <v>-4.9028677150786848</v>
      </c>
      <c r="R725" s="29">
        <v>-0.64279155188237125</v>
      </c>
      <c r="S725" s="29">
        <v>2.5110000000000001</v>
      </c>
      <c r="T725" s="29">
        <v>2.2719999999999998</v>
      </c>
      <c r="U725" s="29">
        <v>-8.2116717259441145</v>
      </c>
      <c r="V725" s="29">
        <v>-1.109</v>
      </c>
      <c r="W725" s="29">
        <v>-0.38900000000000001</v>
      </c>
      <c r="X725" s="29" t="s">
        <v>14884</v>
      </c>
      <c r="Y725" s="71">
        <v>202214538</v>
      </c>
      <c r="Z725" s="29" t="s">
        <v>12536</v>
      </c>
      <c r="AA725" s="76">
        <v>45418</v>
      </c>
      <c r="AB725" s="60" t="s">
        <v>8186</v>
      </c>
      <c r="AC725" s="60" t="s">
        <v>12297</v>
      </c>
      <c r="AD725" s="60" t="s">
        <v>12815</v>
      </c>
      <c r="AE725" s="29" t="s">
        <v>16158</v>
      </c>
      <c r="AF725" s="35" t="s">
        <v>16158</v>
      </c>
    </row>
    <row r="726" spans="1:32" s="68" customFormat="1" ht="28.5">
      <c r="A726" s="37" t="s">
        <v>12498</v>
      </c>
      <c r="B726" s="36" t="s">
        <v>14068</v>
      </c>
      <c r="C726" s="36" t="s">
        <v>13920</v>
      </c>
      <c r="D726" s="29" t="s">
        <v>16654</v>
      </c>
      <c r="E726" s="37" t="s">
        <v>4647</v>
      </c>
      <c r="F726" s="37" t="s">
        <v>12535</v>
      </c>
      <c r="G726" s="38" t="s">
        <v>369</v>
      </c>
      <c r="H726" s="37" t="s">
        <v>30</v>
      </c>
      <c r="I726" s="39">
        <v>2</v>
      </c>
      <c r="J726" s="37" t="s">
        <v>12292</v>
      </c>
      <c r="K726" s="37" t="s">
        <v>12292</v>
      </c>
      <c r="L726" s="37" t="s">
        <v>13171</v>
      </c>
      <c r="M726" s="37">
        <v>0.155</v>
      </c>
      <c r="N726" s="37" t="s">
        <v>16215</v>
      </c>
      <c r="O726" s="37" t="s">
        <v>16215</v>
      </c>
      <c r="P726" s="37">
        <v>4.6324219817963419</v>
      </c>
      <c r="Q726" s="37">
        <v>0</v>
      </c>
      <c r="R726" s="37">
        <v>0</v>
      </c>
      <c r="S726" s="37" t="s">
        <v>16215</v>
      </c>
      <c r="T726" s="37" t="s">
        <v>16215</v>
      </c>
      <c r="U726" s="37" t="s">
        <v>16215</v>
      </c>
      <c r="V726" s="37" t="s">
        <v>16215</v>
      </c>
      <c r="W726" s="37" t="s">
        <v>16215</v>
      </c>
      <c r="X726" s="37" t="s">
        <v>14879</v>
      </c>
      <c r="Y726" s="73">
        <v>202214538</v>
      </c>
      <c r="Z726" s="37" t="s">
        <v>12536</v>
      </c>
      <c r="AA726" s="77">
        <v>45418</v>
      </c>
      <c r="AB726" s="39" t="s">
        <v>8186</v>
      </c>
      <c r="AC726" s="39" t="s">
        <v>12297</v>
      </c>
      <c r="AD726" s="39" t="s">
        <v>12815</v>
      </c>
      <c r="AE726" s="37" t="s">
        <v>16158</v>
      </c>
      <c r="AF726" s="63" t="s">
        <v>16158</v>
      </c>
    </row>
    <row r="727" spans="1:32" s="68" customFormat="1" ht="28.5">
      <c r="A727" s="29" t="s">
        <v>12498</v>
      </c>
      <c r="B727" s="28" t="s">
        <v>14069</v>
      </c>
      <c r="C727" s="29" t="s">
        <v>13921</v>
      </c>
      <c r="D727" s="29" t="s">
        <v>16655</v>
      </c>
      <c r="E727" s="29" t="s">
        <v>4647</v>
      </c>
      <c r="F727" s="29" t="s">
        <v>12536</v>
      </c>
      <c r="G727" s="31" t="s">
        <v>369</v>
      </c>
      <c r="H727" s="32" t="s">
        <v>30</v>
      </c>
      <c r="I727" s="50">
        <v>2</v>
      </c>
      <c r="J727" s="32" t="s">
        <v>12292</v>
      </c>
      <c r="K727" s="32" t="s">
        <v>12292</v>
      </c>
      <c r="L727" s="32" t="s">
        <v>13171</v>
      </c>
      <c r="M727" s="29">
        <v>0.155</v>
      </c>
      <c r="N727" s="29" t="s">
        <v>16215</v>
      </c>
      <c r="O727" s="29" t="s">
        <v>16215</v>
      </c>
      <c r="P727" s="29">
        <v>4.5811775297417201</v>
      </c>
      <c r="Q727" s="29">
        <v>0</v>
      </c>
      <c r="R727" s="29">
        <v>0</v>
      </c>
      <c r="S727" s="29" t="s">
        <v>16215</v>
      </c>
      <c r="T727" s="29" t="s">
        <v>16215</v>
      </c>
      <c r="U727" s="29" t="s">
        <v>16215</v>
      </c>
      <c r="V727" s="29" t="s">
        <v>16215</v>
      </c>
      <c r="W727" s="29" t="s">
        <v>16215</v>
      </c>
      <c r="X727" s="29" t="s">
        <v>14879</v>
      </c>
      <c r="Y727" s="71">
        <v>1581560348</v>
      </c>
      <c r="Z727" s="29" t="s">
        <v>12536</v>
      </c>
      <c r="AA727" s="76">
        <v>45418</v>
      </c>
      <c r="AB727" s="60" t="s">
        <v>8186</v>
      </c>
      <c r="AC727" s="60" t="s">
        <v>12297</v>
      </c>
      <c r="AD727" s="60" t="s">
        <v>12815</v>
      </c>
      <c r="AE727" s="29" t="s">
        <v>16158</v>
      </c>
      <c r="AF727" s="35" t="s">
        <v>16158</v>
      </c>
    </row>
    <row r="728" spans="1:32" s="68" customFormat="1" ht="28.5">
      <c r="A728" s="37" t="s">
        <v>12498</v>
      </c>
      <c r="B728" s="36" t="s">
        <v>14070</v>
      </c>
      <c r="C728" s="36" t="s">
        <v>13922</v>
      </c>
      <c r="D728" s="29" t="s">
        <v>11286</v>
      </c>
      <c r="E728" s="37" t="s">
        <v>806</v>
      </c>
      <c r="F728" s="37" t="s">
        <v>12536</v>
      </c>
      <c r="G728" s="38" t="s">
        <v>64</v>
      </c>
      <c r="H728" s="37" t="s">
        <v>12613</v>
      </c>
      <c r="I728" s="39">
        <v>5</v>
      </c>
      <c r="J728" s="37" t="s">
        <v>12292</v>
      </c>
      <c r="K728" s="37" t="s">
        <v>12292</v>
      </c>
      <c r="L728" s="37" t="s">
        <v>13171</v>
      </c>
      <c r="M728" s="37" t="s">
        <v>16215</v>
      </c>
      <c r="N728" s="37">
        <v>-19.006930000000001</v>
      </c>
      <c r="O728" s="37">
        <v>-8.7054299999999998</v>
      </c>
      <c r="P728" s="37">
        <v>-20.680747147607757</v>
      </c>
      <c r="Q728" s="37">
        <v>-15.03171862460646</v>
      </c>
      <c r="R728" s="37">
        <v>-14.641030730322713</v>
      </c>
      <c r="S728" s="37">
        <v>26.925000000000001</v>
      </c>
      <c r="T728" s="37">
        <v>24.358000000000001</v>
      </c>
      <c r="U728" s="37">
        <v>-49.039094611693756</v>
      </c>
      <c r="V728" s="37">
        <v>-0.59899999999999998</v>
      </c>
      <c r="W728" s="37">
        <v>-0.22</v>
      </c>
      <c r="X728" s="37" t="s">
        <v>14885</v>
      </c>
      <c r="Y728" s="73">
        <v>1312185958</v>
      </c>
      <c r="Z728" s="37" t="s">
        <v>12536</v>
      </c>
      <c r="AA728" s="77">
        <v>45418</v>
      </c>
      <c r="AB728" s="39" t="s">
        <v>8186</v>
      </c>
      <c r="AC728" s="39" t="s">
        <v>12296</v>
      </c>
      <c r="AD728" s="39" t="s">
        <v>12299</v>
      </c>
      <c r="AE728" s="37" t="s">
        <v>16158</v>
      </c>
      <c r="AF728" s="63" t="s">
        <v>16158</v>
      </c>
    </row>
    <row r="729" spans="1:32" s="68" customFormat="1" ht="28.5">
      <c r="A729" s="29" t="s">
        <v>12498</v>
      </c>
      <c r="B729" s="28" t="s">
        <v>14071</v>
      </c>
      <c r="C729" s="29" t="s">
        <v>13923</v>
      </c>
      <c r="D729" s="29" t="s">
        <v>8582</v>
      </c>
      <c r="E729" s="29" t="s">
        <v>806</v>
      </c>
      <c r="F729" s="29" t="s">
        <v>12535</v>
      </c>
      <c r="G729" s="31" t="s">
        <v>64</v>
      </c>
      <c r="H729" s="32" t="s">
        <v>12613</v>
      </c>
      <c r="I729" s="50">
        <v>5</v>
      </c>
      <c r="J729" s="32" t="s">
        <v>12292</v>
      </c>
      <c r="K729" s="32" t="s">
        <v>12292</v>
      </c>
      <c r="L729" s="32" t="s">
        <v>13171</v>
      </c>
      <c r="M729" s="29" t="s">
        <v>16215</v>
      </c>
      <c r="N729" s="29">
        <v>-18.991530000000001</v>
      </c>
      <c r="O729" s="29">
        <v>-8.7037200000000006</v>
      </c>
      <c r="P729" s="29">
        <v>-20.699758307583327</v>
      </c>
      <c r="Q729" s="29">
        <v>-15.023286330611318</v>
      </c>
      <c r="R729" s="29">
        <v>-15.176558606133073</v>
      </c>
      <c r="S729" s="29">
        <v>26.989000000000001</v>
      </c>
      <c r="T729" s="29">
        <v>24.442</v>
      </c>
      <c r="U729" s="29">
        <v>-49.424219067819173</v>
      </c>
      <c r="V729" s="29">
        <v>-0.59699999999999998</v>
      </c>
      <c r="W729" s="29">
        <v>-0.219</v>
      </c>
      <c r="X729" s="29" t="s">
        <v>14850</v>
      </c>
      <c r="Y729" s="71">
        <v>167935047</v>
      </c>
      <c r="Z729" s="29" t="s">
        <v>12536</v>
      </c>
      <c r="AA729" s="76">
        <v>45418</v>
      </c>
      <c r="AB729" s="60" t="s">
        <v>8186</v>
      </c>
      <c r="AC729" s="60" t="s">
        <v>12296</v>
      </c>
      <c r="AD729" s="60" t="s">
        <v>12298</v>
      </c>
      <c r="AE729" s="29" t="s">
        <v>16158</v>
      </c>
      <c r="AF729" s="35" t="s">
        <v>16158</v>
      </c>
    </row>
    <row r="730" spans="1:32" s="68" customFormat="1" ht="28.5">
      <c r="A730" s="37" t="s">
        <v>12498</v>
      </c>
      <c r="B730" s="36" t="s">
        <v>14072</v>
      </c>
      <c r="C730" s="36" t="s">
        <v>13924</v>
      </c>
      <c r="D730" s="29" t="s">
        <v>11295</v>
      </c>
      <c r="E730" s="37" t="s">
        <v>806</v>
      </c>
      <c r="F730" s="37" t="s">
        <v>12536</v>
      </c>
      <c r="G730" s="38" t="s">
        <v>64</v>
      </c>
      <c r="H730" s="37" t="s">
        <v>12613</v>
      </c>
      <c r="I730" s="39">
        <v>5</v>
      </c>
      <c r="J730" s="37" t="s">
        <v>12292</v>
      </c>
      <c r="K730" s="37" t="s">
        <v>12292</v>
      </c>
      <c r="L730" s="37" t="s">
        <v>13171</v>
      </c>
      <c r="M730" s="37" t="s">
        <v>16215</v>
      </c>
      <c r="N730" s="37">
        <v>-19.000869999999999</v>
      </c>
      <c r="O730" s="37">
        <v>-8.7182300000000001</v>
      </c>
      <c r="P730" s="37">
        <v>-20.750447227191447</v>
      </c>
      <c r="Q730" s="37">
        <v>-15.027110766847674</v>
      </c>
      <c r="R730" s="37">
        <v>-14.72715318869151</v>
      </c>
      <c r="S730" s="37">
        <v>26.966000000000001</v>
      </c>
      <c r="T730" s="37">
        <v>24.4</v>
      </c>
      <c r="U730" s="37">
        <v>-49.013947246833254</v>
      </c>
      <c r="V730" s="37">
        <v>-0.59799999999999998</v>
      </c>
      <c r="W730" s="37">
        <v>-0.22</v>
      </c>
      <c r="X730" s="37" t="s">
        <v>14886</v>
      </c>
      <c r="Y730" s="73">
        <v>1312185958</v>
      </c>
      <c r="Z730" s="37" t="s">
        <v>12536</v>
      </c>
      <c r="AA730" s="77">
        <v>45418</v>
      </c>
      <c r="AB730" s="39" t="s">
        <v>8186</v>
      </c>
      <c r="AC730" s="39" t="s">
        <v>12297</v>
      </c>
      <c r="AD730" s="39" t="s">
        <v>16167</v>
      </c>
      <c r="AE730" s="37" t="s">
        <v>16158</v>
      </c>
      <c r="AF730" s="63" t="s">
        <v>16158</v>
      </c>
    </row>
    <row r="731" spans="1:32" s="68" customFormat="1" ht="28.5">
      <c r="A731" s="29" t="s">
        <v>12498</v>
      </c>
      <c r="B731" s="28" t="s">
        <v>14073</v>
      </c>
      <c r="C731" s="29" t="s">
        <v>13925</v>
      </c>
      <c r="D731" s="29" t="s">
        <v>9473</v>
      </c>
      <c r="E731" s="29" t="s">
        <v>2136</v>
      </c>
      <c r="F731" s="29" t="s">
        <v>12535</v>
      </c>
      <c r="G731" s="31" t="s">
        <v>64</v>
      </c>
      <c r="H731" s="32" t="s">
        <v>12630</v>
      </c>
      <c r="I731" s="50">
        <v>4</v>
      </c>
      <c r="J731" s="32" t="s">
        <v>12292</v>
      </c>
      <c r="K731" s="32" t="s">
        <v>12292</v>
      </c>
      <c r="L731" s="32" t="s">
        <v>13171</v>
      </c>
      <c r="M731" s="29" t="s">
        <v>16215</v>
      </c>
      <c r="N731" s="29">
        <v>-10.143700000000001</v>
      </c>
      <c r="O731" s="29">
        <v>-0.63863000000000003</v>
      </c>
      <c r="P731" s="29">
        <v>6.6360680818513096</v>
      </c>
      <c r="Q731" s="29">
        <v>-25.625177607274839</v>
      </c>
      <c r="R731" s="29">
        <v>3.1304728546407867</v>
      </c>
      <c r="S731" s="29">
        <v>16.492999999999999</v>
      </c>
      <c r="T731" s="29">
        <v>18.300999999999998</v>
      </c>
      <c r="U731" s="29">
        <v>-37.060537321279561</v>
      </c>
      <c r="V731" s="29">
        <v>-0.66300000000000003</v>
      </c>
      <c r="W731" s="29">
        <v>4.8000000000000001E-2</v>
      </c>
      <c r="X731" s="29" t="s">
        <v>14850</v>
      </c>
      <c r="Y731" s="71">
        <v>135887094</v>
      </c>
      <c r="Z731" s="29" t="s">
        <v>12535</v>
      </c>
      <c r="AA731" s="76">
        <v>45418</v>
      </c>
      <c r="AB731" s="60" t="s">
        <v>8186</v>
      </c>
      <c r="AC731" s="60" t="s">
        <v>12296</v>
      </c>
      <c r="AD731" s="60" t="s">
        <v>12298</v>
      </c>
      <c r="AE731" s="29" t="s">
        <v>16158</v>
      </c>
      <c r="AF731" s="35" t="s">
        <v>16158</v>
      </c>
    </row>
    <row r="732" spans="1:32" s="68" customFormat="1" ht="28.5">
      <c r="A732" s="37" t="s">
        <v>12498</v>
      </c>
      <c r="B732" s="36" t="s">
        <v>14074</v>
      </c>
      <c r="C732" s="36" t="s">
        <v>13926</v>
      </c>
      <c r="D732" s="29" t="s">
        <v>16656</v>
      </c>
      <c r="E732" s="37" t="s">
        <v>2136</v>
      </c>
      <c r="F732" s="37" t="s">
        <v>12535</v>
      </c>
      <c r="G732" s="38" t="s">
        <v>64</v>
      </c>
      <c r="H732" s="37" t="s">
        <v>12630</v>
      </c>
      <c r="I732" s="39">
        <v>4</v>
      </c>
      <c r="J732" s="37" t="s">
        <v>12292</v>
      </c>
      <c r="K732" s="37" t="s">
        <v>12292</v>
      </c>
      <c r="L732" s="37" t="s">
        <v>13171</v>
      </c>
      <c r="M732" s="37" t="s">
        <v>16215</v>
      </c>
      <c r="N732" s="37">
        <v>-10.14507</v>
      </c>
      <c r="O732" s="37">
        <v>-0.63934999999999997</v>
      </c>
      <c r="P732" s="37">
        <v>6.6316749903958971</v>
      </c>
      <c r="Q732" s="37">
        <v>-25.624375624375617</v>
      </c>
      <c r="R732" s="37">
        <v>3.1295807681030352</v>
      </c>
      <c r="S732" s="37">
        <v>16.492000000000001</v>
      </c>
      <c r="T732" s="37">
        <v>18.302</v>
      </c>
      <c r="U732" s="37">
        <v>-37.059426852504572</v>
      </c>
      <c r="V732" s="37">
        <v>-0.66300000000000003</v>
      </c>
      <c r="W732" s="37">
        <v>4.8000000000000001E-2</v>
      </c>
      <c r="X732" s="37" t="s">
        <v>14850</v>
      </c>
      <c r="Y732" s="73">
        <v>135887094</v>
      </c>
      <c r="Z732" s="37" t="s">
        <v>12535</v>
      </c>
      <c r="AA732" s="77">
        <v>45418</v>
      </c>
      <c r="AB732" s="39" t="s">
        <v>8186</v>
      </c>
      <c r="AC732" s="39" t="s">
        <v>12297</v>
      </c>
      <c r="AD732" s="39" t="s">
        <v>12815</v>
      </c>
      <c r="AE732" s="37" t="s">
        <v>16158</v>
      </c>
      <c r="AF732" s="63" t="s">
        <v>16158</v>
      </c>
    </row>
    <row r="733" spans="1:32" s="68" customFormat="1" ht="28.5">
      <c r="A733" s="29" t="s">
        <v>12498</v>
      </c>
      <c r="B733" s="28" t="s">
        <v>14075</v>
      </c>
      <c r="C733" s="29" t="s">
        <v>13927</v>
      </c>
      <c r="D733" s="29" t="s">
        <v>8676</v>
      </c>
      <c r="E733" s="29" t="s">
        <v>926</v>
      </c>
      <c r="F733" s="29" t="s">
        <v>12535</v>
      </c>
      <c r="G733" s="31" t="s">
        <v>328</v>
      </c>
      <c r="H733" s="32" t="s">
        <v>13172</v>
      </c>
      <c r="I733" s="50">
        <v>5</v>
      </c>
      <c r="J733" s="32" t="s">
        <v>12292</v>
      </c>
      <c r="K733" s="32" t="s">
        <v>12292</v>
      </c>
      <c r="L733" s="32" t="s">
        <v>13171</v>
      </c>
      <c r="M733" s="29" t="s">
        <v>16215</v>
      </c>
      <c r="N733" s="29">
        <v>-3.6829499999999999</v>
      </c>
      <c r="O733" s="29">
        <v>10.01347</v>
      </c>
      <c r="P733" s="29">
        <v>12.891493230955886</v>
      </c>
      <c r="Q733" s="29">
        <v>-22.240125761446283</v>
      </c>
      <c r="R733" s="29">
        <v>6.9818120861620647</v>
      </c>
      <c r="S733" s="29">
        <v>20.466000000000001</v>
      </c>
      <c r="T733" s="29">
        <v>22.116</v>
      </c>
      <c r="U733" s="29">
        <v>-34.456280564136378</v>
      </c>
      <c r="V733" s="29">
        <v>-0.21199999999999999</v>
      </c>
      <c r="W733" s="29">
        <v>0.502</v>
      </c>
      <c r="X733" s="29" t="s">
        <v>14850</v>
      </c>
      <c r="Y733" s="71">
        <v>1183981028</v>
      </c>
      <c r="Z733" s="29" t="s">
        <v>12535</v>
      </c>
      <c r="AA733" s="76">
        <v>45418</v>
      </c>
      <c r="AB733" s="60" t="s">
        <v>8186</v>
      </c>
      <c r="AC733" s="60" t="s">
        <v>12296</v>
      </c>
      <c r="AD733" s="60" t="s">
        <v>12298</v>
      </c>
      <c r="AE733" s="29" t="s">
        <v>16158</v>
      </c>
      <c r="AF733" s="35" t="s">
        <v>16158</v>
      </c>
    </row>
    <row r="734" spans="1:32" s="68" customFormat="1" ht="28.5">
      <c r="A734" s="37" t="s">
        <v>12498</v>
      </c>
      <c r="B734" s="36" t="s">
        <v>14076</v>
      </c>
      <c r="C734" s="36" t="s">
        <v>13928</v>
      </c>
      <c r="D734" s="29" t="s">
        <v>10241</v>
      </c>
      <c r="E734" s="37" t="s">
        <v>926</v>
      </c>
      <c r="F734" s="37" t="s">
        <v>12535</v>
      </c>
      <c r="G734" s="38" t="s">
        <v>328</v>
      </c>
      <c r="H734" s="37" t="s">
        <v>13172</v>
      </c>
      <c r="I734" s="39">
        <v>5</v>
      </c>
      <c r="J734" s="37" t="s">
        <v>12292</v>
      </c>
      <c r="K734" s="37" t="s">
        <v>12292</v>
      </c>
      <c r="L734" s="37" t="s">
        <v>13171</v>
      </c>
      <c r="M734" s="37" t="s">
        <v>16215</v>
      </c>
      <c r="N734" s="37">
        <v>-3.68364</v>
      </c>
      <c r="O734" s="37">
        <v>10.012029999999999</v>
      </c>
      <c r="P734" s="37">
        <v>12.888085200065946</v>
      </c>
      <c r="Q734" s="37">
        <v>-22.239636347106874</v>
      </c>
      <c r="R734" s="37">
        <v>6.9772821912737593</v>
      </c>
      <c r="S734" s="37">
        <v>20.463000000000001</v>
      </c>
      <c r="T734" s="37">
        <v>22.114000000000001</v>
      </c>
      <c r="U734" s="37">
        <v>-34.453516718722518</v>
      </c>
      <c r="V734" s="37">
        <v>-0.21199999999999999</v>
      </c>
      <c r="W734" s="37">
        <v>0.502</v>
      </c>
      <c r="X734" s="37" t="s">
        <v>14850</v>
      </c>
      <c r="Y734" s="73">
        <v>1183981028</v>
      </c>
      <c r="Z734" s="37" t="s">
        <v>12535</v>
      </c>
      <c r="AA734" s="77">
        <v>45418</v>
      </c>
      <c r="AB734" s="39" t="s">
        <v>8186</v>
      </c>
      <c r="AC734" s="39" t="s">
        <v>12297</v>
      </c>
      <c r="AD734" s="39" t="s">
        <v>12815</v>
      </c>
      <c r="AE734" s="37" t="s">
        <v>16158</v>
      </c>
      <c r="AF734" s="63" t="s">
        <v>16158</v>
      </c>
    </row>
    <row r="735" spans="1:32" s="68" customFormat="1" ht="28.5">
      <c r="A735" s="29" t="s">
        <v>12498</v>
      </c>
      <c r="B735" s="28" t="s">
        <v>14077</v>
      </c>
      <c r="C735" s="29" t="s">
        <v>13929</v>
      </c>
      <c r="D735" s="29" t="s">
        <v>9737</v>
      </c>
      <c r="E735" s="29" t="s">
        <v>926</v>
      </c>
      <c r="F735" s="29" t="s">
        <v>12535</v>
      </c>
      <c r="G735" s="31" t="s">
        <v>328</v>
      </c>
      <c r="H735" s="32" t="s">
        <v>13172</v>
      </c>
      <c r="I735" s="50">
        <v>5</v>
      </c>
      <c r="J735" s="32" t="s">
        <v>12292</v>
      </c>
      <c r="K735" s="32" t="s">
        <v>12292</v>
      </c>
      <c r="L735" s="32" t="s">
        <v>13171</v>
      </c>
      <c r="M735" s="29" t="s">
        <v>16215</v>
      </c>
      <c r="N735" s="29" t="s">
        <v>16215</v>
      </c>
      <c r="O735" s="29" t="s">
        <v>16215</v>
      </c>
      <c r="P735" s="29">
        <v>19.180881776085656</v>
      </c>
      <c r="Q735" s="29">
        <v>-15.867705840847846</v>
      </c>
      <c r="R735" s="29">
        <v>12.315698178664292</v>
      </c>
      <c r="S735" s="29">
        <v>16.396999999999998</v>
      </c>
      <c r="T735" s="29">
        <v>18.588000000000001</v>
      </c>
      <c r="U735" s="29">
        <v>-25.482634944514249</v>
      </c>
      <c r="V735" s="29">
        <v>0.18099999999999999</v>
      </c>
      <c r="W735" s="29">
        <v>0.80300000000000005</v>
      </c>
      <c r="X735" s="29" t="s">
        <v>14867</v>
      </c>
      <c r="Y735" s="71">
        <v>1183981028</v>
      </c>
      <c r="Z735" s="29" t="s">
        <v>12535</v>
      </c>
      <c r="AA735" s="76">
        <v>45418</v>
      </c>
      <c r="AB735" s="60" t="s">
        <v>8186</v>
      </c>
      <c r="AC735" s="60" t="s">
        <v>12297</v>
      </c>
      <c r="AD735" s="60" t="s">
        <v>12815</v>
      </c>
      <c r="AE735" s="29" t="s">
        <v>16158</v>
      </c>
      <c r="AF735" s="35" t="s">
        <v>16158</v>
      </c>
    </row>
    <row r="736" spans="1:32" s="68" customFormat="1" ht="28.5">
      <c r="A736" s="37" t="s">
        <v>12498</v>
      </c>
      <c r="B736" s="36" t="s">
        <v>14078</v>
      </c>
      <c r="C736" s="36" t="s">
        <v>13930</v>
      </c>
      <c r="D736" s="29" t="s">
        <v>16657</v>
      </c>
      <c r="E736" s="37" t="s">
        <v>926</v>
      </c>
      <c r="F736" s="37" t="s">
        <v>12536</v>
      </c>
      <c r="G736" s="38" t="s">
        <v>328</v>
      </c>
      <c r="H736" s="37" t="s">
        <v>13172</v>
      </c>
      <c r="I736" s="39">
        <v>5</v>
      </c>
      <c r="J736" s="37" t="s">
        <v>12292</v>
      </c>
      <c r="K736" s="37" t="s">
        <v>12292</v>
      </c>
      <c r="L736" s="37" t="s">
        <v>13171</v>
      </c>
      <c r="M736" s="37" t="s">
        <v>16215</v>
      </c>
      <c r="N736" s="37">
        <v>-3.67171</v>
      </c>
      <c r="O736" s="37">
        <v>10.01079</v>
      </c>
      <c r="P736" s="37">
        <v>12.964329643296303</v>
      </c>
      <c r="Q736" s="37">
        <v>-22.051773729626088</v>
      </c>
      <c r="R736" s="37">
        <v>4.7000000000000597</v>
      </c>
      <c r="S736" s="37">
        <v>20.460999999999999</v>
      </c>
      <c r="T736" s="37">
        <v>22.114000000000001</v>
      </c>
      <c r="U736" s="37">
        <v>-33.906396589643428</v>
      </c>
      <c r="V736" s="37">
        <v>-0.21099999999999999</v>
      </c>
      <c r="W736" s="37">
        <v>0.503</v>
      </c>
      <c r="X736" s="37" t="s">
        <v>14862</v>
      </c>
      <c r="Y736" s="73">
        <v>9239960567</v>
      </c>
      <c r="Z736" s="37" t="s">
        <v>12535</v>
      </c>
      <c r="AA736" s="77">
        <v>45418</v>
      </c>
      <c r="AB736" s="39" t="s">
        <v>8186</v>
      </c>
      <c r="AC736" s="39" t="s">
        <v>12297</v>
      </c>
      <c r="AD736" s="39" t="s">
        <v>12815</v>
      </c>
      <c r="AE736" s="37" t="s">
        <v>16158</v>
      </c>
      <c r="AF736" s="63" t="s">
        <v>16158</v>
      </c>
    </row>
    <row r="737" spans="1:32" s="68" customFormat="1" ht="28.5">
      <c r="A737" s="29" t="s">
        <v>12498</v>
      </c>
      <c r="B737" s="28" t="s">
        <v>14079</v>
      </c>
      <c r="C737" s="29" t="s">
        <v>13931</v>
      </c>
      <c r="D737" s="29" t="s">
        <v>8677</v>
      </c>
      <c r="E737" s="29" t="s">
        <v>926</v>
      </c>
      <c r="F737" s="29" t="s">
        <v>12541</v>
      </c>
      <c r="G737" s="31" t="s">
        <v>328</v>
      </c>
      <c r="H737" s="32" t="s">
        <v>13172</v>
      </c>
      <c r="I737" s="50">
        <v>5</v>
      </c>
      <c r="J737" s="32" t="s">
        <v>12292</v>
      </c>
      <c r="K737" s="32" t="s">
        <v>12292</v>
      </c>
      <c r="L737" s="32" t="s">
        <v>13171</v>
      </c>
      <c r="M737" s="29" t="s">
        <v>16215</v>
      </c>
      <c r="N737" s="29">
        <v>-3.6520600000000001</v>
      </c>
      <c r="O737" s="29">
        <v>10.025980000000001</v>
      </c>
      <c r="P737" s="29">
        <v>9.3450552124843647</v>
      </c>
      <c r="Q737" s="29">
        <v>-17.281567998396007</v>
      </c>
      <c r="R737" s="29">
        <v>16.178174235403265</v>
      </c>
      <c r="S737" s="29">
        <v>20.959</v>
      </c>
      <c r="T737" s="29">
        <v>22.475000000000001</v>
      </c>
      <c r="U737" s="29">
        <v>-24.649753731074519</v>
      </c>
      <c r="V737" s="29">
        <v>-0.19800000000000001</v>
      </c>
      <c r="W737" s="29">
        <v>0.496</v>
      </c>
      <c r="X737" s="29" t="s">
        <v>14887</v>
      </c>
      <c r="Y737" s="71">
        <v>1098586804</v>
      </c>
      <c r="Z737" s="29" t="s">
        <v>12535</v>
      </c>
      <c r="AA737" s="76">
        <v>45418</v>
      </c>
      <c r="AB737" s="60" t="s">
        <v>8186</v>
      </c>
      <c r="AC737" s="60" t="s">
        <v>12297</v>
      </c>
      <c r="AD737" s="60" t="s">
        <v>16168</v>
      </c>
      <c r="AE737" s="29" t="s">
        <v>16158</v>
      </c>
      <c r="AF737" s="35" t="s">
        <v>16158</v>
      </c>
    </row>
    <row r="738" spans="1:32" s="68" customFormat="1" ht="28.5">
      <c r="A738" s="37" t="s">
        <v>12498</v>
      </c>
      <c r="B738" s="36" t="s">
        <v>14080</v>
      </c>
      <c r="C738" s="36" t="s">
        <v>13932</v>
      </c>
      <c r="D738" s="29" t="s">
        <v>16658</v>
      </c>
      <c r="E738" s="37" t="s">
        <v>926</v>
      </c>
      <c r="F738" s="37" t="s">
        <v>12537</v>
      </c>
      <c r="G738" s="38" t="s">
        <v>328</v>
      </c>
      <c r="H738" s="37" t="s">
        <v>13172</v>
      </c>
      <c r="I738" s="39">
        <v>5</v>
      </c>
      <c r="J738" s="37" t="s">
        <v>12292</v>
      </c>
      <c r="K738" s="37" t="s">
        <v>12292</v>
      </c>
      <c r="L738" s="37" t="s">
        <v>13171</v>
      </c>
      <c r="M738" s="37" t="s">
        <v>16215</v>
      </c>
      <c r="N738" s="37" t="s">
        <v>16215</v>
      </c>
      <c r="O738" s="37" t="s">
        <v>16215</v>
      </c>
      <c r="P738" s="37">
        <v>9.1333803810867096</v>
      </c>
      <c r="Q738" s="37">
        <v>-22.652838427947675</v>
      </c>
      <c r="R738" s="37">
        <v>9.2097445038621384</v>
      </c>
      <c r="S738" s="37">
        <v>23.765999999999998</v>
      </c>
      <c r="T738" s="37" t="s">
        <v>16215</v>
      </c>
      <c r="U738" s="37">
        <v>-34.22198222176894</v>
      </c>
      <c r="V738" s="37">
        <v>-0.35699999999999998</v>
      </c>
      <c r="W738" s="37" t="s">
        <v>16215</v>
      </c>
      <c r="X738" s="37" t="s">
        <v>14888</v>
      </c>
      <c r="Y738" s="73" t="s">
        <v>16215</v>
      </c>
      <c r="Z738" s="37" t="s">
        <v>12535</v>
      </c>
      <c r="AA738" s="77">
        <v>45418</v>
      </c>
      <c r="AB738" s="39" t="s">
        <v>8186</v>
      </c>
      <c r="AC738" s="39" t="s">
        <v>12297</v>
      </c>
      <c r="AD738" s="39" t="s">
        <v>12815</v>
      </c>
      <c r="AE738" s="37" t="s">
        <v>16158</v>
      </c>
      <c r="AF738" s="63" t="s">
        <v>16158</v>
      </c>
    </row>
    <row r="739" spans="1:32" s="68" customFormat="1" ht="28.5">
      <c r="A739" s="29" t="s">
        <v>14622</v>
      </c>
      <c r="B739" s="28" t="s">
        <v>14081</v>
      </c>
      <c r="C739" s="29" t="s">
        <v>13933</v>
      </c>
      <c r="D739" s="29" t="s">
        <v>16659</v>
      </c>
      <c r="E739" s="29" t="s">
        <v>14665</v>
      </c>
      <c r="F739" s="29" t="s">
        <v>12537</v>
      </c>
      <c r="G739" s="31" t="s">
        <v>328</v>
      </c>
      <c r="H739" s="32" t="s">
        <v>12614</v>
      </c>
      <c r="I739" s="50">
        <v>3</v>
      </c>
      <c r="J739" s="32" t="s">
        <v>12292</v>
      </c>
      <c r="K739" s="32" t="s">
        <v>12292</v>
      </c>
      <c r="L739" s="32" t="s">
        <v>13171</v>
      </c>
      <c r="M739" s="29">
        <v>9.4990000000000005E-2</v>
      </c>
      <c r="N739" s="29" t="s">
        <v>16215</v>
      </c>
      <c r="O739" s="29" t="s">
        <v>16215</v>
      </c>
      <c r="P739" s="29">
        <v>11.500586222284159</v>
      </c>
      <c r="Q739" s="29">
        <v>-19.365994147920407</v>
      </c>
      <c r="R739" s="29">
        <v>11.511526563700158</v>
      </c>
      <c r="S739" s="29">
        <v>15.076000000000001</v>
      </c>
      <c r="T739" s="29">
        <v>16.196999999999999</v>
      </c>
      <c r="U739" s="29">
        <v>-21.804595231394895</v>
      </c>
      <c r="V739" s="29">
        <v>-0.42599999999999999</v>
      </c>
      <c r="W739" s="29">
        <v>0.22800000000000001</v>
      </c>
      <c r="X739" s="29" t="s">
        <v>14889</v>
      </c>
      <c r="Y739" s="71">
        <v>1271406937</v>
      </c>
      <c r="Z739" s="29" t="s">
        <v>12535</v>
      </c>
      <c r="AA739" s="76">
        <v>45418</v>
      </c>
      <c r="AB739" s="60" t="s">
        <v>8186</v>
      </c>
      <c r="AC739" s="60" t="s">
        <v>12296</v>
      </c>
      <c r="AD739" s="60" t="s">
        <v>12303</v>
      </c>
      <c r="AE739" s="29" t="s">
        <v>16158</v>
      </c>
      <c r="AF739" s="35" t="s">
        <v>16158</v>
      </c>
    </row>
    <row r="740" spans="1:32" s="68" customFormat="1" ht="28.5">
      <c r="A740" s="37" t="s">
        <v>14622</v>
      </c>
      <c r="B740" s="36" t="s">
        <v>14082</v>
      </c>
      <c r="C740" s="36" t="s">
        <v>13934</v>
      </c>
      <c r="D740" s="29" t="s">
        <v>16660</v>
      </c>
      <c r="E740" s="37" t="s">
        <v>14665</v>
      </c>
      <c r="F740" s="37" t="s">
        <v>12536</v>
      </c>
      <c r="G740" s="38" t="s">
        <v>328</v>
      </c>
      <c r="H740" s="37" t="s">
        <v>12614</v>
      </c>
      <c r="I740" s="39">
        <v>3</v>
      </c>
      <c r="J740" s="37" t="s">
        <v>12292</v>
      </c>
      <c r="K740" s="37" t="s">
        <v>12292</v>
      </c>
      <c r="L740" s="37" t="s">
        <v>13171</v>
      </c>
      <c r="M740" s="37">
        <v>0.18951999999999999</v>
      </c>
      <c r="N740" s="37">
        <v>-0.96762999999999999</v>
      </c>
      <c r="O740" s="37" t="s">
        <v>16215</v>
      </c>
      <c r="P740" s="37">
        <v>14.254405625468824</v>
      </c>
      <c r="Q740" s="37">
        <v>-19.20734334217693</v>
      </c>
      <c r="R740" s="37">
        <v>9.3531548299830902</v>
      </c>
      <c r="S740" s="37">
        <v>12.073</v>
      </c>
      <c r="T740" s="37" t="s">
        <v>16215</v>
      </c>
      <c r="U740" s="37">
        <v>-21.978784207246015</v>
      </c>
      <c r="V740" s="37">
        <v>-0.19700000000000001</v>
      </c>
      <c r="W740" s="37" t="s">
        <v>16215</v>
      </c>
      <c r="X740" s="37" t="s">
        <v>14890</v>
      </c>
      <c r="Y740" s="73">
        <v>1383740400</v>
      </c>
      <c r="Z740" s="37" t="s">
        <v>12535</v>
      </c>
      <c r="AA740" s="77">
        <v>45418</v>
      </c>
      <c r="AB740" s="39" t="s">
        <v>8186</v>
      </c>
      <c r="AC740" s="39" t="s">
        <v>12297</v>
      </c>
      <c r="AD740" s="39" t="s">
        <v>12815</v>
      </c>
      <c r="AE740" s="37" t="s">
        <v>16158</v>
      </c>
      <c r="AF740" s="63" t="s">
        <v>16158</v>
      </c>
    </row>
    <row r="741" spans="1:32" s="68" customFormat="1" ht="28.5">
      <c r="A741" s="29" t="s">
        <v>14622</v>
      </c>
      <c r="B741" s="28" t="s">
        <v>14083</v>
      </c>
      <c r="C741" s="29" t="s">
        <v>13935</v>
      </c>
      <c r="D741" s="29" t="s">
        <v>16661</v>
      </c>
      <c r="E741" s="29" t="s">
        <v>14665</v>
      </c>
      <c r="F741" s="29" t="s">
        <v>12535</v>
      </c>
      <c r="G741" s="31" t="s">
        <v>328</v>
      </c>
      <c r="H741" s="32" t="s">
        <v>12614</v>
      </c>
      <c r="I741" s="50">
        <v>3</v>
      </c>
      <c r="J741" s="32" t="s">
        <v>12292</v>
      </c>
      <c r="K741" s="32" t="s">
        <v>12292</v>
      </c>
      <c r="L741" s="32" t="s">
        <v>13171</v>
      </c>
      <c r="M741" s="29">
        <v>0.19067999999999999</v>
      </c>
      <c r="N741" s="29">
        <v>-0.97475999999999996</v>
      </c>
      <c r="O741" s="29" t="s">
        <v>16215</v>
      </c>
      <c r="P741" s="29">
        <v>14.220895929987453</v>
      </c>
      <c r="Q741" s="29">
        <v>-19.360894911430503</v>
      </c>
      <c r="R741" s="29">
        <v>8.8993603812578037</v>
      </c>
      <c r="S741" s="29">
        <v>11.978</v>
      </c>
      <c r="T741" s="29" t="s">
        <v>16215</v>
      </c>
      <c r="U741" s="29">
        <v>-22.008040014717057</v>
      </c>
      <c r="V741" s="29">
        <v>-0.2</v>
      </c>
      <c r="W741" s="29" t="s">
        <v>16215</v>
      </c>
      <c r="X741" s="29" t="s">
        <v>14890</v>
      </c>
      <c r="Y741" s="71">
        <v>176750000</v>
      </c>
      <c r="Z741" s="29" t="s">
        <v>12535</v>
      </c>
      <c r="AA741" s="76">
        <v>45418</v>
      </c>
      <c r="AB741" s="60" t="s">
        <v>8186</v>
      </c>
      <c r="AC741" s="60" t="s">
        <v>12297</v>
      </c>
      <c r="AD741" s="60" t="s">
        <v>12815</v>
      </c>
      <c r="AE741" s="29" t="s">
        <v>16158</v>
      </c>
      <c r="AF741" s="35" t="s">
        <v>16158</v>
      </c>
    </row>
    <row r="742" spans="1:32" s="68" customFormat="1" ht="28.5">
      <c r="A742" s="37" t="s">
        <v>14622</v>
      </c>
      <c r="B742" s="36" t="s">
        <v>14084</v>
      </c>
      <c r="C742" s="36" t="s">
        <v>13936</v>
      </c>
      <c r="D742" s="29" t="s">
        <v>16662</v>
      </c>
      <c r="E742" s="37" t="s">
        <v>14665</v>
      </c>
      <c r="F742" s="37" t="s">
        <v>12538</v>
      </c>
      <c r="G742" s="38" t="s">
        <v>328</v>
      </c>
      <c r="H742" s="37" t="s">
        <v>12614</v>
      </c>
      <c r="I742" s="39">
        <v>3</v>
      </c>
      <c r="J742" s="37" t="s">
        <v>12292</v>
      </c>
      <c r="K742" s="37" t="s">
        <v>12292</v>
      </c>
      <c r="L742" s="37" t="s">
        <v>13171</v>
      </c>
      <c r="M742" s="37">
        <v>0.14852000000000001</v>
      </c>
      <c r="N742" s="37" t="s">
        <v>16215</v>
      </c>
      <c r="O742" s="37" t="s">
        <v>16215</v>
      </c>
      <c r="P742" s="37">
        <v>12.386083873336261</v>
      </c>
      <c r="Q742" s="37">
        <v>-20.938244853999954</v>
      </c>
      <c r="R742" s="37">
        <v>7.9237210813783987</v>
      </c>
      <c r="S742" s="37">
        <v>20.521000000000001</v>
      </c>
      <c r="T742" s="37" t="s">
        <v>16215</v>
      </c>
      <c r="U742" s="37">
        <v>-24.083409176926796</v>
      </c>
      <c r="V742" s="37">
        <v>-0.40899999999999997</v>
      </c>
      <c r="W742" s="37" t="s">
        <v>16215</v>
      </c>
      <c r="X742" s="37" t="s">
        <v>14890</v>
      </c>
      <c r="Y742" s="73">
        <v>271442045</v>
      </c>
      <c r="Z742" s="37" t="s">
        <v>12535</v>
      </c>
      <c r="AA742" s="77">
        <v>45418</v>
      </c>
      <c r="AB742" s="39" t="s">
        <v>8186</v>
      </c>
      <c r="AC742" s="39" t="s">
        <v>12297</v>
      </c>
      <c r="AD742" s="39" t="s">
        <v>12815</v>
      </c>
      <c r="AE742" s="37" t="s">
        <v>16158</v>
      </c>
      <c r="AF742" s="63" t="s">
        <v>16158</v>
      </c>
    </row>
    <row r="743" spans="1:32" s="68" customFormat="1" ht="28.5">
      <c r="A743" s="29" t="s">
        <v>14622</v>
      </c>
      <c r="B743" s="28" t="s">
        <v>14085</v>
      </c>
      <c r="C743" s="29" t="s">
        <v>13937</v>
      </c>
      <c r="D743" s="29" t="s">
        <v>16663</v>
      </c>
      <c r="E743" s="29" t="s">
        <v>14665</v>
      </c>
      <c r="F743" s="29" t="s">
        <v>12539</v>
      </c>
      <c r="G743" s="31" t="s">
        <v>328</v>
      </c>
      <c r="H743" s="32" t="s">
        <v>12614</v>
      </c>
      <c r="I743" s="50">
        <v>3</v>
      </c>
      <c r="J743" s="32" t="s">
        <v>12292</v>
      </c>
      <c r="K743" s="32" t="s">
        <v>12292</v>
      </c>
      <c r="L743" s="32" t="s">
        <v>13171</v>
      </c>
      <c r="M743" s="29">
        <v>0.18334</v>
      </c>
      <c r="N743" s="29" t="s">
        <v>16215</v>
      </c>
      <c r="O743" s="29" t="s">
        <v>16215</v>
      </c>
      <c r="P743" s="29">
        <v>13.223552366541957</v>
      </c>
      <c r="Q743" s="29">
        <v>-20.058427115266475</v>
      </c>
      <c r="R743" s="29">
        <v>8.5448228041276728</v>
      </c>
      <c r="S743" s="29">
        <v>16.72</v>
      </c>
      <c r="T743" s="29" t="s">
        <v>16215</v>
      </c>
      <c r="U743" s="29">
        <v>-23.152433891035773</v>
      </c>
      <c r="V743" s="29">
        <v>-0.36399999999999999</v>
      </c>
      <c r="W743" s="29" t="s">
        <v>16215</v>
      </c>
      <c r="X743" s="29" t="s">
        <v>14890</v>
      </c>
      <c r="Y743" s="71">
        <v>239734862</v>
      </c>
      <c r="Z743" s="29" t="s">
        <v>12535</v>
      </c>
      <c r="AA743" s="76">
        <v>45418</v>
      </c>
      <c r="AB743" s="60" t="s">
        <v>8186</v>
      </c>
      <c r="AC743" s="60" t="s">
        <v>12297</v>
      </c>
      <c r="AD743" s="60" t="s">
        <v>12815</v>
      </c>
      <c r="AE743" s="29" t="s">
        <v>16158</v>
      </c>
      <c r="AF743" s="35" t="s">
        <v>16158</v>
      </c>
    </row>
    <row r="744" spans="1:32" s="68" customFormat="1" ht="28.5">
      <c r="A744" s="37" t="s">
        <v>14622</v>
      </c>
      <c r="B744" s="36" t="s">
        <v>14086</v>
      </c>
      <c r="C744" s="36" t="s">
        <v>13938</v>
      </c>
      <c r="D744" s="29" t="s">
        <v>16664</v>
      </c>
      <c r="E744" s="37" t="s">
        <v>14665</v>
      </c>
      <c r="F744" s="37" t="s">
        <v>12541</v>
      </c>
      <c r="G744" s="38" t="s">
        <v>328</v>
      </c>
      <c r="H744" s="37" t="s">
        <v>12614</v>
      </c>
      <c r="I744" s="39">
        <v>3</v>
      </c>
      <c r="J744" s="37" t="s">
        <v>12292</v>
      </c>
      <c r="K744" s="37" t="s">
        <v>12292</v>
      </c>
      <c r="L744" s="37" t="s">
        <v>13171</v>
      </c>
      <c r="M744" s="37">
        <v>0.1016</v>
      </c>
      <c r="N744" s="37">
        <v>-1.36273</v>
      </c>
      <c r="O744" s="37" t="s">
        <v>16215</v>
      </c>
      <c r="P744" s="37">
        <v>12.435611733945562</v>
      </c>
      <c r="Q744" s="37">
        <v>-21.788945342574628</v>
      </c>
      <c r="R744" s="37">
        <v>7.8641798402573793</v>
      </c>
      <c r="S744" s="37">
        <v>12.051</v>
      </c>
      <c r="T744" s="37" t="s">
        <v>16215</v>
      </c>
      <c r="U744" s="37">
        <v>-24.208005016107816</v>
      </c>
      <c r="V744" s="37">
        <v>-0.22700000000000001</v>
      </c>
      <c r="W744" s="37" t="s">
        <v>16215</v>
      </c>
      <c r="X744" s="37" t="s">
        <v>14890</v>
      </c>
      <c r="Y744" s="73">
        <v>163332907</v>
      </c>
      <c r="Z744" s="37" t="s">
        <v>12535</v>
      </c>
      <c r="AA744" s="77">
        <v>45418</v>
      </c>
      <c r="AB744" s="39" t="s">
        <v>8186</v>
      </c>
      <c r="AC744" s="39" t="s">
        <v>12297</v>
      </c>
      <c r="AD744" s="39" t="s">
        <v>12815</v>
      </c>
      <c r="AE744" s="37" t="s">
        <v>16158</v>
      </c>
      <c r="AF744" s="63" t="s">
        <v>16158</v>
      </c>
    </row>
    <row r="745" spans="1:32" s="68" customFormat="1" ht="28.5">
      <c r="A745" s="29" t="s">
        <v>14622</v>
      </c>
      <c r="B745" s="28" t="s">
        <v>14087</v>
      </c>
      <c r="C745" s="29" t="s">
        <v>13939</v>
      </c>
      <c r="D745" s="29" t="s">
        <v>16665</v>
      </c>
      <c r="E745" s="29" t="s">
        <v>14665</v>
      </c>
      <c r="F745" s="29" t="s">
        <v>12540</v>
      </c>
      <c r="G745" s="31" t="s">
        <v>328</v>
      </c>
      <c r="H745" s="32" t="s">
        <v>12614</v>
      </c>
      <c r="I745" s="50">
        <v>3</v>
      </c>
      <c r="J745" s="32" t="s">
        <v>12292</v>
      </c>
      <c r="K745" s="32" t="s">
        <v>12292</v>
      </c>
      <c r="L745" s="32" t="s">
        <v>13171</v>
      </c>
      <c r="M745" s="29">
        <v>0.15644</v>
      </c>
      <c r="N745" s="29">
        <v>-1.15621</v>
      </c>
      <c r="O745" s="29" t="s">
        <v>16215</v>
      </c>
      <c r="P745" s="29">
        <v>13.684142013241306</v>
      </c>
      <c r="Q745" s="29">
        <v>-20.451881433395748</v>
      </c>
      <c r="R745" s="29">
        <v>8.8957602011377581</v>
      </c>
      <c r="S745" s="29">
        <v>12.096</v>
      </c>
      <c r="T745" s="29" t="s">
        <v>16215</v>
      </c>
      <c r="U745" s="29">
        <v>-23.458659637141508</v>
      </c>
      <c r="V745" s="29">
        <v>-0.21099999999999999</v>
      </c>
      <c r="W745" s="29" t="s">
        <v>16215</v>
      </c>
      <c r="X745" s="29" t="s">
        <v>14890</v>
      </c>
      <c r="Y745" s="71">
        <v>139729712</v>
      </c>
      <c r="Z745" s="29" t="s">
        <v>12535</v>
      </c>
      <c r="AA745" s="76">
        <v>45418</v>
      </c>
      <c r="AB745" s="60" t="s">
        <v>8186</v>
      </c>
      <c r="AC745" s="60" t="s">
        <v>12297</v>
      </c>
      <c r="AD745" s="60" t="s">
        <v>12815</v>
      </c>
      <c r="AE745" s="29" t="s">
        <v>16158</v>
      </c>
      <c r="AF745" s="35" t="s">
        <v>16158</v>
      </c>
    </row>
    <row r="746" spans="1:32" s="68" customFormat="1" ht="28.5">
      <c r="A746" s="37" t="s">
        <v>14622</v>
      </c>
      <c r="B746" s="36" t="s">
        <v>14088</v>
      </c>
      <c r="C746" s="36" t="s">
        <v>13940</v>
      </c>
      <c r="D746" s="29" t="s">
        <v>16666</v>
      </c>
      <c r="E746" s="37" t="s">
        <v>14665</v>
      </c>
      <c r="F746" s="37" t="s">
        <v>13221</v>
      </c>
      <c r="G746" s="38" t="s">
        <v>328</v>
      </c>
      <c r="H746" s="37" t="s">
        <v>12614</v>
      </c>
      <c r="I746" s="39">
        <v>3</v>
      </c>
      <c r="J746" s="37" t="s">
        <v>12292</v>
      </c>
      <c r="K746" s="37" t="s">
        <v>12292</v>
      </c>
      <c r="L746" s="37" t="s">
        <v>13171</v>
      </c>
      <c r="M746" s="37">
        <v>0.18976000000000001</v>
      </c>
      <c r="N746" s="37" t="s">
        <v>16215</v>
      </c>
      <c r="O746" s="37" t="s">
        <v>16215</v>
      </c>
      <c r="P746" s="37">
        <v>13.960669570447815</v>
      </c>
      <c r="Q746" s="37">
        <v>-20.504327199731332</v>
      </c>
      <c r="R746" s="37">
        <v>8.9230091522306552</v>
      </c>
      <c r="S746" s="37">
        <v>21.689</v>
      </c>
      <c r="T746" s="37" t="s">
        <v>16215</v>
      </c>
      <c r="U746" s="37">
        <v>-22.768761596639209</v>
      </c>
      <c r="V746" s="37">
        <v>-0.35599999999999998</v>
      </c>
      <c r="W746" s="37" t="s">
        <v>16215</v>
      </c>
      <c r="X746" s="37" t="s">
        <v>14890</v>
      </c>
      <c r="Y746" s="73">
        <v>290110380</v>
      </c>
      <c r="Z746" s="37" t="s">
        <v>12535</v>
      </c>
      <c r="AA746" s="77">
        <v>45418</v>
      </c>
      <c r="AB746" s="39" t="s">
        <v>8186</v>
      </c>
      <c r="AC746" s="39" t="s">
        <v>12297</v>
      </c>
      <c r="AD746" s="39" t="s">
        <v>12815</v>
      </c>
      <c r="AE746" s="37" t="s">
        <v>16158</v>
      </c>
      <c r="AF746" s="63" t="s">
        <v>16158</v>
      </c>
    </row>
    <row r="747" spans="1:32" s="68" customFormat="1" ht="28.5">
      <c r="A747" s="29" t="s">
        <v>14622</v>
      </c>
      <c r="B747" s="28" t="s">
        <v>14089</v>
      </c>
      <c r="C747" s="29" t="s">
        <v>13941</v>
      </c>
      <c r="D747" s="29" t="s">
        <v>16667</v>
      </c>
      <c r="E747" s="29" t="s">
        <v>14665</v>
      </c>
      <c r="F747" s="29" t="s">
        <v>12544</v>
      </c>
      <c r="G747" s="31" t="s">
        <v>328</v>
      </c>
      <c r="H747" s="32" t="s">
        <v>12614</v>
      </c>
      <c r="I747" s="50">
        <v>3</v>
      </c>
      <c r="J747" s="32" t="s">
        <v>12292</v>
      </c>
      <c r="K747" s="32" t="s">
        <v>12292</v>
      </c>
      <c r="L747" s="32" t="s">
        <v>13171</v>
      </c>
      <c r="M747" s="29">
        <v>0.15160000000000001</v>
      </c>
      <c r="N747" s="29" t="s">
        <v>16215</v>
      </c>
      <c r="O747" s="29" t="s">
        <v>16215</v>
      </c>
      <c r="P747" s="29">
        <v>12.848630334175382</v>
      </c>
      <c r="Q747" s="29">
        <v>-20.070796583644857</v>
      </c>
      <c r="R747" s="29">
        <v>8.8616796622406735</v>
      </c>
      <c r="S747" s="29">
        <v>15.750999999999999</v>
      </c>
      <c r="T747" s="29" t="s">
        <v>16215</v>
      </c>
      <c r="U747" s="29">
        <v>-23.003073350562264</v>
      </c>
      <c r="V747" s="29">
        <v>-0.23499999999999999</v>
      </c>
      <c r="W747" s="29" t="s">
        <v>16215</v>
      </c>
      <c r="X747" s="29" t="s">
        <v>14890</v>
      </c>
      <c r="Y747" s="71">
        <v>237658050</v>
      </c>
      <c r="Z747" s="29" t="s">
        <v>12535</v>
      </c>
      <c r="AA747" s="76">
        <v>45418</v>
      </c>
      <c r="AB747" s="60" t="s">
        <v>8186</v>
      </c>
      <c r="AC747" s="60" t="s">
        <v>12297</v>
      </c>
      <c r="AD747" s="60" t="s">
        <v>12815</v>
      </c>
      <c r="AE747" s="29" t="s">
        <v>16158</v>
      </c>
      <c r="AF747" s="35" t="s">
        <v>16158</v>
      </c>
    </row>
    <row r="748" spans="1:32" s="68" customFormat="1" ht="28.5">
      <c r="A748" s="37" t="s">
        <v>14622</v>
      </c>
      <c r="B748" s="36" t="s">
        <v>14090</v>
      </c>
      <c r="C748" s="36" t="s">
        <v>13942</v>
      </c>
      <c r="D748" s="29" t="s">
        <v>16668</v>
      </c>
      <c r="E748" s="37" t="s">
        <v>14665</v>
      </c>
      <c r="F748" s="37" t="s">
        <v>12535</v>
      </c>
      <c r="G748" s="38" t="s">
        <v>328</v>
      </c>
      <c r="H748" s="37" t="s">
        <v>12614</v>
      </c>
      <c r="I748" s="39">
        <v>3</v>
      </c>
      <c r="J748" s="37" t="s">
        <v>12292</v>
      </c>
      <c r="K748" s="37" t="s">
        <v>12292</v>
      </c>
      <c r="L748" s="37" t="s">
        <v>13171</v>
      </c>
      <c r="M748" s="37" t="s">
        <v>16215</v>
      </c>
      <c r="N748" s="37" t="s">
        <v>16215</v>
      </c>
      <c r="O748" s="37" t="s">
        <v>16215</v>
      </c>
      <c r="P748" s="37">
        <v>16.079812206572974</v>
      </c>
      <c r="Q748" s="37">
        <v>-19.28166351606815</v>
      </c>
      <c r="R748" s="37">
        <v>5.8000000000000274</v>
      </c>
      <c r="S748" s="37">
        <v>11.968999999999999</v>
      </c>
      <c r="T748" s="37" t="s">
        <v>16215</v>
      </c>
      <c r="U748" s="37" t="s">
        <v>16215</v>
      </c>
      <c r="V748" s="37">
        <v>-0.19800000000000001</v>
      </c>
      <c r="W748" s="37" t="s">
        <v>16215</v>
      </c>
      <c r="X748" s="37" t="s">
        <v>14891</v>
      </c>
      <c r="Y748" s="73">
        <v>176750000</v>
      </c>
      <c r="Z748" s="37" t="s">
        <v>12535</v>
      </c>
      <c r="AA748" s="77">
        <v>45418</v>
      </c>
      <c r="AB748" s="39" t="s">
        <v>8186</v>
      </c>
      <c r="AC748" s="39" t="s">
        <v>12297</v>
      </c>
      <c r="AD748" s="39" t="s">
        <v>12815</v>
      </c>
      <c r="AE748" s="37" t="s">
        <v>16158</v>
      </c>
      <c r="AF748" s="63" t="s">
        <v>16158</v>
      </c>
    </row>
    <row r="749" spans="1:32" s="68" customFormat="1" ht="28.5">
      <c r="A749" s="29" t="s">
        <v>14622</v>
      </c>
      <c r="B749" s="28" t="s">
        <v>14091</v>
      </c>
      <c r="C749" s="29" t="s">
        <v>13943</v>
      </c>
      <c r="D749" s="29" t="s">
        <v>16669</v>
      </c>
      <c r="E749" s="29" t="s">
        <v>14665</v>
      </c>
      <c r="F749" s="29" t="s">
        <v>12536</v>
      </c>
      <c r="G749" s="31" t="s">
        <v>328</v>
      </c>
      <c r="H749" s="32" t="s">
        <v>12614</v>
      </c>
      <c r="I749" s="50">
        <v>3</v>
      </c>
      <c r="J749" s="32" t="s">
        <v>12292</v>
      </c>
      <c r="K749" s="32" t="s">
        <v>12292</v>
      </c>
      <c r="L749" s="32" t="s">
        <v>13171</v>
      </c>
      <c r="M749" s="29" t="s">
        <v>16215</v>
      </c>
      <c r="N749" s="29" t="s">
        <v>16215</v>
      </c>
      <c r="O749" s="29" t="s">
        <v>16215</v>
      </c>
      <c r="P749" s="29">
        <v>11.785297549591856</v>
      </c>
      <c r="Q749" s="29">
        <v>-19.20903954802252</v>
      </c>
      <c r="R749" s="29">
        <v>6.1999999999999611</v>
      </c>
      <c r="S749" s="29">
        <v>12.215999999999999</v>
      </c>
      <c r="T749" s="29" t="s">
        <v>16215</v>
      </c>
      <c r="U749" s="29" t="s">
        <v>16215</v>
      </c>
      <c r="V749" s="29">
        <v>-0.23599999999999999</v>
      </c>
      <c r="W749" s="29" t="s">
        <v>16215</v>
      </c>
      <c r="X749" s="29" t="s">
        <v>14891</v>
      </c>
      <c r="Y749" s="71">
        <v>1383740400</v>
      </c>
      <c r="Z749" s="29" t="s">
        <v>12535</v>
      </c>
      <c r="AA749" s="76">
        <v>45418</v>
      </c>
      <c r="AB749" s="60" t="s">
        <v>8186</v>
      </c>
      <c r="AC749" s="60" t="s">
        <v>12297</v>
      </c>
      <c r="AD749" s="60" t="s">
        <v>12815</v>
      </c>
      <c r="AE749" s="29" t="s">
        <v>16158</v>
      </c>
      <c r="AF749" s="35" t="s">
        <v>16158</v>
      </c>
    </row>
    <row r="750" spans="1:32" s="68" customFormat="1" ht="28.5">
      <c r="A750" s="37" t="s">
        <v>12498</v>
      </c>
      <c r="B750" s="36" t="s">
        <v>14092</v>
      </c>
      <c r="C750" s="36" t="s">
        <v>13944</v>
      </c>
      <c r="D750" s="29" t="s">
        <v>10682</v>
      </c>
      <c r="E750" s="37" t="s">
        <v>1005</v>
      </c>
      <c r="F750" s="37" t="s">
        <v>12536</v>
      </c>
      <c r="G750" s="38" t="s">
        <v>64</v>
      </c>
      <c r="H750" s="37" t="s">
        <v>12341</v>
      </c>
      <c r="I750" s="39">
        <v>5</v>
      </c>
      <c r="J750" s="37" t="s">
        <v>12292</v>
      </c>
      <c r="K750" s="37" t="s">
        <v>12292</v>
      </c>
      <c r="L750" s="37" t="s">
        <v>13171</v>
      </c>
      <c r="M750" s="37" t="s">
        <v>16215</v>
      </c>
      <c r="N750" s="37">
        <v>-14.316240000000001</v>
      </c>
      <c r="O750" s="37">
        <v>0.34598000000000001</v>
      </c>
      <c r="P750" s="37">
        <v>2.6875746714454474</v>
      </c>
      <c r="Q750" s="37">
        <v>-22.739852398523951</v>
      </c>
      <c r="R750" s="37">
        <v>-11.572942135289344</v>
      </c>
      <c r="S750" s="37">
        <v>19.824000000000002</v>
      </c>
      <c r="T750" s="37">
        <v>21.045999999999999</v>
      </c>
      <c r="U750" s="37">
        <v>-46.57012435638697</v>
      </c>
      <c r="V750" s="37">
        <v>-0.72299999999999998</v>
      </c>
      <c r="W750" s="37">
        <v>0.115</v>
      </c>
      <c r="X750" s="37" t="s">
        <v>14873</v>
      </c>
      <c r="Y750" s="73">
        <v>2661360126</v>
      </c>
      <c r="Z750" s="37" t="s">
        <v>12535</v>
      </c>
      <c r="AA750" s="77">
        <v>45418</v>
      </c>
      <c r="AB750" s="39" t="s">
        <v>8186</v>
      </c>
      <c r="AC750" s="39" t="s">
        <v>12296</v>
      </c>
      <c r="AD750" s="39" t="s">
        <v>12299</v>
      </c>
      <c r="AE750" s="37" t="s">
        <v>16158</v>
      </c>
      <c r="AF750" s="63" t="s">
        <v>16158</v>
      </c>
    </row>
    <row r="751" spans="1:32" s="68" customFormat="1" ht="28.5">
      <c r="A751" s="29" t="s">
        <v>12498</v>
      </c>
      <c r="B751" s="28" t="s">
        <v>14093</v>
      </c>
      <c r="C751" s="29" t="s">
        <v>13945</v>
      </c>
      <c r="D751" s="29" t="s">
        <v>10707</v>
      </c>
      <c r="E751" s="29" t="s">
        <v>1005</v>
      </c>
      <c r="F751" s="29" t="s">
        <v>12535</v>
      </c>
      <c r="G751" s="31" t="s">
        <v>64</v>
      </c>
      <c r="H751" s="32" t="s">
        <v>12341</v>
      </c>
      <c r="I751" s="50">
        <v>5</v>
      </c>
      <c r="J751" s="32" t="s">
        <v>12292</v>
      </c>
      <c r="K751" s="32" t="s">
        <v>12292</v>
      </c>
      <c r="L751" s="32" t="s">
        <v>13171</v>
      </c>
      <c r="M751" s="29" t="s">
        <v>16215</v>
      </c>
      <c r="N751" s="29">
        <v>-14.31386</v>
      </c>
      <c r="O751" s="29">
        <v>0.35558000000000001</v>
      </c>
      <c r="P751" s="29">
        <v>2.5896308491545339</v>
      </c>
      <c r="Q751" s="29">
        <v>-22.763063707945541</v>
      </c>
      <c r="R751" s="29">
        <v>-12.091366303436779</v>
      </c>
      <c r="S751" s="29">
        <v>19.87</v>
      </c>
      <c r="T751" s="29">
        <v>21.097000000000001</v>
      </c>
      <c r="U751" s="29">
        <v>-47.205327570152441</v>
      </c>
      <c r="V751" s="29">
        <v>-0.72099999999999997</v>
      </c>
      <c r="W751" s="29">
        <v>0.115</v>
      </c>
      <c r="X751" s="29" t="s">
        <v>14850</v>
      </c>
      <c r="Y751" s="71">
        <v>340451026</v>
      </c>
      <c r="Z751" s="29" t="s">
        <v>12535</v>
      </c>
      <c r="AA751" s="76">
        <v>45418</v>
      </c>
      <c r="AB751" s="60" t="s">
        <v>8186</v>
      </c>
      <c r="AC751" s="60" t="s">
        <v>12297</v>
      </c>
      <c r="AD751" s="60" t="s">
        <v>16163</v>
      </c>
      <c r="AE751" s="29" t="s">
        <v>16158</v>
      </c>
      <c r="AF751" s="35" t="s">
        <v>16158</v>
      </c>
    </row>
    <row r="752" spans="1:32" s="68" customFormat="1" ht="28.5">
      <c r="A752" s="37" t="s">
        <v>12498</v>
      </c>
      <c r="B752" s="36" t="s">
        <v>14094</v>
      </c>
      <c r="C752" s="36" t="s">
        <v>13946</v>
      </c>
      <c r="D752" s="29" t="s">
        <v>8716</v>
      </c>
      <c r="E752" s="37" t="s">
        <v>1005</v>
      </c>
      <c r="F752" s="37" t="s">
        <v>12535</v>
      </c>
      <c r="G752" s="38" t="s">
        <v>64</v>
      </c>
      <c r="H752" s="37" t="s">
        <v>12341</v>
      </c>
      <c r="I752" s="39">
        <v>5</v>
      </c>
      <c r="J752" s="37" t="s">
        <v>12292</v>
      </c>
      <c r="K752" s="37" t="s">
        <v>12292</v>
      </c>
      <c r="L752" s="37" t="s">
        <v>13171</v>
      </c>
      <c r="M752" s="37" t="s">
        <v>16215</v>
      </c>
      <c r="N752" s="37">
        <v>-14.305260000000001</v>
      </c>
      <c r="O752" s="37">
        <v>0.35502</v>
      </c>
      <c r="P752" s="37">
        <v>2.5964958853199382</v>
      </c>
      <c r="Q752" s="37">
        <v>-22.752406307597806</v>
      </c>
      <c r="R752" s="37">
        <v>-12.070516279906606</v>
      </c>
      <c r="S752" s="37">
        <v>19.853999999999999</v>
      </c>
      <c r="T752" s="37">
        <v>21.085999999999999</v>
      </c>
      <c r="U752" s="37">
        <v>-47.19744750154333</v>
      </c>
      <c r="V752" s="37">
        <v>-0.72199999999999998</v>
      </c>
      <c r="W752" s="37">
        <v>0.115</v>
      </c>
      <c r="X752" s="37" t="s">
        <v>14850</v>
      </c>
      <c r="Y752" s="73">
        <v>340451026</v>
      </c>
      <c r="Z752" s="37" t="s">
        <v>12535</v>
      </c>
      <c r="AA752" s="77">
        <v>45418</v>
      </c>
      <c r="AB752" s="39" t="s">
        <v>8186</v>
      </c>
      <c r="AC752" s="39" t="s">
        <v>12296</v>
      </c>
      <c r="AD752" s="39" t="s">
        <v>12298</v>
      </c>
      <c r="AE752" s="37" t="s">
        <v>16158</v>
      </c>
      <c r="AF752" s="63" t="s">
        <v>16158</v>
      </c>
    </row>
    <row r="753" spans="1:32" s="68" customFormat="1" ht="28.5">
      <c r="A753" s="29" t="s">
        <v>12498</v>
      </c>
      <c r="B753" s="28" t="s">
        <v>14095</v>
      </c>
      <c r="C753" s="29" t="s">
        <v>13947</v>
      </c>
      <c r="D753" s="29" t="s">
        <v>8717</v>
      </c>
      <c r="E753" s="29" t="s">
        <v>1005</v>
      </c>
      <c r="F753" s="29" t="s">
        <v>12541</v>
      </c>
      <c r="G753" s="31" t="s">
        <v>64</v>
      </c>
      <c r="H753" s="32" t="s">
        <v>12341</v>
      </c>
      <c r="I753" s="50">
        <v>5</v>
      </c>
      <c r="J753" s="32" t="s">
        <v>12292</v>
      </c>
      <c r="K753" s="32" t="s">
        <v>12292</v>
      </c>
      <c r="L753" s="32" t="s">
        <v>13171</v>
      </c>
      <c r="M753" s="29" t="s">
        <v>16215</v>
      </c>
      <c r="N753" s="29">
        <v>-14.267799999999999</v>
      </c>
      <c r="O753" s="29">
        <v>0.37413999999999997</v>
      </c>
      <c r="P753" s="29">
        <v>-0.62817105581054467</v>
      </c>
      <c r="Q753" s="29">
        <v>-17.691648539977621</v>
      </c>
      <c r="R753" s="29">
        <v>-4.5884786560522306</v>
      </c>
      <c r="S753" s="29">
        <v>20.251999999999999</v>
      </c>
      <c r="T753" s="29">
        <v>21.405999999999999</v>
      </c>
      <c r="U753" s="29">
        <v>-35.677958281682884</v>
      </c>
      <c r="V753" s="29">
        <v>-0.69799999999999995</v>
      </c>
      <c r="W753" s="29">
        <v>0.115</v>
      </c>
      <c r="X753" s="29" t="s">
        <v>14892</v>
      </c>
      <c r="Y753" s="71">
        <v>316422899</v>
      </c>
      <c r="Z753" s="29" t="s">
        <v>12535</v>
      </c>
      <c r="AA753" s="76">
        <v>45418</v>
      </c>
      <c r="AB753" s="60" t="s">
        <v>8186</v>
      </c>
      <c r="AC753" s="60" t="s">
        <v>12297</v>
      </c>
      <c r="AD753" s="60" t="s">
        <v>12815</v>
      </c>
      <c r="AE753" s="29" t="s">
        <v>16158</v>
      </c>
      <c r="AF753" s="35" t="s">
        <v>16158</v>
      </c>
    </row>
    <row r="754" spans="1:32" s="68" customFormat="1" ht="28.5">
      <c r="A754" s="37" t="s">
        <v>12498</v>
      </c>
      <c r="B754" s="36" t="s">
        <v>14096</v>
      </c>
      <c r="C754" s="36" t="s">
        <v>13948</v>
      </c>
      <c r="D754" s="29" t="s">
        <v>10705</v>
      </c>
      <c r="E754" s="37" t="s">
        <v>1005</v>
      </c>
      <c r="F754" s="37" t="s">
        <v>12535</v>
      </c>
      <c r="G754" s="38" t="s">
        <v>64</v>
      </c>
      <c r="H754" s="37" t="s">
        <v>12341</v>
      </c>
      <c r="I754" s="39">
        <v>5</v>
      </c>
      <c r="J754" s="37" t="s">
        <v>12292</v>
      </c>
      <c r="K754" s="37" t="s">
        <v>12292</v>
      </c>
      <c r="L754" s="37" t="s">
        <v>13171</v>
      </c>
      <c r="M754" s="37">
        <v>0.11552</v>
      </c>
      <c r="N754" s="37">
        <v>-14.302809999999999</v>
      </c>
      <c r="O754" s="37">
        <v>0.36653000000000002</v>
      </c>
      <c r="P754" s="37">
        <v>2.5954116818190043</v>
      </c>
      <c r="Q754" s="37">
        <v>-22.76223740544928</v>
      </c>
      <c r="R754" s="37">
        <v>-12.101489613227978</v>
      </c>
      <c r="S754" s="37">
        <v>19.867000000000001</v>
      </c>
      <c r="T754" s="37">
        <v>21.087</v>
      </c>
      <c r="U754" s="37">
        <v>-47.199110514214723</v>
      </c>
      <c r="V754" s="37">
        <v>-0.72199999999999998</v>
      </c>
      <c r="W754" s="37">
        <v>0.11600000000000001</v>
      </c>
      <c r="X754" s="37" t="s">
        <v>14893</v>
      </c>
      <c r="Y754" s="73">
        <v>340451026</v>
      </c>
      <c r="Z754" s="37" t="s">
        <v>12535</v>
      </c>
      <c r="AA754" s="77">
        <v>45418</v>
      </c>
      <c r="AB754" s="39" t="s">
        <v>8186</v>
      </c>
      <c r="AC754" s="39" t="s">
        <v>12297</v>
      </c>
      <c r="AD754" s="39" t="s">
        <v>12815</v>
      </c>
      <c r="AE754" s="37" t="s">
        <v>16158</v>
      </c>
      <c r="AF754" s="63" t="s">
        <v>16158</v>
      </c>
    </row>
    <row r="755" spans="1:32" s="68" customFormat="1" ht="28.5">
      <c r="A755" s="29" t="s">
        <v>12498</v>
      </c>
      <c r="B755" s="28" t="s">
        <v>14097</v>
      </c>
      <c r="C755" s="29" t="s">
        <v>13949</v>
      </c>
      <c r="D755" s="29" t="s">
        <v>10687</v>
      </c>
      <c r="E755" s="29" t="s">
        <v>1005</v>
      </c>
      <c r="F755" s="29" t="s">
        <v>12536</v>
      </c>
      <c r="G755" s="31" t="s">
        <v>64</v>
      </c>
      <c r="H755" s="32" t="s">
        <v>12341</v>
      </c>
      <c r="I755" s="50">
        <v>5</v>
      </c>
      <c r="J755" s="32" t="s">
        <v>12292</v>
      </c>
      <c r="K755" s="32" t="s">
        <v>12292</v>
      </c>
      <c r="L755" s="32" t="s">
        <v>13171</v>
      </c>
      <c r="M755" s="29">
        <v>0.11532000000000001</v>
      </c>
      <c r="N755" s="29">
        <v>-14.28091</v>
      </c>
      <c r="O755" s="29">
        <v>0.35837999999999998</v>
      </c>
      <c r="P755" s="29">
        <v>2.8174095498082918</v>
      </c>
      <c r="Q755" s="29">
        <v>-22.717438853652173</v>
      </c>
      <c r="R755" s="29">
        <v>-11.570144661843196</v>
      </c>
      <c r="S755" s="29">
        <v>19.893000000000001</v>
      </c>
      <c r="T755" s="29">
        <v>21.097999999999999</v>
      </c>
      <c r="U755" s="29">
        <v>-46.577933855397532</v>
      </c>
      <c r="V755" s="29">
        <v>-0.71699999999999997</v>
      </c>
      <c r="W755" s="29">
        <v>0.11600000000000001</v>
      </c>
      <c r="X755" s="29" t="s">
        <v>14893</v>
      </c>
      <c r="Y755" s="71">
        <v>2661360126</v>
      </c>
      <c r="Z755" s="29" t="s">
        <v>12535</v>
      </c>
      <c r="AA755" s="76">
        <v>45418</v>
      </c>
      <c r="AB755" s="60" t="s">
        <v>8186</v>
      </c>
      <c r="AC755" s="60" t="s">
        <v>12297</v>
      </c>
      <c r="AD755" s="60" t="s">
        <v>12815</v>
      </c>
      <c r="AE755" s="29" t="s">
        <v>16158</v>
      </c>
      <c r="AF755" s="35" t="s">
        <v>16158</v>
      </c>
    </row>
    <row r="756" spans="1:32" s="68" customFormat="1" ht="28.5">
      <c r="A756" s="37" t="s">
        <v>12498</v>
      </c>
      <c r="B756" s="36" t="s">
        <v>14098</v>
      </c>
      <c r="C756" s="36" t="s">
        <v>13950</v>
      </c>
      <c r="D756" s="29" t="s">
        <v>10790</v>
      </c>
      <c r="E756" s="37" t="s">
        <v>1005</v>
      </c>
      <c r="F756" s="37" t="s">
        <v>12538</v>
      </c>
      <c r="G756" s="38" t="s">
        <v>64</v>
      </c>
      <c r="H756" s="37" t="s">
        <v>12341</v>
      </c>
      <c r="I756" s="39">
        <v>5</v>
      </c>
      <c r="J756" s="37" t="s">
        <v>12292</v>
      </c>
      <c r="K756" s="37" t="s">
        <v>12292</v>
      </c>
      <c r="L756" s="37" t="s">
        <v>13171</v>
      </c>
      <c r="M756" s="37">
        <v>7.7119999999999994E-2</v>
      </c>
      <c r="N756" s="37" t="s">
        <v>16215</v>
      </c>
      <c r="O756" s="37" t="s">
        <v>16215</v>
      </c>
      <c r="P756" s="37">
        <v>0.34183005988899229</v>
      </c>
      <c r="Q756" s="37">
        <v>-24.618836564839352</v>
      </c>
      <c r="R756" s="37">
        <v>-13.096030476384756</v>
      </c>
      <c r="S756" s="37">
        <v>28.257000000000001</v>
      </c>
      <c r="T756" s="37">
        <v>30.364999999999998</v>
      </c>
      <c r="U756" s="37">
        <v>-48.56209888522838</v>
      </c>
      <c r="V756" s="37">
        <v>-0.70899999999999996</v>
      </c>
      <c r="W756" s="37">
        <v>3.5999999999999997E-2</v>
      </c>
      <c r="X756" s="37" t="s">
        <v>14893</v>
      </c>
      <c r="Y756" s="73">
        <v>515444427</v>
      </c>
      <c r="Z756" s="37" t="s">
        <v>12535</v>
      </c>
      <c r="AA756" s="77">
        <v>45418</v>
      </c>
      <c r="AB756" s="39" t="s">
        <v>8186</v>
      </c>
      <c r="AC756" s="39" t="s">
        <v>12297</v>
      </c>
      <c r="AD756" s="39" t="s">
        <v>12815</v>
      </c>
      <c r="AE756" s="37" t="s">
        <v>16158</v>
      </c>
      <c r="AF756" s="63" t="s">
        <v>16158</v>
      </c>
    </row>
    <row r="757" spans="1:32" s="68" customFormat="1" ht="28.5">
      <c r="A757" s="29" t="s">
        <v>12498</v>
      </c>
      <c r="B757" s="28" t="s">
        <v>14099</v>
      </c>
      <c r="C757" s="29" t="s">
        <v>13951</v>
      </c>
      <c r="D757" s="29" t="s">
        <v>10714</v>
      </c>
      <c r="E757" s="29" t="s">
        <v>1005</v>
      </c>
      <c r="F757" s="29" t="s">
        <v>12535</v>
      </c>
      <c r="G757" s="31" t="s">
        <v>64</v>
      </c>
      <c r="H757" s="32" t="s">
        <v>12341</v>
      </c>
      <c r="I757" s="50">
        <v>5</v>
      </c>
      <c r="J757" s="32" t="s">
        <v>12292</v>
      </c>
      <c r="K757" s="32" t="s">
        <v>12292</v>
      </c>
      <c r="L757" s="32" t="s">
        <v>13171</v>
      </c>
      <c r="M757" s="29">
        <v>0.17199999999999999</v>
      </c>
      <c r="N757" s="29">
        <v>-14.3171</v>
      </c>
      <c r="O757" s="29">
        <v>0.35449999999999998</v>
      </c>
      <c r="P757" s="29">
        <v>2.5395631163912746</v>
      </c>
      <c r="Q757" s="29">
        <v>-22.724790267380047</v>
      </c>
      <c r="R757" s="29">
        <v>-12.031221569810214</v>
      </c>
      <c r="S757" s="29">
        <v>19.867000000000001</v>
      </c>
      <c r="T757" s="29">
        <v>21.114999999999998</v>
      </c>
      <c r="U757" s="29">
        <v>-47.220148193420975</v>
      </c>
      <c r="V757" s="29">
        <v>-0.72199999999999998</v>
      </c>
      <c r="W757" s="29">
        <v>0.11600000000000001</v>
      </c>
      <c r="X757" s="29" t="s">
        <v>14894</v>
      </c>
      <c r="Y757" s="71">
        <v>340451026</v>
      </c>
      <c r="Z757" s="29" t="s">
        <v>12535</v>
      </c>
      <c r="AA757" s="76">
        <v>45418</v>
      </c>
      <c r="AB757" s="60" t="s">
        <v>8186</v>
      </c>
      <c r="AC757" s="60" t="s">
        <v>12297</v>
      </c>
      <c r="AD757" s="60" t="s">
        <v>12815</v>
      </c>
      <c r="AE757" s="29" t="s">
        <v>16158</v>
      </c>
      <c r="AF757" s="35" t="s">
        <v>16158</v>
      </c>
    </row>
    <row r="758" spans="1:32" s="68" customFormat="1" ht="28.5">
      <c r="A758" s="37" t="s">
        <v>12498</v>
      </c>
      <c r="B758" s="36" t="s">
        <v>14100</v>
      </c>
      <c r="C758" s="36" t="s">
        <v>13952</v>
      </c>
      <c r="D758" s="29" t="s">
        <v>8795</v>
      </c>
      <c r="E758" s="37" t="s">
        <v>1125</v>
      </c>
      <c r="F758" s="37" t="s">
        <v>12535</v>
      </c>
      <c r="G758" s="38" t="s">
        <v>64</v>
      </c>
      <c r="H758" s="37" t="s">
        <v>3</v>
      </c>
      <c r="I758" s="39">
        <v>3</v>
      </c>
      <c r="J758" s="37" t="s">
        <v>12292</v>
      </c>
      <c r="K758" s="37" t="s">
        <v>12292</v>
      </c>
      <c r="L758" s="37" t="s">
        <v>12292</v>
      </c>
      <c r="M758" s="37" t="s">
        <v>16215</v>
      </c>
      <c r="N758" s="37">
        <v>4.0071899999999996</v>
      </c>
      <c r="O758" s="37">
        <v>9.7503399999999996</v>
      </c>
      <c r="P758" s="37">
        <v>29.361970833850904</v>
      </c>
      <c r="Q758" s="37">
        <v>-26.89184800259823</v>
      </c>
      <c r="R758" s="37">
        <v>18.94696387394308</v>
      </c>
      <c r="S758" s="37">
        <v>16.331</v>
      </c>
      <c r="T758" s="37">
        <v>17.664000000000001</v>
      </c>
      <c r="U758" s="37">
        <v>-29.273009406000028</v>
      </c>
      <c r="V758" s="37">
        <v>0.11</v>
      </c>
      <c r="W758" s="37">
        <v>0.52900000000000003</v>
      </c>
      <c r="X758" s="37" t="s">
        <v>14895</v>
      </c>
      <c r="Y758" s="73">
        <v>297127419</v>
      </c>
      <c r="Z758" s="37" t="s">
        <v>12541</v>
      </c>
      <c r="AA758" s="77">
        <v>45418</v>
      </c>
      <c r="AB758" s="39" t="s">
        <v>8186</v>
      </c>
      <c r="AC758" s="39" t="s">
        <v>12296</v>
      </c>
      <c r="AD758" s="39" t="s">
        <v>12298</v>
      </c>
      <c r="AE758" s="37" t="s">
        <v>16158</v>
      </c>
      <c r="AF758" s="63" t="s">
        <v>16158</v>
      </c>
    </row>
    <row r="759" spans="1:32" s="68" customFormat="1" ht="57">
      <c r="A759" s="29" t="s">
        <v>12498</v>
      </c>
      <c r="B759" s="28" t="s">
        <v>14101</v>
      </c>
      <c r="C759" s="29" t="s">
        <v>13953</v>
      </c>
      <c r="D759" s="29" t="s">
        <v>16670</v>
      </c>
      <c r="E759" s="29" t="s">
        <v>14666</v>
      </c>
      <c r="F759" s="29" t="s">
        <v>12536</v>
      </c>
      <c r="G759" s="31" t="s">
        <v>369</v>
      </c>
      <c r="H759" s="32" t="s">
        <v>12478</v>
      </c>
      <c r="I759" s="50">
        <v>4</v>
      </c>
      <c r="J759" s="32" t="s">
        <v>12292</v>
      </c>
      <c r="K759" s="32" t="s">
        <v>12292</v>
      </c>
      <c r="L759" s="32" t="s">
        <v>12292</v>
      </c>
      <c r="M759" s="29">
        <v>0.184</v>
      </c>
      <c r="N759" s="29">
        <v>-0.1077</v>
      </c>
      <c r="O759" s="29">
        <v>1.60924</v>
      </c>
      <c r="P759" s="29">
        <v>12.251188527092239</v>
      </c>
      <c r="Q759" s="29">
        <v>-6.6434271870402402</v>
      </c>
      <c r="R759" s="29">
        <v>4.7748465626706427</v>
      </c>
      <c r="S759" s="29">
        <v>5.4909999999999997</v>
      </c>
      <c r="T759" s="29">
        <v>7.5069999999999997</v>
      </c>
      <c r="U759" s="29">
        <v>-8.2914526309731951</v>
      </c>
      <c r="V759" s="29">
        <v>-0.11700000000000001</v>
      </c>
      <c r="W759" s="29">
        <v>0.214</v>
      </c>
      <c r="X759" s="29" t="s">
        <v>14896</v>
      </c>
      <c r="Y759" s="71">
        <v>13602930728</v>
      </c>
      <c r="Z759" s="29" t="s">
        <v>12535</v>
      </c>
      <c r="AA759" s="76">
        <v>45418</v>
      </c>
      <c r="AB759" s="60" t="s">
        <v>8186</v>
      </c>
      <c r="AC759" s="60" t="s">
        <v>12296</v>
      </c>
      <c r="AD759" s="60" t="s">
        <v>12299</v>
      </c>
      <c r="AE759" s="29" t="s">
        <v>16158</v>
      </c>
      <c r="AF759" s="35" t="s">
        <v>16158</v>
      </c>
    </row>
    <row r="760" spans="1:32" s="68" customFormat="1" ht="57">
      <c r="A760" s="37" t="s">
        <v>12498</v>
      </c>
      <c r="B760" s="36" t="s">
        <v>14102</v>
      </c>
      <c r="C760" s="36" t="s">
        <v>13954</v>
      </c>
      <c r="D760" s="29" t="s">
        <v>8495</v>
      </c>
      <c r="E760" s="37" t="s">
        <v>14666</v>
      </c>
      <c r="F760" s="37" t="s">
        <v>12535</v>
      </c>
      <c r="G760" s="38" t="s">
        <v>369</v>
      </c>
      <c r="H760" s="37" t="s">
        <v>12478</v>
      </c>
      <c r="I760" s="39">
        <v>4</v>
      </c>
      <c r="J760" s="37" t="s">
        <v>12292</v>
      </c>
      <c r="K760" s="37" t="s">
        <v>12292</v>
      </c>
      <c r="L760" s="37" t="s">
        <v>12292</v>
      </c>
      <c r="M760" s="37">
        <v>0.188</v>
      </c>
      <c r="N760" s="37">
        <v>-7.8329999999999997E-2</v>
      </c>
      <c r="O760" s="37">
        <v>1.62002</v>
      </c>
      <c r="P760" s="37">
        <v>12.35135589290357</v>
      </c>
      <c r="Q760" s="37">
        <v>-6.7216146569402664</v>
      </c>
      <c r="R760" s="37">
        <v>4.0896600860125032</v>
      </c>
      <c r="S760" s="37">
        <v>5.4669999999999996</v>
      </c>
      <c r="T760" s="37">
        <v>7.4850000000000003</v>
      </c>
      <c r="U760" s="37">
        <v>-8.8548087931775257</v>
      </c>
      <c r="V760" s="37">
        <v>-0.11899999999999999</v>
      </c>
      <c r="W760" s="37">
        <v>0.217</v>
      </c>
      <c r="X760" s="37" t="s">
        <v>14897</v>
      </c>
      <c r="Y760" s="73">
        <v>1741453765</v>
      </c>
      <c r="Z760" s="37" t="s">
        <v>12535</v>
      </c>
      <c r="AA760" s="77">
        <v>45418</v>
      </c>
      <c r="AB760" s="39" t="s">
        <v>8186</v>
      </c>
      <c r="AC760" s="39" t="s">
        <v>12296</v>
      </c>
      <c r="AD760" s="39" t="s">
        <v>12298</v>
      </c>
      <c r="AE760" s="37" t="s">
        <v>16158</v>
      </c>
      <c r="AF760" s="63" t="s">
        <v>16158</v>
      </c>
    </row>
    <row r="761" spans="1:32" s="68" customFormat="1" ht="57">
      <c r="A761" s="29" t="s">
        <v>12498</v>
      </c>
      <c r="B761" s="28" t="s">
        <v>14103</v>
      </c>
      <c r="C761" s="29" t="s">
        <v>13955</v>
      </c>
      <c r="D761" s="29" t="s">
        <v>10882</v>
      </c>
      <c r="E761" s="29" t="s">
        <v>14666</v>
      </c>
      <c r="F761" s="29" t="s">
        <v>12535</v>
      </c>
      <c r="G761" s="31" t="s">
        <v>369</v>
      </c>
      <c r="H761" s="32" t="s">
        <v>12478</v>
      </c>
      <c r="I761" s="50">
        <v>4</v>
      </c>
      <c r="J761" s="32" t="s">
        <v>12292</v>
      </c>
      <c r="K761" s="32" t="s">
        <v>12292</v>
      </c>
      <c r="L761" s="32" t="s">
        <v>12292</v>
      </c>
      <c r="M761" s="29" t="s">
        <v>16215</v>
      </c>
      <c r="N761" s="29">
        <v>-8.2290000000000002E-2</v>
      </c>
      <c r="O761" s="29">
        <v>1.6309100000000001</v>
      </c>
      <c r="P761" s="29">
        <v>12.256046705587886</v>
      </c>
      <c r="Q761" s="29">
        <v>-6.6978193146417393</v>
      </c>
      <c r="R761" s="29">
        <v>4.2207792207791028</v>
      </c>
      <c r="S761" s="29">
        <v>5.4829999999999997</v>
      </c>
      <c r="T761" s="29">
        <v>7.5129999999999999</v>
      </c>
      <c r="U761" s="29">
        <v>-8.9563905196920039</v>
      </c>
      <c r="V761" s="29">
        <v>-0.11899999999999999</v>
      </c>
      <c r="W761" s="29">
        <v>0.216</v>
      </c>
      <c r="X761" s="29" t="s">
        <v>14898</v>
      </c>
      <c r="Y761" s="71">
        <v>1741453765</v>
      </c>
      <c r="Z761" s="29" t="s">
        <v>12535</v>
      </c>
      <c r="AA761" s="76">
        <v>45418</v>
      </c>
      <c r="AB761" s="60" t="s">
        <v>8186</v>
      </c>
      <c r="AC761" s="60" t="s">
        <v>12297</v>
      </c>
      <c r="AD761" s="60" t="s">
        <v>12815</v>
      </c>
      <c r="AE761" s="29" t="s">
        <v>16158</v>
      </c>
      <c r="AF761" s="35" t="s">
        <v>16158</v>
      </c>
    </row>
    <row r="762" spans="1:32" s="68" customFormat="1" ht="57">
      <c r="A762" s="37" t="s">
        <v>12498</v>
      </c>
      <c r="B762" s="36" t="s">
        <v>14104</v>
      </c>
      <c r="C762" s="36" t="s">
        <v>13956</v>
      </c>
      <c r="D762" s="29" t="s">
        <v>10957</v>
      </c>
      <c r="E762" s="37" t="s">
        <v>14666</v>
      </c>
      <c r="F762" s="37" t="s">
        <v>12541</v>
      </c>
      <c r="G762" s="38" t="s">
        <v>369</v>
      </c>
      <c r="H762" s="37" t="s">
        <v>12478</v>
      </c>
      <c r="I762" s="39">
        <v>4</v>
      </c>
      <c r="J762" s="37" t="s">
        <v>12292</v>
      </c>
      <c r="K762" s="37" t="s">
        <v>12292</v>
      </c>
      <c r="L762" s="37" t="s">
        <v>12292</v>
      </c>
      <c r="M762" s="37" t="s">
        <v>16215</v>
      </c>
      <c r="N762" s="37" t="s">
        <v>16215</v>
      </c>
      <c r="O762" s="37" t="s">
        <v>16215</v>
      </c>
      <c r="P762" s="37">
        <v>9.9322583722927469</v>
      </c>
      <c r="Q762" s="37">
        <v>-8.686939095582435</v>
      </c>
      <c r="R762" s="37">
        <v>3.3777697712122245</v>
      </c>
      <c r="S762" s="37">
        <v>10.821</v>
      </c>
      <c r="T762" s="37">
        <v>12.162000000000001</v>
      </c>
      <c r="U762" s="37">
        <v>-10.168166038573112</v>
      </c>
      <c r="V762" s="37">
        <v>-0.55800000000000005</v>
      </c>
      <c r="W762" s="37">
        <v>-0.06</v>
      </c>
      <c r="X762" s="37" t="s">
        <v>14898</v>
      </c>
      <c r="Y762" s="73">
        <v>1617322941</v>
      </c>
      <c r="Z762" s="37" t="s">
        <v>12535</v>
      </c>
      <c r="AA762" s="77">
        <v>45418</v>
      </c>
      <c r="AB762" s="39" t="s">
        <v>8186</v>
      </c>
      <c r="AC762" s="39" t="s">
        <v>12297</v>
      </c>
      <c r="AD762" s="39" t="s">
        <v>12815</v>
      </c>
      <c r="AE762" s="37" t="s">
        <v>16158</v>
      </c>
      <c r="AF762" s="63" t="s">
        <v>16158</v>
      </c>
    </row>
    <row r="763" spans="1:32" s="68" customFormat="1" ht="57">
      <c r="A763" s="29" t="s">
        <v>12498</v>
      </c>
      <c r="B763" s="28" t="s">
        <v>14105</v>
      </c>
      <c r="C763" s="29" t="s">
        <v>13957</v>
      </c>
      <c r="D763" s="29" t="s">
        <v>16671</v>
      </c>
      <c r="E763" s="29" t="s">
        <v>14666</v>
      </c>
      <c r="F763" s="29" t="s">
        <v>12535</v>
      </c>
      <c r="G763" s="31" t="s">
        <v>369</v>
      </c>
      <c r="H763" s="32" t="s">
        <v>12478</v>
      </c>
      <c r="I763" s="50">
        <v>4</v>
      </c>
      <c r="J763" s="32" t="s">
        <v>12292</v>
      </c>
      <c r="K763" s="32" t="s">
        <v>12292</v>
      </c>
      <c r="L763" s="32" t="s">
        <v>12292</v>
      </c>
      <c r="M763" s="29">
        <v>0.216</v>
      </c>
      <c r="N763" s="29">
        <v>-9.9129999999999996E-2</v>
      </c>
      <c r="O763" s="29" t="s">
        <v>16215</v>
      </c>
      <c r="P763" s="29">
        <v>12.225595053916848</v>
      </c>
      <c r="Q763" s="29">
        <v>-6.6969176749465902</v>
      </c>
      <c r="R763" s="29">
        <v>4.1358503291383686</v>
      </c>
      <c r="S763" s="29">
        <v>5.4850000000000003</v>
      </c>
      <c r="T763" s="29" t="s">
        <v>16215</v>
      </c>
      <c r="U763" s="29">
        <v>-8.9282377764401506</v>
      </c>
      <c r="V763" s="29">
        <v>-0.11799999999999999</v>
      </c>
      <c r="W763" s="29" t="s">
        <v>16215</v>
      </c>
      <c r="X763" s="29" t="s">
        <v>14899</v>
      </c>
      <c r="Y763" s="71">
        <v>1741453765</v>
      </c>
      <c r="Z763" s="29" t="s">
        <v>12535</v>
      </c>
      <c r="AA763" s="76">
        <v>45418</v>
      </c>
      <c r="AB763" s="60" t="s">
        <v>8186</v>
      </c>
      <c r="AC763" s="60" t="s">
        <v>12297</v>
      </c>
      <c r="AD763" s="60" t="s">
        <v>12815</v>
      </c>
      <c r="AE763" s="29" t="s">
        <v>16158</v>
      </c>
      <c r="AF763" s="35" t="s">
        <v>16158</v>
      </c>
    </row>
    <row r="764" spans="1:32" s="68" customFormat="1" ht="57">
      <c r="A764" s="37" t="s">
        <v>12498</v>
      </c>
      <c r="B764" s="36" t="s">
        <v>14106</v>
      </c>
      <c r="C764" s="36" t="s">
        <v>13958</v>
      </c>
      <c r="D764" s="29" t="s">
        <v>10953</v>
      </c>
      <c r="E764" s="37" t="s">
        <v>14666</v>
      </c>
      <c r="F764" s="37" t="s">
        <v>12541</v>
      </c>
      <c r="G764" s="38" t="s">
        <v>369</v>
      </c>
      <c r="H764" s="37" t="s">
        <v>12478</v>
      </c>
      <c r="I764" s="39">
        <v>4</v>
      </c>
      <c r="J764" s="37" t="s">
        <v>12292</v>
      </c>
      <c r="K764" s="37" t="s">
        <v>12292</v>
      </c>
      <c r="L764" s="37" t="s">
        <v>12292</v>
      </c>
      <c r="M764" s="37">
        <v>0.11600000000000001</v>
      </c>
      <c r="N764" s="37" t="s">
        <v>16215</v>
      </c>
      <c r="O764" s="37" t="s">
        <v>16215</v>
      </c>
      <c r="P764" s="37">
        <v>9.9702762121428368</v>
      </c>
      <c r="Q764" s="37">
        <v>-8.5845150116382047</v>
      </c>
      <c r="R764" s="37">
        <v>3.4149195325718695</v>
      </c>
      <c r="S764" s="37">
        <v>10.816000000000001</v>
      </c>
      <c r="T764" s="37">
        <v>12.154999999999999</v>
      </c>
      <c r="U764" s="37">
        <v>-10.099756525048454</v>
      </c>
      <c r="V764" s="37">
        <v>-0.55100000000000005</v>
      </c>
      <c r="W764" s="37">
        <v>-5.6000000000000001E-2</v>
      </c>
      <c r="X764" s="37" t="s">
        <v>14900</v>
      </c>
      <c r="Y764" s="73">
        <v>1617322941</v>
      </c>
      <c r="Z764" s="37" t="s">
        <v>12535</v>
      </c>
      <c r="AA764" s="77">
        <v>45418</v>
      </c>
      <c r="AB764" s="39" t="s">
        <v>8186</v>
      </c>
      <c r="AC764" s="39" t="s">
        <v>12297</v>
      </c>
      <c r="AD764" s="39" t="s">
        <v>12815</v>
      </c>
      <c r="AE764" s="37" t="s">
        <v>16158</v>
      </c>
      <c r="AF764" s="63" t="s">
        <v>16158</v>
      </c>
    </row>
    <row r="765" spans="1:32" s="68" customFormat="1" ht="57">
      <c r="A765" s="29" t="s">
        <v>12498</v>
      </c>
      <c r="B765" s="28" t="s">
        <v>14107</v>
      </c>
      <c r="C765" s="29" t="s">
        <v>13959</v>
      </c>
      <c r="D765" s="29" t="s">
        <v>16672</v>
      </c>
      <c r="E765" s="29" t="s">
        <v>14666</v>
      </c>
      <c r="F765" s="29" t="s">
        <v>12538</v>
      </c>
      <c r="G765" s="31" t="s">
        <v>369</v>
      </c>
      <c r="H765" s="32" t="s">
        <v>12478</v>
      </c>
      <c r="I765" s="50">
        <v>4</v>
      </c>
      <c r="J765" s="32" t="s">
        <v>12292</v>
      </c>
      <c r="K765" s="32" t="s">
        <v>12292</v>
      </c>
      <c r="L765" s="32" t="s">
        <v>12292</v>
      </c>
      <c r="M765" s="29">
        <v>0.14799999999999999</v>
      </c>
      <c r="N765" s="29" t="s">
        <v>16215</v>
      </c>
      <c r="O765" s="29" t="s">
        <v>16215</v>
      </c>
      <c r="P765" s="29">
        <v>10.60459746456579</v>
      </c>
      <c r="Q765" s="29">
        <v>-7.492604506048151</v>
      </c>
      <c r="R765" s="29">
        <v>4.0730759881310696</v>
      </c>
      <c r="S765" s="29">
        <v>14.257</v>
      </c>
      <c r="T765" s="29">
        <v>16.477</v>
      </c>
      <c r="U765" s="29">
        <v>-9.5235698031895346</v>
      </c>
      <c r="V765" s="29">
        <v>-0.46200000000000002</v>
      </c>
      <c r="W765" s="29">
        <v>8.9999999999999993E-3</v>
      </c>
      <c r="X765" s="29" t="s">
        <v>14877</v>
      </c>
      <c r="Y765" s="71">
        <v>2634575744</v>
      </c>
      <c r="Z765" s="29" t="s">
        <v>12535</v>
      </c>
      <c r="AA765" s="76">
        <v>45418</v>
      </c>
      <c r="AB765" s="60" t="s">
        <v>8186</v>
      </c>
      <c r="AC765" s="60" t="s">
        <v>12297</v>
      </c>
      <c r="AD765" s="60" t="s">
        <v>12815</v>
      </c>
      <c r="AE765" s="29" t="s">
        <v>16158</v>
      </c>
      <c r="AF765" s="35" t="s">
        <v>16158</v>
      </c>
    </row>
    <row r="766" spans="1:32" s="68" customFormat="1" ht="57">
      <c r="A766" s="37" t="s">
        <v>12498</v>
      </c>
      <c r="B766" s="36" t="s">
        <v>14108</v>
      </c>
      <c r="C766" s="36" t="s">
        <v>13960</v>
      </c>
      <c r="D766" s="29" t="s">
        <v>16673</v>
      </c>
      <c r="E766" s="37" t="s">
        <v>14666</v>
      </c>
      <c r="F766" s="37" t="s">
        <v>12540</v>
      </c>
      <c r="G766" s="38" t="s">
        <v>369</v>
      </c>
      <c r="H766" s="37" t="s">
        <v>12478</v>
      </c>
      <c r="I766" s="39">
        <v>4</v>
      </c>
      <c r="J766" s="37" t="s">
        <v>12292</v>
      </c>
      <c r="K766" s="37" t="s">
        <v>12292</v>
      </c>
      <c r="L766" s="37" t="s">
        <v>12292</v>
      </c>
      <c r="M766" s="37">
        <v>0.155</v>
      </c>
      <c r="N766" s="37" t="s">
        <v>16215</v>
      </c>
      <c r="O766" s="37" t="s">
        <v>16215</v>
      </c>
      <c r="P766" s="37">
        <v>11.548079256008181</v>
      </c>
      <c r="Q766" s="37">
        <v>-7.1916378505912926</v>
      </c>
      <c r="R766" s="37">
        <v>3.9275969792708088</v>
      </c>
      <c r="S766" s="37">
        <v>12.294</v>
      </c>
      <c r="T766" s="37">
        <v>13.94</v>
      </c>
      <c r="U766" s="37">
        <v>-9.193433445677746</v>
      </c>
      <c r="V766" s="37">
        <v>-0.32</v>
      </c>
      <c r="W766" s="37">
        <v>4.9000000000000002E-2</v>
      </c>
      <c r="X766" s="37" t="s">
        <v>14877</v>
      </c>
      <c r="Y766" s="73">
        <v>1387938651</v>
      </c>
      <c r="Z766" s="37" t="s">
        <v>12535</v>
      </c>
      <c r="AA766" s="77">
        <v>45418</v>
      </c>
      <c r="AB766" s="39" t="s">
        <v>8186</v>
      </c>
      <c r="AC766" s="39" t="s">
        <v>12297</v>
      </c>
      <c r="AD766" s="39" t="s">
        <v>12815</v>
      </c>
      <c r="AE766" s="37" t="s">
        <v>16158</v>
      </c>
      <c r="AF766" s="63" t="s">
        <v>16158</v>
      </c>
    </row>
    <row r="767" spans="1:32" s="68" customFormat="1" ht="57">
      <c r="A767" s="29" t="s">
        <v>12498</v>
      </c>
      <c r="B767" s="28" t="s">
        <v>14109</v>
      </c>
      <c r="C767" s="29" t="s">
        <v>13961</v>
      </c>
      <c r="D767" s="29" t="s">
        <v>16674</v>
      </c>
      <c r="E767" s="29" t="s">
        <v>14666</v>
      </c>
      <c r="F767" s="29" t="s">
        <v>12544</v>
      </c>
      <c r="G767" s="31" t="s">
        <v>369</v>
      </c>
      <c r="H767" s="32" t="s">
        <v>12478</v>
      </c>
      <c r="I767" s="50">
        <v>4</v>
      </c>
      <c r="J767" s="32" t="s">
        <v>12292</v>
      </c>
      <c r="K767" s="32" t="s">
        <v>12292</v>
      </c>
      <c r="L767" s="32" t="s">
        <v>12292</v>
      </c>
      <c r="M767" s="29">
        <v>0.14799999999999999</v>
      </c>
      <c r="N767" s="29" t="s">
        <v>16215</v>
      </c>
      <c r="O767" s="29" t="s">
        <v>16215</v>
      </c>
      <c r="P767" s="29">
        <v>10.653705227377142</v>
      </c>
      <c r="Q767" s="29">
        <v>-6.8959663107965756</v>
      </c>
      <c r="R767" s="29">
        <v>4.2070316449941414</v>
      </c>
      <c r="S767" s="29">
        <v>9.2539999999999996</v>
      </c>
      <c r="T767" s="29">
        <v>10.787000000000001</v>
      </c>
      <c r="U767" s="29">
        <v>-9.0292564925794743</v>
      </c>
      <c r="V767" s="29">
        <v>-0.20899999999999999</v>
      </c>
      <c r="W767" s="29">
        <v>0.11600000000000001</v>
      </c>
      <c r="X767" s="29" t="s">
        <v>14896</v>
      </c>
      <c r="Y767" s="71">
        <v>2350178929</v>
      </c>
      <c r="Z767" s="29" t="s">
        <v>12535</v>
      </c>
      <c r="AA767" s="76">
        <v>45418</v>
      </c>
      <c r="AB767" s="60" t="s">
        <v>8186</v>
      </c>
      <c r="AC767" s="60" t="s">
        <v>12297</v>
      </c>
      <c r="AD767" s="60" t="s">
        <v>12815</v>
      </c>
      <c r="AE767" s="29" t="s">
        <v>16158</v>
      </c>
      <c r="AF767" s="35" t="s">
        <v>16158</v>
      </c>
    </row>
    <row r="768" spans="1:32" s="68" customFormat="1" ht="57">
      <c r="A768" s="37" t="s">
        <v>12498</v>
      </c>
      <c r="B768" s="36" t="s">
        <v>14110</v>
      </c>
      <c r="C768" s="36" t="s">
        <v>13962</v>
      </c>
      <c r="D768" s="29" t="s">
        <v>16675</v>
      </c>
      <c r="E768" s="37" t="s">
        <v>14666</v>
      </c>
      <c r="F768" s="37" t="s">
        <v>12537</v>
      </c>
      <c r="G768" s="38" t="s">
        <v>369</v>
      </c>
      <c r="H768" s="37" t="s">
        <v>12478</v>
      </c>
      <c r="I768" s="39">
        <v>4</v>
      </c>
      <c r="J768" s="37" t="s">
        <v>12292</v>
      </c>
      <c r="K768" s="37" t="s">
        <v>12292</v>
      </c>
      <c r="L768" s="37" t="s">
        <v>12292</v>
      </c>
      <c r="M768" s="37">
        <v>0.11600000000000001</v>
      </c>
      <c r="N768" s="37" t="s">
        <v>16215</v>
      </c>
      <c r="O768" s="37" t="s">
        <v>16215</v>
      </c>
      <c r="P768" s="37">
        <v>8.9896838875516139</v>
      </c>
      <c r="Q768" s="37">
        <v>-6.3417022679874151</v>
      </c>
      <c r="R768" s="37">
        <v>6.6548348723628914</v>
      </c>
      <c r="S768" s="37">
        <v>8.5489999999999995</v>
      </c>
      <c r="T768" s="37">
        <v>10.231</v>
      </c>
      <c r="U768" s="37">
        <v>-8.1134403759436147</v>
      </c>
      <c r="V768" s="37">
        <v>-0.56399999999999995</v>
      </c>
      <c r="W768" s="37">
        <v>5.3999999999999999E-2</v>
      </c>
      <c r="X768" s="37" t="s">
        <v>12566</v>
      </c>
      <c r="Y768" s="73" t="s">
        <v>16215</v>
      </c>
      <c r="Z768" s="37" t="s">
        <v>12535</v>
      </c>
      <c r="AA768" s="77">
        <v>45418</v>
      </c>
      <c r="AB768" s="39" t="s">
        <v>8186</v>
      </c>
      <c r="AC768" s="39" t="s">
        <v>12297</v>
      </c>
      <c r="AD768" s="39" t="s">
        <v>12815</v>
      </c>
      <c r="AE768" s="37" t="s">
        <v>16158</v>
      </c>
      <c r="AF768" s="63" t="s">
        <v>16158</v>
      </c>
    </row>
    <row r="769" spans="1:32" s="68" customFormat="1" ht="28.5">
      <c r="A769" s="29" t="s">
        <v>14623</v>
      </c>
      <c r="B769" s="28" t="s">
        <v>14111</v>
      </c>
      <c r="C769" s="29" t="s">
        <v>13963</v>
      </c>
      <c r="D769" s="29" t="s">
        <v>8235</v>
      </c>
      <c r="E769" s="29" t="s">
        <v>14667</v>
      </c>
      <c r="F769" s="29" t="s">
        <v>12536</v>
      </c>
      <c r="G769" s="31" t="s">
        <v>64</v>
      </c>
      <c r="H769" s="32" t="s">
        <v>5</v>
      </c>
      <c r="I769" s="50">
        <v>4</v>
      </c>
      <c r="J769" s="32" t="s">
        <v>12292</v>
      </c>
      <c r="K769" s="32" t="s">
        <v>12292</v>
      </c>
      <c r="L769" s="32" t="s">
        <v>13171</v>
      </c>
      <c r="M769" s="29">
        <v>1.6679999999999999</v>
      </c>
      <c r="N769" s="29">
        <v>-24.033090000000001</v>
      </c>
      <c r="O769" s="29">
        <v>-7.1166299999999998</v>
      </c>
      <c r="P769" s="29">
        <v>-30.582230102446385</v>
      </c>
      <c r="Q769" s="29">
        <v>-15.086047947124237</v>
      </c>
      <c r="R769" s="29">
        <v>-21.975118697697347</v>
      </c>
      <c r="S769" s="29">
        <v>23.646999999999998</v>
      </c>
      <c r="T769" s="29">
        <v>24.39</v>
      </c>
      <c r="U769" s="29">
        <v>-57.427278091227976</v>
      </c>
      <c r="V769" s="29">
        <v>-1.0269999999999999</v>
      </c>
      <c r="W769" s="29">
        <v>-0.161</v>
      </c>
      <c r="X769" s="29" t="s">
        <v>14901</v>
      </c>
      <c r="Y769" s="71">
        <v>355000000</v>
      </c>
      <c r="Z769" s="29" t="s">
        <v>12536</v>
      </c>
      <c r="AA769" s="76">
        <v>45418</v>
      </c>
      <c r="AB769" s="60" t="s">
        <v>8186</v>
      </c>
      <c r="AC769" s="60" t="s">
        <v>12296</v>
      </c>
      <c r="AD769" s="60" t="s">
        <v>12299</v>
      </c>
      <c r="AE769" s="29" t="s">
        <v>16158</v>
      </c>
      <c r="AF769" s="35" t="s">
        <v>16158</v>
      </c>
    </row>
    <row r="770" spans="1:32" s="68" customFormat="1" ht="28.5">
      <c r="A770" s="37" t="s">
        <v>14623</v>
      </c>
      <c r="B770" s="36" t="s">
        <v>14112</v>
      </c>
      <c r="C770" s="36" t="s">
        <v>13964</v>
      </c>
      <c r="D770" s="29" t="s">
        <v>8238</v>
      </c>
      <c r="E770" s="37" t="s">
        <v>14667</v>
      </c>
      <c r="F770" s="37" t="s">
        <v>12535</v>
      </c>
      <c r="G770" s="38" t="s">
        <v>64</v>
      </c>
      <c r="H770" s="37" t="s">
        <v>5</v>
      </c>
      <c r="I770" s="39">
        <v>4</v>
      </c>
      <c r="J770" s="37" t="s">
        <v>12292</v>
      </c>
      <c r="K770" s="37" t="s">
        <v>12292</v>
      </c>
      <c r="L770" s="37" t="s">
        <v>13171</v>
      </c>
      <c r="M770" s="37" t="s">
        <v>16215</v>
      </c>
      <c r="N770" s="37">
        <v>-24.0227</v>
      </c>
      <c r="O770" s="37" t="s">
        <v>16215</v>
      </c>
      <c r="P770" s="37">
        <v>-30.579825258141359</v>
      </c>
      <c r="Q770" s="37">
        <v>-15.241379310344794</v>
      </c>
      <c r="R770" s="37">
        <v>-22.416534181240166</v>
      </c>
      <c r="S770" s="37">
        <v>23.684999999999999</v>
      </c>
      <c r="T770" s="37" t="s">
        <v>16215</v>
      </c>
      <c r="U770" s="37">
        <v>-57.783776844375303</v>
      </c>
      <c r="V770" s="37">
        <v>-1.026</v>
      </c>
      <c r="W770" s="37" t="s">
        <v>16215</v>
      </c>
      <c r="X770" s="37" t="s">
        <v>14241</v>
      </c>
      <c r="Y770" s="73">
        <v>45359007</v>
      </c>
      <c r="Z770" s="37" t="s">
        <v>12536</v>
      </c>
      <c r="AA770" s="77">
        <v>45418</v>
      </c>
      <c r="AB770" s="39" t="s">
        <v>8186</v>
      </c>
      <c r="AC770" s="39" t="s">
        <v>12296</v>
      </c>
      <c r="AD770" s="39" t="s">
        <v>12298</v>
      </c>
      <c r="AE770" s="37" t="s">
        <v>16158</v>
      </c>
      <c r="AF770" s="63" t="s">
        <v>16158</v>
      </c>
    </row>
    <row r="771" spans="1:32" s="68" customFormat="1" ht="28.5">
      <c r="A771" s="29" t="s">
        <v>14623</v>
      </c>
      <c r="B771" s="28" t="s">
        <v>14113</v>
      </c>
      <c r="C771" s="29" t="s">
        <v>13965</v>
      </c>
      <c r="D771" s="29" t="s">
        <v>8234</v>
      </c>
      <c r="E771" s="29" t="s">
        <v>14667</v>
      </c>
      <c r="F771" s="29" t="s">
        <v>12536</v>
      </c>
      <c r="G771" s="31" t="s">
        <v>64</v>
      </c>
      <c r="H771" s="32" t="s">
        <v>5</v>
      </c>
      <c r="I771" s="50">
        <v>4</v>
      </c>
      <c r="J771" s="32" t="s">
        <v>12292</v>
      </c>
      <c r="K771" s="32" t="s">
        <v>12292</v>
      </c>
      <c r="L771" s="32" t="s">
        <v>13171</v>
      </c>
      <c r="M771" s="29" t="s">
        <v>16215</v>
      </c>
      <c r="N771" s="29">
        <v>-24.032139999999998</v>
      </c>
      <c r="O771" s="29">
        <v>-7.12019</v>
      </c>
      <c r="P771" s="29">
        <v>-30.584410995689282</v>
      </c>
      <c r="Q771" s="29">
        <v>-15.081220772828008</v>
      </c>
      <c r="R771" s="29">
        <v>-21.985647070006141</v>
      </c>
      <c r="S771" s="29">
        <v>23.657</v>
      </c>
      <c r="T771" s="29">
        <v>24.393000000000001</v>
      </c>
      <c r="U771" s="29">
        <v>-57.425894728613727</v>
      </c>
      <c r="V771" s="29">
        <v>-1.0269999999999999</v>
      </c>
      <c r="W771" s="29">
        <v>-0.161</v>
      </c>
      <c r="X771" s="29" t="s">
        <v>14902</v>
      </c>
      <c r="Y771" s="71">
        <v>355000000</v>
      </c>
      <c r="Z771" s="29" t="s">
        <v>12536</v>
      </c>
      <c r="AA771" s="76">
        <v>45418</v>
      </c>
      <c r="AB771" s="60" t="s">
        <v>8186</v>
      </c>
      <c r="AC771" s="60" t="s">
        <v>12297</v>
      </c>
      <c r="AD771" s="60" t="s">
        <v>12815</v>
      </c>
      <c r="AE771" s="29" t="s">
        <v>16158</v>
      </c>
      <c r="AF771" s="35" t="s">
        <v>16158</v>
      </c>
    </row>
    <row r="772" spans="1:32" s="68" customFormat="1" ht="28.5">
      <c r="A772" s="37" t="s">
        <v>14623</v>
      </c>
      <c r="B772" s="36" t="s">
        <v>14114</v>
      </c>
      <c r="C772" s="36" t="s">
        <v>13966</v>
      </c>
      <c r="D772" s="29" t="s">
        <v>8236</v>
      </c>
      <c r="E772" s="37" t="s">
        <v>14667</v>
      </c>
      <c r="F772" s="37" t="s">
        <v>12536</v>
      </c>
      <c r="G772" s="38" t="s">
        <v>64</v>
      </c>
      <c r="H772" s="37" t="s">
        <v>5</v>
      </c>
      <c r="I772" s="39">
        <v>4</v>
      </c>
      <c r="J772" s="37" t="s">
        <v>12292</v>
      </c>
      <c r="K772" s="37" t="s">
        <v>12292</v>
      </c>
      <c r="L772" s="37" t="s">
        <v>13171</v>
      </c>
      <c r="M772" s="37" t="s">
        <v>16215</v>
      </c>
      <c r="N772" s="37">
        <v>-23.80273</v>
      </c>
      <c r="O772" s="37" t="s">
        <v>16215</v>
      </c>
      <c r="P772" s="37">
        <v>-30.380411937789042</v>
      </c>
      <c r="Q772" s="37">
        <v>-14.830450144541896</v>
      </c>
      <c r="R772" s="37">
        <v>-21.753350634576442</v>
      </c>
      <c r="S772" s="37">
        <v>23.658999999999999</v>
      </c>
      <c r="T772" s="37" t="s">
        <v>16215</v>
      </c>
      <c r="U772" s="37">
        <v>-57.049724203944741</v>
      </c>
      <c r="V772" s="37">
        <v>-1.014</v>
      </c>
      <c r="W772" s="37" t="s">
        <v>16215</v>
      </c>
      <c r="X772" s="37" t="s">
        <v>14903</v>
      </c>
      <c r="Y772" s="73">
        <v>355000000</v>
      </c>
      <c r="Z772" s="37" t="s">
        <v>12536</v>
      </c>
      <c r="AA772" s="77">
        <v>45418</v>
      </c>
      <c r="AB772" s="39" t="s">
        <v>8186</v>
      </c>
      <c r="AC772" s="39" t="s">
        <v>12297</v>
      </c>
      <c r="AD772" s="39" t="s">
        <v>12815</v>
      </c>
      <c r="AE772" s="37" t="s">
        <v>16158</v>
      </c>
      <c r="AF772" s="63" t="s">
        <v>16158</v>
      </c>
    </row>
    <row r="773" spans="1:32" s="68" customFormat="1" ht="28.5">
      <c r="A773" s="29" t="s">
        <v>14623</v>
      </c>
      <c r="B773" s="28" t="s">
        <v>14115</v>
      </c>
      <c r="C773" s="29" t="s">
        <v>13967</v>
      </c>
      <c r="D773" s="29" t="s">
        <v>8237</v>
      </c>
      <c r="E773" s="29" t="s">
        <v>14667</v>
      </c>
      <c r="F773" s="29" t="s">
        <v>12536</v>
      </c>
      <c r="G773" s="31" t="s">
        <v>64</v>
      </c>
      <c r="H773" s="32" t="s">
        <v>5</v>
      </c>
      <c r="I773" s="50">
        <v>4</v>
      </c>
      <c r="J773" s="32" t="s">
        <v>12292</v>
      </c>
      <c r="K773" s="32" t="s">
        <v>12292</v>
      </c>
      <c r="L773" s="32" t="s">
        <v>13171</v>
      </c>
      <c r="M773" s="29">
        <v>1.696</v>
      </c>
      <c r="N773" s="29">
        <v>-23.806090000000001</v>
      </c>
      <c r="O773" s="29">
        <v>-6.9130799999999999</v>
      </c>
      <c r="P773" s="29">
        <v>-30.378172793551673</v>
      </c>
      <c r="Q773" s="29">
        <v>-14.836576801230771</v>
      </c>
      <c r="R773" s="29">
        <v>-21.743804901069563</v>
      </c>
      <c r="S773" s="29">
        <v>23.654</v>
      </c>
      <c r="T773" s="29">
        <v>24.375</v>
      </c>
      <c r="U773" s="29">
        <v>-57.054258888748087</v>
      </c>
      <c r="V773" s="29">
        <v>-1.014</v>
      </c>
      <c r="W773" s="29">
        <v>-0.152</v>
      </c>
      <c r="X773" s="29" t="s">
        <v>14904</v>
      </c>
      <c r="Y773" s="71">
        <v>355000000</v>
      </c>
      <c r="Z773" s="29" t="s">
        <v>12536</v>
      </c>
      <c r="AA773" s="76">
        <v>45418</v>
      </c>
      <c r="AB773" s="60" t="s">
        <v>8186</v>
      </c>
      <c r="AC773" s="60" t="s">
        <v>12297</v>
      </c>
      <c r="AD773" s="60" t="s">
        <v>12815</v>
      </c>
      <c r="AE773" s="29" t="s">
        <v>16158</v>
      </c>
      <c r="AF773" s="35" t="s">
        <v>16158</v>
      </c>
    </row>
    <row r="774" spans="1:32" s="68" customFormat="1" ht="28.5">
      <c r="A774" s="37" t="s">
        <v>14623</v>
      </c>
      <c r="B774" s="36" t="s">
        <v>14116</v>
      </c>
      <c r="C774" s="36" t="s">
        <v>13968</v>
      </c>
      <c r="D774" s="29" t="s">
        <v>16676</v>
      </c>
      <c r="E774" s="37" t="s">
        <v>14667</v>
      </c>
      <c r="F774" s="37" t="s">
        <v>12535</v>
      </c>
      <c r="G774" s="38" t="s">
        <v>64</v>
      </c>
      <c r="H774" s="37" t="s">
        <v>5</v>
      </c>
      <c r="I774" s="39">
        <v>4</v>
      </c>
      <c r="J774" s="37" t="s">
        <v>12292</v>
      </c>
      <c r="K774" s="37" t="s">
        <v>12292</v>
      </c>
      <c r="L774" s="37" t="s">
        <v>13171</v>
      </c>
      <c r="M774" s="37" t="e">
        <v>#N/A</v>
      </c>
      <c r="N774" s="37" t="e">
        <v>#N/A</v>
      </c>
      <c r="O774" s="37" t="e">
        <v>#N/A</v>
      </c>
      <c r="P774" s="37">
        <v>-30.487804878048795</v>
      </c>
      <c r="Q774" s="37">
        <v>-14.89361702127664</v>
      </c>
      <c r="R774" s="37">
        <v>-24.000000000000043</v>
      </c>
      <c r="S774" s="37" t="e">
        <v>#N/A</v>
      </c>
      <c r="T774" s="37" t="e">
        <v>#N/A</v>
      </c>
      <c r="U774" s="37" t="e">
        <v>#N/A</v>
      </c>
      <c r="V774" s="37" t="e">
        <v>#N/A</v>
      </c>
      <c r="W774" s="37" t="e">
        <v>#N/A</v>
      </c>
      <c r="X774" s="37" t="s">
        <v>14905</v>
      </c>
      <c r="Y774" s="73" t="e">
        <v>#N/A</v>
      </c>
      <c r="Z774" s="37" t="s">
        <v>12536</v>
      </c>
      <c r="AA774" s="77">
        <v>45418</v>
      </c>
      <c r="AB774" s="39" t="s">
        <v>8186</v>
      </c>
      <c r="AC774" s="39" t="s">
        <v>12297</v>
      </c>
      <c r="AD774" s="39" t="s">
        <v>12815</v>
      </c>
      <c r="AE774" s="37" t="s">
        <v>16158</v>
      </c>
      <c r="AF774" s="63" t="s">
        <v>16158</v>
      </c>
    </row>
    <row r="775" spans="1:32" s="68" customFormat="1" ht="28.5">
      <c r="A775" s="29" t="s">
        <v>14623</v>
      </c>
      <c r="B775" s="28" t="s">
        <v>14117</v>
      </c>
      <c r="C775" s="29" t="s">
        <v>13969</v>
      </c>
      <c r="D775" s="29" t="s">
        <v>16677</v>
      </c>
      <c r="E775" s="29" t="s">
        <v>14667</v>
      </c>
      <c r="F775" s="29" t="s">
        <v>12535</v>
      </c>
      <c r="G775" s="31" t="s">
        <v>64</v>
      </c>
      <c r="H775" s="32" t="s">
        <v>5</v>
      </c>
      <c r="I775" s="50">
        <v>4</v>
      </c>
      <c r="J775" s="32" t="s">
        <v>12292</v>
      </c>
      <c r="K775" s="32" t="s">
        <v>12292</v>
      </c>
      <c r="L775" s="32" t="s">
        <v>13171</v>
      </c>
      <c r="M775" s="29" t="e">
        <v>#N/A</v>
      </c>
      <c r="N775" s="29" t="e">
        <v>#N/A</v>
      </c>
      <c r="O775" s="29" t="e">
        <v>#N/A</v>
      </c>
      <c r="P775" s="29">
        <v>-30.985510092820732</v>
      </c>
      <c r="Q775" s="29">
        <v>8.9717741935483541</v>
      </c>
      <c r="R775" s="29">
        <v>0</v>
      </c>
      <c r="S775" s="29" t="e">
        <v>#N/A</v>
      </c>
      <c r="T775" s="29" t="e">
        <v>#N/A</v>
      </c>
      <c r="U775" s="29" t="e">
        <v>#N/A</v>
      </c>
      <c r="V775" s="29" t="e">
        <v>#N/A</v>
      </c>
      <c r="W775" s="29" t="e">
        <v>#N/A</v>
      </c>
      <c r="X775" s="29" t="s">
        <v>14906</v>
      </c>
      <c r="Y775" s="71" t="e">
        <v>#N/A</v>
      </c>
      <c r="Z775" s="29" t="s">
        <v>12536</v>
      </c>
      <c r="AA775" s="76">
        <v>45418</v>
      </c>
      <c r="AB775" s="60" t="s">
        <v>8186</v>
      </c>
      <c r="AC775" s="60" t="s">
        <v>12297</v>
      </c>
      <c r="AD775" s="60" t="s">
        <v>12815</v>
      </c>
      <c r="AE775" s="29" t="s">
        <v>16158</v>
      </c>
      <c r="AF775" s="35" t="s">
        <v>16158</v>
      </c>
    </row>
    <row r="776" spans="1:32" s="68" customFormat="1" ht="28.5">
      <c r="A776" s="37" t="s">
        <v>14623</v>
      </c>
      <c r="B776" s="36" t="s">
        <v>14118</v>
      </c>
      <c r="C776" s="36" t="s">
        <v>13970</v>
      </c>
      <c r="D776" s="29" t="s">
        <v>8507</v>
      </c>
      <c r="E776" s="37" t="s">
        <v>14668</v>
      </c>
      <c r="F776" s="37" t="s">
        <v>12536</v>
      </c>
      <c r="G776" s="38" t="s">
        <v>664</v>
      </c>
      <c r="H776" s="37" t="s">
        <v>43</v>
      </c>
      <c r="I776" s="39">
        <v>1</v>
      </c>
      <c r="J776" s="37" t="s">
        <v>12292</v>
      </c>
      <c r="K776" s="37" t="s">
        <v>12292</v>
      </c>
      <c r="L776" s="37" t="s">
        <v>13171</v>
      </c>
      <c r="M776" s="37" t="s">
        <v>16215</v>
      </c>
      <c r="N776" s="37" t="s">
        <v>16215</v>
      </c>
      <c r="O776" s="37" t="s">
        <v>16215</v>
      </c>
      <c r="P776" s="37">
        <v>4.273250558964814</v>
      </c>
      <c r="Q776" s="37">
        <v>1.4964667963882849</v>
      </c>
      <c r="R776" s="37">
        <v>0.17101296388599696</v>
      </c>
      <c r="S776" s="37">
        <v>0.98</v>
      </c>
      <c r="T776" s="37">
        <v>0.92</v>
      </c>
      <c r="U776" s="37" t="s">
        <v>16215</v>
      </c>
      <c r="V776" s="37">
        <v>-1.2569999999999999</v>
      </c>
      <c r="W776" s="37">
        <v>-0.13900000000000001</v>
      </c>
      <c r="X776" s="37" t="s">
        <v>14907</v>
      </c>
      <c r="Y776" s="73">
        <v>7614999996</v>
      </c>
      <c r="Z776" s="37" t="s">
        <v>12536</v>
      </c>
      <c r="AA776" s="77">
        <v>45418</v>
      </c>
      <c r="AB776" s="39" t="s">
        <v>8186</v>
      </c>
      <c r="AC776" s="39" t="s">
        <v>12296</v>
      </c>
      <c r="AD776" s="39" t="s">
        <v>14211</v>
      </c>
      <c r="AE776" s="37" t="s">
        <v>16158</v>
      </c>
      <c r="AF776" s="63" t="s">
        <v>16158</v>
      </c>
    </row>
    <row r="777" spans="1:32" s="68" customFormat="1" ht="28.5">
      <c r="A777" s="29" t="s">
        <v>14623</v>
      </c>
      <c r="B777" s="28" t="s">
        <v>14119</v>
      </c>
      <c r="C777" s="29" t="s">
        <v>13971</v>
      </c>
      <c r="D777" s="29" t="s">
        <v>16678</v>
      </c>
      <c r="E777" s="29" t="s">
        <v>14668</v>
      </c>
      <c r="F777" s="29" t="s">
        <v>12536</v>
      </c>
      <c r="G777" s="31" t="s">
        <v>664</v>
      </c>
      <c r="H777" s="32" t="s">
        <v>43</v>
      </c>
      <c r="I777" s="50">
        <v>1</v>
      </c>
      <c r="J777" s="32" t="s">
        <v>12292</v>
      </c>
      <c r="K777" s="32" t="s">
        <v>12292</v>
      </c>
      <c r="L777" s="32" t="s">
        <v>13171</v>
      </c>
      <c r="M777" s="29" t="s">
        <v>16215</v>
      </c>
      <c r="N777" s="29" t="s">
        <v>16215</v>
      </c>
      <c r="O777" s="29" t="s">
        <v>16215</v>
      </c>
      <c r="P777" s="29">
        <v>3.8622038476805232</v>
      </c>
      <c r="Q777" s="29">
        <v>1.2733230002549778</v>
      </c>
      <c r="R777" s="29">
        <v>-2.5499195794542739E-2</v>
      </c>
      <c r="S777" s="29">
        <v>0.96199999999999997</v>
      </c>
      <c r="T777" s="29" t="s">
        <v>16215</v>
      </c>
      <c r="U777" s="29">
        <v>-5.0988930063844418E-2</v>
      </c>
      <c r="V777" s="29">
        <v>-1.69</v>
      </c>
      <c r="W777" s="29" t="s">
        <v>16215</v>
      </c>
      <c r="X777" s="29" t="s">
        <v>14908</v>
      </c>
      <c r="Y777" s="71">
        <v>7614999996</v>
      </c>
      <c r="Z777" s="29" t="s">
        <v>12536</v>
      </c>
      <c r="AA777" s="76">
        <v>45418</v>
      </c>
      <c r="AB777" s="60" t="s">
        <v>8186</v>
      </c>
      <c r="AC777" s="60" t="s">
        <v>12296</v>
      </c>
      <c r="AD777" s="60" t="s">
        <v>14211</v>
      </c>
      <c r="AE777" s="29" t="s">
        <v>16158</v>
      </c>
      <c r="AF777" s="35" t="s">
        <v>16158</v>
      </c>
    </row>
    <row r="778" spans="1:32" s="68" customFormat="1" ht="28.5">
      <c r="A778" s="37" t="s">
        <v>14623</v>
      </c>
      <c r="B778" s="36" t="s">
        <v>14120</v>
      </c>
      <c r="C778" s="36" t="s">
        <v>13972</v>
      </c>
      <c r="D778" s="29" t="s">
        <v>8508</v>
      </c>
      <c r="E778" s="37" t="s">
        <v>14668</v>
      </c>
      <c r="F778" s="37" t="s">
        <v>12536</v>
      </c>
      <c r="G778" s="38" t="s">
        <v>664</v>
      </c>
      <c r="H778" s="37" t="s">
        <v>43</v>
      </c>
      <c r="I778" s="39">
        <v>1</v>
      </c>
      <c r="J778" s="37" t="s">
        <v>12292</v>
      </c>
      <c r="K778" s="37" t="s">
        <v>12292</v>
      </c>
      <c r="L778" s="37" t="s">
        <v>13171</v>
      </c>
      <c r="M778" s="37" t="s">
        <v>16215</v>
      </c>
      <c r="N778" s="37" t="s">
        <v>16215</v>
      </c>
      <c r="O778" s="37" t="s">
        <v>16215</v>
      </c>
      <c r="P778" s="37">
        <v>4.0676220387120932</v>
      </c>
      <c r="Q778" s="37">
        <v>1.4295650011560301</v>
      </c>
      <c r="R778" s="37">
        <v>0.12147288548189916</v>
      </c>
      <c r="S778" s="37">
        <v>0.96699999999999997</v>
      </c>
      <c r="T778" s="37">
        <v>0.90900000000000003</v>
      </c>
      <c r="U778" s="37" t="s">
        <v>16215</v>
      </c>
      <c r="V778" s="37">
        <v>-1.4350000000000001</v>
      </c>
      <c r="W778" s="37">
        <v>-0.308</v>
      </c>
      <c r="X778" s="37" t="s">
        <v>14907</v>
      </c>
      <c r="Y778" s="73">
        <v>7614999996</v>
      </c>
      <c r="Z778" s="37" t="s">
        <v>12536</v>
      </c>
      <c r="AA778" s="77">
        <v>45418</v>
      </c>
      <c r="AB778" s="39" t="s">
        <v>8186</v>
      </c>
      <c r="AC778" s="39" t="s">
        <v>12297</v>
      </c>
      <c r="AD778" s="39" t="s">
        <v>12815</v>
      </c>
      <c r="AE778" s="37" t="s">
        <v>16158</v>
      </c>
      <c r="AF778" s="63" t="s">
        <v>16158</v>
      </c>
    </row>
    <row r="779" spans="1:32" s="68" customFormat="1" ht="28.5">
      <c r="A779" s="29" t="s">
        <v>14623</v>
      </c>
      <c r="B779" s="28" t="s">
        <v>14121</v>
      </c>
      <c r="C779" s="29" t="s">
        <v>13973</v>
      </c>
      <c r="D779" s="29" t="s">
        <v>8509</v>
      </c>
      <c r="E779" s="29" t="s">
        <v>14668</v>
      </c>
      <c r="F779" s="29" t="s">
        <v>12536</v>
      </c>
      <c r="G779" s="31" t="s">
        <v>664</v>
      </c>
      <c r="H779" s="32" t="s">
        <v>43</v>
      </c>
      <c r="I779" s="50">
        <v>1</v>
      </c>
      <c r="J779" s="32" t="s">
        <v>12292</v>
      </c>
      <c r="K779" s="32" t="s">
        <v>12292</v>
      </c>
      <c r="L779" s="32" t="s">
        <v>13171</v>
      </c>
      <c r="M779" s="29" t="s">
        <v>16215</v>
      </c>
      <c r="N779" s="29" t="s">
        <v>16215</v>
      </c>
      <c r="O779" s="29" t="s">
        <v>16215</v>
      </c>
      <c r="P779" s="29">
        <v>4.4275916544510352</v>
      </c>
      <c r="Q779" s="29">
        <v>1.5576660573114243</v>
      </c>
      <c r="R779" s="29">
        <v>0.22053264289187968</v>
      </c>
      <c r="S779" s="29">
        <v>0.98799999999999999</v>
      </c>
      <c r="T779" s="29">
        <v>0.92500000000000004</v>
      </c>
      <c r="U779" s="29" t="s">
        <v>16215</v>
      </c>
      <c r="V779" s="29">
        <v>-1.119</v>
      </c>
      <c r="W779" s="29">
        <v>-0.04</v>
      </c>
      <c r="X779" s="29" t="s">
        <v>14907</v>
      </c>
      <c r="Y779" s="71">
        <v>7614999996</v>
      </c>
      <c r="Z779" s="29" t="s">
        <v>12536</v>
      </c>
      <c r="AA779" s="76">
        <v>45418</v>
      </c>
      <c r="AB779" s="60" t="s">
        <v>8186</v>
      </c>
      <c r="AC779" s="60" t="s">
        <v>12297</v>
      </c>
      <c r="AD779" s="60" t="s">
        <v>12815</v>
      </c>
      <c r="AE779" s="29" t="s">
        <v>16158</v>
      </c>
      <c r="AF779" s="35" t="s">
        <v>16158</v>
      </c>
    </row>
    <row r="780" spans="1:32" s="68" customFormat="1" ht="42.75">
      <c r="A780" s="37" t="s">
        <v>14623</v>
      </c>
      <c r="B780" s="36" t="s">
        <v>14122</v>
      </c>
      <c r="C780" s="36" t="s">
        <v>13974</v>
      </c>
      <c r="D780" s="29" t="s">
        <v>8503</v>
      </c>
      <c r="E780" s="37" t="s">
        <v>14669</v>
      </c>
      <c r="F780" s="37" t="s">
        <v>12535</v>
      </c>
      <c r="G780" s="38" t="s">
        <v>369</v>
      </c>
      <c r="H780" s="37" t="s">
        <v>12416</v>
      </c>
      <c r="I780" s="39">
        <v>2</v>
      </c>
      <c r="J780" s="37" t="s">
        <v>12292</v>
      </c>
      <c r="K780" s="37" t="s">
        <v>12292</v>
      </c>
      <c r="L780" s="37" t="s">
        <v>13171</v>
      </c>
      <c r="M780" s="37" t="s">
        <v>16215</v>
      </c>
      <c r="N780" s="37" t="s">
        <v>16215</v>
      </c>
      <c r="O780" s="37" t="s">
        <v>16215</v>
      </c>
      <c r="P780" s="37">
        <v>5.2908447142132164</v>
      </c>
      <c r="Q780" s="37">
        <v>-4.5436968290797015</v>
      </c>
      <c r="R780" s="37">
        <v>1.2431480031324105</v>
      </c>
      <c r="S780" s="37" t="s">
        <v>16215</v>
      </c>
      <c r="T780" s="37" t="s">
        <v>16215</v>
      </c>
      <c r="U780" s="37" t="s">
        <v>16215</v>
      </c>
      <c r="V780" s="37" t="s">
        <v>16215</v>
      </c>
      <c r="W780" s="37" t="s">
        <v>16215</v>
      </c>
      <c r="X780" s="37" t="s">
        <v>14909</v>
      </c>
      <c r="Y780" s="73">
        <v>1277719</v>
      </c>
      <c r="Z780" s="37" t="s">
        <v>12535</v>
      </c>
      <c r="AA780" s="77">
        <v>45418</v>
      </c>
      <c r="AB780" s="39" t="s">
        <v>8186</v>
      </c>
      <c r="AC780" s="39" t="s">
        <v>12296</v>
      </c>
      <c r="AD780" s="39" t="s">
        <v>12298</v>
      </c>
      <c r="AE780" s="37" t="s">
        <v>16158</v>
      </c>
      <c r="AF780" s="63" t="s">
        <v>16158</v>
      </c>
    </row>
    <row r="781" spans="1:32" s="68" customFormat="1" ht="42.75">
      <c r="A781" s="29" t="s">
        <v>14623</v>
      </c>
      <c r="B781" s="28" t="s">
        <v>14123</v>
      </c>
      <c r="C781" s="29" t="s">
        <v>13975</v>
      </c>
      <c r="D781" s="29" t="s">
        <v>16679</v>
      </c>
      <c r="E781" s="29" t="s">
        <v>14669</v>
      </c>
      <c r="F781" s="29" t="s">
        <v>12535</v>
      </c>
      <c r="G781" s="31" t="s">
        <v>369</v>
      </c>
      <c r="H781" s="32" t="s">
        <v>12416</v>
      </c>
      <c r="I781" s="50">
        <v>2</v>
      </c>
      <c r="J781" s="32" t="s">
        <v>12292</v>
      </c>
      <c r="K781" s="32" t="s">
        <v>12292</v>
      </c>
      <c r="L781" s="32" t="s">
        <v>13171</v>
      </c>
      <c r="M781" s="29">
        <v>0.12</v>
      </c>
      <c r="N781" s="29" t="s">
        <v>16215</v>
      </c>
      <c r="O781" s="29" t="s">
        <v>16215</v>
      </c>
      <c r="P781" s="29">
        <v>5.1969482161167591</v>
      </c>
      <c r="Q781" s="29">
        <v>-4.6014195172011334</v>
      </c>
      <c r="R781" s="29">
        <v>-0.13999999999995127</v>
      </c>
      <c r="S781" s="29" t="s">
        <v>16215</v>
      </c>
      <c r="T781" s="29" t="s">
        <v>16215</v>
      </c>
      <c r="U781" s="29" t="s">
        <v>16215</v>
      </c>
      <c r="V781" s="29" t="s">
        <v>16215</v>
      </c>
      <c r="W781" s="29" t="s">
        <v>16215</v>
      </c>
      <c r="X781" s="29" t="s">
        <v>14910</v>
      </c>
      <c r="Y781" s="71">
        <v>1277719</v>
      </c>
      <c r="Z781" s="29" t="s">
        <v>12535</v>
      </c>
      <c r="AA781" s="76">
        <v>45418</v>
      </c>
      <c r="AB781" s="60" t="s">
        <v>8186</v>
      </c>
      <c r="AC781" s="60" t="s">
        <v>12297</v>
      </c>
      <c r="AD781" s="60" t="s">
        <v>12815</v>
      </c>
      <c r="AE781" s="29" t="s">
        <v>16158</v>
      </c>
      <c r="AF781" s="35" t="s">
        <v>16158</v>
      </c>
    </row>
    <row r="782" spans="1:32" s="68" customFormat="1" ht="42.75">
      <c r="A782" s="37" t="s">
        <v>14623</v>
      </c>
      <c r="B782" s="36" t="s">
        <v>14124</v>
      </c>
      <c r="C782" s="36" t="s">
        <v>13976</v>
      </c>
      <c r="D782" s="29" t="s">
        <v>16680</v>
      </c>
      <c r="E782" s="37" t="s">
        <v>14669</v>
      </c>
      <c r="F782" s="37" t="s">
        <v>12536</v>
      </c>
      <c r="G782" s="38" t="s">
        <v>369</v>
      </c>
      <c r="H782" s="37" t="s">
        <v>12416</v>
      </c>
      <c r="I782" s="39">
        <v>2</v>
      </c>
      <c r="J782" s="37" t="s">
        <v>12292</v>
      </c>
      <c r="K782" s="37" t="s">
        <v>12292</v>
      </c>
      <c r="L782" s="37" t="s">
        <v>13171</v>
      </c>
      <c r="M782" s="37" t="s">
        <v>16215</v>
      </c>
      <c r="N782" s="37" t="s">
        <v>16215</v>
      </c>
      <c r="O782" s="37" t="s">
        <v>16215</v>
      </c>
      <c r="P782" s="37">
        <v>5.1238591916557441</v>
      </c>
      <c r="Q782" s="37">
        <v>-4.5359894828761131</v>
      </c>
      <c r="R782" s="37">
        <v>1.9470100187852335</v>
      </c>
      <c r="S782" s="37" t="s">
        <v>16215</v>
      </c>
      <c r="T782" s="37" t="s">
        <v>16215</v>
      </c>
      <c r="U782" s="37" t="s">
        <v>16215</v>
      </c>
      <c r="V782" s="37" t="s">
        <v>16215</v>
      </c>
      <c r="W782" s="37" t="s">
        <v>16215</v>
      </c>
      <c r="X782" s="37" t="s">
        <v>14909</v>
      </c>
      <c r="Y782" s="73">
        <v>10000003</v>
      </c>
      <c r="Z782" s="37" t="s">
        <v>12535</v>
      </c>
      <c r="AA782" s="77">
        <v>45418</v>
      </c>
      <c r="AB782" s="39" t="s">
        <v>8186</v>
      </c>
      <c r="AC782" s="39" t="s">
        <v>12297</v>
      </c>
      <c r="AD782" s="39" t="s">
        <v>12815</v>
      </c>
      <c r="AE782" s="37" t="s">
        <v>16158</v>
      </c>
      <c r="AF782" s="63" t="s">
        <v>16158</v>
      </c>
    </row>
    <row r="783" spans="1:32" s="68" customFormat="1" ht="42.75">
      <c r="A783" s="29" t="s">
        <v>14623</v>
      </c>
      <c r="B783" s="28" t="s">
        <v>14125</v>
      </c>
      <c r="C783" s="29" t="s">
        <v>13977</v>
      </c>
      <c r="D783" s="29" t="s">
        <v>16681</v>
      </c>
      <c r="E783" s="29" t="s">
        <v>14669</v>
      </c>
      <c r="F783" s="29" t="s">
        <v>12536</v>
      </c>
      <c r="G783" s="31" t="s">
        <v>369</v>
      </c>
      <c r="H783" s="32" t="s">
        <v>12416</v>
      </c>
      <c r="I783" s="50">
        <v>2</v>
      </c>
      <c r="J783" s="32" t="s">
        <v>12292</v>
      </c>
      <c r="K783" s="32" t="s">
        <v>12292</v>
      </c>
      <c r="L783" s="32" t="s">
        <v>13171</v>
      </c>
      <c r="M783" s="29" t="s">
        <v>16215</v>
      </c>
      <c r="N783" s="29" t="s">
        <v>16215</v>
      </c>
      <c r="O783" s="29" t="s">
        <v>16215</v>
      </c>
      <c r="P783" s="29">
        <v>0</v>
      </c>
      <c r="Q783" s="29">
        <v>-1.7595777013516667</v>
      </c>
      <c r="R783" s="29">
        <v>1.1000000000027654E-2</v>
      </c>
      <c r="S783" s="29" t="s">
        <v>16215</v>
      </c>
      <c r="T783" s="29" t="s">
        <v>16215</v>
      </c>
      <c r="U783" s="29" t="s">
        <v>16215</v>
      </c>
      <c r="V783" s="29" t="s">
        <v>16215</v>
      </c>
      <c r="W783" s="29" t="s">
        <v>16215</v>
      </c>
      <c r="X783" s="29" t="s">
        <v>14910</v>
      </c>
      <c r="Y783" s="71">
        <v>10000003</v>
      </c>
      <c r="Z783" s="29" t="s">
        <v>12535</v>
      </c>
      <c r="AA783" s="76">
        <v>45418</v>
      </c>
      <c r="AB783" s="60" t="s">
        <v>8186</v>
      </c>
      <c r="AC783" s="60" t="s">
        <v>12297</v>
      </c>
      <c r="AD783" s="60" t="s">
        <v>12815</v>
      </c>
      <c r="AE783" s="29" t="s">
        <v>16158</v>
      </c>
      <c r="AF783" s="35" t="s">
        <v>16158</v>
      </c>
    </row>
    <row r="784" spans="1:32" s="68" customFormat="1" ht="42.75">
      <c r="A784" s="37" t="s">
        <v>14623</v>
      </c>
      <c r="B784" s="36" t="s">
        <v>14126</v>
      </c>
      <c r="C784" s="36" t="s">
        <v>13978</v>
      </c>
      <c r="D784" s="29" t="s">
        <v>16682</v>
      </c>
      <c r="E784" s="37" t="s">
        <v>14669</v>
      </c>
      <c r="F784" s="37" t="s">
        <v>12537</v>
      </c>
      <c r="G784" s="38" t="s">
        <v>369</v>
      </c>
      <c r="H784" s="37" t="s">
        <v>12416</v>
      </c>
      <c r="I784" s="39">
        <v>2</v>
      </c>
      <c r="J784" s="37" t="s">
        <v>12292</v>
      </c>
      <c r="K784" s="37" t="s">
        <v>12292</v>
      </c>
      <c r="L784" s="37" t="s">
        <v>13171</v>
      </c>
      <c r="M784" s="37" t="s">
        <v>16215</v>
      </c>
      <c r="N784" s="37" t="s">
        <v>16215</v>
      </c>
      <c r="O784" s="37" t="s">
        <v>16215</v>
      </c>
      <c r="P784" s="37">
        <v>9.8595881915157335</v>
      </c>
      <c r="Q784" s="37">
        <v>3.5880122472980336</v>
      </c>
      <c r="R784" s="37">
        <v>-1.5879999999999672</v>
      </c>
      <c r="S784" s="37" t="s">
        <v>16215</v>
      </c>
      <c r="T784" s="37" t="s">
        <v>16215</v>
      </c>
      <c r="U784" s="37" t="s">
        <v>16215</v>
      </c>
      <c r="V784" s="37" t="s">
        <v>16215</v>
      </c>
      <c r="W784" s="37" t="s">
        <v>16215</v>
      </c>
      <c r="X784" s="37" t="s">
        <v>14910</v>
      </c>
      <c r="Y784" s="73">
        <v>9276751</v>
      </c>
      <c r="Z784" s="37" t="s">
        <v>12535</v>
      </c>
      <c r="AA784" s="77">
        <v>45418</v>
      </c>
      <c r="AB784" s="39" t="s">
        <v>8186</v>
      </c>
      <c r="AC784" s="39" t="s">
        <v>12297</v>
      </c>
      <c r="AD784" s="39" t="s">
        <v>12815</v>
      </c>
      <c r="AE784" s="37" t="s">
        <v>16158</v>
      </c>
      <c r="AF784" s="63" t="s">
        <v>16158</v>
      </c>
    </row>
    <row r="785" spans="1:32" s="68" customFormat="1" ht="42.75">
      <c r="A785" s="29" t="s">
        <v>14623</v>
      </c>
      <c r="B785" s="28" t="s">
        <v>14127</v>
      </c>
      <c r="C785" s="29" t="s">
        <v>13979</v>
      </c>
      <c r="D785" s="29" t="s">
        <v>16683</v>
      </c>
      <c r="E785" s="29" t="s">
        <v>14669</v>
      </c>
      <c r="F785" s="29" t="s">
        <v>12537</v>
      </c>
      <c r="G785" s="31" t="s">
        <v>369</v>
      </c>
      <c r="H785" s="32" t="s">
        <v>12416</v>
      </c>
      <c r="I785" s="50">
        <v>2</v>
      </c>
      <c r="J785" s="32" t="s">
        <v>12292</v>
      </c>
      <c r="K785" s="32" t="s">
        <v>12292</v>
      </c>
      <c r="L785" s="32" t="s">
        <v>13171</v>
      </c>
      <c r="M785" s="29" t="e">
        <v>#N/A</v>
      </c>
      <c r="N785" s="29" t="e">
        <v>#N/A</v>
      </c>
      <c r="O785" s="29" t="e">
        <v>#N/A</v>
      </c>
      <c r="P785" s="29">
        <v>0</v>
      </c>
      <c r="Q785" s="29">
        <v>3.5848396145162553</v>
      </c>
      <c r="R785" s="29">
        <v>-1.5879999999999672</v>
      </c>
      <c r="S785" s="29" t="e">
        <v>#N/A</v>
      </c>
      <c r="T785" s="29" t="e">
        <v>#N/A</v>
      </c>
      <c r="U785" s="29" t="e">
        <v>#N/A</v>
      </c>
      <c r="V785" s="29" t="e">
        <v>#N/A</v>
      </c>
      <c r="W785" s="29" t="e">
        <v>#N/A</v>
      </c>
      <c r="X785" s="29" t="s">
        <v>14910</v>
      </c>
      <c r="Y785" s="71" t="e">
        <v>#N/A</v>
      </c>
      <c r="Z785" s="29" t="s">
        <v>12535</v>
      </c>
      <c r="AA785" s="76">
        <v>45418</v>
      </c>
      <c r="AB785" s="60" t="s">
        <v>8186</v>
      </c>
      <c r="AC785" s="60" t="s">
        <v>12297</v>
      </c>
      <c r="AD785" s="60" t="s">
        <v>12815</v>
      </c>
      <c r="AE785" s="29" t="s">
        <v>16158</v>
      </c>
      <c r="AF785" s="35" t="s">
        <v>16158</v>
      </c>
    </row>
    <row r="786" spans="1:32" s="68" customFormat="1" ht="42.75">
      <c r="A786" s="37" t="s">
        <v>14623</v>
      </c>
      <c r="B786" s="36" t="s">
        <v>14128</v>
      </c>
      <c r="C786" s="36" t="s">
        <v>13980</v>
      </c>
      <c r="D786" s="29" t="s">
        <v>16684</v>
      </c>
      <c r="E786" s="37" t="s">
        <v>14669</v>
      </c>
      <c r="F786" s="37" t="s">
        <v>12535</v>
      </c>
      <c r="G786" s="38" t="s">
        <v>369</v>
      </c>
      <c r="H786" s="37" t="s">
        <v>12416</v>
      </c>
      <c r="I786" s="39">
        <v>2</v>
      </c>
      <c r="J786" s="37" t="s">
        <v>12292</v>
      </c>
      <c r="K786" s="37" t="s">
        <v>12292</v>
      </c>
      <c r="L786" s="37" t="s">
        <v>13171</v>
      </c>
      <c r="M786" s="37" t="s">
        <v>16215</v>
      </c>
      <c r="N786" s="37">
        <v>-1.7867900000000001</v>
      </c>
      <c r="O786" s="37" t="s">
        <v>16215</v>
      </c>
      <c r="P786" s="37">
        <v>5.7103202141368214</v>
      </c>
      <c r="Q786" s="37">
        <v>-4.1385215488536904</v>
      </c>
      <c r="R786" s="37">
        <v>1.9792374114677047</v>
      </c>
      <c r="S786" s="37">
        <v>2.601</v>
      </c>
      <c r="T786" s="37" t="s">
        <v>16215</v>
      </c>
      <c r="U786" s="37">
        <v>-6.0741472412215387</v>
      </c>
      <c r="V786" s="37">
        <v>-0.82799999999999996</v>
      </c>
      <c r="W786" s="37" t="s">
        <v>16215</v>
      </c>
      <c r="X786" s="37" t="s">
        <v>14910</v>
      </c>
      <c r="Y786" s="73">
        <v>1277719</v>
      </c>
      <c r="Z786" s="37" t="s">
        <v>12535</v>
      </c>
      <c r="AA786" s="77">
        <v>45418</v>
      </c>
      <c r="AB786" s="39" t="s">
        <v>8186</v>
      </c>
      <c r="AC786" s="39" t="s">
        <v>12297</v>
      </c>
      <c r="AD786" s="39" t="s">
        <v>12815</v>
      </c>
      <c r="AE786" s="37" t="s">
        <v>16158</v>
      </c>
      <c r="AF786" s="63" t="s">
        <v>16158</v>
      </c>
    </row>
    <row r="787" spans="1:32" s="68" customFormat="1" ht="42.75">
      <c r="A787" s="29" t="s">
        <v>14623</v>
      </c>
      <c r="B787" s="28" t="s">
        <v>14129</v>
      </c>
      <c r="C787" s="29" t="s">
        <v>13981</v>
      </c>
      <c r="D787" s="29" t="s">
        <v>16685</v>
      </c>
      <c r="E787" s="29" t="s">
        <v>14669</v>
      </c>
      <c r="F787" s="29" t="s">
        <v>12536</v>
      </c>
      <c r="G787" s="31" t="s">
        <v>369</v>
      </c>
      <c r="H787" s="32" t="s">
        <v>12416</v>
      </c>
      <c r="I787" s="50">
        <v>2</v>
      </c>
      <c r="J787" s="32" t="s">
        <v>12292</v>
      </c>
      <c r="K787" s="32" t="s">
        <v>12292</v>
      </c>
      <c r="L787" s="32" t="s">
        <v>13171</v>
      </c>
      <c r="M787" s="29" t="s">
        <v>16215</v>
      </c>
      <c r="N787" s="29">
        <v>-2.6734900000000001</v>
      </c>
      <c r="O787" s="29" t="s">
        <v>16215</v>
      </c>
      <c r="P787" s="29">
        <v>5.6537691794529943</v>
      </c>
      <c r="Q787" s="29">
        <v>-4.060501573682318</v>
      </c>
      <c r="R787" s="29">
        <v>-0.25399999999995426</v>
      </c>
      <c r="S787" s="29">
        <v>2.923</v>
      </c>
      <c r="T787" s="29" t="s">
        <v>16215</v>
      </c>
      <c r="U787" s="29">
        <v>-7.2821088830983811</v>
      </c>
      <c r="V787" s="29">
        <v>-1.08</v>
      </c>
      <c r="W787" s="29" t="s">
        <v>16215</v>
      </c>
      <c r="X787" s="29" t="s">
        <v>14911</v>
      </c>
      <c r="Y787" s="71">
        <v>10000003</v>
      </c>
      <c r="Z787" s="29" t="s">
        <v>12535</v>
      </c>
      <c r="AA787" s="76">
        <v>45418</v>
      </c>
      <c r="AB787" s="60" t="s">
        <v>8186</v>
      </c>
      <c r="AC787" s="60" t="s">
        <v>12297</v>
      </c>
      <c r="AD787" s="60" t="s">
        <v>12815</v>
      </c>
      <c r="AE787" s="29" t="s">
        <v>16158</v>
      </c>
      <c r="AF787" s="35" t="s">
        <v>16158</v>
      </c>
    </row>
    <row r="788" spans="1:32" s="68" customFormat="1" ht="42.75">
      <c r="A788" s="37" t="s">
        <v>14623</v>
      </c>
      <c r="B788" s="36" t="s">
        <v>14130</v>
      </c>
      <c r="C788" s="36" t="s">
        <v>13982</v>
      </c>
      <c r="D788" s="29" t="s">
        <v>16686</v>
      </c>
      <c r="E788" s="37" t="s">
        <v>14669</v>
      </c>
      <c r="F788" s="37" t="s">
        <v>12537</v>
      </c>
      <c r="G788" s="38" t="s">
        <v>369</v>
      </c>
      <c r="H788" s="37" t="s">
        <v>12416</v>
      </c>
      <c r="I788" s="39">
        <v>2</v>
      </c>
      <c r="J788" s="37" t="s">
        <v>12292</v>
      </c>
      <c r="K788" s="37" t="s">
        <v>12292</v>
      </c>
      <c r="L788" s="37" t="s">
        <v>13171</v>
      </c>
      <c r="M788" s="37" t="e">
        <v>#N/A</v>
      </c>
      <c r="N788" s="37" t="e">
        <v>#N/A</v>
      </c>
      <c r="O788" s="37" t="e">
        <v>#N/A</v>
      </c>
      <c r="P788" s="37">
        <v>0</v>
      </c>
      <c r="Q788" s="37">
        <v>0</v>
      </c>
      <c r="R788" s="37">
        <v>2.3780000000001467</v>
      </c>
      <c r="S788" s="37" t="e">
        <v>#N/A</v>
      </c>
      <c r="T788" s="37" t="e">
        <v>#N/A</v>
      </c>
      <c r="U788" s="37" t="e">
        <v>#N/A</v>
      </c>
      <c r="V788" s="37" t="e">
        <v>#N/A</v>
      </c>
      <c r="W788" s="37" t="e">
        <v>#N/A</v>
      </c>
      <c r="X788" s="37" t="s">
        <v>14912</v>
      </c>
      <c r="Y788" s="73" t="e">
        <v>#N/A</v>
      </c>
      <c r="Z788" s="37" t="s">
        <v>12535</v>
      </c>
      <c r="AA788" s="77">
        <v>45418</v>
      </c>
      <c r="AB788" s="39" t="s">
        <v>8186</v>
      </c>
      <c r="AC788" s="39" t="s">
        <v>12297</v>
      </c>
      <c r="AD788" s="39" t="s">
        <v>12815</v>
      </c>
      <c r="AE788" s="37" t="s">
        <v>16158</v>
      </c>
      <c r="AF788" s="63" t="s">
        <v>16158</v>
      </c>
    </row>
    <row r="789" spans="1:32" s="68" customFormat="1" ht="42.75">
      <c r="A789" s="29" t="s">
        <v>14623</v>
      </c>
      <c r="B789" s="28" t="s">
        <v>14131</v>
      </c>
      <c r="C789" s="29" t="s">
        <v>13983</v>
      </c>
      <c r="D789" s="29" t="s">
        <v>16687</v>
      </c>
      <c r="E789" s="29" t="s">
        <v>14669</v>
      </c>
      <c r="F789" s="29" t="s">
        <v>12535</v>
      </c>
      <c r="G789" s="31" t="s">
        <v>369</v>
      </c>
      <c r="H789" s="32" t="s">
        <v>12416</v>
      </c>
      <c r="I789" s="50">
        <v>2</v>
      </c>
      <c r="J789" s="32" t="s">
        <v>12292</v>
      </c>
      <c r="K789" s="32" t="s">
        <v>12292</v>
      </c>
      <c r="L789" s="32" t="s">
        <v>13171</v>
      </c>
      <c r="M789" s="29" t="s">
        <v>16215</v>
      </c>
      <c r="N789" s="29">
        <v>-2.51999</v>
      </c>
      <c r="O789" s="29" t="s">
        <v>16215</v>
      </c>
      <c r="P789" s="29">
        <v>4.9298637934538814</v>
      </c>
      <c r="Q789" s="29">
        <v>-4.850421144350781</v>
      </c>
      <c r="R789" s="29">
        <v>1.2250098000783582</v>
      </c>
      <c r="S789" s="29">
        <v>2.601</v>
      </c>
      <c r="T789" s="29" t="s">
        <v>16215</v>
      </c>
      <c r="U789" s="29">
        <v>-6.8988714683125174</v>
      </c>
      <c r="V789" s="29">
        <v>-1.127</v>
      </c>
      <c r="W789" s="29" t="s">
        <v>16215</v>
      </c>
      <c r="X789" s="29" t="s">
        <v>14909</v>
      </c>
      <c r="Y789" s="71">
        <v>1277719</v>
      </c>
      <c r="Z789" s="29" t="s">
        <v>12535</v>
      </c>
      <c r="AA789" s="76">
        <v>45418</v>
      </c>
      <c r="AB789" s="60" t="s">
        <v>8186</v>
      </c>
      <c r="AC789" s="60" t="s">
        <v>12297</v>
      </c>
      <c r="AD789" s="60" t="s">
        <v>12815</v>
      </c>
      <c r="AE789" s="29" t="s">
        <v>16158</v>
      </c>
      <c r="AF789" s="35" t="s">
        <v>16158</v>
      </c>
    </row>
    <row r="790" spans="1:32" s="68" customFormat="1" ht="42.75">
      <c r="A790" s="37" t="s">
        <v>14623</v>
      </c>
      <c r="B790" s="36" t="s">
        <v>14132</v>
      </c>
      <c r="C790" s="36" t="s">
        <v>13984</v>
      </c>
      <c r="D790" s="29" t="s">
        <v>16688</v>
      </c>
      <c r="E790" s="37" t="s">
        <v>14669</v>
      </c>
      <c r="F790" s="37" t="s">
        <v>12536</v>
      </c>
      <c r="G790" s="38" t="s">
        <v>369</v>
      </c>
      <c r="H790" s="37" t="s">
        <v>12416</v>
      </c>
      <c r="I790" s="39">
        <v>2</v>
      </c>
      <c r="J790" s="37" t="s">
        <v>12292</v>
      </c>
      <c r="K790" s="37" t="s">
        <v>12292</v>
      </c>
      <c r="L790" s="37" t="s">
        <v>13171</v>
      </c>
      <c r="M790" s="37" t="s">
        <v>16215</v>
      </c>
      <c r="N790" s="37">
        <v>-2.5217800000000001</v>
      </c>
      <c r="O790" s="37" t="s">
        <v>16215</v>
      </c>
      <c r="P790" s="37">
        <v>4.8686306535197676</v>
      </c>
      <c r="Q790" s="37">
        <v>-4.78073466874479</v>
      </c>
      <c r="R790" s="37">
        <v>1.7954394075930358</v>
      </c>
      <c r="S790" s="37">
        <v>2.601</v>
      </c>
      <c r="T790" s="37" t="s">
        <v>16215</v>
      </c>
      <c r="U790" s="37">
        <v>-6.0419456501665136</v>
      </c>
      <c r="V790" s="37">
        <v>-1.1279999999999999</v>
      </c>
      <c r="W790" s="37" t="s">
        <v>16215</v>
      </c>
      <c r="X790" s="37" t="s">
        <v>14909</v>
      </c>
      <c r="Y790" s="73">
        <v>10000003</v>
      </c>
      <c r="Z790" s="37" t="s">
        <v>12535</v>
      </c>
      <c r="AA790" s="77">
        <v>45418</v>
      </c>
      <c r="AB790" s="39" t="s">
        <v>8186</v>
      </c>
      <c r="AC790" s="39" t="s">
        <v>12297</v>
      </c>
      <c r="AD790" s="39" t="s">
        <v>12815</v>
      </c>
      <c r="AE790" s="37" t="s">
        <v>16158</v>
      </c>
      <c r="AF790" s="63" t="s">
        <v>16158</v>
      </c>
    </row>
    <row r="791" spans="1:32" s="68" customFormat="1" ht="28.5">
      <c r="A791" s="29" t="s">
        <v>14623</v>
      </c>
      <c r="B791" s="28" t="s">
        <v>14133</v>
      </c>
      <c r="C791" s="29" t="s">
        <v>13985</v>
      </c>
      <c r="D791" s="29" t="s">
        <v>8504</v>
      </c>
      <c r="E791" s="29" t="s">
        <v>14670</v>
      </c>
      <c r="F791" s="29" t="s">
        <v>12535</v>
      </c>
      <c r="G791" s="31" t="s">
        <v>664</v>
      </c>
      <c r="H791" s="32" t="s">
        <v>42</v>
      </c>
      <c r="I791" s="50">
        <v>1</v>
      </c>
      <c r="J791" s="32" t="s">
        <v>12292</v>
      </c>
      <c r="K791" s="32" t="s">
        <v>12292</v>
      </c>
      <c r="L791" s="32" t="s">
        <v>13171</v>
      </c>
      <c r="M791" s="29" t="s">
        <v>16215</v>
      </c>
      <c r="N791" s="29" t="s">
        <v>16215</v>
      </c>
      <c r="O791" s="29" t="s">
        <v>16215</v>
      </c>
      <c r="P791" s="29">
        <v>5.3065363695030454</v>
      </c>
      <c r="Q791" s="29">
        <v>2.0271224084548178</v>
      </c>
      <c r="R791" s="29">
        <v>0.28691967193013035</v>
      </c>
      <c r="S791" s="29">
        <v>0.66400000000000003</v>
      </c>
      <c r="T791" s="29">
        <v>0.58799999999999997</v>
      </c>
      <c r="U791" s="29" t="s">
        <v>16215</v>
      </c>
      <c r="V791" s="29">
        <v>0.08</v>
      </c>
      <c r="W791" s="29">
        <v>1.8069999999999999</v>
      </c>
      <c r="X791" s="29" t="s">
        <v>14913</v>
      </c>
      <c r="Y791" s="71">
        <v>4127000000</v>
      </c>
      <c r="Z791" s="29" t="s">
        <v>12535</v>
      </c>
      <c r="AA791" s="76">
        <v>45418</v>
      </c>
      <c r="AB791" s="60" t="s">
        <v>8186</v>
      </c>
      <c r="AC791" s="60" t="s">
        <v>12296</v>
      </c>
      <c r="AD791" s="60" t="s">
        <v>14212</v>
      </c>
      <c r="AE791" s="29" t="s">
        <v>16158</v>
      </c>
      <c r="AF791" s="35" t="s">
        <v>16158</v>
      </c>
    </row>
    <row r="792" spans="1:32" s="68" customFormat="1" ht="28.5">
      <c r="A792" s="37" t="s">
        <v>14623</v>
      </c>
      <c r="B792" s="36" t="s">
        <v>14134</v>
      </c>
      <c r="C792" s="36" t="s">
        <v>13986</v>
      </c>
      <c r="D792" s="29" t="s">
        <v>16689</v>
      </c>
      <c r="E792" s="37" t="s">
        <v>14670</v>
      </c>
      <c r="F792" s="37" t="s">
        <v>12535</v>
      </c>
      <c r="G792" s="38" t="s">
        <v>664</v>
      </c>
      <c r="H792" s="37" t="s">
        <v>42</v>
      </c>
      <c r="I792" s="39">
        <v>1</v>
      </c>
      <c r="J792" s="37" t="s">
        <v>12292</v>
      </c>
      <c r="K792" s="37" t="s">
        <v>12292</v>
      </c>
      <c r="L792" s="37" t="s">
        <v>13171</v>
      </c>
      <c r="M792" s="37" t="s">
        <v>16215</v>
      </c>
      <c r="N792" s="37" t="s">
        <v>16215</v>
      </c>
      <c r="O792" s="37" t="s">
        <v>16215</v>
      </c>
      <c r="P792" s="37">
        <v>4.8920504180707036</v>
      </c>
      <c r="Q792" s="37">
        <v>1.8029821559521153</v>
      </c>
      <c r="R792" s="37">
        <v>8.8076411179849323E-2</v>
      </c>
      <c r="S792" s="37">
        <v>0.63600000000000001</v>
      </c>
      <c r="T792" s="37" t="s">
        <v>16215</v>
      </c>
      <c r="U792" s="37" t="s">
        <v>16215</v>
      </c>
      <c r="V792" s="37">
        <v>-3.6070000000000002</v>
      </c>
      <c r="W792" s="37" t="s">
        <v>16215</v>
      </c>
      <c r="X792" s="37" t="s">
        <v>14908</v>
      </c>
      <c r="Y792" s="73">
        <v>4127000000</v>
      </c>
      <c r="Z792" s="37" t="s">
        <v>12535</v>
      </c>
      <c r="AA792" s="77">
        <v>45418</v>
      </c>
      <c r="AB792" s="39" t="s">
        <v>8186</v>
      </c>
      <c r="AC792" s="39" t="s">
        <v>12296</v>
      </c>
      <c r="AD792" s="39" t="s">
        <v>14212</v>
      </c>
      <c r="AE792" s="37" t="s">
        <v>16158</v>
      </c>
      <c r="AF792" s="63" t="s">
        <v>16158</v>
      </c>
    </row>
    <row r="793" spans="1:32" s="68" customFormat="1" ht="28.5">
      <c r="A793" s="29" t="s">
        <v>14623</v>
      </c>
      <c r="B793" s="28" t="s">
        <v>14135</v>
      </c>
      <c r="C793" s="29" t="s">
        <v>13987</v>
      </c>
      <c r="D793" s="29" t="s">
        <v>16690</v>
      </c>
      <c r="E793" s="29" t="s">
        <v>14670</v>
      </c>
      <c r="F793" s="29" t="s">
        <v>12535</v>
      </c>
      <c r="G793" s="31" t="s">
        <v>664</v>
      </c>
      <c r="H793" s="32" t="s">
        <v>42</v>
      </c>
      <c r="I793" s="50">
        <v>1</v>
      </c>
      <c r="J793" s="32" t="s">
        <v>12292</v>
      </c>
      <c r="K793" s="32" t="s">
        <v>12292</v>
      </c>
      <c r="L793" s="32" t="s">
        <v>13171</v>
      </c>
      <c r="M793" s="29" t="s">
        <v>16215</v>
      </c>
      <c r="N793" s="29" t="s">
        <v>16215</v>
      </c>
      <c r="O793" s="29" t="s">
        <v>16215</v>
      </c>
      <c r="P793" s="29">
        <v>0</v>
      </c>
      <c r="Q793" s="29">
        <v>0</v>
      </c>
      <c r="R793" s="29">
        <v>0</v>
      </c>
      <c r="S793" s="29" t="s">
        <v>16215</v>
      </c>
      <c r="T793" s="29" t="s">
        <v>16215</v>
      </c>
      <c r="U793" s="29" t="s">
        <v>16215</v>
      </c>
      <c r="V793" s="29" t="s">
        <v>16215</v>
      </c>
      <c r="W793" s="29" t="s">
        <v>16215</v>
      </c>
      <c r="X793" s="29" t="s">
        <v>14913</v>
      </c>
      <c r="Y793" s="71">
        <v>4127000000</v>
      </c>
      <c r="Z793" s="29" t="s">
        <v>12535</v>
      </c>
      <c r="AA793" s="76">
        <v>45418</v>
      </c>
      <c r="AB793" s="60" t="s">
        <v>8186</v>
      </c>
      <c r="AC793" s="60" t="s">
        <v>12297</v>
      </c>
      <c r="AD793" s="60" t="s">
        <v>12815</v>
      </c>
      <c r="AE793" s="29" t="s">
        <v>16158</v>
      </c>
      <c r="AF793" s="35" t="s">
        <v>16158</v>
      </c>
    </row>
    <row r="794" spans="1:32" s="68" customFormat="1" ht="28.5">
      <c r="A794" s="37" t="s">
        <v>14623</v>
      </c>
      <c r="B794" s="36" t="s">
        <v>14136</v>
      </c>
      <c r="C794" s="36" t="s">
        <v>13988</v>
      </c>
      <c r="D794" s="29" t="s">
        <v>8505</v>
      </c>
      <c r="E794" s="37" t="s">
        <v>14670</v>
      </c>
      <c r="F794" s="37" t="s">
        <v>12535</v>
      </c>
      <c r="G794" s="38" t="s">
        <v>664</v>
      </c>
      <c r="H794" s="37" t="s">
        <v>42</v>
      </c>
      <c r="I794" s="39">
        <v>1</v>
      </c>
      <c r="J794" s="37" t="s">
        <v>12292</v>
      </c>
      <c r="K794" s="37" t="s">
        <v>12292</v>
      </c>
      <c r="L794" s="37" t="s">
        <v>13171</v>
      </c>
      <c r="M794" s="37" t="s">
        <v>16215</v>
      </c>
      <c r="N794" s="37" t="s">
        <v>16215</v>
      </c>
      <c r="O794" s="37" t="s">
        <v>16215</v>
      </c>
      <c r="P794" s="37">
        <v>5.0983908262941524</v>
      </c>
      <c r="Q794" s="37">
        <v>1.9160627844980072</v>
      </c>
      <c r="R794" s="37">
        <v>0.18705105336753736</v>
      </c>
      <c r="S794" s="37">
        <v>0.65</v>
      </c>
      <c r="T794" s="37">
        <v>0.57599999999999996</v>
      </c>
      <c r="U794" s="37" t="s">
        <v>16215</v>
      </c>
      <c r="V794" s="37">
        <v>-1.8420000000000001</v>
      </c>
      <c r="W794" s="37">
        <v>0.70699999999999996</v>
      </c>
      <c r="X794" s="37" t="s">
        <v>14913</v>
      </c>
      <c r="Y794" s="73">
        <v>4127000000</v>
      </c>
      <c r="Z794" s="37" t="s">
        <v>12535</v>
      </c>
      <c r="AA794" s="77">
        <v>45418</v>
      </c>
      <c r="AB794" s="39" t="s">
        <v>8186</v>
      </c>
      <c r="AC794" s="39" t="s">
        <v>12297</v>
      </c>
      <c r="AD794" s="39" t="s">
        <v>12815</v>
      </c>
      <c r="AE794" s="37" t="s">
        <v>16158</v>
      </c>
      <c r="AF794" s="63" t="s">
        <v>16158</v>
      </c>
    </row>
    <row r="795" spans="1:32" s="68" customFormat="1" ht="28.5">
      <c r="A795" s="29" t="s">
        <v>14623</v>
      </c>
      <c r="B795" s="28" t="s">
        <v>14137</v>
      </c>
      <c r="C795" s="29" t="s">
        <v>13989</v>
      </c>
      <c r="D795" s="29" t="s">
        <v>8506</v>
      </c>
      <c r="E795" s="29" t="s">
        <v>14670</v>
      </c>
      <c r="F795" s="29" t="s">
        <v>12535</v>
      </c>
      <c r="G795" s="31" t="s">
        <v>664</v>
      </c>
      <c r="H795" s="32" t="s">
        <v>42</v>
      </c>
      <c r="I795" s="50">
        <v>1</v>
      </c>
      <c r="J795" s="32" t="s">
        <v>12292</v>
      </c>
      <c r="K795" s="32" t="s">
        <v>12292</v>
      </c>
      <c r="L795" s="32" t="s">
        <v>13171</v>
      </c>
      <c r="M795" s="29" t="s">
        <v>16215</v>
      </c>
      <c r="N795" s="29" t="s">
        <v>16215</v>
      </c>
      <c r="O795" s="29" t="s">
        <v>16215</v>
      </c>
      <c r="P795" s="29">
        <v>5.4625397000238607</v>
      </c>
      <c r="Q795" s="29">
        <v>2.0889784820216084</v>
      </c>
      <c r="R795" s="29">
        <v>0.3358577543627117</v>
      </c>
      <c r="S795" s="29">
        <v>0.67600000000000005</v>
      </c>
      <c r="T795" s="29">
        <v>0.59799999999999998</v>
      </c>
      <c r="U795" s="29" t="s">
        <v>16215</v>
      </c>
      <c r="V795" s="29">
        <v>1.284</v>
      </c>
      <c r="W795" s="29">
        <v>2.44</v>
      </c>
      <c r="X795" s="29" t="s">
        <v>14913</v>
      </c>
      <c r="Y795" s="71">
        <v>4127000000</v>
      </c>
      <c r="Z795" s="29" t="s">
        <v>12535</v>
      </c>
      <c r="AA795" s="76">
        <v>45418</v>
      </c>
      <c r="AB795" s="60" t="s">
        <v>8186</v>
      </c>
      <c r="AC795" s="60" t="s">
        <v>12297</v>
      </c>
      <c r="AD795" s="60" t="s">
        <v>12815</v>
      </c>
      <c r="AE795" s="29" t="s">
        <v>16158</v>
      </c>
      <c r="AF795" s="35" t="s">
        <v>16158</v>
      </c>
    </row>
    <row r="796" spans="1:32" s="68" customFormat="1" ht="28.5">
      <c r="A796" s="37" t="s">
        <v>14623</v>
      </c>
      <c r="B796" s="36" t="s">
        <v>14138</v>
      </c>
      <c r="C796" s="36" t="s">
        <v>13990</v>
      </c>
      <c r="D796" s="29" t="s">
        <v>16691</v>
      </c>
      <c r="E796" s="37" t="s">
        <v>14670</v>
      </c>
      <c r="F796" s="37" t="s">
        <v>12535</v>
      </c>
      <c r="G796" s="38" t="s">
        <v>664</v>
      </c>
      <c r="H796" s="37" t="s">
        <v>42</v>
      </c>
      <c r="I796" s="39">
        <v>1</v>
      </c>
      <c r="J796" s="37" t="s">
        <v>12292</v>
      </c>
      <c r="K796" s="37" t="s">
        <v>12292</v>
      </c>
      <c r="L796" s="37" t="s">
        <v>13171</v>
      </c>
      <c r="M796" s="37" t="e">
        <v>#N/A</v>
      </c>
      <c r="N796" s="37" t="e">
        <v>#N/A</v>
      </c>
      <c r="O796" s="37" t="e">
        <v>#N/A</v>
      </c>
      <c r="P796" s="37">
        <v>5.6871946391672923</v>
      </c>
      <c r="Q796" s="37">
        <v>1.0652320370243329</v>
      </c>
      <c r="R796" s="37">
        <v>0.25453014713803235</v>
      </c>
      <c r="S796" s="37" t="e">
        <v>#N/A</v>
      </c>
      <c r="T796" s="37" t="e">
        <v>#N/A</v>
      </c>
      <c r="U796" s="37" t="e">
        <v>#N/A</v>
      </c>
      <c r="V796" s="37" t="e">
        <v>#N/A</v>
      </c>
      <c r="W796" s="37" t="e">
        <v>#N/A</v>
      </c>
      <c r="X796" s="37" t="s">
        <v>14913</v>
      </c>
      <c r="Y796" s="73" t="e">
        <v>#N/A</v>
      </c>
      <c r="Z796" s="37" t="s">
        <v>12535</v>
      </c>
      <c r="AA796" s="77">
        <v>45418</v>
      </c>
      <c r="AB796" s="39" t="s">
        <v>8186</v>
      </c>
      <c r="AC796" s="39" t="s">
        <v>12297</v>
      </c>
      <c r="AD796" s="39" t="s">
        <v>12815</v>
      </c>
      <c r="AE796" s="37" t="s">
        <v>16158</v>
      </c>
      <c r="AF796" s="63" t="s">
        <v>16158</v>
      </c>
    </row>
    <row r="797" spans="1:32" s="68" customFormat="1" ht="28.5">
      <c r="A797" s="29" t="s">
        <v>14624</v>
      </c>
      <c r="B797" s="28" t="s">
        <v>14139</v>
      </c>
      <c r="C797" s="29" t="s">
        <v>13991</v>
      </c>
      <c r="D797" s="29" t="s">
        <v>16692</v>
      </c>
      <c r="E797" s="29" t="s">
        <v>14671</v>
      </c>
      <c r="F797" s="29" t="s">
        <v>12535</v>
      </c>
      <c r="G797" s="31" t="s">
        <v>664</v>
      </c>
      <c r="H797" s="32" t="s">
        <v>42</v>
      </c>
      <c r="I797" s="50">
        <v>1</v>
      </c>
      <c r="J797" s="32" t="s">
        <v>12292</v>
      </c>
      <c r="K797" s="32" t="s">
        <v>12292</v>
      </c>
      <c r="L797" s="32" t="s">
        <v>12292</v>
      </c>
      <c r="M797" s="29" t="s">
        <v>16215</v>
      </c>
      <c r="N797" s="29" t="s">
        <v>16215</v>
      </c>
      <c r="O797" s="29" t="s">
        <v>16215</v>
      </c>
      <c r="P797" s="29">
        <v>5.4184723327733053</v>
      </c>
      <c r="Q797" s="29">
        <v>1.7090000000000494</v>
      </c>
      <c r="R797" s="29">
        <v>0</v>
      </c>
      <c r="S797" s="29" t="s">
        <v>16215</v>
      </c>
      <c r="T797" s="29" t="s">
        <v>16215</v>
      </c>
      <c r="U797" s="29" t="s">
        <v>16215</v>
      </c>
      <c r="V797" s="29" t="s">
        <v>16215</v>
      </c>
      <c r="W797" s="29" t="s">
        <v>16215</v>
      </c>
      <c r="X797" s="29" t="s">
        <v>14914</v>
      </c>
      <c r="Y797" s="71">
        <v>3373646644</v>
      </c>
      <c r="Z797" s="29" t="s">
        <v>12535</v>
      </c>
      <c r="AA797" s="76">
        <v>45418</v>
      </c>
      <c r="AB797" s="60" t="s">
        <v>8186</v>
      </c>
      <c r="AC797" s="60" t="s">
        <v>12297</v>
      </c>
      <c r="AD797" s="60" t="s">
        <v>12815</v>
      </c>
      <c r="AE797" s="29" t="s">
        <v>16158</v>
      </c>
      <c r="AF797" s="35" t="s">
        <v>16158</v>
      </c>
    </row>
    <row r="798" spans="1:32" s="68" customFormat="1" ht="28.5">
      <c r="A798" s="37" t="s">
        <v>14624</v>
      </c>
      <c r="B798" s="36" t="s">
        <v>14140</v>
      </c>
      <c r="C798" s="36" t="s">
        <v>13992</v>
      </c>
      <c r="D798" s="29" t="s">
        <v>16693</v>
      </c>
      <c r="E798" s="37" t="s">
        <v>14671</v>
      </c>
      <c r="F798" s="37" t="s">
        <v>12535</v>
      </c>
      <c r="G798" s="38" t="s">
        <v>664</v>
      </c>
      <c r="H798" s="37" t="s">
        <v>42</v>
      </c>
      <c r="I798" s="39">
        <v>1</v>
      </c>
      <c r="J798" s="37" t="s">
        <v>12292</v>
      </c>
      <c r="K798" s="37" t="s">
        <v>12292</v>
      </c>
      <c r="L798" s="37" t="s">
        <v>12292</v>
      </c>
      <c r="M798" s="37" t="s">
        <v>16215</v>
      </c>
      <c r="N798" s="37" t="s">
        <v>16215</v>
      </c>
      <c r="O798" s="37" t="s">
        <v>16215</v>
      </c>
      <c r="P798" s="37">
        <v>5.2098294213705154</v>
      </c>
      <c r="Q798" s="37">
        <v>1.6020000000000145</v>
      </c>
      <c r="R798" s="37">
        <v>0</v>
      </c>
      <c r="S798" s="37" t="s">
        <v>16215</v>
      </c>
      <c r="T798" s="37" t="s">
        <v>16215</v>
      </c>
      <c r="U798" s="37" t="s">
        <v>16215</v>
      </c>
      <c r="V798" s="37" t="s">
        <v>16215</v>
      </c>
      <c r="W798" s="37" t="s">
        <v>16215</v>
      </c>
      <c r="X798" s="37" t="s">
        <v>14915</v>
      </c>
      <c r="Y798" s="73">
        <v>3373646644</v>
      </c>
      <c r="Z798" s="37" t="s">
        <v>12535</v>
      </c>
      <c r="AA798" s="77">
        <v>45418</v>
      </c>
      <c r="AB798" s="39" t="s">
        <v>8186</v>
      </c>
      <c r="AC798" s="39" t="s">
        <v>12297</v>
      </c>
      <c r="AD798" s="39" t="s">
        <v>12815</v>
      </c>
      <c r="AE798" s="37" t="s">
        <v>16158</v>
      </c>
      <c r="AF798" s="63" t="s">
        <v>16158</v>
      </c>
    </row>
    <row r="799" spans="1:32" s="68" customFormat="1" ht="28.5">
      <c r="A799" s="29" t="s">
        <v>14624</v>
      </c>
      <c r="B799" s="28" t="s">
        <v>14141</v>
      </c>
      <c r="C799" s="29" t="s">
        <v>13993</v>
      </c>
      <c r="D799" s="29" t="s">
        <v>16694</v>
      </c>
      <c r="E799" s="29" t="s">
        <v>14671</v>
      </c>
      <c r="F799" s="29" t="s">
        <v>12535</v>
      </c>
      <c r="G799" s="31" t="s">
        <v>664</v>
      </c>
      <c r="H799" s="32" t="s">
        <v>42</v>
      </c>
      <c r="I799" s="50">
        <v>1</v>
      </c>
      <c r="J799" s="32" t="s">
        <v>12292</v>
      </c>
      <c r="K799" s="32" t="s">
        <v>12292</v>
      </c>
      <c r="L799" s="32" t="s">
        <v>12292</v>
      </c>
      <c r="M799" s="29" t="s">
        <v>16215</v>
      </c>
      <c r="N799" s="29" t="s">
        <v>16215</v>
      </c>
      <c r="O799" s="29" t="s">
        <v>16215</v>
      </c>
      <c r="P799" s="29">
        <v>2.4386342048691612</v>
      </c>
      <c r="Q799" s="29">
        <v>0</v>
      </c>
      <c r="R799" s="29">
        <v>0</v>
      </c>
      <c r="S799" s="29" t="s">
        <v>16215</v>
      </c>
      <c r="T799" s="29" t="s">
        <v>16215</v>
      </c>
      <c r="U799" s="29" t="s">
        <v>16215</v>
      </c>
      <c r="V799" s="29" t="s">
        <v>16215</v>
      </c>
      <c r="W799" s="29" t="s">
        <v>16215</v>
      </c>
      <c r="X799" s="29" t="s">
        <v>14916</v>
      </c>
      <c r="Y799" s="71">
        <v>3373646644</v>
      </c>
      <c r="Z799" s="29" t="s">
        <v>12535</v>
      </c>
      <c r="AA799" s="76">
        <v>45418</v>
      </c>
      <c r="AB799" s="60" t="s">
        <v>8186</v>
      </c>
      <c r="AC799" s="60" t="s">
        <v>12297</v>
      </c>
      <c r="AD799" s="60" t="s">
        <v>12815</v>
      </c>
      <c r="AE799" s="29" t="s">
        <v>16158</v>
      </c>
      <c r="AF799" s="35" t="s">
        <v>16158</v>
      </c>
    </row>
    <row r="800" spans="1:32" s="68" customFormat="1" ht="28.5">
      <c r="A800" s="37" t="s">
        <v>14624</v>
      </c>
      <c r="B800" s="36" t="s">
        <v>14142</v>
      </c>
      <c r="C800" s="36" t="s">
        <v>13994</v>
      </c>
      <c r="D800" s="29" t="s">
        <v>16695</v>
      </c>
      <c r="E800" s="37" t="s">
        <v>14671</v>
      </c>
      <c r="F800" s="37" t="s">
        <v>12535</v>
      </c>
      <c r="G800" s="38" t="s">
        <v>664</v>
      </c>
      <c r="H800" s="37" t="s">
        <v>42</v>
      </c>
      <c r="I800" s="39">
        <v>1</v>
      </c>
      <c r="J800" s="37" t="s">
        <v>12292</v>
      </c>
      <c r="K800" s="37" t="s">
        <v>12292</v>
      </c>
      <c r="L800" s="37" t="s">
        <v>12292</v>
      </c>
      <c r="M800" s="37" t="s">
        <v>16215</v>
      </c>
      <c r="N800" s="37" t="s">
        <v>16215</v>
      </c>
      <c r="O800" s="37" t="s">
        <v>16215</v>
      </c>
      <c r="P800" s="37">
        <v>5.4700317316858094</v>
      </c>
      <c r="Q800" s="37">
        <v>1.7370000000000996</v>
      </c>
      <c r="R800" s="37">
        <v>0</v>
      </c>
      <c r="S800" s="37" t="s">
        <v>16215</v>
      </c>
      <c r="T800" s="37" t="s">
        <v>16215</v>
      </c>
      <c r="U800" s="37" t="s">
        <v>16215</v>
      </c>
      <c r="V800" s="37" t="s">
        <v>16215</v>
      </c>
      <c r="W800" s="37" t="s">
        <v>16215</v>
      </c>
      <c r="X800" s="37" t="s">
        <v>14914</v>
      </c>
      <c r="Y800" s="73">
        <v>3373646644</v>
      </c>
      <c r="Z800" s="37" t="s">
        <v>12535</v>
      </c>
      <c r="AA800" s="77">
        <v>45418</v>
      </c>
      <c r="AB800" s="39" t="s">
        <v>8186</v>
      </c>
      <c r="AC800" s="39" t="s">
        <v>12297</v>
      </c>
      <c r="AD800" s="39" t="s">
        <v>12815</v>
      </c>
      <c r="AE800" s="37" t="s">
        <v>16158</v>
      </c>
      <c r="AF800" s="63" t="s">
        <v>16158</v>
      </c>
    </row>
    <row r="801" spans="1:32" s="68" customFormat="1" ht="28.5">
      <c r="A801" s="29" t="s">
        <v>14624</v>
      </c>
      <c r="B801" s="28" t="s">
        <v>14143</v>
      </c>
      <c r="C801" s="29" t="s">
        <v>13995</v>
      </c>
      <c r="D801" s="29" t="s">
        <v>16696</v>
      </c>
      <c r="E801" s="29" t="s">
        <v>14671</v>
      </c>
      <c r="F801" s="29" t="s">
        <v>12535</v>
      </c>
      <c r="G801" s="31" t="s">
        <v>664</v>
      </c>
      <c r="H801" s="32" t="s">
        <v>42</v>
      </c>
      <c r="I801" s="50">
        <v>1</v>
      </c>
      <c r="J801" s="32" t="s">
        <v>12292</v>
      </c>
      <c r="K801" s="32" t="s">
        <v>12292</v>
      </c>
      <c r="L801" s="32" t="s">
        <v>12292</v>
      </c>
      <c r="M801" s="29" t="e">
        <v>#N/A</v>
      </c>
      <c r="N801" s="29" t="e">
        <v>#N/A</v>
      </c>
      <c r="O801" s="29" t="e">
        <v>#N/A</v>
      </c>
      <c r="P801" s="29">
        <v>5.5750839502779925</v>
      </c>
      <c r="Q801" s="29">
        <v>1.7910000000000537</v>
      </c>
      <c r="R801" s="29">
        <v>0</v>
      </c>
      <c r="S801" s="29" t="e">
        <v>#N/A</v>
      </c>
      <c r="T801" s="29" t="e">
        <v>#N/A</v>
      </c>
      <c r="U801" s="29" t="e">
        <v>#N/A</v>
      </c>
      <c r="V801" s="29" t="e">
        <v>#N/A</v>
      </c>
      <c r="W801" s="29" t="e">
        <v>#N/A</v>
      </c>
      <c r="X801" s="29" t="s">
        <v>14915</v>
      </c>
      <c r="Y801" s="71" t="e">
        <v>#N/A</v>
      </c>
      <c r="Z801" s="29" t="s">
        <v>12535</v>
      </c>
      <c r="AA801" s="76">
        <v>45418</v>
      </c>
      <c r="AB801" s="60" t="s">
        <v>8186</v>
      </c>
      <c r="AC801" s="60" t="s">
        <v>12297</v>
      </c>
      <c r="AD801" s="60" t="s">
        <v>12815</v>
      </c>
      <c r="AE801" s="29" t="s">
        <v>16158</v>
      </c>
      <c r="AF801" s="35" t="s">
        <v>16158</v>
      </c>
    </row>
    <row r="802" spans="1:32" s="68" customFormat="1" ht="28.5">
      <c r="A802" s="37" t="s">
        <v>14625</v>
      </c>
      <c r="B802" s="36" t="s">
        <v>14144</v>
      </c>
      <c r="C802" s="36" t="s">
        <v>13996</v>
      </c>
      <c r="D802" s="29" t="s">
        <v>16697</v>
      </c>
      <c r="E802" s="37" t="s">
        <v>14672</v>
      </c>
      <c r="F802" s="37" t="s">
        <v>12535</v>
      </c>
      <c r="G802" s="38" t="s">
        <v>64</v>
      </c>
      <c r="H802" s="37" t="s">
        <v>12617</v>
      </c>
      <c r="I802" s="39">
        <v>5</v>
      </c>
      <c r="J802" s="37" t="s">
        <v>12292</v>
      </c>
      <c r="K802" s="37" t="s">
        <v>12292</v>
      </c>
      <c r="L802" s="37" t="s">
        <v>13171</v>
      </c>
      <c r="M802" s="37">
        <v>1.4579999999999999E-2</v>
      </c>
      <c r="N802" s="37">
        <v>-13.222429999999999</v>
      </c>
      <c r="O802" s="37">
        <v>-8.6563300000000005</v>
      </c>
      <c r="P802" s="37">
        <v>0.51655739237033149</v>
      </c>
      <c r="Q802" s="37">
        <v>-15.787090899471668</v>
      </c>
      <c r="R802" s="37">
        <v>-5.559911212813418</v>
      </c>
      <c r="S802" s="37">
        <v>18.033999999999999</v>
      </c>
      <c r="T802" s="37">
        <v>18.483000000000001</v>
      </c>
      <c r="U802" s="37">
        <v>-36.768461551264807</v>
      </c>
      <c r="V802" s="37">
        <v>-0.84499999999999997</v>
      </c>
      <c r="W802" s="37">
        <v>-0.44400000000000001</v>
      </c>
      <c r="X802" s="37" t="s">
        <v>14917</v>
      </c>
      <c r="Y802" s="73">
        <v>275666251</v>
      </c>
      <c r="Z802" s="37" t="s">
        <v>12535</v>
      </c>
      <c r="AA802" s="77">
        <v>45418</v>
      </c>
      <c r="AB802" s="39" t="s">
        <v>8186</v>
      </c>
      <c r="AC802" s="39" t="s">
        <v>12296</v>
      </c>
      <c r="AD802" s="39" t="s">
        <v>12298</v>
      </c>
      <c r="AE802" s="37" t="s">
        <v>16158</v>
      </c>
      <c r="AF802" s="63" t="s">
        <v>16158</v>
      </c>
    </row>
    <row r="803" spans="1:32" s="68" customFormat="1" ht="28.5">
      <c r="A803" s="29" t="s">
        <v>14625</v>
      </c>
      <c r="B803" s="28" t="s">
        <v>14145</v>
      </c>
      <c r="C803" s="29" t="s">
        <v>13997</v>
      </c>
      <c r="D803" s="29" t="s">
        <v>16698</v>
      </c>
      <c r="E803" s="29" t="s">
        <v>14672</v>
      </c>
      <c r="F803" s="29" t="s">
        <v>12535</v>
      </c>
      <c r="G803" s="31" t="s">
        <v>64</v>
      </c>
      <c r="H803" s="32" t="s">
        <v>12617</v>
      </c>
      <c r="I803" s="50">
        <v>5</v>
      </c>
      <c r="J803" s="32" t="s">
        <v>12292</v>
      </c>
      <c r="K803" s="32" t="s">
        <v>12292</v>
      </c>
      <c r="L803" s="32" t="s">
        <v>13171</v>
      </c>
      <c r="M803" s="29" t="s">
        <v>16215</v>
      </c>
      <c r="N803" s="29">
        <v>-13.224679999999999</v>
      </c>
      <c r="O803" s="29">
        <v>-8.6571300000000004</v>
      </c>
      <c r="P803" s="29">
        <v>0.51932252761386355</v>
      </c>
      <c r="Q803" s="29">
        <v>-15.784784486723257</v>
      </c>
      <c r="R803" s="29">
        <v>-5.5720806794056337</v>
      </c>
      <c r="S803" s="29">
        <v>18.036000000000001</v>
      </c>
      <c r="T803" s="29">
        <v>18.486999999999998</v>
      </c>
      <c r="U803" s="29">
        <v>-36.770884987297912</v>
      </c>
      <c r="V803" s="29">
        <v>-0.84499999999999997</v>
      </c>
      <c r="W803" s="29">
        <v>-0.443</v>
      </c>
      <c r="X803" s="29" t="s">
        <v>14917</v>
      </c>
      <c r="Y803" s="71">
        <v>275666251</v>
      </c>
      <c r="Z803" s="29" t="s">
        <v>12535</v>
      </c>
      <c r="AA803" s="76">
        <v>45418</v>
      </c>
      <c r="AB803" s="60" t="s">
        <v>8186</v>
      </c>
      <c r="AC803" s="60" t="s">
        <v>12297</v>
      </c>
      <c r="AD803" s="60" t="s">
        <v>12815</v>
      </c>
      <c r="AE803" s="29" t="s">
        <v>16158</v>
      </c>
      <c r="AF803" s="35" t="s">
        <v>16158</v>
      </c>
    </row>
    <row r="804" spans="1:32" s="68" customFormat="1" ht="28.5">
      <c r="A804" s="37" t="s">
        <v>14625</v>
      </c>
      <c r="B804" s="36" t="s">
        <v>14146</v>
      </c>
      <c r="C804" s="36" t="s">
        <v>13998</v>
      </c>
      <c r="D804" s="29" t="s">
        <v>16699</v>
      </c>
      <c r="E804" s="37" t="s">
        <v>14672</v>
      </c>
      <c r="F804" s="37" t="s">
        <v>12535</v>
      </c>
      <c r="G804" s="38" t="s">
        <v>64</v>
      </c>
      <c r="H804" s="37" t="s">
        <v>12617</v>
      </c>
      <c r="I804" s="39">
        <v>5</v>
      </c>
      <c r="J804" s="37" t="s">
        <v>12292</v>
      </c>
      <c r="K804" s="37" t="s">
        <v>12292</v>
      </c>
      <c r="L804" s="37" t="s">
        <v>13171</v>
      </c>
      <c r="M804" s="37" t="s">
        <v>16215</v>
      </c>
      <c r="N804" s="37" t="s">
        <v>16215</v>
      </c>
      <c r="O804" s="37" t="s">
        <v>16215</v>
      </c>
      <c r="P804" s="37">
        <v>0.51995320421167612</v>
      </c>
      <c r="Q804" s="37">
        <v>-15.786596698371014</v>
      </c>
      <c r="R804" s="37">
        <v>-7.7700000000000884</v>
      </c>
      <c r="S804" s="37" t="s">
        <v>16215</v>
      </c>
      <c r="T804" s="37" t="s">
        <v>16215</v>
      </c>
      <c r="U804" s="37" t="s">
        <v>16215</v>
      </c>
      <c r="V804" s="37" t="s">
        <v>16215</v>
      </c>
      <c r="W804" s="37" t="s">
        <v>16215</v>
      </c>
      <c r="X804" s="37" t="s">
        <v>14918</v>
      </c>
      <c r="Y804" s="73">
        <v>275666251</v>
      </c>
      <c r="Z804" s="37" t="s">
        <v>12535</v>
      </c>
      <c r="AA804" s="77">
        <v>45418</v>
      </c>
      <c r="AB804" s="39" t="s">
        <v>8186</v>
      </c>
      <c r="AC804" s="39" t="s">
        <v>12297</v>
      </c>
      <c r="AD804" s="39" t="s">
        <v>12815</v>
      </c>
      <c r="AE804" s="37" t="s">
        <v>16158</v>
      </c>
      <c r="AF804" s="63" t="s">
        <v>16158</v>
      </c>
    </row>
    <row r="805" spans="1:32" s="68" customFormat="1" ht="28.5">
      <c r="A805" s="29" t="s">
        <v>14625</v>
      </c>
      <c r="B805" s="28" t="s">
        <v>14147</v>
      </c>
      <c r="C805" s="29" t="s">
        <v>13999</v>
      </c>
      <c r="D805" s="29" t="s">
        <v>16700</v>
      </c>
      <c r="E805" s="29" t="s">
        <v>14672</v>
      </c>
      <c r="F805" s="29" t="s">
        <v>12535</v>
      </c>
      <c r="G805" s="31" t="s">
        <v>64</v>
      </c>
      <c r="H805" s="32" t="s">
        <v>12617</v>
      </c>
      <c r="I805" s="50">
        <v>5</v>
      </c>
      <c r="J805" s="32" t="s">
        <v>12292</v>
      </c>
      <c r="K805" s="32" t="s">
        <v>12292</v>
      </c>
      <c r="L805" s="32" t="s">
        <v>13171</v>
      </c>
      <c r="M805" s="29">
        <v>1.0489999999999999E-2</v>
      </c>
      <c r="N805" s="29">
        <v>-13.222189999999999</v>
      </c>
      <c r="O805" s="29">
        <v>-8.6552799999999994</v>
      </c>
      <c r="P805" s="29">
        <v>0.516635141446109</v>
      </c>
      <c r="Q805" s="29">
        <v>-15.787037293742756</v>
      </c>
      <c r="R805" s="29">
        <v>-5.5684334033425653</v>
      </c>
      <c r="S805" s="29">
        <v>18.039000000000001</v>
      </c>
      <c r="T805" s="29">
        <v>18.488</v>
      </c>
      <c r="U805" s="29">
        <v>-36.770839705290193</v>
      </c>
      <c r="V805" s="29">
        <v>-0.84499999999999997</v>
      </c>
      <c r="W805" s="29">
        <v>-0.44400000000000001</v>
      </c>
      <c r="X805" s="29" t="s">
        <v>14917</v>
      </c>
      <c r="Y805" s="71">
        <v>275666251</v>
      </c>
      <c r="Z805" s="29" t="s">
        <v>12535</v>
      </c>
      <c r="AA805" s="76">
        <v>45418</v>
      </c>
      <c r="AB805" s="60" t="s">
        <v>8186</v>
      </c>
      <c r="AC805" s="60" t="s">
        <v>12297</v>
      </c>
      <c r="AD805" s="60" t="s">
        <v>12815</v>
      </c>
      <c r="AE805" s="29" t="s">
        <v>16158</v>
      </c>
      <c r="AF805" s="35" t="s">
        <v>16158</v>
      </c>
    </row>
    <row r="806" spans="1:32" s="68" customFormat="1" ht="28.5">
      <c r="A806" s="37" t="s">
        <v>14625</v>
      </c>
      <c r="B806" s="36" t="s">
        <v>14148</v>
      </c>
      <c r="C806" s="36" t="s">
        <v>14000</v>
      </c>
      <c r="D806" s="29" t="s">
        <v>16701</v>
      </c>
      <c r="E806" s="37" t="s">
        <v>14672</v>
      </c>
      <c r="F806" s="37" t="s">
        <v>12535</v>
      </c>
      <c r="G806" s="38" t="s">
        <v>64</v>
      </c>
      <c r="H806" s="37" t="s">
        <v>12617</v>
      </c>
      <c r="I806" s="39">
        <v>5</v>
      </c>
      <c r="J806" s="37" t="s">
        <v>12292</v>
      </c>
      <c r="K806" s="37" t="s">
        <v>12292</v>
      </c>
      <c r="L806" s="37" t="s">
        <v>13171</v>
      </c>
      <c r="M806" s="37">
        <v>1.668E-2</v>
      </c>
      <c r="N806" s="37">
        <v>-13.22227</v>
      </c>
      <c r="O806" s="37" t="s">
        <v>16215</v>
      </c>
      <c r="P806" s="37">
        <v>0.52478626695504627</v>
      </c>
      <c r="Q806" s="37">
        <v>-15.792082276926767</v>
      </c>
      <c r="R806" s="37">
        <v>-5.5718760367206137</v>
      </c>
      <c r="S806" s="37">
        <v>18.035</v>
      </c>
      <c r="T806" s="37" t="s">
        <v>16215</v>
      </c>
      <c r="U806" s="37">
        <v>-36.765282508726258</v>
      </c>
      <c r="V806" s="37">
        <v>-0.84499999999999997</v>
      </c>
      <c r="W806" s="37" t="s">
        <v>16215</v>
      </c>
      <c r="X806" s="37" t="s">
        <v>14919</v>
      </c>
      <c r="Y806" s="73">
        <v>275666251</v>
      </c>
      <c r="Z806" s="37" t="s">
        <v>12535</v>
      </c>
      <c r="AA806" s="77">
        <v>45418</v>
      </c>
      <c r="AB806" s="39" t="s">
        <v>8186</v>
      </c>
      <c r="AC806" s="39" t="s">
        <v>12297</v>
      </c>
      <c r="AD806" s="39" t="s">
        <v>12815</v>
      </c>
      <c r="AE806" s="37" t="s">
        <v>16158</v>
      </c>
      <c r="AF806" s="63" t="s">
        <v>16158</v>
      </c>
    </row>
    <row r="807" spans="1:32" s="68" customFormat="1" ht="28.5">
      <c r="A807" s="29" t="s">
        <v>14625</v>
      </c>
      <c r="B807" s="28" t="s">
        <v>14149</v>
      </c>
      <c r="C807" s="29" t="s">
        <v>14001</v>
      </c>
      <c r="D807" s="29" t="s">
        <v>16702</v>
      </c>
      <c r="E807" s="29" t="s">
        <v>14672</v>
      </c>
      <c r="F807" s="29" t="s">
        <v>12536</v>
      </c>
      <c r="G807" s="31" t="s">
        <v>64</v>
      </c>
      <c r="H807" s="32" t="s">
        <v>12617</v>
      </c>
      <c r="I807" s="50">
        <v>5</v>
      </c>
      <c r="J807" s="32" t="s">
        <v>12292</v>
      </c>
      <c r="K807" s="32" t="s">
        <v>12292</v>
      </c>
      <c r="L807" s="32" t="s">
        <v>13171</v>
      </c>
      <c r="M807" s="29" t="s">
        <v>16215</v>
      </c>
      <c r="N807" s="29">
        <v>-13.22369</v>
      </c>
      <c r="O807" s="29">
        <v>-8.6572800000000001</v>
      </c>
      <c r="P807" s="29">
        <v>0.53202469834290333</v>
      </c>
      <c r="Q807" s="29">
        <v>-15.812743513183081</v>
      </c>
      <c r="R807" s="29">
        <v>-5.0218888230230574</v>
      </c>
      <c r="S807" s="29">
        <v>18.039000000000001</v>
      </c>
      <c r="T807" s="29">
        <v>18.465</v>
      </c>
      <c r="U807" s="29">
        <v>-36.292896510377282</v>
      </c>
      <c r="V807" s="29">
        <v>-0.84499999999999997</v>
      </c>
      <c r="W807" s="29">
        <v>-0.44400000000000001</v>
      </c>
      <c r="X807" s="29" t="s">
        <v>14917</v>
      </c>
      <c r="Y807" s="71">
        <v>2153298003</v>
      </c>
      <c r="Z807" s="29" t="s">
        <v>12535</v>
      </c>
      <c r="AA807" s="76">
        <v>45418</v>
      </c>
      <c r="AB807" s="60" t="s">
        <v>8186</v>
      </c>
      <c r="AC807" s="60" t="s">
        <v>12297</v>
      </c>
      <c r="AD807" s="60" t="s">
        <v>12815</v>
      </c>
      <c r="AE807" s="29" t="s">
        <v>16158</v>
      </c>
      <c r="AF807" s="35" t="s">
        <v>16158</v>
      </c>
    </row>
    <row r="808" spans="1:32" s="68" customFormat="1" ht="28.5">
      <c r="A808" s="37" t="s">
        <v>14625</v>
      </c>
      <c r="B808" s="36" t="s">
        <v>14150</v>
      </c>
      <c r="C808" s="36" t="s">
        <v>14002</v>
      </c>
      <c r="D808" s="29" t="s">
        <v>16703</v>
      </c>
      <c r="E808" s="37" t="s">
        <v>14672</v>
      </c>
      <c r="F808" s="37" t="s">
        <v>12536</v>
      </c>
      <c r="G808" s="38" t="s">
        <v>64</v>
      </c>
      <c r="H808" s="37" t="s">
        <v>12617</v>
      </c>
      <c r="I808" s="39">
        <v>5</v>
      </c>
      <c r="J808" s="37" t="s">
        <v>12292</v>
      </c>
      <c r="K808" s="37" t="s">
        <v>12292</v>
      </c>
      <c r="L808" s="37" t="s">
        <v>13171</v>
      </c>
      <c r="M808" s="37">
        <v>0.10542</v>
      </c>
      <c r="N808" s="37">
        <v>-13.215070000000001</v>
      </c>
      <c r="O808" s="37">
        <v>-8.6514500000000005</v>
      </c>
      <c r="P808" s="37">
        <v>0.54632764829947167</v>
      </c>
      <c r="Q808" s="37">
        <v>-15.800337484934779</v>
      </c>
      <c r="R808" s="37">
        <v>-5.0210654309578278</v>
      </c>
      <c r="S808" s="37">
        <v>18.04</v>
      </c>
      <c r="T808" s="37">
        <v>18.466000000000001</v>
      </c>
      <c r="U808" s="37">
        <v>-36.275762834018678</v>
      </c>
      <c r="V808" s="37">
        <v>-0.84399999999999997</v>
      </c>
      <c r="W808" s="37">
        <v>-0.44400000000000001</v>
      </c>
      <c r="X808" s="37" t="s">
        <v>14917</v>
      </c>
      <c r="Y808" s="73">
        <v>2153298003</v>
      </c>
      <c r="Z808" s="37" t="s">
        <v>12535</v>
      </c>
      <c r="AA808" s="77">
        <v>45418</v>
      </c>
      <c r="AB808" s="39" t="s">
        <v>8186</v>
      </c>
      <c r="AC808" s="39" t="s">
        <v>12297</v>
      </c>
      <c r="AD808" s="39" t="s">
        <v>12815</v>
      </c>
      <c r="AE808" s="37" t="s">
        <v>16158</v>
      </c>
      <c r="AF808" s="63" t="s">
        <v>16158</v>
      </c>
    </row>
    <row r="809" spans="1:32" s="68" customFormat="1" ht="28.5">
      <c r="A809" s="29" t="s">
        <v>14625</v>
      </c>
      <c r="B809" s="28" t="s">
        <v>14151</v>
      </c>
      <c r="C809" s="29" t="s">
        <v>14003</v>
      </c>
      <c r="D809" s="29" t="s">
        <v>16704</v>
      </c>
      <c r="E809" s="29" t="s">
        <v>14672</v>
      </c>
      <c r="F809" s="29" t="s">
        <v>12536</v>
      </c>
      <c r="G809" s="31" t="s">
        <v>64</v>
      </c>
      <c r="H809" s="32" t="s">
        <v>12617</v>
      </c>
      <c r="I809" s="50">
        <v>5</v>
      </c>
      <c r="J809" s="32" t="s">
        <v>12292</v>
      </c>
      <c r="K809" s="32" t="s">
        <v>12292</v>
      </c>
      <c r="L809" s="32" t="s">
        <v>13171</v>
      </c>
      <c r="M809" s="29">
        <v>0.16767000000000001</v>
      </c>
      <c r="N809" s="29">
        <v>-13.223660000000001</v>
      </c>
      <c r="O809" s="29" t="s">
        <v>16215</v>
      </c>
      <c r="P809" s="29">
        <v>0.53315227304280288</v>
      </c>
      <c r="Q809" s="29">
        <v>-15.810812590756839</v>
      </c>
      <c r="R809" s="29">
        <v>-5.0205985160832745</v>
      </c>
      <c r="S809" s="29">
        <v>18.039000000000001</v>
      </c>
      <c r="T809" s="29" t="s">
        <v>16215</v>
      </c>
      <c r="U809" s="29">
        <v>-36.290549607537784</v>
      </c>
      <c r="V809" s="29">
        <v>-0.84499999999999997</v>
      </c>
      <c r="W809" s="29" t="s">
        <v>16215</v>
      </c>
      <c r="X809" s="29" t="s">
        <v>14919</v>
      </c>
      <c r="Y809" s="71">
        <v>2153298003</v>
      </c>
      <c r="Z809" s="29" t="s">
        <v>12535</v>
      </c>
      <c r="AA809" s="76">
        <v>45418</v>
      </c>
      <c r="AB809" s="60" t="s">
        <v>8186</v>
      </c>
      <c r="AC809" s="60" t="s">
        <v>12297</v>
      </c>
      <c r="AD809" s="60" t="s">
        <v>12815</v>
      </c>
      <c r="AE809" s="29" t="s">
        <v>16158</v>
      </c>
      <c r="AF809" s="35" t="s">
        <v>16158</v>
      </c>
    </row>
    <row r="810" spans="1:32" s="68" customFormat="1" ht="28.5">
      <c r="A810" s="37" t="s">
        <v>14625</v>
      </c>
      <c r="B810" s="36" t="s">
        <v>14152</v>
      </c>
      <c r="C810" s="36" t="s">
        <v>14004</v>
      </c>
      <c r="D810" s="29" t="s">
        <v>16705</v>
      </c>
      <c r="E810" s="37" t="s">
        <v>14672</v>
      </c>
      <c r="F810" s="37" t="s">
        <v>12536</v>
      </c>
      <c r="G810" s="38" t="s">
        <v>64</v>
      </c>
      <c r="H810" s="37" t="s">
        <v>12617</v>
      </c>
      <c r="I810" s="39">
        <v>5</v>
      </c>
      <c r="J810" s="37" t="s">
        <v>12292</v>
      </c>
      <c r="K810" s="37" t="s">
        <v>12292</v>
      </c>
      <c r="L810" s="37" t="s">
        <v>13171</v>
      </c>
      <c r="M810" s="37">
        <v>0.14573</v>
      </c>
      <c r="N810" s="37">
        <v>-13.22383</v>
      </c>
      <c r="O810" s="37">
        <v>-8.6569400000000005</v>
      </c>
      <c r="P810" s="37">
        <v>0.53311118361829557</v>
      </c>
      <c r="Q810" s="37">
        <v>-15.8118966525868</v>
      </c>
      <c r="R810" s="37">
        <v>-5.0216717877318962</v>
      </c>
      <c r="S810" s="37">
        <v>18.039000000000001</v>
      </c>
      <c r="T810" s="37">
        <v>18.465</v>
      </c>
      <c r="U810" s="37">
        <v>-36.291998185947428</v>
      </c>
      <c r="V810" s="37">
        <v>-0.84499999999999997</v>
      </c>
      <c r="W810" s="37">
        <v>-0.44400000000000001</v>
      </c>
      <c r="X810" s="37" t="s">
        <v>14917</v>
      </c>
      <c r="Y810" s="73">
        <v>2153298003</v>
      </c>
      <c r="Z810" s="37" t="s">
        <v>12535</v>
      </c>
      <c r="AA810" s="77">
        <v>45418</v>
      </c>
      <c r="AB810" s="39" t="s">
        <v>8186</v>
      </c>
      <c r="AC810" s="39" t="s">
        <v>12297</v>
      </c>
      <c r="AD810" s="39" t="s">
        <v>12815</v>
      </c>
      <c r="AE810" s="37" t="s">
        <v>16158</v>
      </c>
      <c r="AF810" s="63" t="s">
        <v>16158</v>
      </c>
    </row>
    <row r="811" spans="1:32" s="68" customFormat="1" ht="42.75">
      <c r="A811" s="29" t="s">
        <v>14625</v>
      </c>
      <c r="B811" s="28" t="s">
        <v>14153</v>
      </c>
      <c r="C811" s="29" t="s">
        <v>14005</v>
      </c>
      <c r="D811" s="29" t="s">
        <v>16706</v>
      </c>
      <c r="E811" s="29" t="s">
        <v>14672</v>
      </c>
      <c r="F811" s="29" t="s">
        <v>12538</v>
      </c>
      <c r="G811" s="31" t="s">
        <v>64</v>
      </c>
      <c r="H811" s="32" t="s">
        <v>12617</v>
      </c>
      <c r="I811" s="50">
        <v>5</v>
      </c>
      <c r="J811" s="32" t="s">
        <v>12292</v>
      </c>
      <c r="K811" s="32" t="s">
        <v>12292</v>
      </c>
      <c r="L811" s="32" t="s">
        <v>13171</v>
      </c>
      <c r="M811" s="29">
        <v>1.2540000000000001E-2</v>
      </c>
      <c r="N811" s="29" t="s">
        <v>16215</v>
      </c>
      <c r="O811" s="29" t="s">
        <v>16215</v>
      </c>
      <c r="P811" s="29">
        <v>-1.9419354035828951</v>
      </c>
      <c r="Q811" s="29">
        <v>-17.696047548829775</v>
      </c>
      <c r="R811" s="29">
        <v>-6.6792046559744467</v>
      </c>
      <c r="S811" s="29">
        <v>27.111999999999998</v>
      </c>
      <c r="T811" s="29">
        <v>27.952999999999999</v>
      </c>
      <c r="U811" s="29">
        <v>-39.939652701002217</v>
      </c>
      <c r="V811" s="29">
        <v>-0.77700000000000002</v>
      </c>
      <c r="W811" s="29">
        <v>-0.34899999999999998</v>
      </c>
      <c r="X811" s="29" t="s">
        <v>14917</v>
      </c>
      <c r="Y811" s="71">
        <v>417044444</v>
      </c>
      <c r="Z811" s="29" t="s">
        <v>12535</v>
      </c>
      <c r="AA811" s="76">
        <v>45418</v>
      </c>
      <c r="AB811" s="60" t="s">
        <v>8186</v>
      </c>
      <c r="AC811" s="60" t="s">
        <v>12297</v>
      </c>
      <c r="AD811" s="60" t="s">
        <v>12815</v>
      </c>
      <c r="AE811" s="29" t="s">
        <v>16158</v>
      </c>
      <c r="AF811" s="35" t="s">
        <v>16158</v>
      </c>
    </row>
    <row r="812" spans="1:32" s="68" customFormat="1" ht="42.75">
      <c r="A812" s="37" t="s">
        <v>14625</v>
      </c>
      <c r="B812" s="36" t="s">
        <v>14154</v>
      </c>
      <c r="C812" s="36" t="s">
        <v>14006</v>
      </c>
      <c r="D812" s="29" t="s">
        <v>16707</v>
      </c>
      <c r="E812" s="37" t="s">
        <v>14672</v>
      </c>
      <c r="F812" s="37" t="s">
        <v>12540</v>
      </c>
      <c r="G812" s="38" t="s">
        <v>64</v>
      </c>
      <c r="H812" s="37" t="s">
        <v>12617</v>
      </c>
      <c r="I812" s="39">
        <v>5</v>
      </c>
      <c r="J812" s="37" t="s">
        <v>12292</v>
      </c>
      <c r="K812" s="37" t="s">
        <v>12292</v>
      </c>
      <c r="L812" s="37" t="s">
        <v>13171</v>
      </c>
      <c r="M812" s="37">
        <v>1.771E-2</v>
      </c>
      <c r="N812" s="37" t="s">
        <v>16215</v>
      </c>
      <c r="O812" s="37" t="s">
        <v>16215</v>
      </c>
      <c r="P812" s="37">
        <v>-0.80262486976773184</v>
      </c>
      <c r="Q812" s="37">
        <v>-17.228287518142547</v>
      </c>
      <c r="R812" s="37">
        <v>-6.2475089690425367</v>
      </c>
      <c r="S812" s="37">
        <v>23.866</v>
      </c>
      <c r="T812" s="37" t="s">
        <v>16215</v>
      </c>
      <c r="U812" s="37">
        <v>-38.7760699801036</v>
      </c>
      <c r="V812" s="37">
        <v>-0.78200000000000003</v>
      </c>
      <c r="W812" s="37" t="s">
        <v>16215</v>
      </c>
      <c r="X812" s="37" t="s">
        <v>13314</v>
      </c>
      <c r="Y812" s="73">
        <v>219706002</v>
      </c>
      <c r="Z812" s="37" t="s">
        <v>12535</v>
      </c>
      <c r="AA812" s="77">
        <v>45418</v>
      </c>
      <c r="AB812" s="39" t="s">
        <v>8186</v>
      </c>
      <c r="AC812" s="39" t="s">
        <v>12297</v>
      </c>
      <c r="AD812" s="39" t="s">
        <v>12815</v>
      </c>
      <c r="AE812" s="37" t="s">
        <v>16158</v>
      </c>
      <c r="AF812" s="63" t="s">
        <v>16158</v>
      </c>
    </row>
    <row r="813" spans="1:32" s="68" customFormat="1" ht="42.75">
      <c r="A813" s="29" t="s">
        <v>14625</v>
      </c>
      <c r="B813" s="28" t="s">
        <v>14155</v>
      </c>
      <c r="C813" s="29" t="s">
        <v>14007</v>
      </c>
      <c r="D813" s="29" t="s">
        <v>16708</v>
      </c>
      <c r="E813" s="29" t="s">
        <v>14672</v>
      </c>
      <c r="F813" s="29" t="s">
        <v>12543</v>
      </c>
      <c r="G813" s="31" t="s">
        <v>64</v>
      </c>
      <c r="H813" s="32" t="s">
        <v>12617</v>
      </c>
      <c r="I813" s="50">
        <v>5</v>
      </c>
      <c r="J813" s="32" t="s">
        <v>12292</v>
      </c>
      <c r="K813" s="32" t="s">
        <v>12292</v>
      </c>
      <c r="L813" s="32" t="s">
        <v>13171</v>
      </c>
      <c r="M813" s="29">
        <v>0.13589999999999999</v>
      </c>
      <c r="N813" s="29" t="s">
        <v>16215</v>
      </c>
      <c r="O813" s="29" t="s">
        <v>16215</v>
      </c>
      <c r="P813" s="29">
        <v>-3.1685597244210273</v>
      </c>
      <c r="Q813" s="29">
        <v>-18.665737001969738</v>
      </c>
      <c r="R813" s="29">
        <v>-3.5606402267273629</v>
      </c>
      <c r="S813" s="29">
        <v>22.599</v>
      </c>
      <c r="T813" s="29" t="s">
        <v>16215</v>
      </c>
      <c r="U813" s="29">
        <v>-37.731623802242154</v>
      </c>
      <c r="V813" s="29">
        <v>-0.84199999999999997</v>
      </c>
      <c r="W813" s="29" t="s">
        <v>16215</v>
      </c>
      <c r="X813" s="29" t="s">
        <v>13314</v>
      </c>
      <c r="Y813" s="71">
        <v>1981516578</v>
      </c>
      <c r="Z813" s="29" t="s">
        <v>12535</v>
      </c>
      <c r="AA813" s="76">
        <v>45418</v>
      </c>
      <c r="AB813" s="60" t="s">
        <v>8186</v>
      </c>
      <c r="AC813" s="60" t="s">
        <v>12297</v>
      </c>
      <c r="AD813" s="60" t="s">
        <v>12815</v>
      </c>
      <c r="AE813" s="29" t="s">
        <v>16158</v>
      </c>
      <c r="AF813" s="35" t="s">
        <v>16158</v>
      </c>
    </row>
    <row r="814" spans="1:32" s="68" customFormat="1" ht="28.5">
      <c r="A814" s="37" t="s">
        <v>14625</v>
      </c>
      <c r="B814" s="36" t="s">
        <v>14156</v>
      </c>
      <c r="C814" s="36" t="s">
        <v>14008</v>
      </c>
      <c r="D814" s="29" t="s">
        <v>16709</v>
      </c>
      <c r="E814" s="37" t="s">
        <v>14673</v>
      </c>
      <c r="F814" s="37" t="s">
        <v>12535</v>
      </c>
      <c r="G814" s="38" t="s">
        <v>369</v>
      </c>
      <c r="H814" s="37" t="s">
        <v>32</v>
      </c>
      <c r="I814" s="39">
        <v>4</v>
      </c>
      <c r="J814" s="37" t="s">
        <v>12292</v>
      </c>
      <c r="K814" s="37" t="s">
        <v>12292</v>
      </c>
      <c r="L814" s="37" t="s">
        <v>13171</v>
      </c>
      <c r="M814" s="37" t="s">
        <v>16215</v>
      </c>
      <c r="N814" s="37">
        <v>-5.3623799999999999</v>
      </c>
      <c r="O814" s="37">
        <v>-1.80244</v>
      </c>
      <c r="P814" s="37">
        <v>3.1604560843285112</v>
      </c>
      <c r="Q814" s="37">
        <v>-10.084003573022549</v>
      </c>
      <c r="R814" s="37">
        <v>-2.8519973829353118</v>
      </c>
      <c r="S814" s="37">
        <v>10.846</v>
      </c>
      <c r="T814" s="37">
        <v>9.8469999999999995</v>
      </c>
      <c r="U814" s="37">
        <v>-23.733229307112293</v>
      </c>
      <c r="V814" s="37">
        <v>-0.56999999999999995</v>
      </c>
      <c r="W814" s="37">
        <v>-0.17599999999999999</v>
      </c>
      <c r="X814" s="37" t="s">
        <v>14920</v>
      </c>
      <c r="Y814" s="73">
        <v>84847458</v>
      </c>
      <c r="Z814" s="37" t="s">
        <v>12535</v>
      </c>
      <c r="AA814" s="77">
        <v>45418</v>
      </c>
      <c r="AB814" s="39" t="s">
        <v>8186</v>
      </c>
      <c r="AC814" s="39" t="s">
        <v>12297</v>
      </c>
      <c r="AD814" s="39" t="s">
        <v>12815</v>
      </c>
      <c r="AE814" s="37" t="s">
        <v>16158</v>
      </c>
      <c r="AF814" s="63" t="s">
        <v>16158</v>
      </c>
    </row>
    <row r="815" spans="1:32" s="68" customFormat="1" ht="28.5">
      <c r="A815" s="29" t="s">
        <v>14625</v>
      </c>
      <c r="B815" s="28" t="s">
        <v>14157</v>
      </c>
      <c r="C815" s="29" t="s">
        <v>14009</v>
      </c>
      <c r="D815" s="29" t="s">
        <v>16710</v>
      </c>
      <c r="E815" s="29" t="s">
        <v>14673</v>
      </c>
      <c r="F815" s="29" t="s">
        <v>12535</v>
      </c>
      <c r="G815" s="31" t="s">
        <v>369</v>
      </c>
      <c r="H815" s="32" t="s">
        <v>32</v>
      </c>
      <c r="I815" s="50">
        <v>4</v>
      </c>
      <c r="J815" s="32" t="s">
        <v>12292</v>
      </c>
      <c r="K815" s="32" t="s">
        <v>12292</v>
      </c>
      <c r="L815" s="32" t="s">
        <v>13171</v>
      </c>
      <c r="M815" s="29">
        <v>9.8799999999999999E-3</v>
      </c>
      <c r="N815" s="29">
        <v>-5.3578799999999998</v>
      </c>
      <c r="O815" s="29">
        <v>-1.8013300000000001</v>
      </c>
      <c r="P815" s="29">
        <v>3.1649687735735732</v>
      </c>
      <c r="Q815" s="29">
        <v>-10.092656886630913</v>
      </c>
      <c r="R815" s="29">
        <v>-2.8590122336226487</v>
      </c>
      <c r="S815" s="29">
        <v>10.847</v>
      </c>
      <c r="T815" s="29">
        <v>9.8480000000000008</v>
      </c>
      <c r="U815" s="29">
        <v>-23.740215520804032</v>
      </c>
      <c r="V815" s="29">
        <v>-0.56999999999999995</v>
      </c>
      <c r="W815" s="29">
        <v>-0.17599999999999999</v>
      </c>
      <c r="X815" s="29" t="s">
        <v>14921</v>
      </c>
      <c r="Y815" s="71">
        <v>84847458</v>
      </c>
      <c r="Z815" s="29" t="s">
        <v>12535</v>
      </c>
      <c r="AA815" s="76">
        <v>45418</v>
      </c>
      <c r="AB815" s="60" t="s">
        <v>8186</v>
      </c>
      <c r="AC815" s="60" t="s">
        <v>12296</v>
      </c>
      <c r="AD815" s="60" t="s">
        <v>12298</v>
      </c>
      <c r="AE815" s="29" t="s">
        <v>16158</v>
      </c>
      <c r="AF815" s="35" t="s">
        <v>16158</v>
      </c>
    </row>
    <row r="816" spans="1:32" s="68" customFormat="1" ht="28.5">
      <c r="A816" s="37" t="s">
        <v>14625</v>
      </c>
      <c r="B816" s="36" t="s">
        <v>14158</v>
      </c>
      <c r="C816" s="36" t="s">
        <v>14010</v>
      </c>
      <c r="D816" s="29" t="s">
        <v>16711</v>
      </c>
      <c r="E816" s="37" t="s">
        <v>14673</v>
      </c>
      <c r="F816" s="37" t="s">
        <v>12535</v>
      </c>
      <c r="G816" s="38" t="s">
        <v>369</v>
      </c>
      <c r="H816" s="37" t="s">
        <v>32</v>
      </c>
      <c r="I816" s="39">
        <v>4</v>
      </c>
      <c r="J816" s="37" t="s">
        <v>12292</v>
      </c>
      <c r="K816" s="37" t="s">
        <v>12292</v>
      </c>
      <c r="L816" s="37" t="s">
        <v>13171</v>
      </c>
      <c r="M816" s="37">
        <v>0.26125999999999999</v>
      </c>
      <c r="N816" s="37" t="s">
        <v>16215</v>
      </c>
      <c r="O816" s="37" t="s">
        <v>16215</v>
      </c>
      <c r="P816" s="37">
        <v>7.7110000000000234</v>
      </c>
      <c r="Q816" s="37">
        <v>0</v>
      </c>
      <c r="R816" s="37">
        <v>0</v>
      </c>
      <c r="S816" s="37" t="s">
        <v>16215</v>
      </c>
      <c r="T816" s="37" t="s">
        <v>16215</v>
      </c>
      <c r="U816" s="37" t="s">
        <v>16215</v>
      </c>
      <c r="V816" s="37" t="s">
        <v>16215</v>
      </c>
      <c r="W816" s="37" t="s">
        <v>16215</v>
      </c>
      <c r="X816" s="37" t="s">
        <v>14922</v>
      </c>
      <c r="Y816" s="73">
        <v>84847458</v>
      </c>
      <c r="Z816" s="37" t="s">
        <v>12535</v>
      </c>
      <c r="AA816" s="77">
        <v>45418</v>
      </c>
      <c r="AB816" s="39" t="s">
        <v>8186</v>
      </c>
      <c r="AC816" s="39" t="s">
        <v>12297</v>
      </c>
      <c r="AD816" s="39" t="s">
        <v>12815</v>
      </c>
      <c r="AE816" s="37" t="s">
        <v>16158</v>
      </c>
      <c r="AF816" s="63" t="s">
        <v>16158</v>
      </c>
    </row>
    <row r="817" spans="1:32" s="68" customFormat="1" ht="28.5">
      <c r="A817" s="29" t="s">
        <v>14625</v>
      </c>
      <c r="B817" s="28" t="s">
        <v>14159</v>
      </c>
      <c r="C817" s="29" t="s">
        <v>14011</v>
      </c>
      <c r="D817" s="29" t="s">
        <v>16712</v>
      </c>
      <c r="E817" s="29" t="s">
        <v>14673</v>
      </c>
      <c r="F817" s="29" t="s">
        <v>12535</v>
      </c>
      <c r="G817" s="31" t="s">
        <v>369</v>
      </c>
      <c r="H817" s="32" t="s">
        <v>32</v>
      </c>
      <c r="I817" s="50">
        <v>4</v>
      </c>
      <c r="J817" s="32" t="s">
        <v>12292</v>
      </c>
      <c r="K817" s="32" t="s">
        <v>12292</v>
      </c>
      <c r="L817" s="32" t="s">
        <v>13171</v>
      </c>
      <c r="M817" s="29">
        <v>1.5469999999999999E-2</v>
      </c>
      <c r="N817" s="29">
        <v>-5.3604900000000004</v>
      </c>
      <c r="O817" s="29">
        <v>-1.80403</v>
      </c>
      <c r="P817" s="29">
        <v>3.1556440238724504</v>
      </c>
      <c r="Q817" s="29">
        <v>-10.089517826934735</v>
      </c>
      <c r="R817" s="29">
        <v>-2.846622249449815</v>
      </c>
      <c r="S817" s="29">
        <v>10.851000000000001</v>
      </c>
      <c r="T817" s="29">
        <v>9.8520000000000003</v>
      </c>
      <c r="U817" s="29">
        <v>-23.743052372950281</v>
      </c>
      <c r="V817" s="29">
        <v>-0.56999999999999995</v>
      </c>
      <c r="W817" s="29">
        <v>-0.17599999999999999</v>
      </c>
      <c r="X817" s="29" t="s">
        <v>14923</v>
      </c>
      <c r="Y817" s="71">
        <v>84847458</v>
      </c>
      <c r="Z817" s="29" t="s">
        <v>12535</v>
      </c>
      <c r="AA817" s="76">
        <v>45418</v>
      </c>
      <c r="AB817" s="60" t="s">
        <v>8186</v>
      </c>
      <c r="AC817" s="60" t="s">
        <v>12297</v>
      </c>
      <c r="AD817" s="60" t="s">
        <v>12815</v>
      </c>
      <c r="AE817" s="29" t="s">
        <v>16158</v>
      </c>
      <c r="AF817" s="35" t="s">
        <v>16158</v>
      </c>
    </row>
    <row r="818" spans="1:32" s="68" customFormat="1" ht="28.5">
      <c r="A818" s="37" t="s">
        <v>14625</v>
      </c>
      <c r="B818" s="36" t="s">
        <v>14160</v>
      </c>
      <c r="C818" s="36" t="s">
        <v>14012</v>
      </c>
      <c r="D818" s="29" t="s">
        <v>16713</v>
      </c>
      <c r="E818" s="37" t="s">
        <v>14673</v>
      </c>
      <c r="F818" s="37" t="s">
        <v>12536</v>
      </c>
      <c r="G818" s="38" t="s">
        <v>369</v>
      </c>
      <c r="H818" s="37" t="s">
        <v>32</v>
      </c>
      <c r="I818" s="39">
        <v>4</v>
      </c>
      <c r="J818" s="37" t="s">
        <v>12292</v>
      </c>
      <c r="K818" s="37" t="s">
        <v>12292</v>
      </c>
      <c r="L818" s="37" t="s">
        <v>13171</v>
      </c>
      <c r="M818" s="37" t="s">
        <v>16215</v>
      </c>
      <c r="N818" s="37">
        <v>-5.3601200000000002</v>
      </c>
      <c r="O818" s="37">
        <v>-1.80521</v>
      </c>
      <c r="P818" s="37">
        <v>3.2866380411541884</v>
      </c>
      <c r="Q818" s="37">
        <v>-10.11937091066576</v>
      </c>
      <c r="R818" s="37">
        <v>-2.2902794303579332</v>
      </c>
      <c r="S818" s="37">
        <v>10.836</v>
      </c>
      <c r="T818" s="37">
        <v>9.8290000000000006</v>
      </c>
      <c r="U818" s="37">
        <v>-23.056384234659632</v>
      </c>
      <c r="V818" s="37">
        <v>-0.56999999999999995</v>
      </c>
      <c r="W818" s="37">
        <v>-0.17599999999999999</v>
      </c>
      <c r="X818" s="37" t="s">
        <v>14924</v>
      </c>
      <c r="Y818" s="73">
        <v>662764706</v>
      </c>
      <c r="Z818" s="37" t="s">
        <v>12535</v>
      </c>
      <c r="AA818" s="77">
        <v>45418</v>
      </c>
      <c r="AB818" s="39" t="s">
        <v>8186</v>
      </c>
      <c r="AC818" s="39" t="s">
        <v>12297</v>
      </c>
      <c r="AD818" s="39" t="s">
        <v>12815</v>
      </c>
      <c r="AE818" s="37" t="s">
        <v>16158</v>
      </c>
      <c r="AF818" s="63" t="s">
        <v>16158</v>
      </c>
    </row>
    <row r="819" spans="1:32" s="68" customFormat="1" ht="28.5">
      <c r="A819" s="29" t="s">
        <v>14625</v>
      </c>
      <c r="B819" s="28" t="s">
        <v>14161</v>
      </c>
      <c r="C819" s="29" t="s">
        <v>14013</v>
      </c>
      <c r="D819" s="29" t="s">
        <v>16714</v>
      </c>
      <c r="E819" s="29" t="s">
        <v>14673</v>
      </c>
      <c r="F819" s="29" t="s">
        <v>12536</v>
      </c>
      <c r="G819" s="31" t="s">
        <v>369</v>
      </c>
      <c r="H819" s="32" t="s">
        <v>32</v>
      </c>
      <c r="I819" s="50">
        <v>4</v>
      </c>
      <c r="J819" s="32" t="s">
        <v>12292</v>
      </c>
      <c r="K819" s="32" t="s">
        <v>12292</v>
      </c>
      <c r="L819" s="32" t="s">
        <v>13171</v>
      </c>
      <c r="M819" s="29">
        <v>0.10458000000000001</v>
      </c>
      <c r="N819" s="29">
        <v>-5.3606299999999996</v>
      </c>
      <c r="O819" s="29">
        <v>-1.80416</v>
      </c>
      <c r="P819" s="29">
        <v>3.2859914761493192</v>
      </c>
      <c r="Q819" s="29">
        <v>-10.117104826688584</v>
      </c>
      <c r="R819" s="29">
        <v>-2.2921395191117799</v>
      </c>
      <c r="S819" s="29">
        <v>10.836</v>
      </c>
      <c r="T819" s="29">
        <v>9.83</v>
      </c>
      <c r="U819" s="29">
        <v>-23.056745432773319</v>
      </c>
      <c r="V819" s="29">
        <v>-0.56999999999999995</v>
      </c>
      <c r="W819" s="29">
        <v>-0.17599999999999999</v>
      </c>
      <c r="X819" s="29" t="s">
        <v>14828</v>
      </c>
      <c r="Y819" s="71">
        <v>662764706</v>
      </c>
      <c r="Z819" s="29" t="s">
        <v>12535</v>
      </c>
      <c r="AA819" s="76">
        <v>45418</v>
      </c>
      <c r="AB819" s="60" t="s">
        <v>8186</v>
      </c>
      <c r="AC819" s="60" t="s">
        <v>12297</v>
      </c>
      <c r="AD819" s="60" t="s">
        <v>12815</v>
      </c>
      <c r="AE819" s="29" t="s">
        <v>16158</v>
      </c>
      <c r="AF819" s="35" t="s">
        <v>16158</v>
      </c>
    </row>
    <row r="820" spans="1:32" s="68" customFormat="1" ht="28.5">
      <c r="A820" s="37" t="s">
        <v>14625</v>
      </c>
      <c r="B820" s="36" t="s">
        <v>14162</v>
      </c>
      <c r="C820" s="36" t="s">
        <v>14014</v>
      </c>
      <c r="D820" s="29" t="s">
        <v>16715</v>
      </c>
      <c r="E820" s="37" t="s">
        <v>14673</v>
      </c>
      <c r="F820" s="37" t="s">
        <v>12536</v>
      </c>
      <c r="G820" s="38" t="s">
        <v>369</v>
      </c>
      <c r="H820" s="37" t="s">
        <v>32</v>
      </c>
      <c r="I820" s="39">
        <v>4</v>
      </c>
      <c r="J820" s="37" t="s">
        <v>12292</v>
      </c>
      <c r="K820" s="37" t="s">
        <v>12292</v>
      </c>
      <c r="L820" s="37" t="s">
        <v>13171</v>
      </c>
      <c r="M820" s="37">
        <v>0.26125999999999999</v>
      </c>
      <c r="N820" s="37" t="s">
        <v>16215</v>
      </c>
      <c r="O820" s="37" t="s">
        <v>16215</v>
      </c>
      <c r="P820" s="37">
        <v>7.559999999999989</v>
      </c>
      <c r="Q820" s="37">
        <v>0</v>
      </c>
      <c r="R820" s="37">
        <v>0</v>
      </c>
      <c r="S820" s="37" t="s">
        <v>16215</v>
      </c>
      <c r="T820" s="37" t="s">
        <v>16215</v>
      </c>
      <c r="U820" s="37" t="s">
        <v>16215</v>
      </c>
      <c r="V820" s="37" t="s">
        <v>16215</v>
      </c>
      <c r="W820" s="37" t="s">
        <v>16215</v>
      </c>
      <c r="X820" s="37" t="s">
        <v>14922</v>
      </c>
      <c r="Y820" s="73">
        <v>662764706</v>
      </c>
      <c r="Z820" s="37" t="s">
        <v>12535</v>
      </c>
      <c r="AA820" s="77">
        <v>45418</v>
      </c>
      <c r="AB820" s="39" t="s">
        <v>8186</v>
      </c>
      <c r="AC820" s="39" t="s">
        <v>12297</v>
      </c>
      <c r="AD820" s="39" t="s">
        <v>12815</v>
      </c>
      <c r="AE820" s="37" t="s">
        <v>16158</v>
      </c>
      <c r="AF820" s="63" t="s">
        <v>16158</v>
      </c>
    </row>
    <row r="821" spans="1:32" s="68" customFormat="1" ht="28.5">
      <c r="A821" s="29" t="s">
        <v>14625</v>
      </c>
      <c r="B821" s="28" t="s">
        <v>14163</v>
      </c>
      <c r="C821" s="29" t="s">
        <v>14015</v>
      </c>
      <c r="D821" s="29" t="s">
        <v>16716</v>
      </c>
      <c r="E821" s="29" t="s">
        <v>14673</v>
      </c>
      <c r="F821" s="29" t="s">
        <v>12536</v>
      </c>
      <c r="G821" s="31" t="s">
        <v>369</v>
      </c>
      <c r="H821" s="32" t="s">
        <v>32</v>
      </c>
      <c r="I821" s="50">
        <v>4</v>
      </c>
      <c r="J821" s="32" t="s">
        <v>12292</v>
      </c>
      <c r="K821" s="32" t="s">
        <v>12292</v>
      </c>
      <c r="L821" s="32" t="s">
        <v>13171</v>
      </c>
      <c r="M821" s="29">
        <v>0.14602999999999999</v>
      </c>
      <c r="N821" s="29">
        <v>-5.3607899999999997</v>
      </c>
      <c r="O821" s="29">
        <v>-1.8043499999999999</v>
      </c>
      <c r="P821" s="29">
        <v>3.2860001198288913</v>
      </c>
      <c r="Q821" s="29">
        <v>-10.117948142995992</v>
      </c>
      <c r="R821" s="29">
        <v>-2.2925324505451483</v>
      </c>
      <c r="S821" s="29">
        <v>10.837</v>
      </c>
      <c r="T821" s="29">
        <v>9.83</v>
      </c>
      <c r="U821" s="29">
        <v>-23.058612675269387</v>
      </c>
      <c r="V821" s="29">
        <v>-0.56999999999999995</v>
      </c>
      <c r="W821" s="29">
        <v>-0.17599999999999999</v>
      </c>
      <c r="X821" s="29" t="s">
        <v>14925</v>
      </c>
      <c r="Y821" s="71">
        <v>662764706</v>
      </c>
      <c r="Z821" s="29" t="s">
        <v>12535</v>
      </c>
      <c r="AA821" s="76">
        <v>45418</v>
      </c>
      <c r="AB821" s="60" t="s">
        <v>8186</v>
      </c>
      <c r="AC821" s="60" t="s">
        <v>12297</v>
      </c>
      <c r="AD821" s="60" t="s">
        <v>12815</v>
      </c>
      <c r="AE821" s="29" t="s">
        <v>16158</v>
      </c>
      <c r="AF821" s="35" t="s">
        <v>16158</v>
      </c>
    </row>
    <row r="822" spans="1:32" s="68" customFormat="1" ht="28.5">
      <c r="A822" s="37" t="s">
        <v>14625</v>
      </c>
      <c r="B822" s="36" t="s">
        <v>14164</v>
      </c>
      <c r="C822" s="36" t="s">
        <v>14016</v>
      </c>
      <c r="D822" s="29" t="s">
        <v>16717</v>
      </c>
      <c r="E822" s="37" t="s">
        <v>14673</v>
      </c>
      <c r="F822" s="37" t="s">
        <v>12538</v>
      </c>
      <c r="G822" s="38" t="s">
        <v>369</v>
      </c>
      <c r="H822" s="37" t="s">
        <v>32</v>
      </c>
      <c r="I822" s="39">
        <v>4</v>
      </c>
      <c r="J822" s="37" t="s">
        <v>12292</v>
      </c>
      <c r="K822" s="37" t="s">
        <v>12292</v>
      </c>
      <c r="L822" s="37" t="s">
        <v>13171</v>
      </c>
      <c r="M822" s="37">
        <v>1.289E-2</v>
      </c>
      <c r="N822" s="37" t="s">
        <v>16215</v>
      </c>
      <c r="O822" s="37" t="s">
        <v>16215</v>
      </c>
      <c r="P822" s="37">
        <v>1.4111897801869056</v>
      </c>
      <c r="Q822" s="37">
        <v>-11.021151258119966</v>
      </c>
      <c r="R822" s="37">
        <v>-3.2930248668634254</v>
      </c>
      <c r="S822" s="37">
        <v>19.254000000000001</v>
      </c>
      <c r="T822" s="37">
        <v>18.754000000000001</v>
      </c>
      <c r="U822" s="37">
        <v>-24.401426607393027</v>
      </c>
      <c r="V822" s="37">
        <v>-0.61699999999999999</v>
      </c>
      <c r="W822" s="37">
        <v>-0.17299999999999999</v>
      </c>
      <c r="X822" s="37" t="s">
        <v>14925</v>
      </c>
      <c r="Y822" s="73">
        <v>128362325</v>
      </c>
      <c r="Z822" s="37" t="s">
        <v>12535</v>
      </c>
      <c r="AA822" s="77">
        <v>45418</v>
      </c>
      <c r="AB822" s="39" t="s">
        <v>8186</v>
      </c>
      <c r="AC822" s="39" t="s">
        <v>12297</v>
      </c>
      <c r="AD822" s="39" t="s">
        <v>12815</v>
      </c>
      <c r="AE822" s="37" t="s">
        <v>16158</v>
      </c>
      <c r="AF822" s="63" t="s">
        <v>16158</v>
      </c>
    </row>
    <row r="823" spans="1:32" s="68" customFormat="1" ht="42.75">
      <c r="A823" s="29" t="s">
        <v>14625</v>
      </c>
      <c r="B823" s="28" t="s">
        <v>14165</v>
      </c>
      <c r="C823" s="29" t="s">
        <v>14017</v>
      </c>
      <c r="D823" s="29" t="s">
        <v>16718</v>
      </c>
      <c r="E823" s="29" t="s">
        <v>14674</v>
      </c>
      <c r="F823" s="29" t="s">
        <v>12535</v>
      </c>
      <c r="G823" s="31" t="s">
        <v>64</v>
      </c>
      <c r="H823" s="32" t="s">
        <v>12618</v>
      </c>
      <c r="I823" s="50">
        <v>4</v>
      </c>
      <c r="J823" s="32" t="s">
        <v>12292</v>
      </c>
      <c r="K823" s="32" t="s">
        <v>12292</v>
      </c>
      <c r="L823" s="32" t="s">
        <v>13171</v>
      </c>
      <c r="M823" s="29" t="s">
        <v>16215</v>
      </c>
      <c r="N823" s="29">
        <v>-2.2989000000000002</v>
      </c>
      <c r="O823" s="29">
        <v>4.5551599999999999</v>
      </c>
      <c r="P823" s="29">
        <v>19.212547194156304</v>
      </c>
      <c r="Q823" s="29">
        <v>-23.970874716571412</v>
      </c>
      <c r="R823" s="29">
        <v>14.709206927985608</v>
      </c>
      <c r="S823" s="29">
        <v>17.954000000000001</v>
      </c>
      <c r="T823" s="29">
        <v>20.518000000000001</v>
      </c>
      <c r="U823" s="29">
        <v>-36.298734121890774</v>
      </c>
      <c r="V823" s="29">
        <v>-0.11799999999999999</v>
      </c>
      <c r="W823" s="29">
        <v>0.315</v>
      </c>
      <c r="X823" s="29" t="s">
        <v>14926</v>
      </c>
      <c r="Y823" s="71">
        <v>111330255</v>
      </c>
      <c r="Z823" s="29" t="s">
        <v>12535</v>
      </c>
      <c r="AA823" s="76">
        <v>45418</v>
      </c>
      <c r="AB823" s="60" t="s">
        <v>8186</v>
      </c>
      <c r="AC823" s="60" t="s">
        <v>12296</v>
      </c>
      <c r="AD823" s="60" t="s">
        <v>12298</v>
      </c>
      <c r="AE823" s="29" t="s">
        <v>16158</v>
      </c>
      <c r="AF823" s="35" t="s">
        <v>16158</v>
      </c>
    </row>
    <row r="824" spans="1:32" s="68" customFormat="1" ht="42.75">
      <c r="A824" s="37" t="s">
        <v>14625</v>
      </c>
      <c r="B824" s="36" t="s">
        <v>14166</v>
      </c>
      <c r="C824" s="36" t="s">
        <v>14018</v>
      </c>
      <c r="D824" s="29" t="s">
        <v>9115</v>
      </c>
      <c r="E824" s="37" t="s">
        <v>14674</v>
      </c>
      <c r="F824" s="37" t="s">
        <v>12536</v>
      </c>
      <c r="G824" s="38" t="s">
        <v>64</v>
      </c>
      <c r="H824" s="37" t="s">
        <v>12618</v>
      </c>
      <c r="I824" s="39">
        <v>4</v>
      </c>
      <c r="J824" s="37" t="s">
        <v>12292</v>
      </c>
      <c r="K824" s="37" t="s">
        <v>12292</v>
      </c>
      <c r="L824" s="37" t="s">
        <v>13171</v>
      </c>
      <c r="M824" s="37" t="s">
        <v>16215</v>
      </c>
      <c r="N824" s="37">
        <v>-2.3010899999999999</v>
      </c>
      <c r="O824" s="37">
        <v>4.5525000000000002</v>
      </c>
      <c r="P824" s="37">
        <v>19.35023871868826</v>
      </c>
      <c r="Q824" s="37">
        <v>-23.996488769452373</v>
      </c>
      <c r="R824" s="37">
        <v>15.373460310723107</v>
      </c>
      <c r="S824" s="37">
        <v>17.943999999999999</v>
      </c>
      <c r="T824" s="37">
        <v>20.486999999999998</v>
      </c>
      <c r="U824" s="37">
        <v>-35.613161277897291</v>
      </c>
      <c r="V824" s="37">
        <v>-0.11799999999999999</v>
      </c>
      <c r="W824" s="37">
        <v>0.315</v>
      </c>
      <c r="X824" s="37" t="s">
        <v>14927</v>
      </c>
      <c r="Y824" s="73">
        <v>869628454</v>
      </c>
      <c r="Z824" s="37" t="s">
        <v>12535</v>
      </c>
      <c r="AA824" s="77">
        <v>45418</v>
      </c>
      <c r="AB824" s="39" t="s">
        <v>8186</v>
      </c>
      <c r="AC824" s="39" t="s">
        <v>12297</v>
      </c>
      <c r="AD824" s="39" t="s">
        <v>12815</v>
      </c>
      <c r="AE824" s="37" t="s">
        <v>16158</v>
      </c>
      <c r="AF824" s="63" t="s">
        <v>16158</v>
      </c>
    </row>
    <row r="825" spans="1:32" s="68" customFormat="1" ht="28.5">
      <c r="A825" s="29" t="s">
        <v>14625</v>
      </c>
      <c r="B825" s="28" t="s">
        <v>14167</v>
      </c>
      <c r="C825" s="29" t="s">
        <v>14019</v>
      </c>
      <c r="D825" s="29" t="s">
        <v>16719</v>
      </c>
      <c r="E825" s="29" t="s">
        <v>14675</v>
      </c>
      <c r="F825" s="29" t="s">
        <v>12535</v>
      </c>
      <c r="G825" s="31" t="s">
        <v>64</v>
      </c>
      <c r="H825" s="32" t="s">
        <v>12481</v>
      </c>
      <c r="I825" s="50">
        <v>5</v>
      </c>
      <c r="J825" s="32" t="s">
        <v>12292</v>
      </c>
      <c r="K825" s="32" t="s">
        <v>12292</v>
      </c>
      <c r="L825" s="32" t="s">
        <v>13171</v>
      </c>
      <c r="M825" s="29" t="s">
        <v>16215</v>
      </c>
      <c r="N825" s="29">
        <v>-19.047360000000001</v>
      </c>
      <c r="O825" s="29">
        <v>-4.0453700000000001</v>
      </c>
      <c r="P825" s="29">
        <v>-4.1828454357838218</v>
      </c>
      <c r="Q825" s="29">
        <v>-28.835100785234282</v>
      </c>
      <c r="R825" s="29">
        <v>-15.393342560867795</v>
      </c>
      <c r="S825" s="29">
        <v>26.344999999999999</v>
      </c>
      <c r="T825" s="29">
        <v>24.934000000000001</v>
      </c>
      <c r="U825" s="29">
        <v>-58.083129030013538</v>
      </c>
      <c r="V825" s="29">
        <v>-0.69499999999999995</v>
      </c>
      <c r="W825" s="29">
        <v>-4.2000000000000003E-2</v>
      </c>
      <c r="X825" s="29" t="s">
        <v>14928</v>
      </c>
      <c r="Y825" s="71">
        <v>453684925</v>
      </c>
      <c r="Z825" s="29" t="s">
        <v>12535</v>
      </c>
      <c r="AA825" s="76">
        <v>45418</v>
      </c>
      <c r="AB825" s="60" t="s">
        <v>8186</v>
      </c>
      <c r="AC825" s="60" t="s">
        <v>12296</v>
      </c>
      <c r="AD825" s="60" t="s">
        <v>12298</v>
      </c>
      <c r="AE825" s="29" t="s">
        <v>16158</v>
      </c>
      <c r="AF825" s="35" t="s">
        <v>16158</v>
      </c>
    </row>
    <row r="826" spans="1:32" s="68" customFormat="1" ht="28.5">
      <c r="A826" s="37" t="s">
        <v>14625</v>
      </c>
      <c r="B826" s="36" t="s">
        <v>14168</v>
      </c>
      <c r="C826" s="36" t="s">
        <v>14020</v>
      </c>
      <c r="D826" s="29" t="s">
        <v>11597</v>
      </c>
      <c r="E826" s="37" t="s">
        <v>4891</v>
      </c>
      <c r="F826" s="37" t="s">
        <v>12536</v>
      </c>
      <c r="G826" s="38" t="s">
        <v>64</v>
      </c>
      <c r="H826" s="37" t="s">
        <v>12619</v>
      </c>
      <c r="I826" s="39">
        <v>5</v>
      </c>
      <c r="J826" s="37" t="s">
        <v>12292</v>
      </c>
      <c r="K826" s="37" t="s">
        <v>12292</v>
      </c>
      <c r="L826" s="37" t="s">
        <v>13171</v>
      </c>
      <c r="M826" s="37" t="s">
        <v>16215</v>
      </c>
      <c r="N826" s="37">
        <v>-24.261949999999999</v>
      </c>
      <c r="O826" s="37">
        <v>-8.9873200000000004</v>
      </c>
      <c r="P826" s="37">
        <v>-19.123041310541279</v>
      </c>
      <c r="Q826" s="37">
        <v>-27.418120397983714</v>
      </c>
      <c r="R826" s="37">
        <v>-21.599454929202246</v>
      </c>
      <c r="S826" s="37">
        <v>29.172000000000001</v>
      </c>
      <c r="T826" s="37">
        <v>26.902999999999999</v>
      </c>
      <c r="U826" s="37">
        <v>-61.865727029821336</v>
      </c>
      <c r="V826" s="37">
        <v>-0.78800000000000003</v>
      </c>
      <c r="W826" s="37">
        <v>-0.193</v>
      </c>
      <c r="X826" s="37" t="s">
        <v>14929</v>
      </c>
      <c r="Y826" s="73">
        <v>2685310390</v>
      </c>
      <c r="Z826" s="37" t="s">
        <v>12535</v>
      </c>
      <c r="AA826" s="77">
        <v>45418</v>
      </c>
      <c r="AB826" s="39" t="s">
        <v>8186</v>
      </c>
      <c r="AC826" s="39" t="s">
        <v>12296</v>
      </c>
      <c r="AD826" s="39" t="s">
        <v>12299</v>
      </c>
      <c r="AE826" s="37" t="s">
        <v>16158</v>
      </c>
      <c r="AF826" s="63" t="s">
        <v>16158</v>
      </c>
    </row>
    <row r="827" spans="1:32" s="68" customFormat="1" ht="28.5">
      <c r="A827" s="29" t="s">
        <v>14625</v>
      </c>
      <c r="B827" s="28" t="s">
        <v>14169</v>
      </c>
      <c r="C827" s="29" t="s">
        <v>14021</v>
      </c>
      <c r="D827" s="29" t="s">
        <v>16720</v>
      </c>
      <c r="E827" s="29" t="s">
        <v>4891</v>
      </c>
      <c r="F827" s="29" t="s">
        <v>12535</v>
      </c>
      <c r="G827" s="31" t="s">
        <v>64</v>
      </c>
      <c r="H827" s="32" t="s">
        <v>12619</v>
      </c>
      <c r="I827" s="50">
        <v>5</v>
      </c>
      <c r="J827" s="32" t="s">
        <v>12292</v>
      </c>
      <c r="K827" s="32" t="s">
        <v>12292</v>
      </c>
      <c r="L827" s="32" t="s">
        <v>13171</v>
      </c>
      <c r="M827" s="29" t="s">
        <v>16215</v>
      </c>
      <c r="N827" s="29">
        <v>-24.259440000000001</v>
      </c>
      <c r="O827" s="29">
        <v>-8.9844000000000008</v>
      </c>
      <c r="P827" s="29">
        <v>-19.140235201881595</v>
      </c>
      <c r="Q827" s="29">
        <v>-27.397995705082266</v>
      </c>
      <c r="R827" s="29">
        <v>-22.053879806585318</v>
      </c>
      <c r="S827" s="29">
        <v>29.216999999999999</v>
      </c>
      <c r="T827" s="29">
        <v>26.959</v>
      </c>
      <c r="U827" s="29">
        <v>-62.173428794012473</v>
      </c>
      <c r="V827" s="29">
        <v>-0.78600000000000003</v>
      </c>
      <c r="W827" s="29">
        <v>-0.192</v>
      </c>
      <c r="X827" s="29" t="s">
        <v>14930</v>
      </c>
      <c r="Y827" s="71">
        <v>343774734</v>
      </c>
      <c r="Z827" s="29" t="s">
        <v>12535</v>
      </c>
      <c r="AA827" s="76">
        <v>45418</v>
      </c>
      <c r="AB827" s="60" t="s">
        <v>8186</v>
      </c>
      <c r="AC827" s="60" t="s">
        <v>12297</v>
      </c>
      <c r="AD827" s="60" t="s">
        <v>12815</v>
      </c>
      <c r="AE827" s="29" t="s">
        <v>16158</v>
      </c>
      <c r="AF827" s="35" t="s">
        <v>16158</v>
      </c>
    </row>
    <row r="828" spans="1:32" s="68" customFormat="1" ht="28.5">
      <c r="A828" s="37" t="s">
        <v>14625</v>
      </c>
      <c r="B828" s="36" t="s">
        <v>14170</v>
      </c>
      <c r="C828" s="36" t="s">
        <v>14022</v>
      </c>
      <c r="D828" s="29" t="s">
        <v>16721</v>
      </c>
      <c r="E828" s="37" t="s">
        <v>4891</v>
      </c>
      <c r="F828" s="37" t="s">
        <v>12535</v>
      </c>
      <c r="G828" s="38" t="s">
        <v>64</v>
      </c>
      <c r="H828" s="37" t="s">
        <v>12619</v>
      </c>
      <c r="I828" s="39">
        <v>5</v>
      </c>
      <c r="J828" s="37" t="s">
        <v>12292</v>
      </c>
      <c r="K828" s="37" t="s">
        <v>12292</v>
      </c>
      <c r="L828" s="37" t="s">
        <v>13171</v>
      </c>
      <c r="M828" s="37">
        <v>5.3099999999999996E-3</v>
      </c>
      <c r="N828" s="37">
        <v>-24.259840000000001</v>
      </c>
      <c r="O828" s="37">
        <v>-8.9857899999999997</v>
      </c>
      <c r="P828" s="37">
        <v>-19.137638694612459</v>
      </c>
      <c r="Q828" s="37">
        <v>-27.474742488776261</v>
      </c>
      <c r="R828" s="37">
        <v>-22.053517659569756</v>
      </c>
      <c r="S828" s="37">
        <v>29.215</v>
      </c>
      <c r="T828" s="37">
        <v>26.957000000000001</v>
      </c>
      <c r="U828" s="37">
        <v>-62.171022725143047</v>
      </c>
      <c r="V828" s="37">
        <v>-0.78600000000000003</v>
      </c>
      <c r="W828" s="37">
        <v>-0.192</v>
      </c>
      <c r="X828" s="37" t="s">
        <v>14931</v>
      </c>
      <c r="Y828" s="73">
        <v>343774734</v>
      </c>
      <c r="Z828" s="37" t="s">
        <v>12535</v>
      </c>
      <c r="AA828" s="77">
        <v>45418</v>
      </c>
      <c r="AB828" s="39" t="s">
        <v>8186</v>
      </c>
      <c r="AC828" s="39" t="s">
        <v>12297</v>
      </c>
      <c r="AD828" s="39" t="s">
        <v>12815</v>
      </c>
      <c r="AE828" s="37" t="s">
        <v>16158</v>
      </c>
      <c r="AF828" s="63" t="s">
        <v>16158</v>
      </c>
    </row>
    <row r="829" spans="1:32" s="68" customFormat="1" ht="28.5">
      <c r="A829" s="29" t="s">
        <v>14625</v>
      </c>
      <c r="B829" s="28" t="s">
        <v>14171</v>
      </c>
      <c r="C829" s="29" t="s">
        <v>14023</v>
      </c>
      <c r="D829" s="29" t="s">
        <v>16722</v>
      </c>
      <c r="E829" s="29" t="s">
        <v>4891</v>
      </c>
      <c r="F829" s="29" t="s">
        <v>12536</v>
      </c>
      <c r="G829" s="31" t="s">
        <v>64</v>
      </c>
      <c r="H829" s="32" t="s">
        <v>12619</v>
      </c>
      <c r="I829" s="50">
        <v>5</v>
      </c>
      <c r="J829" s="32" t="s">
        <v>12292</v>
      </c>
      <c r="K829" s="32" t="s">
        <v>12292</v>
      </c>
      <c r="L829" s="32" t="s">
        <v>13171</v>
      </c>
      <c r="M829" s="29">
        <v>5.3120000000000001E-2</v>
      </c>
      <c r="N829" s="29">
        <v>-24.261430000000001</v>
      </c>
      <c r="O829" s="29">
        <v>-8.9865700000000004</v>
      </c>
      <c r="P829" s="29">
        <v>-19.12150059273705</v>
      </c>
      <c r="Q829" s="29">
        <v>-27.502482528756566</v>
      </c>
      <c r="R829" s="29">
        <v>-21.599055149289658</v>
      </c>
      <c r="S829" s="29">
        <v>29.172000000000001</v>
      </c>
      <c r="T829" s="29">
        <v>26.902999999999999</v>
      </c>
      <c r="U829" s="29">
        <v>-61.865033546586275</v>
      </c>
      <c r="V829" s="29">
        <v>-0.78800000000000003</v>
      </c>
      <c r="W829" s="29">
        <v>-0.193</v>
      </c>
      <c r="X829" s="29" t="s">
        <v>14932</v>
      </c>
      <c r="Y829" s="71">
        <v>2685310390</v>
      </c>
      <c r="Z829" s="29" t="s">
        <v>12535</v>
      </c>
      <c r="AA829" s="76">
        <v>45418</v>
      </c>
      <c r="AB829" s="60" t="s">
        <v>8186</v>
      </c>
      <c r="AC829" s="60" t="s">
        <v>12297</v>
      </c>
      <c r="AD829" s="60" t="s">
        <v>12815</v>
      </c>
      <c r="AE829" s="29" t="s">
        <v>16158</v>
      </c>
      <c r="AF829" s="35" t="s">
        <v>16158</v>
      </c>
    </row>
    <row r="830" spans="1:32" s="68" customFormat="1" ht="28.5">
      <c r="A830" s="37" t="s">
        <v>14625</v>
      </c>
      <c r="B830" s="36" t="s">
        <v>14172</v>
      </c>
      <c r="C830" s="36" t="s">
        <v>14024</v>
      </c>
      <c r="D830" s="29" t="s">
        <v>16723</v>
      </c>
      <c r="E830" s="37" t="s">
        <v>14676</v>
      </c>
      <c r="F830" s="37" t="s">
        <v>12535</v>
      </c>
      <c r="G830" s="38" t="s">
        <v>64</v>
      </c>
      <c r="H830" s="37" t="s">
        <v>12620</v>
      </c>
      <c r="I830" s="39">
        <v>5</v>
      </c>
      <c r="J830" s="37" t="s">
        <v>12292</v>
      </c>
      <c r="K830" s="37" t="s">
        <v>12292</v>
      </c>
      <c r="L830" s="37" t="s">
        <v>13171</v>
      </c>
      <c r="M830" s="37" t="s">
        <v>16215</v>
      </c>
      <c r="N830" s="37" t="s">
        <v>16215</v>
      </c>
      <c r="O830" s="37" t="s">
        <v>16215</v>
      </c>
      <c r="P830" s="37">
        <v>50.170254258191882</v>
      </c>
      <c r="Q830" s="37">
        <v>-53.801348852131511</v>
      </c>
      <c r="R830" s="37">
        <v>9.8320220937625713</v>
      </c>
      <c r="S830" s="37">
        <v>32.713999999999999</v>
      </c>
      <c r="T830" s="37">
        <v>31.876999999999999</v>
      </c>
      <c r="U830" s="37">
        <v>-66.499886775525681</v>
      </c>
      <c r="V830" s="37">
        <v>-9.8000000000000004E-2</v>
      </c>
      <c r="W830" s="37">
        <v>9.1999999999999998E-2</v>
      </c>
      <c r="X830" s="37" t="s">
        <v>14928</v>
      </c>
      <c r="Y830" s="73">
        <v>108849213</v>
      </c>
      <c r="Z830" s="37" t="s">
        <v>12535</v>
      </c>
      <c r="AA830" s="77">
        <v>45418</v>
      </c>
      <c r="AB830" s="39" t="s">
        <v>8186</v>
      </c>
      <c r="AC830" s="39" t="s">
        <v>12296</v>
      </c>
      <c r="AD830" s="39" t="s">
        <v>12298</v>
      </c>
      <c r="AE830" s="37" t="s">
        <v>16158</v>
      </c>
      <c r="AF830" s="63" t="s">
        <v>16158</v>
      </c>
    </row>
    <row r="831" spans="1:32" s="68" customFormat="1" ht="42.75">
      <c r="A831" s="29" t="s">
        <v>14625</v>
      </c>
      <c r="B831" s="28" t="s">
        <v>14173</v>
      </c>
      <c r="C831" s="29" t="s">
        <v>14025</v>
      </c>
      <c r="D831" s="29" t="s">
        <v>16724</v>
      </c>
      <c r="E831" s="29" t="s">
        <v>14677</v>
      </c>
      <c r="F831" s="29" t="s">
        <v>12536</v>
      </c>
      <c r="G831" s="31" t="s">
        <v>328</v>
      </c>
      <c r="H831" s="32" t="s">
        <v>28</v>
      </c>
      <c r="I831" s="50">
        <v>4</v>
      </c>
      <c r="J831" s="32" t="s">
        <v>12292</v>
      </c>
      <c r="K831" s="32" t="s">
        <v>12292</v>
      </c>
      <c r="L831" s="32" t="s">
        <v>13171</v>
      </c>
      <c r="M831" s="29">
        <v>0.21739</v>
      </c>
      <c r="N831" s="29">
        <v>0.1605</v>
      </c>
      <c r="O831" s="29" t="s">
        <v>16215</v>
      </c>
      <c r="P831" s="29">
        <v>12.508231838653906</v>
      </c>
      <c r="Q831" s="29">
        <v>-13.069813927901563</v>
      </c>
      <c r="R831" s="29">
        <v>10.092456907959523</v>
      </c>
      <c r="S831" s="29">
        <v>10.106</v>
      </c>
      <c r="T831" s="29">
        <v>12.734999999999999</v>
      </c>
      <c r="U831" s="29">
        <v>-17.177209208303413</v>
      </c>
      <c r="V831" s="29">
        <v>-7.6999999999999999E-2</v>
      </c>
      <c r="W831" s="29">
        <v>0.14799999999999999</v>
      </c>
      <c r="X831" s="29" t="s">
        <v>14933</v>
      </c>
      <c r="Y831" s="71">
        <v>6481520572</v>
      </c>
      <c r="Z831" s="29" t="s">
        <v>12535</v>
      </c>
      <c r="AA831" s="76">
        <v>45418</v>
      </c>
      <c r="AB831" s="60" t="s">
        <v>8186</v>
      </c>
      <c r="AC831" s="60" t="s">
        <v>12296</v>
      </c>
      <c r="AD831" s="60" t="s">
        <v>12299</v>
      </c>
      <c r="AE831" s="29" t="s">
        <v>16158</v>
      </c>
      <c r="AF831" s="35" t="s">
        <v>16158</v>
      </c>
    </row>
    <row r="832" spans="1:32" s="68" customFormat="1" ht="42.75">
      <c r="A832" s="37" t="s">
        <v>14625</v>
      </c>
      <c r="B832" s="36" t="s">
        <v>14174</v>
      </c>
      <c r="C832" s="36" t="s">
        <v>14026</v>
      </c>
      <c r="D832" s="29" t="s">
        <v>16725</v>
      </c>
      <c r="E832" s="37" t="s">
        <v>14677</v>
      </c>
      <c r="F832" s="37" t="s">
        <v>12536</v>
      </c>
      <c r="G832" s="38" t="s">
        <v>328</v>
      </c>
      <c r="H832" s="37" t="s">
        <v>28</v>
      </c>
      <c r="I832" s="39">
        <v>4</v>
      </c>
      <c r="J832" s="37" t="s">
        <v>12292</v>
      </c>
      <c r="K832" s="37" t="s">
        <v>12292</v>
      </c>
      <c r="L832" s="37" t="s">
        <v>13171</v>
      </c>
      <c r="M832" s="37">
        <v>0.26868999999999998</v>
      </c>
      <c r="N832" s="37">
        <v>0.16019</v>
      </c>
      <c r="O832" s="37" t="s">
        <v>16215</v>
      </c>
      <c r="P832" s="37">
        <v>12.507351529782063</v>
      </c>
      <c r="Q832" s="37">
        <v>-13.067953950265665</v>
      </c>
      <c r="R832" s="37">
        <v>10.091997905245265</v>
      </c>
      <c r="S832" s="37">
        <v>10.105</v>
      </c>
      <c r="T832" s="37" t="s">
        <v>16215</v>
      </c>
      <c r="U832" s="37">
        <v>-17.176770904089455</v>
      </c>
      <c r="V832" s="37">
        <v>-7.6999999999999999E-2</v>
      </c>
      <c r="W832" s="37" t="s">
        <v>16215</v>
      </c>
      <c r="X832" s="37" t="s">
        <v>14934</v>
      </c>
      <c r="Y832" s="73">
        <v>6481520572</v>
      </c>
      <c r="Z832" s="37" t="s">
        <v>12535</v>
      </c>
      <c r="AA832" s="77">
        <v>45418</v>
      </c>
      <c r="AB832" s="39" t="s">
        <v>8186</v>
      </c>
      <c r="AC832" s="39" t="s">
        <v>12296</v>
      </c>
      <c r="AD832" s="39" t="s">
        <v>12299</v>
      </c>
      <c r="AE832" s="37" t="s">
        <v>16158</v>
      </c>
      <c r="AF832" s="63" t="s">
        <v>16158</v>
      </c>
    </row>
    <row r="833" spans="1:32" s="68" customFormat="1" ht="42.75">
      <c r="A833" s="29" t="s">
        <v>14625</v>
      </c>
      <c r="B833" s="28" t="s">
        <v>14175</v>
      </c>
      <c r="C833" s="29" t="s">
        <v>14027</v>
      </c>
      <c r="D833" s="29" t="s">
        <v>16726</v>
      </c>
      <c r="E833" s="29" t="s">
        <v>14677</v>
      </c>
      <c r="F833" s="29" t="s">
        <v>12535</v>
      </c>
      <c r="G833" s="31" t="s">
        <v>328</v>
      </c>
      <c r="H833" s="32" t="s">
        <v>28</v>
      </c>
      <c r="I833" s="50">
        <v>4</v>
      </c>
      <c r="J833" s="32" t="s">
        <v>12292</v>
      </c>
      <c r="K833" s="32" t="s">
        <v>12292</v>
      </c>
      <c r="L833" s="32" t="s">
        <v>13171</v>
      </c>
      <c r="M833" s="29">
        <v>2.69E-2</v>
      </c>
      <c r="N833" s="29">
        <v>0.16253999999999999</v>
      </c>
      <c r="O833" s="29" t="s">
        <v>16215</v>
      </c>
      <c r="P833" s="29">
        <v>12.384961647067684</v>
      </c>
      <c r="Q833" s="29">
        <v>-13.03820439447161</v>
      </c>
      <c r="R833" s="29">
        <v>9.4582975187344829</v>
      </c>
      <c r="S833" s="29">
        <v>10.093</v>
      </c>
      <c r="T833" s="29" t="s">
        <v>16215</v>
      </c>
      <c r="U833" s="29">
        <v>-17.725492696687461</v>
      </c>
      <c r="V833" s="29">
        <v>-7.8E-2</v>
      </c>
      <c r="W833" s="29" t="s">
        <v>16215</v>
      </c>
      <c r="X833" s="29" t="s">
        <v>14934</v>
      </c>
      <c r="Y833" s="71">
        <v>829767396</v>
      </c>
      <c r="Z833" s="29" t="s">
        <v>12535</v>
      </c>
      <c r="AA833" s="76">
        <v>45418</v>
      </c>
      <c r="AB833" s="60" t="s">
        <v>8186</v>
      </c>
      <c r="AC833" s="60" t="s">
        <v>12296</v>
      </c>
      <c r="AD833" s="60" t="s">
        <v>12298</v>
      </c>
      <c r="AE833" s="29" t="s">
        <v>16158</v>
      </c>
      <c r="AF833" s="35" t="s">
        <v>16158</v>
      </c>
    </row>
    <row r="834" spans="1:32" s="68" customFormat="1" ht="42.75">
      <c r="A834" s="37" t="s">
        <v>14625</v>
      </c>
      <c r="B834" s="36" t="s">
        <v>14176</v>
      </c>
      <c r="C834" s="36" t="s">
        <v>14028</v>
      </c>
      <c r="D834" s="29" t="s">
        <v>16727</v>
      </c>
      <c r="E834" s="37" t="s">
        <v>14677</v>
      </c>
      <c r="F834" s="37" t="s">
        <v>12535</v>
      </c>
      <c r="G834" s="38" t="s">
        <v>328</v>
      </c>
      <c r="H834" s="37" t="s">
        <v>28</v>
      </c>
      <c r="I834" s="39">
        <v>4</v>
      </c>
      <c r="J834" s="37" t="s">
        <v>12292</v>
      </c>
      <c r="K834" s="37" t="s">
        <v>12292</v>
      </c>
      <c r="L834" s="37" t="s">
        <v>13171</v>
      </c>
      <c r="M834" s="37" t="s">
        <v>16215</v>
      </c>
      <c r="N834" s="37">
        <v>0.16199</v>
      </c>
      <c r="O834" s="37" t="s">
        <v>16215</v>
      </c>
      <c r="P834" s="37">
        <v>12.378052184863876</v>
      </c>
      <c r="Q834" s="37">
        <v>-13.044667585040038</v>
      </c>
      <c r="R834" s="37">
        <v>9.4574034495807915</v>
      </c>
      <c r="S834" s="37">
        <v>10.09</v>
      </c>
      <c r="T834" s="37">
        <v>12.746</v>
      </c>
      <c r="U834" s="37">
        <v>-17.717879012097406</v>
      </c>
      <c r="V834" s="37">
        <v>-7.8E-2</v>
      </c>
      <c r="W834" s="37">
        <v>0.14799999999999999</v>
      </c>
      <c r="X834" s="37" t="s">
        <v>14933</v>
      </c>
      <c r="Y834" s="73">
        <v>829767396</v>
      </c>
      <c r="Z834" s="37" t="s">
        <v>12535</v>
      </c>
      <c r="AA834" s="77">
        <v>45418</v>
      </c>
      <c r="AB834" s="39" t="s">
        <v>8186</v>
      </c>
      <c r="AC834" s="39" t="s">
        <v>12297</v>
      </c>
      <c r="AD834" s="39" t="s">
        <v>12815</v>
      </c>
      <c r="AE834" s="37" t="s">
        <v>16158</v>
      </c>
      <c r="AF834" s="63" t="s">
        <v>16158</v>
      </c>
    </row>
    <row r="835" spans="1:32" s="68" customFormat="1" ht="42.75">
      <c r="A835" s="29" t="s">
        <v>14625</v>
      </c>
      <c r="B835" s="28" t="s">
        <v>14177</v>
      </c>
      <c r="C835" s="29" t="s">
        <v>14029</v>
      </c>
      <c r="D835" s="29" t="s">
        <v>16728</v>
      </c>
      <c r="E835" s="29" t="s">
        <v>14677</v>
      </c>
      <c r="F835" s="29" t="s">
        <v>12535</v>
      </c>
      <c r="G835" s="31" t="s">
        <v>328</v>
      </c>
      <c r="H835" s="32" t="s">
        <v>28</v>
      </c>
      <c r="I835" s="50">
        <v>4</v>
      </c>
      <c r="J835" s="32" t="s">
        <v>12292</v>
      </c>
      <c r="K835" s="32" t="s">
        <v>12292</v>
      </c>
      <c r="L835" s="32" t="s">
        <v>13171</v>
      </c>
      <c r="M835" s="29">
        <v>1.7139999999999999E-2</v>
      </c>
      <c r="N835" s="29">
        <v>0.16807</v>
      </c>
      <c r="O835" s="29" t="s">
        <v>16215</v>
      </c>
      <c r="P835" s="29">
        <v>12.377741767108109</v>
      </c>
      <c r="Q835" s="29">
        <v>-13.041971622403093</v>
      </c>
      <c r="R835" s="29">
        <v>9.4722645730054076</v>
      </c>
      <c r="S835" s="29">
        <v>10.093</v>
      </c>
      <c r="T835" s="29">
        <v>12.749000000000001</v>
      </c>
      <c r="U835" s="29">
        <v>-17.716559102741659</v>
      </c>
      <c r="V835" s="29">
        <v>-7.8E-2</v>
      </c>
      <c r="W835" s="29">
        <v>0.14799999999999999</v>
      </c>
      <c r="X835" s="29" t="s">
        <v>14935</v>
      </c>
      <c r="Y835" s="71">
        <v>829767396</v>
      </c>
      <c r="Z835" s="29" t="s">
        <v>12535</v>
      </c>
      <c r="AA835" s="76">
        <v>45418</v>
      </c>
      <c r="AB835" s="60" t="s">
        <v>8186</v>
      </c>
      <c r="AC835" s="60" t="s">
        <v>12297</v>
      </c>
      <c r="AD835" s="60" t="s">
        <v>12815</v>
      </c>
      <c r="AE835" s="29" t="s">
        <v>16158</v>
      </c>
      <c r="AF835" s="35" t="s">
        <v>16158</v>
      </c>
    </row>
    <row r="836" spans="1:32" s="68" customFormat="1" ht="42.75">
      <c r="A836" s="37" t="s">
        <v>14625</v>
      </c>
      <c r="B836" s="36" t="s">
        <v>14178</v>
      </c>
      <c r="C836" s="36" t="s">
        <v>14030</v>
      </c>
      <c r="D836" s="29" t="s">
        <v>16729</v>
      </c>
      <c r="E836" s="37" t="s">
        <v>14677</v>
      </c>
      <c r="F836" s="37" t="s">
        <v>12535</v>
      </c>
      <c r="G836" s="38" t="s">
        <v>328</v>
      </c>
      <c r="H836" s="37" t="s">
        <v>28</v>
      </c>
      <c r="I836" s="39">
        <v>4</v>
      </c>
      <c r="J836" s="37" t="s">
        <v>12292</v>
      </c>
      <c r="K836" s="37" t="s">
        <v>12292</v>
      </c>
      <c r="L836" s="37" t="s">
        <v>13171</v>
      </c>
      <c r="M836" s="37">
        <v>2.2020000000000001E-2</v>
      </c>
      <c r="N836" s="37">
        <v>0.16316</v>
      </c>
      <c r="O836" s="37" t="s">
        <v>16215</v>
      </c>
      <c r="P836" s="37">
        <v>12.368411953356961</v>
      </c>
      <c r="Q836" s="37">
        <v>-13.037292415489365</v>
      </c>
      <c r="R836" s="37">
        <v>9.4596503581011682</v>
      </c>
      <c r="S836" s="37">
        <v>10.095000000000001</v>
      </c>
      <c r="T836" s="37">
        <v>12.744999999999999</v>
      </c>
      <c r="U836" s="37">
        <v>-17.726348717164342</v>
      </c>
      <c r="V836" s="37">
        <v>-7.8E-2</v>
      </c>
      <c r="W836" s="37">
        <v>0.14799999999999999</v>
      </c>
      <c r="X836" s="37" t="s">
        <v>14933</v>
      </c>
      <c r="Y836" s="73">
        <v>829767396</v>
      </c>
      <c r="Z836" s="37" t="s">
        <v>12535</v>
      </c>
      <c r="AA836" s="77">
        <v>45418</v>
      </c>
      <c r="AB836" s="39" t="s">
        <v>8186</v>
      </c>
      <c r="AC836" s="39" t="s">
        <v>12297</v>
      </c>
      <c r="AD836" s="39" t="s">
        <v>12815</v>
      </c>
      <c r="AE836" s="37" t="s">
        <v>16158</v>
      </c>
      <c r="AF836" s="63" t="s">
        <v>16158</v>
      </c>
    </row>
    <row r="837" spans="1:32" s="68" customFormat="1" ht="42.75">
      <c r="A837" s="29" t="s">
        <v>14625</v>
      </c>
      <c r="B837" s="28" t="s">
        <v>14179</v>
      </c>
      <c r="C837" s="29" t="s">
        <v>14031</v>
      </c>
      <c r="D837" s="29" t="s">
        <v>16730</v>
      </c>
      <c r="E837" s="29" t="s">
        <v>14677</v>
      </c>
      <c r="F837" s="29" t="s">
        <v>12536</v>
      </c>
      <c r="G837" s="31" t="s">
        <v>328</v>
      </c>
      <c r="H837" s="32" t="s">
        <v>28</v>
      </c>
      <c r="I837" s="50">
        <v>4</v>
      </c>
      <c r="J837" s="32" t="s">
        <v>12292</v>
      </c>
      <c r="K837" s="32" t="s">
        <v>12292</v>
      </c>
      <c r="L837" s="32" t="s">
        <v>13171</v>
      </c>
      <c r="M837" s="29" t="s">
        <v>16215</v>
      </c>
      <c r="N837" s="29">
        <v>0.16001000000000001</v>
      </c>
      <c r="O837" s="29" t="s">
        <v>16215</v>
      </c>
      <c r="P837" s="29">
        <v>12.507450947462306</v>
      </c>
      <c r="Q837" s="29">
        <v>-13.070906662196681</v>
      </c>
      <c r="R837" s="29">
        <v>10.092497950327139</v>
      </c>
      <c r="S837" s="29">
        <v>10.106</v>
      </c>
      <c r="T837" s="29">
        <v>12.736000000000001</v>
      </c>
      <c r="U837" s="29">
        <v>-17.176702751963902</v>
      </c>
      <c r="V837" s="29">
        <v>-7.6999999999999999E-2</v>
      </c>
      <c r="W837" s="29">
        <v>0.14799999999999999</v>
      </c>
      <c r="X837" s="29" t="s">
        <v>14935</v>
      </c>
      <c r="Y837" s="71">
        <v>6481520572</v>
      </c>
      <c r="Z837" s="29" t="s">
        <v>12535</v>
      </c>
      <c r="AA837" s="76">
        <v>45418</v>
      </c>
      <c r="AB837" s="60" t="s">
        <v>8186</v>
      </c>
      <c r="AC837" s="60" t="s">
        <v>12297</v>
      </c>
      <c r="AD837" s="60" t="s">
        <v>12815</v>
      </c>
      <c r="AE837" s="29" t="s">
        <v>16158</v>
      </c>
      <c r="AF837" s="35" t="s">
        <v>16158</v>
      </c>
    </row>
    <row r="838" spans="1:32" s="68" customFormat="1" ht="42.75">
      <c r="A838" s="37" t="s">
        <v>14625</v>
      </c>
      <c r="B838" s="36" t="s">
        <v>14180</v>
      </c>
      <c r="C838" s="36" t="s">
        <v>14032</v>
      </c>
      <c r="D838" s="29" t="s">
        <v>16731</v>
      </c>
      <c r="E838" s="37" t="s">
        <v>14677</v>
      </c>
      <c r="F838" s="37" t="s">
        <v>12536</v>
      </c>
      <c r="G838" s="38" t="s">
        <v>328</v>
      </c>
      <c r="H838" s="37" t="s">
        <v>28</v>
      </c>
      <c r="I838" s="39">
        <v>4</v>
      </c>
      <c r="J838" s="37" t="s">
        <v>12292</v>
      </c>
      <c r="K838" s="37" t="s">
        <v>12292</v>
      </c>
      <c r="L838" s="37" t="s">
        <v>13171</v>
      </c>
      <c r="M838" s="37">
        <v>0.17061000000000001</v>
      </c>
      <c r="N838" s="37">
        <v>0.16106000000000001</v>
      </c>
      <c r="O838" s="37" t="s">
        <v>16215</v>
      </c>
      <c r="P838" s="37">
        <v>12.508702093783274</v>
      </c>
      <c r="Q838" s="37">
        <v>-13.06763072424798</v>
      </c>
      <c r="R838" s="37">
        <v>10.092167435747168</v>
      </c>
      <c r="S838" s="37">
        <v>10.106</v>
      </c>
      <c r="T838" s="37">
        <v>12.736000000000001</v>
      </c>
      <c r="U838" s="37">
        <v>-17.176176460751702</v>
      </c>
      <c r="V838" s="37">
        <v>-7.6999999999999999E-2</v>
      </c>
      <c r="W838" s="37">
        <v>0.14799999999999999</v>
      </c>
      <c r="X838" s="37" t="s">
        <v>14933</v>
      </c>
      <c r="Y838" s="73">
        <v>6481520572</v>
      </c>
      <c r="Z838" s="37" t="s">
        <v>12535</v>
      </c>
      <c r="AA838" s="77">
        <v>45418</v>
      </c>
      <c r="AB838" s="39" t="s">
        <v>8186</v>
      </c>
      <c r="AC838" s="39" t="s">
        <v>12297</v>
      </c>
      <c r="AD838" s="39" t="s">
        <v>12815</v>
      </c>
      <c r="AE838" s="37" t="s">
        <v>16158</v>
      </c>
      <c r="AF838" s="63" t="s">
        <v>16158</v>
      </c>
    </row>
    <row r="839" spans="1:32" s="68" customFormat="1" ht="42.75">
      <c r="A839" s="29" t="s">
        <v>14625</v>
      </c>
      <c r="B839" s="28" t="s">
        <v>14181</v>
      </c>
      <c r="C839" s="29" t="s">
        <v>14033</v>
      </c>
      <c r="D839" s="29" t="s">
        <v>16732</v>
      </c>
      <c r="E839" s="29" t="s">
        <v>14677</v>
      </c>
      <c r="F839" s="29" t="s">
        <v>12538</v>
      </c>
      <c r="G839" s="31" t="s">
        <v>328</v>
      </c>
      <c r="H839" s="32" t="s">
        <v>28</v>
      </c>
      <c r="I839" s="50">
        <v>4</v>
      </c>
      <c r="J839" s="32" t="s">
        <v>12292</v>
      </c>
      <c r="K839" s="32" t="s">
        <v>12292</v>
      </c>
      <c r="L839" s="32" t="s">
        <v>13171</v>
      </c>
      <c r="M839" s="29">
        <v>1.9740000000000001E-2</v>
      </c>
      <c r="N839" s="29" t="s">
        <v>16215</v>
      </c>
      <c r="O839" s="29" t="s">
        <v>16215</v>
      </c>
      <c r="P839" s="29">
        <v>10.102963894837092</v>
      </c>
      <c r="Q839" s="29">
        <v>-14.790774076320968</v>
      </c>
      <c r="R839" s="29">
        <v>8.6367377640468757</v>
      </c>
      <c r="S839" s="29">
        <v>18.922999999999998</v>
      </c>
      <c r="T839" s="29">
        <v>21.765999999999998</v>
      </c>
      <c r="U839" s="29">
        <v>-18.783977396793141</v>
      </c>
      <c r="V839" s="29">
        <v>-0.372</v>
      </c>
      <c r="W839" s="29">
        <v>8.0000000000000002E-3</v>
      </c>
      <c r="X839" s="29" t="s">
        <v>14933</v>
      </c>
      <c r="Y839" s="71">
        <v>1255321902</v>
      </c>
      <c r="Z839" s="29" t="s">
        <v>12535</v>
      </c>
      <c r="AA839" s="76">
        <v>45418</v>
      </c>
      <c r="AB839" s="60" t="s">
        <v>8186</v>
      </c>
      <c r="AC839" s="60" t="s">
        <v>12297</v>
      </c>
      <c r="AD839" s="60" t="s">
        <v>12815</v>
      </c>
      <c r="AE839" s="29" t="s">
        <v>16158</v>
      </c>
      <c r="AF839" s="35" t="s">
        <v>16158</v>
      </c>
    </row>
    <row r="840" spans="1:32" s="68" customFormat="1" ht="42.75">
      <c r="A840" s="37" t="s">
        <v>14625</v>
      </c>
      <c r="B840" s="36" t="s">
        <v>14182</v>
      </c>
      <c r="C840" s="36" t="s">
        <v>14034</v>
      </c>
      <c r="D840" s="29" t="s">
        <v>16733</v>
      </c>
      <c r="E840" s="37" t="s">
        <v>14677</v>
      </c>
      <c r="F840" s="37" t="s">
        <v>12539</v>
      </c>
      <c r="G840" s="38" t="s">
        <v>328</v>
      </c>
      <c r="H840" s="37" t="s">
        <v>28</v>
      </c>
      <c r="I840" s="39">
        <v>4</v>
      </c>
      <c r="J840" s="37" t="s">
        <v>12292</v>
      </c>
      <c r="K840" s="37" t="s">
        <v>12292</v>
      </c>
      <c r="L840" s="37" t="s">
        <v>13171</v>
      </c>
      <c r="M840" s="37">
        <v>2.095E-2</v>
      </c>
      <c r="N840" s="37" t="s">
        <v>16215</v>
      </c>
      <c r="O840" s="37" t="s">
        <v>16215</v>
      </c>
      <c r="P840" s="37">
        <v>11.21513115438486</v>
      </c>
      <c r="Q840" s="37">
        <v>-13.720845270148342</v>
      </c>
      <c r="R840" s="37">
        <v>8.9475447177123968</v>
      </c>
      <c r="S840" s="37">
        <v>15.037000000000001</v>
      </c>
      <c r="T840" s="37" t="s">
        <v>16215</v>
      </c>
      <c r="U840" s="37">
        <v>-18.195092671394885</v>
      </c>
      <c r="V840" s="37">
        <v>-0.311</v>
      </c>
      <c r="W840" s="37" t="s">
        <v>16215</v>
      </c>
      <c r="X840" s="37" t="s">
        <v>14919</v>
      </c>
      <c r="Y840" s="73">
        <v>1135080309</v>
      </c>
      <c r="Z840" s="37" t="s">
        <v>12535</v>
      </c>
      <c r="AA840" s="77">
        <v>45418</v>
      </c>
      <c r="AB840" s="39" t="s">
        <v>8186</v>
      </c>
      <c r="AC840" s="39" t="s">
        <v>12297</v>
      </c>
      <c r="AD840" s="39" t="s">
        <v>12815</v>
      </c>
      <c r="AE840" s="37" t="s">
        <v>16158</v>
      </c>
      <c r="AF840" s="63" t="s">
        <v>16158</v>
      </c>
    </row>
    <row r="841" spans="1:32" s="68" customFormat="1" ht="42.75">
      <c r="A841" s="29" t="s">
        <v>14625</v>
      </c>
      <c r="B841" s="28" t="s">
        <v>14183</v>
      </c>
      <c r="C841" s="29" t="s">
        <v>14035</v>
      </c>
      <c r="D841" s="29" t="s">
        <v>16734</v>
      </c>
      <c r="E841" s="29" t="s">
        <v>14677</v>
      </c>
      <c r="F841" s="29" t="s">
        <v>12540</v>
      </c>
      <c r="G841" s="31" t="s">
        <v>328</v>
      </c>
      <c r="H841" s="32" t="s">
        <v>28</v>
      </c>
      <c r="I841" s="50">
        <v>4</v>
      </c>
      <c r="J841" s="32" t="s">
        <v>12292</v>
      </c>
      <c r="K841" s="32" t="s">
        <v>12292</v>
      </c>
      <c r="L841" s="32" t="s">
        <v>13171</v>
      </c>
      <c r="M841" s="29">
        <v>2.9069999999999999E-2</v>
      </c>
      <c r="N841" s="29">
        <v>-0.34595999999999999</v>
      </c>
      <c r="O841" s="29" t="s">
        <v>16215</v>
      </c>
      <c r="P841" s="29">
        <v>11.163419739756764</v>
      </c>
      <c r="Q841" s="29">
        <v>-14.361163009444034</v>
      </c>
      <c r="R841" s="29">
        <v>8.87009450707097</v>
      </c>
      <c r="S841" s="29">
        <v>10.02</v>
      </c>
      <c r="T841" s="29" t="s">
        <v>16215</v>
      </c>
      <c r="U841" s="29">
        <v>-18.40515073376109</v>
      </c>
      <c r="V841" s="29">
        <v>-0.13100000000000001</v>
      </c>
      <c r="W841" s="29" t="s">
        <v>16215</v>
      </c>
      <c r="X841" s="29" t="s">
        <v>13314</v>
      </c>
      <c r="Y841" s="71">
        <v>661324614</v>
      </c>
      <c r="Z841" s="29" t="s">
        <v>12535</v>
      </c>
      <c r="AA841" s="76">
        <v>45418</v>
      </c>
      <c r="AB841" s="60" t="s">
        <v>8186</v>
      </c>
      <c r="AC841" s="60" t="s">
        <v>12297</v>
      </c>
      <c r="AD841" s="60" t="s">
        <v>12815</v>
      </c>
      <c r="AE841" s="29" t="s">
        <v>16158</v>
      </c>
      <c r="AF841" s="35" t="s">
        <v>16158</v>
      </c>
    </row>
    <row r="842" spans="1:32" s="68" customFormat="1" ht="42.75">
      <c r="A842" s="37" t="s">
        <v>14625</v>
      </c>
      <c r="B842" s="36" t="s">
        <v>14184</v>
      </c>
      <c r="C842" s="36" t="s">
        <v>14036</v>
      </c>
      <c r="D842" s="29" t="s">
        <v>16735</v>
      </c>
      <c r="E842" s="37" t="s">
        <v>14677</v>
      </c>
      <c r="F842" s="37" t="s">
        <v>12543</v>
      </c>
      <c r="G842" s="38" t="s">
        <v>328</v>
      </c>
      <c r="H842" s="37" t="s">
        <v>28</v>
      </c>
      <c r="I842" s="39">
        <v>4</v>
      </c>
      <c r="J842" s="37" t="s">
        <v>12292</v>
      </c>
      <c r="K842" s="37" t="s">
        <v>12292</v>
      </c>
      <c r="L842" s="37" t="s">
        <v>13171</v>
      </c>
      <c r="M842" s="37">
        <v>0.21514</v>
      </c>
      <c r="N842" s="37" t="s">
        <v>16215</v>
      </c>
      <c r="O842" s="37" t="s">
        <v>16215</v>
      </c>
      <c r="P842" s="37">
        <v>8.50281355804794</v>
      </c>
      <c r="Q842" s="37">
        <v>-16.798705472507478</v>
      </c>
      <c r="R842" s="37">
        <v>11.833733238920075</v>
      </c>
      <c r="S842" s="37">
        <v>13.759</v>
      </c>
      <c r="T842" s="37" t="s">
        <v>16215</v>
      </c>
      <c r="U842" s="37">
        <v>-17.101415342518234</v>
      </c>
      <c r="V842" s="37">
        <v>-0.35699999999999998</v>
      </c>
      <c r="W842" s="37" t="s">
        <v>16215</v>
      </c>
      <c r="X842" s="37" t="s">
        <v>13314</v>
      </c>
      <c r="Y842" s="73">
        <v>5964451019</v>
      </c>
      <c r="Z842" s="37" t="s">
        <v>12535</v>
      </c>
      <c r="AA842" s="77">
        <v>45418</v>
      </c>
      <c r="AB842" s="39" t="s">
        <v>8186</v>
      </c>
      <c r="AC842" s="39" t="s">
        <v>12297</v>
      </c>
      <c r="AD842" s="39" t="s">
        <v>12815</v>
      </c>
      <c r="AE842" s="37" t="s">
        <v>16158</v>
      </c>
      <c r="AF842" s="63" t="s">
        <v>16158</v>
      </c>
    </row>
    <row r="843" spans="1:32" s="68" customFormat="1" ht="42.75">
      <c r="A843" s="29" t="s">
        <v>14625</v>
      </c>
      <c r="B843" s="28" t="s">
        <v>14185</v>
      </c>
      <c r="C843" s="29" t="s">
        <v>14037</v>
      </c>
      <c r="D843" s="29" t="s">
        <v>16736</v>
      </c>
      <c r="E843" s="29" t="s">
        <v>14678</v>
      </c>
      <c r="F843" s="29" t="s">
        <v>12540</v>
      </c>
      <c r="G843" s="31" t="s">
        <v>328</v>
      </c>
      <c r="H843" s="32" t="s">
        <v>12932</v>
      </c>
      <c r="I843" s="50">
        <v>3</v>
      </c>
      <c r="J843" s="32" t="s">
        <v>12292</v>
      </c>
      <c r="K843" s="32" t="s">
        <v>12292</v>
      </c>
      <c r="L843" s="32" t="s">
        <v>12292</v>
      </c>
      <c r="M843" s="29">
        <v>2.034E-2</v>
      </c>
      <c r="N843" s="29" t="s">
        <v>16215</v>
      </c>
      <c r="O843" s="29" t="s">
        <v>16215</v>
      </c>
      <c r="P843" s="29">
        <v>6.0417520027911786</v>
      </c>
      <c r="Q843" s="29">
        <v>-15.813652918785548</v>
      </c>
      <c r="R843" s="29">
        <v>3.9517875159710059</v>
      </c>
      <c r="S843" s="29">
        <v>14.987</v>
      </c>
      <c r="T843" s="29" t="s">
        <v>16215</v>
      </c>
      <c r="U843" s="29">
        <v>-17.852169443212318</v>
      </c>
      <c r="V843" s="29">
        <v>-0.496</v>
      </c>
      <c r="W843" s="29" t="s">
        <v>16215</v>
      </c>
      <c r="X843" s="29" t="s">
        <v>13314</v>
      </c>
      <c r="Y843" s="71">
        <v>238164330</v>
      </c>
      <c r="Z843" s="29" t="s">
        <v>12535</v>
      </c>
      <c r="AA843" s="76">
        <v>45418</v>
      </c>
      <c r="AB843" s="60" t="s">
        <v>8186</v>
      </c>
      <c r="AC843" s="60" t="s">
        <v>12296</v>
      </c>
      <c r="AD843" s="60" t="s">
        <v>12302</v>
      </c>
      <c r="AE843" s="29" t="s">
        <v>16158</v>
      </c>
      <c r="AF843" s="35" t="s">
        <v>16158</v>
      </c>
    </row>
    <row r="844" spans="1:32" s="68" customFormat="1" ht="42.75">
      <c r="A844" s="37" t="s">
        <v>14625</v>
      </c>
      <c r="B844" s="36" t="s">
        <v>14186</v>
      </c>
      <c r="C844" s="36" t="s">
        <v>14038</v>
      </c>
      <c r="D844" s="29" t="s">
        <v>16737</v>
      </c>
      <c r="E844" s="37" t="s">
        <v>14678</v>
      </c>
      <c r="F844" s="37" t="s">
        <v>12536</v>
      </c>
      <c r="G844" s="38" t="s">
        <v>328</v>
      </c>
      <c r="H844" s="37" t="s">
        <v>12932</v>
      </c>
      <c r="I844" s="39">
        <v>3</v>
      </c>
      <c r="J844" s="37" t="s">
        <v>12292</v>
      </c>
      <c r="K844" s="37" t="s">
        <v>12292</v>
      </c>
      <c r="L844" s="37" t="s">
        <v>12292</v>
      </c>
      <c r="M844" s="37">
        <v>0.19800000000000001</v>
      </c>
      <c r="N844" s="37" t="s">
        <v>16215</v>
      </c>
      <c r="O844" s="37" t="s">
        <v>16215</v>
      </c>
      <c r="P844" s="37">
        <v>7.0764961996343301</v>
      </c>
      <c r="Q844" s="37">
        <v>-15.094282361018063</v>
      </c>
      <c r="R844" s="37">
        <v>5.017905075372564</v>
      </c>
      <c r="S844" s="37">
        <v>9.19</v>
      </c>
      <c r="T844" s="37">
        <v>12.548999999999999</v>
      </c>
      <c r="U844" s="37">
        <v>-16.072938515223878</v>
      </c>
      <c r="V844" s="37">
        <v>-0.434</v>
      </c>
      <c r="W844" s="37">
        <v>5.5E-2</v>
      </c>
      <c r="X844" s="37" t="s">
        <v>14917</v>
      </c>
      <c r="Y844" s="73">
        <v>2334204678</v>
      </c>
      <c r="Z844" s="37" t="s">
        <v>12535</v>
      </c>
      <c r="AA844" s="77">
        <v>45418</v>
      </c>
      <c r="AB844" s="39" t="s">
        <v>8186</v>
      </c>
      <c r="AC844" s="39" t="s">
        <v>12297</v>
      </c>
      <c r="AD844" s="39" t="s">
        <v>12815</v>
      </c>
      <c r="AE844" s="37" t="s">
        <v>16158</v>
      </c>
      <c r="AF844" s="63" t="s">
        <v>16158</v>
      </c>
    </row>
    <row r="845" spans="1:32" s="68" customFormat="1" ht="42.75">
      <c r="A845" s="29" t="s">
        <v>14625</v>
      </c>
      <c r="B845" s="28" t="s">
        <v>14187</v>
      </c>
      <c r="C845" s="29" t="s">
        <v>14039</v>
      </c>
      <c r="D845" s="29" t="s">
        <v>16738</v>
      </c>
      <c r="E845" s="29" t="s">
        <v>14678</v>
      </c>
      <c r="F845" s="29" t="s">
        <v>12536</v>
      </c>
      <c r="G845" s="31" t="s">
        <v>328</v>
      </c>
      <c r="H845" s="32" t="s">
        <v>12932</v>
      </c>
      <c r="I845" s="50">
        <v>3</v>
      </c>
      <c r="J845" s="32" t="s">
        <v>12292</v>
      </c>
      <c r="K845" s="32" t="s">
        <v>12292</v>
      </c>
      <c r="L845" s="32" t="s">
        <v>12292</v>
      </c>
      <c r="M845" s="29">
        <v>0.22486999999999999</v>
      </c>
      <c r="N845" s="29" t="s">
        <v>16215</v>
      </c>
      <c r="O845" s="29" t="s">
        <v>16215</v>
      </c>
      <c r="P845" s="29">
        <v>7.0766392185447557</v>
      </c>
      <c r="Q845" s="29">
        <v>-15.094594679604857</v>
      </c>
      <c r="R845" s="29">
        <v>5.0182664579736747</v>
      </c>
      <c r="S845" s="29">
        <v>9.1890000000000001</v>
      </c>
      <c r="T845" s="29" t="s">
        <v>16215</v>
      </c>
      <c r="U845" s="29">
        <v>-16.073191622025519</v>
      </c>
      <c r="V845" s="29">
        <v>-0.434</v>
      </c>
      <c r="W845" s="29" t="s">
        <v>16215</v>
      </c>
      <c r="X845" s="29" t="s">
        <v>14934</v>
      </c>
      <c r="Y845" s="71">
        <v>2334204678</v>
      </c>
      <c r="Z845" s="29" t="s">
        <v>12535</v>
      </c>
      <c r="AA845" s="76">
        <v>45418</v>
      </c>
      <c r="AB845" s="60" t="s">
        <v>8186</v>
      </c>
      <c r="AC845" s="60" t="s">
        <v>12296</v>
      </c>
      <c r="AD845" s="60" t="s">
        <v>12299</v>
      </c>
      <c r="AE845" s="29" t="s">
        <v>16158</v>
      </c>
      <c r="AF845" s="35" t="s">
        <v>16158</v>
      </c>
    </row>
    <row r="846" spans="1:32" s="68" customFormat="1" ht="42.75">
      <c r="A846" s="37" t="s">
        <v>14625</v>
      </c>
      <c r="B846" s="36" t="s">
        <v>14188</v>
      </c>
      <c r="C846" s="36" t="s">
        <v>14040</v>
      </c>
      <c r="D846" s="29" t="s">
        <v>16739</v>
      </c>
      <c r="E846" s="37" t="s">
        <v>14678</v>
      </c>
      <c r="F846" s="37" t="s">
        <v>12535</v>
      </c>
      <c r="G846" s="38" t="s">
        <v>328</v>
      </c>
      <c r="H846" s="37" t="s">
        <v>12932</v>
      </c>
      <c r="I846" s="39">
        <v>3</v>
      </c>
      <c r="J846" s="37" t="s">
        <v>12292</v>
      </c>
      <c r="K846" s="37" t="s">
        <v>12292</v>
      </c>
      <c r="L846" s="37" t="s">
        <v>12292</v>
      </c>
      <c r="M846" s="37">
        <v>1.9800000000000002E-2</v>
      </c>
      <c r="N846" s="37" t="s">
        <v>16215</v>
      </c>
      <c r="O846" s="37" t="s">
        <v>16215</v>
      </c>
      <c r="P846" s="37">
        <v>7.0669191334649328</v>
      </c>
      <c r="Q846" s="37">
        <v>-15.067148186172252</v>
      </c>
      <c r="R846" s="37">
        <v>4.4097780829225108</v>
      </c>
      <c r="S846" s="37">
        <v>9.1660000000000004</v>
      </c>
      <c r="T846" s="37">
        <v>12.554</v>
      </c>
      <c r="U846" s="37">
        <v>-16.402540331043291</v>
      </c>
      <c r="V846" s="37">
        <v>-0.436</v>
      </c>
      <c r="W846" s="37">
        <v>5.5E-2</v>
      </c>
      <c r="X846" s="37" t="s">
        <v>14917</v>
      </c>
      <c r="Y846" s="73">
        <v>298826011</v>
      </c>
      <c r="Z846" s="37" t="s">
        <v>12535</v>
      </c>
      <c r="AA846" s="77">
        <v>45418</v>
      </c>
      <c r="AB846" s="39" t="s">
        <v>8186</v>
      </c>
      <c r="AC846" s="39" t="s">
        <v>12296</v>
      </c>
      <c r="AD846" s="39" t="s">
        <v>12298</v>
      </c>
      <c r="AE846" s="37" t="s">
        <v>16158</v>
      </c>
      <c r="AF846" s="63" t="s">
        <v>16158</v>
      </c>
    </row>
    <row r="847" spans="1:32" s="68" customFormat="1" ht="42.75">
      <c r="A847" s="29" t="s">
        <v>14625</v>
      </c>
      <c r="B847" s="28" t="s">
        <v>14189</v>
      </c>
      <c r="C847" s="29" t="s">
        <v>14041</v>
      </c>
      <c r="D847" s="29" t="s">
        <v>16740</v>
      </c>
      <c r="E847" s="29" t="s">
        <v>14678</v>
      </c>
      <c r="F847" s="29" t="s">
        <v>12535</v>
      </c>
      <c r="G847" s="31" t="s">
        <v>328</v>
      </c>
      <c r="H847" s="32" t="s">
        <v>12932</v>
      </c>
      <c r="I847" s="50">
        <v>3</v>
      </c>
      <c r="J847" s="32" t="s">
        <v>12292</v>
      </c>
      <c r="K847" s="32" t="s">
        <v>12292</v>
      </c>
      <c r="L847" s="32" t="s">
        <v>12292</v>
      </c>
      <c r="M847" s="29">
        <v>2.2499999999999999E-2</v>
      </c>
      <c r="N847" s="29" t="s">
        <v>16215</v>
      </c>
      <c r="O847" s="29" t="s">
        <v>16215</v>
      </c>
      <c r="P847" s="29">
        <v>7.0591438384572713</v>
      </c>
      <c r="Q847" s="29">
        <v>-15.070660732524688</v>
      </c>
      <c r="R847" s="29">
        <v>4.409843369353994</v>
      </c>
      <c r="S847" s="29">
        <v>9.1639999999999997</v>
      </c>
      <c r="T847" s="29" t="s">
        <v>16215</v>
      </c>
      <c r="U847" s="29">
        <v>-16.4024506814484</v>
      </c>
      <c r="V847" s="29">
        <v>-0.436</v>
      </c>
      <c r="W847" s="29" t="s">
        <v>16215</v>
      </c>
      <c r="X847" s="29" t="s">
        <v>14934</v>
      </c>
      <c r="Y847" s="71">
        <v>298826011</v>
      </c>
      <c r="Z847" s="29" t="s">
        <v>12535</v>
      </c>
      <c r="AA847" s="76">
        <v>45418</v>
      </c>
      <c r="AB847" s="60" t="s">
        <v>8186</v>
      </c>
      <c r="AC847" s="60" t="s">
        <v>12296</v>
      </c>
      <c r="AD847" s="60" t="s">
        <v>12298</v>
      </c>
      <c r="AE847" s="29" t="s">
        <v>16158</v>
      </c>
      <c r="AF847" s="35" t="s">
        <v>16158</v>
      </c>
    </row>
    <row r="848" spans="1:32" s="68" customFormat="1" ht="42.75">
      <c r="A848" s="37" t="s">
        <v>14625</v>
      </c>
      <c r="B848" s="36" t="s">
        <v>14190</v>
      </c>
      <c r="C848" s="36" t="s">
        <v>14042</v>
      </c>
      <c r="D848" s="29" t="s">
        <v>16741</v>
      </c>
      <c r="E848" s="37" t="s">
        <v>14678</v>
      </c>
      <c r="F848" s="37" t="s">
        <v>12535</v>
      </c>
      <c r="G848" s="38" t="s">
        <v>328</v>
      </c>
      <c r="H848" s="37" t="s">
        <v>12932</v>
      </c>
      <c r="I848" s="39">
        <v>3</v>
      </c>
      <c r="J848" s="37" t="s">
        <v>12292</v>
      </c>
      <c r="K848" s="37" t="s">
        <v>12292</v>
      </c>
      <c r="L848" s="37" t="s">
        <v>12292</v>
      </c>
      <c r="M848" s="37" t="s">
        <v>16215</v>
      </c>
      <c r="N848" s="37" t="s">
        <v>16215</v>
      </c>
      <c r="O848" s="37" t="s">
        <v>16215</v>
      </c>
      <c r="P848" s="37">
        <v>7.0641112838451425</v>
      </c>
      <c r="Q848" s="37">
        <v>-15.071651403020226</v>
      </c>
      <c r="R848" s="37">
        <v>9.5799762264231916</v>
      </c>
      <c r="S848" s="37">
        <v>9.1660000000000004</v>
      </c>
      <c r="T848" s="37">
        <v>12.55</v>
      </c>
      <c r="U848" s="37">
        <v>-16.409370774937095</v>
      </c>
      <c r="V848" s="37">
        <v>-0.436</v>
      </c>
      <c r="W848" s="37">
        <v>5.5E-2</v>
      </c>
      <c r="X848" s="37" t="s">
        <v>14917</v>
      </c>
      <c r="Y848" s="73">
        <v>298826011</v>
      </c>
      <c r="Z848" s="37" t="s">
        <v>12535</v>
      </c>
      <c r="AA848" s="77">
        <v>45418</v>
      </c>
      <c r="AB848" s="39" t="s">
        <v>8186</v>
      </c>
      <c r="AC848" s="39" t="s">
        <v>12297</v>
      </c>
      <c r="AD848" s="39" t="s">
        <v>12815</v>
      </c>
      <c r="AE848" s="37" t="s">
        <v>16158</v>
      </c>
      <c r="AF848" s="63" t="s">
        <v>16158</v>
      </c>
    </row>
    <row r="849" spans="1:32" s="68" customFormat="1" ht="42.75">
      <c r="A849" s="29" t="s">
        <v>14625</v>
      </c>
      <c r="B849" s="28" t="s">
        <v>14191</v>
      </c>
      <c r="C849" s="29" t="s">
        <v>14043</v>
      </c>
      <c r="D849" s="29" t="s">
        <v>16742</v>
      </c>
      <c r="E849" s="29" t="s">
        <v>14678</v>
      </c>
      <c r="F849" s="29" t="s">
        <v>12535</v>
      </c>
      <c r="G849" s="31" t="s">
        <v>328</v>
      </c>
      <c r="H849" s="32" t="s">
        <v>12932</v>
      </c>
      <c r="I849" s="50">
        <v>3</v>
      </c>
      <c r="J849" s="32" t="s">
        <v>12292</v>
      </c>
      <c r="K849" s="32" t="s">
        <v>12292</v>
      </c>
      <c r="L849" s="32" t="s">
        <v>12292</v>
      </c>
      <c r="M849" s="29" t="s">
        <v>16215</v>
      </c>
      <c r="N849" s="29" t="s">
        <v>16215</v>
      </c>
      <c r="O849" s="29" t="s">
        <v>16215</v>
      </c>
      <c r="P849" s="29">
        <v>7.0586889371925698</v>
      </c>
      <c r="Q849" s="29">
        <v>-15.071302988864987</v>
      </c>
      <c r="R849" s="29">
        <v>2.2799999999999931</v>
      </c>
      <c r="S849" s="29" t="s">
        <v>16215</v>
      </c>
      <c r="T849" s="29" t="s">
        <v>16215</v>
      </c>
      <c r="U849" s="29" t="s">
        <v>16215</v>
      </c>
      <c r="V849" s="29" t="s">
        <v>16215</v>
      </c>
      <c r="W849" s="29" t="s">
        <v>16215</v>
      </c>
      <c r="X849" s="29" t="s">
        <v>14918</v>
      </c>
      <c r="Y849" s="71">
        <v>298826011</v>
      </c>
      <c r="Z849" s="29" t="s">
        <v>12535</v>
      </c>
      <c r="AA849" s="76">
        <v>45418</v>
      </c>
      <c r="AB849" s="60" t="s">
        <v>8186</v>
      </c>
      <c r="AC849" s="60" t="s">
        <v>12297</v>
      </c>
      <c r="AD849" s="60" t="s">
        <v>12815</v>
      </c>
      <c r="AE849" s="29" t="s">
        <v>16158</v>
      </c>
      <c r="AF849" s="35" t="s">
        <v>16158</v>
      </c>
    </row>
    <row r="850" spans="1:32" s="68" customFormat="1" ht="42.75">
      <c r="A850" s="37" t="s">
        <v>14625</v>
      </c>
      <c r="B850" s="36" t="s">
        <v>14192</v>
      </c>
      <c r="C850" s="36" t="s">
        <v>14044</v>
      </c>
      <c r="D850" s="29" t="s">
        <v>16743</v>
      </c>
      <c r="E850" s="37" t="s">
        <v>14678</v>
      </c>
      <c r="F850" s="37" t="s">
        <v>12535</v>
      </c>
      <c r="G850" s="38" t="s">
        <v>328</v>
      </c>
      <c r="H850" s="37" t="s">
        <v>12932</v>
      </c>
      <c r="I850" s="39">
        <v>3</v>
      </c>
      <c r="J850" s="37" t="s">
        <v>12292</v>
      </c>
      <c r="K850" s="37" t="s">
        <v>12292</v>
      </c>
      <c r="L850" s="37" t="s">
        <v>12292</v>
      </c>
      <c r="M850" s="37">
        <v>1.6E-2</v>
      </c>
      <c r="N850" s="37" t="s">
        <v>16215</v>
      </c>
      <c r="O850" s="37" t="s">
        <v>16215</v>
      </c>
      <c r="P850" s="37">
        <v>7.0701474067042858</v>
      </c>
      <c r="Q850" s="37">
        <v>-15.0697585365841</v>
      </c>
      <c r="R850" s="37">
        <v>4.4121085241154212</v>
      </c>
      <c r="S850" s="37">
        <v>9.1649999999999991</v>
      </c>
      <c r="T850" s="37">
        <v>12.55</v>
      </c>
      <c r="U850" s="37">
        <v>-16.401631672613458</v>
      </c>
      <c r="V850" s="37">
        <v>-0.435</v>
      </c>
      <c r="W850" s="37">
        <v>5.5E-2</v>
      </c>
      <c r="X850" s="37" t="s">
        <v>14917</v>
      </c>
      <c r="Y850" s="73">
        <v>298826011</v>
      </c>
      <c r="Z850" s="37" t="s">
        <v>12535</v>
      </c>
      <c r="AA850" s="77">
        <v>45418</v>
      </c>
      <c r="AB850" s="39" t="s">
        <v>8186</v>
      </c>
      <c r="AC850" s="39" t="s">
        <v>12297</v>
      </c>
      <c r="AD850" s="39" t="s">
        <v>12815</v>
      </c>
      <c r="AE850" s="37" t="s">
        <v>16158</v>
      </c>
      <c r="AF850" s="63" t="s">
        <v>16158</v>
      </c>
    </row>
    <row r="851" spans="1:32" s="68" customFormat="1" ht="42.75">
      <c r="A851" s="29" t="s">
        <v>14625</v>
      </c>
      <c r="B851" s="28" t="s">
        <v>14193</v>
      </c>
      <c r="C851" s="29" t="s">
        <v>14045</v>
      </c>
      <c r="D851" s="29" t="s">
        <v>16744</v>
      </c>
      <c r="E851" s="29" t="s">
        <v>14678</v>
      </c>
      <c r="F851" s="29" t="s">
        <v>12536</v>
      </c>
      <c r="G851" s="31" t="s">
        <v>328</v>
      </c>
      <c r="H851" s="32" t="s">
        <v>12932</v>
      </c>
      <c r="I851" s="50">
        <v>3</v>
      </c>
      <c r="J851" s="32" t="s">
        <v>12292</v>
      </c>
      <c r="K851" s="32" t="s">
        <v>12292</v>
      </c>
      <c r="L851" s="32" t="s">
        <v>12292</v>
      </c>
      <c r="M851" s="29" t="s">
        <v>16215</v>
      </c>
      <c r="N851" s="29" t="s">
        <v>16215</v>
      </c>
      <c r="O851" s="29" t="s">
        <v>16215</v>
      </c>
      <c r="P851" s="29">
        <v>7.0773791640598605</v>
      </c>
      <c r="Q851" s="29">
        <v>-15.095718490458953</v>
      </c>
      <c r="R851" s="29">
        <v>5.01807430917105</v>
      </c>
      <c r="S851" s="29">
        <v>9.1890000000000001</v>
      </c>
      <c r="T851" s="29">
        <v>12.548999999999999</v>
      </c>
      <c r="U851" s="29">
        <v>-16.072861776219128</v>
      </c>
      <c r="V851" s="29">
        <v>-0.434</v>
      </c>
      <c r="W851" s="29">
        <v>5.5E-2</v>
      </c>
      <c r="X851" s="29" t="s">
        <v>14917</v>
      </c>
      <c r="Y851" s="71">
        <v>2334204678</v>
      </c>
      <c r="Z851" s="29" t="s">
        <v>12535</v>
      </c>
      <c r="AA851" s="76">
        <v>45418</v>
      </c>
      <c r="AB851" s="60" t="s">
        <v>8186</v>
      </c>
      <c r="AC851" s="60" t="s">
        <v>12297</v>
      </c>
      <c r="AD851" s="60" t="s">
        <v>12815</v>
      </c>
      <c r="AE851" s="29" t="s">
        <v>16158</v>
      </c>
      <c r="AF851" s="35" t="s">
        <v>16158</v>
      </c>
    </row>
    <row r="852" spans="1:32" s="68" customFormat="1" ht="42.75">
      <c r="A852" s="37" t="s">
        <v>14625</v>
      </c>
      <c r="B852" s="36" t="s">
        <v>14194</v>
      </c>
      <c r="C852" s="36" t="s">
        <v>14046</v>
      </c>
      <c r="D852" s="29" t="s">
        <v>16745</v>
      </c>
      <c r="E852" s="37" t="s">
        <v>14678</v>
      </c>
      <c r="F852" s="37" t="s">
        <v>12536</v>
      </c>
      <c r="G852" s="38" t="s">
        <v>328</v>
      </c>
      <c r="H852" s="37" t="s">
        <v>12932</v>
      </c>
      <c r="I852" s="39">
        <v>3</v>
      </c>
      <c r="J852" s="37" t="s">
        <v>12292</v>
      </c>
      <c r="K852" s="37" t="s">
        <v>12292</v>
      </c>
      <c r="L852" s="37" t="s">
        <v>12292</v>
      </c>
      <c r="M852" s="37">
        <v>0.16</v>
      </c>
      <c r="N852" s="37" t="s">
        <v>16215</v>
      </c>
      <c r="O852" s="37" t="s">
        <v>16215</v>
      </c>
      <c r="P852" s="37">
        <v>7.3147585108368274</v>
      </c>
      <c r="Q852" s="37">
        <v>-14.961326698251343</v>
      </c>
      <c r="R852" s="37">
        <v>5.0844375917919127</v>
      </c>
      <c r="S852" s="37">
        <v>9.1910000000000007</v>
      </c>
      <c r="T852" s="37">
        <v>12.552</v>
      </c>
      <c r="U852" s="37">
        <v>-15.782332417665012</v>
      </c>
      <c r="V852" s="37">
        <v>-0.41699999999999998</v>
      </c>
      <c r="W852" s="37">
        <v>6.4000000000000001E-2</v>
      </c>
      <c r="X852" s="37" t="s">
        <v>14917</v>
      </c>
      <c r="Y852" s="73">
        <v>2334204678</v>
      </c>
      <c r="Z852" s="37" t="s">
        <v>12535</v>
      </c>
      <c r="AA852" s="77">
        <v>45418</v>
      </c>
      <c r="AB852" s="39" t="s">
        <v>8186</v>
      </c>
      <c r="AC852" s="39" t="s">
        <v>12297</v>
      </c>
      <c r="AD852" s="39" t="s">
        <v>12815</v>
      </c>
      <c r="AE852" s="37" t="s">
        <v>16158</v>
      </c>
      <c r="AF852" s="63" t="s">
        <v>16158</v>
      </c>
    </row>
    <row r="853" spans="1:32" s="68" customFormat="1" ht="42.75">
      <c r="A853" s="29" t="s">
        <v>14625</v>
      </c>
      <c r="B853" s="28" t="s">
        <v>14195</v>
      </c>
      <c r="C853" s="29" t="s">
        <v>14047</v>
      </c>
      <c r="D853" s="29" t="s">
        <v>16746</v>
      </c>
      <c r="E853" s="29" t="s">
        <v>14678</v>
      </c>
      <c r="F853" s="29" t="s">
        <v>12538</v>
      </c>
      <c r="G853" s="31" t="s">
        <v>328</v>
      </c>
      <c r="H853" s="32" t="s">
        <v>12932</v>
      </c>
      <c r="I853" s="50">
        <v>3</v>
      </c>
      <c r="J853" s="32" t="s">
        <v>12292</v>
      </c>
      <c r="K853" s="32" t="s">
        <v>12292</v>
      </c>
      <c r="L853" s="32" t="s">
        <v>12292</v>
      </c>
      <c r="M853" s="29" t="s">
        <v>16215</v>
      </c>
      <c r="N853" s="29" t="s">
        <v>16215</v>
      </c>
      <c r="O853" s="29" t="s">
        <v>16215</v>
      </c>
      <c r="P853" s="29">
        <v>5.3594827890134145</v>
      </c>
      <c r="Q853" s="29">
        <v>-16.148464475583467</v>
      </c>
      <c r="R853" s="29">
        <v>3.9892014989963309</v>
      </c>
      <c r="S853" s="29">
        <v>17.533000000000001</v>
      </c>
      <c r="T853" s="29">
        <v>21.036999999999999</v>
      </c>
      <c r="U853" s="29">
        <v>-18.612937861114887</v>
      </c>
      <c r="V853" s="29">
        <v>-0.56100000000000005</v>
      </c>
      <c r="W853" s="29">
        <v>-4.1000000000000002E-2</v>
      </c>
      <c r="X853" s="29" t="s">
        <v>14917</v>
      </c>
      <c r="Y853" s="71">
        <v>452081919</v>
      </c>
      <c r="Z853" s="29" t="s">
        <v>12535</v>
      </c>
      <c r="AA853" s="76">
        <v>45418</v>
      </c>
      <c r="AB853" s="60" t="s">
        <v>8186</v>
      </c>
      <c r="AC853" s="60" t="s">
        <v>12297</v>
      </c>
      <c r="AD853" s="60" t="s">
        <v>12815</v>
      </c>
      <c r="AE853" s="29" t="s">
        <v>16158</v>
      </c>
      <c r="AF853" s="35" t="s">
        <v>16158</v>
      </c>
    </row>
    <row r="854" spans="1:32" s="68" customFormat="1" ht="42.75">
      <c r="A854" s="37" t="s">
        <v>14625</v>
      </c>
      <c r="B854" s="36" t="s">
        <v>14185</v>
      </c>
      <c r="C854" s="36" t="s">
        <v>14048</v>
      </c>
      <c r="D854" s="29" t="s">
        <v>16747</v>
      </c>
      <c r="E854" s="37" t="s">
        <v>14678</v>
      </c>
      <c r="F854" s="37" t="s">
        <v>12538</v>
      </c>
      <c r="G854" s="38" t="s">
        <v>328</v>
      </c>
      <c r="H854" s="37" t="s">
        <v>12932</v>
      </c>
      <c r="I854" s="39">
        <v>3</v>
      </c>
      <c r="J854" s="37" t="s">
        <v>12292</v>
      </c>
      <c r="K854" s="37" t="s">
        <v>12292</v>
      </c>
      <c r="L854" s="37" t="s">
        <v>12292</v>
      </c>
      <c r="M854" s="37">
        <v>1.779E-2</v>
      </c>
      <c r="N854" s="37" t="s">
        <v>16215</v>
      </c>
      <c r="O854" s="37" t="s">
        <v>16215</v>
      </c>
      <c r="P854" s="37">
        <v>5.1729457687762714</v>
      </c>
      <c r="Q854" s="37">
        <v>-16.074568712416838</v>
      </c>
      <c r="R854" s="37">
        <v>3.8528022646469262</v>
      </c>
      <c r="S854" s="37">
        <v>17.585000000000001</v>
      </c>
      <c r="T854" s="37">
        <v>21.091999999999999</v>
      </c>
      <c r="U854" s="37">
        <v>-18.711658461598834</v>
      </c>
      <c r="V854" s="37">
        <v>-0.56499999999999995</v>
      </c>
      <c r="W854" s="37">
        <v>-4.1000000000000002E-2</v>
      </c>
      <c r="X854" s="37" t="s">
        <v>14917</v>
      </c>
      <c r="Y854" s="73">
        <v>452081919</v>
      </c>
      <c r="Z854" s="37" t="s">
        <v>12535</v>
      </c>
      <c r="AA854" s="77">
        <v>45418</v>
      </c>
      <c r="AB854" s="39" t="s">
        <v>8186</v>
      </c>
      <c r="AC854" s="39" t="s">
        <v>12297</v>
      </c>
      <c r="AD854" s="39" t="s">
        <v>12815</v>
      </c>
      <c r="AE854" s="37" t="s">
        <v>16158</v>
      </c>
      <c r="AF854" s="63" t="s">
        <v>16158</v>
      </c>
    </row>
    <row r="855" spans="1:32" s="68" customFormat="1" ht="42.75">
      <c r="A855" s="29" t="s">
        <v>14625</v>
      </c>
      <c r="B855" s="28" t="s">
        <v>14196</v>
      </c>
      <c r="C855" s="29" t="s">
        <v>14049</v>
      </c>
      <c r="D855" s="29" t="s">
        <v>16748</v>
      </c>
      <c r="E855" s="29" t="s">
        <v>14678</v>
      </c>
      <c r="F855" s="29" t="s">
        <v>12543</v>
      </c>
      <c r="G855" s="31" t="s">
        <v>328</v>
      </c>
      <c r="H855" s="32" t="s">
        <v>12932</v>
      </c>
      <c r="I855" s="50">
        <v>3</v>
      </c>
      <c r="J855" s="32" t="s">
        <v>12292</v>
      </c>
      <c r="K855" s="32" t="s">
        <v>12292</v>
      </c>
      <c r="L855" s="32" t="s">
        <v>12292</v>
      </c>
      <c r="M855" s="29">
        <v>0.14416000000000001</v>
      </c>
      <c r="N855" s="29" t="s">
        <v>16215</v>
      </c>
      <c r="O855" s="29" t="s">
        <v>16215</v>
      </c>
      <c r="P855" s="29">
        <v>3.5996252668698547</v>
      </c>
      <c r="Q855" s="29">
        <v>-17.937919159460868</v>
      </c>
      <c r="R855" s="29">
        <v>6.8253899152224573</v>
      </c>
      <c r="S855" s="29">
        <v>12.746</v>
      </c>
      <c r="T855" s="29" t="s">
        <v>16215</v>
      </c>
      <c r="U855" s="29">
        <v>-17.93869681083774</v>
      </c>
      <c r="V855" s="29">
        <v>-0.626</v>
      </c>
      <c r="W855" s="29" t="s">
        <v>16215</v>
      </c>
      <c r="X855" s="29" t="s">
        <v>13314</v>
      </c>
      <c r="Y855" s="71">
        <v>2147991249</v>
      </c>
      <c r="Z855" s="29" t="s">
        <v>12535</v>
      </c>
      <c r="AA855" s="76">
        <v>45418</v>
      </c>
      <c r="AB855" s="60" t="s">
        <v>8186</v>
      </c>
      <c r="AC855" s="60" t="s">
        <v>12297</v>
      </c>
      <c r="AD855" s="60" t="s">
        <v>12815</v>
      </c>
      <c r="AE855" s="29" t="s">
        <v>16158</v>
      </c>
      <c r="AF855" s="35" t="s">
        <v>16158</v>
      </c>
    </row>
    <row r="856" spans="1:32" s="68" customFormat="1" ht="28.5">
      <c r="A856" s="37" t="s">
        <v>14625</v>
      </c>
      <c r="B856" s="36" t="s">
        <v>14197</v>
      </c>
      <c r="C856" s="36" t="s">
        <v>14050</v>
      </c>
      <c r="D856" s="29" t="s">
        <v>16749</v>
      </c>
      <c r="E856" s="37" t="s">
        <v>14679</v>
      </c>
      <c r="F856" s="37" t="s">
        <v>12535</v>
      </c>
      <c r="G856" s="38" t="s">
        <v>64</v>
      </c>
      <c r="H856" s="37" t="s">
        <v>6</v>
      </c>
      <c r="I856" s="39">
        <v>5</v>
      </c>
      <c r="J856" s="37" t="s">
        <v>12292</v>
      </c>
      <c r="K856" s="37" t="s">
        <v>12292</v>
      </c>
      <c r="L856" s="37" t="s">
        <v>13171</v>
      </c>
      <c r="M856" s="37" t="s">
        <v>16215</v>
      </c>
      <c r="N856" s="37">
        <v>11.043060000000001</v>
      </c>
      <c r="O856" s="37">
        <v>15.49474</v>
      </c>
      <c r="P856" s="37">
        <v>40.564666441326345</v>
      </c>
      <c r="Q856" s="37">
        <v>-35.928970320637546</v>
      </c>
      <c r="R856" s="37">
        <v>44.474409866367658</v>
      </c>
      <c r="S856" s="37">
        <v>21.268999999999998</v>
      </c>
      <c r="T856" s="37">
        <v>20.998000000000001</v>
      </c>
      <c r="U856" s="37">
        <v>-41.557953286521943</v>
      </c>
      <c r="V856" s="37">
        <v>0.439</v>
      </c>
      <c r="W856" s="37">
        <v>0.755</v>
      </c>
      <c r="X856" s="37" t="s">
        <v>14936</v>
      </c>
      <c r="Y856" s="73">
        <v>38810620</v>
      </c>
      <c r="Z856" s="37" t="s">
        <v>12535</v>
      </c>
      <c r="AA856" s="77">
        <v>45418</v>
      </c>
      <c r="AB856" s="39" t="s">
        <v>8186</v>
      </c>
      <c r="AC856" s="39" t="s">
        <v>12296</v>
      </c>
      <c r="AD856" s="39" t="s">
        <v>12298</v>
      </c>
      <c r="AE856" s="37" t="s">
        <v>16158</v>
      </c>
      <c r="AF856" s="63" t="s">
        <v>16158</v>
      </c>
    </row>
    <row r="857" spans="1:32" s="68" customFormat="1" ht="28.5">
      <c r="A857" s="29" t="s">
        <v>14625</v>
      </c>
      <c r="B857" s="28" t="s">
        <v>14198</v>
      </c>
      <c r="C857" s="29" t="s">
        <v>14051</v>
      </c>
      <c r="D857" s="29" t="s">
        <v>16750</v>
      </c>
      <c r="E857" s="29" t="s">
        <v>14680</v>
      </c>
      <c r="F857" s="29" t="s">
        <v>12535</v>
      </c>
      <c r="G857" s="31" t="s">
        <v>369</v>
      </c>
      <c r="H857" s="32" t="s">
        <v>12621</v>
      </c>
      <c r="I857" s="50">
        <v>3</v>
      </c>
      <c r="J857" s="32" t="s">
        <v>12292</v>
      </c>
      <c r="K857" s="32" t="s">
        <v>12292</v>
      </c>
      <c r="L857" s="32" t="s">
        <v>12292</v>
      </c>
      <c r="M857" s="29" t="s">
        <v>16215</v>
      </c>
      <c r="N857" s="29">
        <v>-5.5018200000000004</v>
      </c>
      <c r="O857" s="29">
        <v>-1.8362000000000001</v>
      </c>
      <c r="P857" s="29">
        <v>4.3660236878075187</v>
      </c>
      <c r="Q857" s="29">
        <v>-14.28717060257625</v>
      </c>
      <c r="R857" s="29">
        <v>-1.0656558341915257</v>
      </c>
      <c r="S857" s="29">
        <v>7.3719999999999999</v>
      </c>
      <c r="T857" s="29">
        <v>6.53</v>
      </c>
      <c r="U857" s="29">
        <v>-18.455084216994187</v>
      </c>
      <c r="V857" s="29">
        <v>-0.89</v>
      </c>
      <c r="W857" s="29">
        <v>-0.32900000000000001</v>
      </c>
      <c r="X857" s="29" t="s">
        <v>14936</v>
      </c>
      <c r="Y857" s="71">
        <v>98566703</v>
      </c>
      <c r="Z857" s="29" t="s">
        <v>12535</v>
      </c>
      <c r="AA857" s="76">
        <v>45418</v>
      </c>
      <c r="AB857" s="60" t="s">
        <v>8186</v>
      </c>
      <c r="AC857" s="60" t="s">
        <v>12296</v>
      </c>
      <c r="AD857" s="60" t="s">
        <v>12298</v>
      </c>
      <c r="AE857" s="29" t="s">
        <v>16158</v>
      </c>
      <c r="AF857" s="35" t="s">
        <v>16158</v>
      </c>
    </row>
    <row r="858" spans="1:32" s="68" customFormat="1" ht="28.5">
      <c r="A858" s="37" t="s">
        <v>14625</v>
      </c>
      <c r="B858" s="36" t="s">
        <v>14199</v>
      </c>
      <c r="C858" s="36" t="s">
        <v>14052</v>
      </c>
      <c r="D858" s="29" t="s">
        <v>16751</v>
      </c>
      <c r="E858" s="37" t="s">
        <v>14680</v>
      </c>
      <c r="F858" s="37" t="s">
        <v>12535</v>
      </c>
      <c r="G858" s="38" t="s">
        <v>369</v>
      </c>
      <c r="H858" s="37" t="s">
        <v>12621</v>
      </c>
      <c r="I858" s="39">
        <v>3</v>
      </c>
      <c r="J858" s="37" t="s">
        <v>12292</v>
      </c>
      <c r="K858" s="37" t="s">
        <v>12292</v>
      </c>
      <c r="L858" s="37" t="s">
        <v>12292</v>
      </c>
      <c r="M858" s="37">
        <v>9.0399999999999994E-3</v>
      </c>
      <c r="N858" s="37">
        <v>-5.5034599999999996</v>
      </c>
      <c r="O858" s="37">
        <v>-1.8350500000000001</v>
      </c>
      <c r="P858" s="37">
        <v>4.3452969160408861</v>
      </c>
      <c r="Q858" s="37">
        <v>-14.286500750903608</v>
      </c>
      <c r="R858" s="37">
        <v>-1.0492157354931808</v>
      </c>
      <c r="S858" s="37">
        <v>7.3760000000000003</v>
      </c>
      <c r="T858" s="37">
        <v>6.5309999999999997</v>
      </c>
      <c r="U858" s="37">
        <v>-18.456863634149645</v>
      </c>
      <c r="V858" s="37">
        <v>-0.88900000000000001</v>
      </c>
      <c r="W858" s="37">
        <v>-0.32900000000000001</v>
      </c>
      <c r="X858" s="37" t="s">
        <v>14937</v>
      </c>
      <c r="Y858" s="73">
        <v>98566703</v>
      </c>
      <c r="Z858" s="37" t="s">
        <v>12535</v>
      </c>
      <c r="AA858" s="77">
        <v>45418</v>
      </c>
      <c r="AB858" s="39" t="s">
        <v>8186</v>
      </c>
      <c r="AC858" s="39" t="s">
        <v>12297</v>
      </c>
      <c r="AD858" s="39" t="s">
        <v>12815</v>
      </c>
      <c r="AE858" s="37" t="s">
        <v>16158</v>
      </c>
      <c r="AF858" s="63" t="s">
        <v>16158</v>
      </c>
    </row>
    <row r="859" spans="1:32" s="68" customFormat="1" ht="28.5">
      <c r="A859" s="29" t="s">
        <v>14625</v>
      </c>
      <c r="B859" s="28" t="s">
        <v>14200</v>
      </c>
      <c r="C859" s="29" t="s">
        <v>14053</v>
      </c>
      <c r="D859" s="29" t="s">
        <v>16752</v>
      </c>
      <c r="E859" s="29" t="s">
        <v>14680</v>
      </c>
      <c r="F859" s="29" t="s">
        <v>12535</v>
      </c>
      <c r="G859" s="31" t="s">
        <v>369</v>
      </c>
      <c r="H859" s="32" t="s">
        <v>12621</v>
      </c>
      <c r="I859" s="50">
        <v>3</v>
      </c>
      <c r="J859" s="32" t="s">
        <v>12292</v>
      </c>
      <c r="K859" s="32" t="s">
        <v>12292</v>
      </c>
      <c r="L859" s="32" t="s">
        <v>12292</v>
      </c>
      <c r="M859" s="29">
        <v>0.22938</v>
      </c>
      <c r="N859" s="29" t="s">
        <v>16215</v>
      </c>
      <c r="O859" s="29" t="s">
        <v>16215</v>
      </c>
      <c r="P859" s="29">
        <v>7.2310000000000096</v>
      </c>
      <c r="Q859" s="29">
        <v>0</v>
      </c>
      <c r="R859" s="29">
        <v>0</v>
      </c>
      <c r="S859" s="29" t="s">
        <v>16215</v>
      </c>
      <c r="T859" s="29" t="s">
        <v>16215</v>
      </c>
      <c r="U859" s="29" t="s">
        <v>16215</v>
      </c>
      <c r="V859" s="29" t="s">
        <v>16215</v>
      </c>
      <c r="W859" s="29" t="s">
        <v>16215</v>
      </c>
      <c r="X859" s="29" t="s">
        <v>14922</v>
      </c>
      <c r="Y859" s="71">
        <v>98566703</v>
      </c>
      <c r="Z859" s="29" t="s">
        <v>12535</v>
      </c>
      <c r="AA859" s="76">
        <v>45418</v>
      </c>
      <c r="AB859" s="60" t="s">
        <v>8186</v>
      </c>
      <c r="AC859" s="60" t="s">
        <v>12297</v>
      </c>
      <c r="AD859" s="60" t="s">
        <v>12815</v>
      </c>
      <c r="AE859" s="29" t="s">
        <v>16158</v>
      </c>
      <c r="AF859" s="35" t="s">
        <v>16158</v>
      </c>
    </row>
    <row r="860" spans="1:32" s="68" customFormat="1" ht="28.5">
      <c r="A860" s="37" t="s">
        <v>14625</v>
      </c>
      <c r="B860" s="36" t="s">
        <v>14201</v>
      </c>
      <c r="C860" s="36" t="s">
        <v>14054</v>
      </c>
      <c r="D860" s="29" t="s">
        <v>16753</v>
      </c>
      <c r="E860" s="37" t="s">
        <v>14680</v>
      </c>
      <c r="F860" s="37" t="s">
        <v>12535</v>
      </c>
      <c r="G860" s="38" t="s">
        <v>369</v>
      </c>
      <c r="H860" s="37" t="s">
        <v>12621</v>
      </c>
      <c r="I860" s="39">
        <v>3</v>
      </c>
      <c r="J860" s="37" t="s">
        <v>12292</v>
      </c>
      <c r="K860" s="37" t="s">
        <v>12292</v>
      </c>
      <c r="L860" s="37" t="s">
        <v>12292</v>
      </c>
      <c r="M860" s="37">
        <v>1.158E-2</v>
      </c>
      <c r="N860" s="37">
        <v>-5.5488900000000001</v>
      </c>
      <c r="O860" s="37" t="s">
        <v>16215</v>
      </c>
      <c r="P860" s="37">
        <v>4.0675926448307642</v>
      </c>
      <c r="Q860" s="37">
        <v>-16.38461134488206</v>
      </c>
      <c r="R860" s="37">
        <v>-1.3040308965666325</v>
      </c>
      <c r="S860" s="37">
        <v>7.375</v>
      </c>
      <c r="T860" s="37" t="s">
        <v>16215</v>
      </c>
      <c r="U860" s="37">
        <v>-18.593299206364645</v>
      </c>
      <c r="V860" s="37">
        <v>-0.89700000000000002</v>
      </c>
      <c r="W860" s="37" t="s">
        <v>16215</v>
      </c>
      <c r="X860" s="37" t="s">
        <v>14938</v>
      </c>
      <c r="Y860" s="73">
        <v>98566703</v>
      </c>
      <c r="Z860" s="37" t="s">
        <v>12535</v>
      </c>
      <c r="AA860" s="77">
        <v>45418</v>
      </c>
      <c r="AB860" s="39" t="s">
        <v>8186</v>
      </c>
      <c r="AC860" s="39" t="s">
        <v>12297</v>
      </c>
      <c r="AD860" s="39" t="s">
        <v>12815</v>
      </c>
      <c r="AE860" s="37" t="s">
        <v>16158</v>
      </c>
      <c r="AF860" s="63" t="s">
        <v>16158</v>
      </c>
    </row>
    <row r="861" spans="1:32" s="68" customFormat="1" ht="28.5">
      <c r="A861" s="29" t="s">
        <v>14625</v>
      </c>
      <c r="B861" s="28" t="s">
        <v>14202</v>
      </c>
      <c r="C861" s="29" t="s">
        <v>14055</v>
      </c>
      <c r="D861" s="29" t="s">
        <v>16754</v>
      </c>
      <c r="E861" s="29" t="s">
        <v>14680</v>
      </c>
      <c r="F861" s="29" t="s">
        <v>12536</v>
      </c>
      <c r="G861" s="31" t="s">
        <v>369</v>
      </c>
      <c r="H861" s="32" t="s">
        <v>12621</v>
      </c>
      <c r="I861" s="50">
        <v>3</v>
      </c>
      <c r="J861" s="32" t="s">
        <v>12292</v>
      </c>
      <c r="K861" s="32" t="s">
        <v>12292</v>
      </c>
      <c r="L861" s="32" t="s">
        <v>12292</v>
      </c>
      <c r="M861" s="29" t="s">
        <v>16215</v>
      </c>
      <c r="N861" s="29">
        <v>-5.5009800000000002</v>
      </c>
      <c r="O861" s="29">
        <v>-1.83589</v>
      </c>
      <c r="P861" s="29">
        <v>4.389751784170759</v>
      </c>
      <c r="Q861" s="29">
        <v>-14.313989254666437</v>
      </c>
      <c r="R861" s="29">
        <v>-0.49101211865950622</v>
      </c>
      <c r="S861" s="29">
        <v>7.3959999999999999</v>
      </c>
      <c r="T861" s="29">
        <v>6.5460000000000003</v>
      </c>
      <c r="U861" s="29">
        <v>-17.986097249489731</v>
      </c>
      <c r="V861" s="29">
        <v>-0.88600000000000001</v>
      </c>
      <c r="W861" s="29">
        <v>-0.32800000000000001</v>
      </c>
      <c r="X861" s="29" t="s">
        <v>14939</v>
      </c>
      <c r="Y861" s="71">
        <v>769929158</v>
      </c>
      <c r="Z861" s="29" t="s">
        <v>12535</v>
      </c>
      <c r="AA861" s="76">
        <v>45418</v>
      </c>
      <c r="AB861" s="60" t="s">
        <v>8186</v>
      </c>
      <c r="AC861" s="60" t="s">
        <v>12297</v>
      </c>
      <c r="AD861" s="60" t="s">
        <v>12815</v>
      </c>
      <c r="AE861" s="29" t="s">
        <v>16158</v>
      </c>
      <c r="AF861" s="35" t="s">
        <v>16158</v>
      </c>
    </row>
    <row r="862" spans="1:32" s="68" customFormat="1" ht="28.5">
      <c r="A862" s="37" t="s">
        <v>14625</v>
      </c>
      <c r="B862" s="36" t="s">
        <v>14203</v>
      </c>
      <c r="C862" s="36" t="s">
        <v>14056</v>
      </c>
      <c r="D862" s="29" t="s">
        <v>16755</v>
      </c>
      <c r="E862" s="37" t="s">
        <v>14680</v>
      </c>
      <c r="F862" s="37" t="s">
        <v>12536</v>
      </c>
      <c r="G862" s="38" t="s">
        <v>369</v>
      </c>
      <c r="H862" s="37" t="s">
        <v>12621</v>
      </c>
      <c r="I862" s="39">
        <v>3</v>
      </c>
      <c r="J862" s="37" t="s">
        <v>12292</v>
      </c>
      <c r="K862" s="37" t="s">
        <v>12292</v>
      </c>
      <c r="L862" s="37" t="s">
        <v>12292</v>
      </c>
      <c r="M862" s="37">
        <v>9.1509999999999994E-2</v>
      </c>
      <c r="N862" s="37">
        <v>-5.48231</v>
      </c>
      <c r="O862" s="37">
        <v>-1.8238799999999999</v>
      </c>
      <c r="P862" s="37">
        <v>4.3980851628342865</v>
      </c>
      <c r="Q862" s="37">
        <v>-14.29325895656901</v>
      </c>
      <c r="R862" s="37">
        <v>-0.46197319170324658</v>
      </c>
      <c r="S862" s="37">
        <v>7.3959999999999999</v>
      </c>
      <c r="T862" s="37">
        <v>6.5449999999999999</v>
      </c>
      <c r="U862" s="37">
        <v>-17.945797738512415</v>
      </c>
      <c r="V862" s="37">
        <v>-0.88300000000000001</v>
      </c>
      <c r="W862" s="37">
        <v>-0.32600000000000001</v>
      </c>
      <c r="X862" s="37" t="s">
        <v>14940</v>
      </c>
      <c r="Y862" s="73">
        <v>769929158</v>
      </c>
      <c r="Z862" s="37" t="s">
        <v>12535</v>
      </c>
      <c r="AA862" s="77">
        <v>45418</v>
      </c>
      <c r="AB862" s="39" t="s">
        <v>8186</v>
      </c>
      <c r="AC862" s="39" t="s">
        <v>12297</v>
      </c>
      <c r="AD862" s="39" t="s">
        <v>12815</v>
      </c>
      <c r="AE862" s="37" t="s">
        <v>16158</v>
      </c>
      <c r="AF862" s="63" t="s">
        <v>16158</v>
      </c>
    </row>
    <row r="863" spans="1:32" s="68" customFormat="1" ht="28.5">
      <c r="A863" s="29" t="s">
        <v>14625</v>
      </c>
      <c r="B863" s="28" t="s">
        <v>14204</v>
      </c>
      <c r="C863" s="29" t="s">
        <v>14057</v>
      </c>
      <c r="D863" s="29" t="s">
        <v>16756</v>
      </c>
      <c r="E863" s="29" t="s">
        <v>14680</v>
      </c>
      <c r="F863" s="29" t="s">
        <v>12536</v>
      </c>
      <c r="G863" s="31" t="s">
        <v>369</v>
      </c>
      <c r="H863" s="32" t="s">
        <v>12621</v>
      </c>
      <c r="I863" s="50">
        <v>3</v>
      </c>
      <c r="J863" s="32" t="s">
        <v>12292</v>
      </c>
      <c r="K863" s="32" t="s">
        <v>12292</v>
      </c>
      <c r="L863" s="32" t="s">
        <v>12292</v>
      </c>
      <c r="M863" s="29">
        <v>0.22938</v>
      </c>
      <c r="N863" s="29" t="s">
        <v>16215</v>
      </c>
      <c r="O863" s="29" t="s">
        <v>16215</v>
      </c>
      <c r="P863" s="29">
        <v>7.0819999999999883</v>
      </c>
      <c r="Q863" s="29">
        <v>0</v>
      </c>
      <c r="R863" s="29">
        <v>0</v>
      </c>
      <c r="S863" s="29" t="s">
        <v>16215</v>
      </c>
      <c r="T863" s="29" t="s">
        <v>16215</v>
      </c>
      <c r="U863" s="29" t="s">
        <v>16215</v>
      </c>
      <c r="V863" s="29" t="s">
        <v>16215</v>
      </c>
      <c r="W863" s="29" t="s">
        <v>16215</v>
      </c>
      <c r="X863" s="29" t="s">
        <v>14922</v>
      </c>
      <c r="Y863" s="71">
        <v>769929158</v>
      </c>
      <c r="Z863" s="29" t="s">
        <v>12535</v>
      </c>
      <c r="AA863" s="76">
        <v>45418</v>
      </c>
      <c r="AB863" s="60" t="s">
        <v>8186</v>
      </c>
      <c r="AC863" s="60" t="s">
        <v>12297</v>
      </c>
      <c r="AD863" s="60" t="s">
        <v>12815</v>
      </c>
      <c r="AE863" s="29" t="s">
        <v>16158</v>
      </c>
      <c r="AF863" s="35" t="s">
        <v>16158</v>
      </c>
    </row>
    <row r="864" spans="1:32" s="68" customFormat="1" ht="28.5">
      <c r="A864" s="37" t="s">
        <v>14625</v>
      </c>
      <c r="B864" s="36" t="s">
        <v>14205</v>
      </c>
      <c r="C864" s="36" t="s">
        <v>14058</v>
      </c>
      <c r="D864" s="29" t="s">
        <v>16757</v>
      </c>
      <c r="E864" s="37" t="s">
        <v>14680</v>
      </c>
      <c r="F864" s="37" t="s">
        <v>12536</v>
      </c>
      <c r="G864" s="38" t="s">
        <v>369</v>
      </c>
      <c r="H864" s="37" t="s">
        <v>12621</v>
      </c>
      <c r="I864" s="39">
        <v>3</v>
      </c>
      <c r="J864" s="37" t="s">
        <v>12292</v>
      </c>
      <c r="K864" s="37" t="s">
        <v>12292</v>
      </c>
      <c r="L864" s="37" t="s">
        <v>12292</v>
      </c>
      <c r="M864" s="37">
        <v>0.11734</v>
      </c>
      <c r="N864" s="37">
        <v>-5.5505500000000003</v>
      </c>
      <c r="O864" s="37" t="s">
        <v>16215</v>
      </c>
      <c r="P864" s="37">
        <v>4.0761965543198553</v>
      </c>
      <c r="Q864" s="37">
        <v>-16.386489293557528</v>
      </c>
      <c r="R864" s="37">
        <v>-0.72707170756962647</v>
      </c>
      <c r="S864" s="37">
        <v>7.3949999999999996</v>
      </c>
      <c r="T864" s="37" t="s">
        <v>16215</v>
      </c>
      <c r="U864" s="37">
        <v>-18.129329503077297</v>
      </c>
      <c r="V864" s="37">
        <v>-0.89400000000000002</v>
      </c>
      <c r="W864" s="37" t="s">
        <v>16215</v>
      </c>
      <c r="X864" s="37" t="s">
        <v>14938</v>
      </c>
      <c r="Y864" s="73">
        <v>769929158</v>
      </c>
      <c r="Z864" s="37" t="s">
        <v>12535</v>
      </c>
      <c r="AA864" s="77">
        <v>45418</v>
      </c>
      <c r="AB864" s="39" t="s">
        <v>8186</v>
      </c>
      <c r="AC864" s="39" t="s">
        <v>12297</v>
      </c>
      <c r="AD864" s="39" t="s">
        <v>12815</v>
      </c>
      <c r="AE864" s="37" t="s">
        <v>16158</v>
      </c>
      <c r="AF864" s="63" t="s">
        <v>16158</v>
      </c>
    </row>
    <row r="865" spans="1:32" s="68" customFormat="1" ht="28.5">
      <c r="A865" s="29" t="s">
        <v>14625</v>
      </c>
      <c r="B865" s="28" t="s">
        <v>14206</v>
      </c>
      <c r="C865" s="29" t="s">
        <v>14059</v>
      </c>
      <c r="D865" s="29" t="s">
        <v>16758</v>
      </c>
      <c r="E865" s="29" t="s">
        <v>14681</v>
      </c>
      <c r="F865" s="29" t="s">
        <v>12535</v>
      </c>
      <c r="G865" s="31" t="s">
        <v>64</v>
      </c>
      <c r="H865" s="32" t="s">
        <v>12622</v>
      </c>
      <c r="I865" s="50">
        <v>5</v>
      </c>
      <c r="J865" s="32" t="s">
        <v>12292</v>
      </c>
      <c r="K865" s="32" t="s">
        <v>12292</v>
      </c>
      <c r="L865" s="32" t="s">
        <v>12292</v>
      </c>
      <c r="M865" s="29" t="s">
        <v>16215</v>
      </c>
      <c r="N865" s="29">
        <v>-3.1028699999999998</v>
      </c>
      <c r="O865" s="29">
        <v>7.43912</v>
      </c>
      <c r="P865" s="29">
        <v>14.915581773799813</v>
      </c>
      <c r="Q865" s="29">
        <v>-20.891036835478882</v>
      </c>
      <c r="R865" s="29">
        <v>23.065751915468844</v>
      </c>
      <c r="S865" s="29">
        <v>19.369</v>
      </c>
      <c r="T865" s="29">
        <v>22.814</v>
      </c>
      <c r="U865" s="29">
        <v>-23.515765240284956</v>
      </c>
      <c r="V865" s="29">
        <v>-0.21</v>
      </c>
      <c r="W865" s="29">
        <v>0.33700000000000002</v>
      </c>
      <c r="X865" s="29" t="s">
        <v>14941</v>
      </c>
      <c r="Y865" s="71">
        <v>23304792</v>
      </c>
      <c r="Z865" s="29" t="s">
        <v>12535</v>
      </c>
      <c r="AA865" s="76">
        <v>45418</v>
      </c>
      <c r="AB865" s="60" t="s">
        <v>8186</v>
      </c>
      <c r="AC865" s="60" t="s">
        <v>12296</v>
      </c>
      <c r="AD865" s="60" t="s">
        <v>12298</v>
      </c>
      <c r="AE865" s="29" t="s">
        <v>16158</v>
      </c>
      <c r="AF865" s="35" t="s">
        <v>16158</v>
      </c>
    </row>
    <row r="866" spans="1:32" s="68" customFormat="1" ht="42.75">
      <c r="A866" s="37" t="s">
        <v>14625</v>
      </c>
      <c r="B866" s="36" t="s">
        <v>14207</v>
      </c>
      <c r="C866" s="36" t="s">
        <v>14060</v>
      </c>
      <c r="D866" s="29" t="s">
        <v>16759</v>
      </c>
      <c r="E866" s="37" t="s">
        <v>14682</v>
      </c>
      <c r="F866" s="37" t="s">
        <v>12535</v>
      </c>
      <c r="G866" s="38" t="s">
        <v>369</v>
      </c>
      <c r="H866" s="37" t="s">
        <v>12478</v>
      </c>
      <c r="I866" s="39">
        <v>4</v>
      </c>
      <c r="J866" s="37" t="s">
        <v>12292</v>
      </c>
      <c r="K866" s="37" t="s">
        <v>12292</v>
      </c>
      <c r="L866" s="37" t="s">
        <v>12292</v>
      </c>
      <c r="M866" s="37" t="s">
        <v>16215</v>
      </c>
      <c r="N866" s="37">
        <v>-2.2937500000000002</v>
      </c>
      <c r="O866" s="37">
        <v>0.14241999999999999</v>
      </c>
      <c r="P866" s="37">
        <v>10.678952199976411</v>
      </c>
      <c r="Q866" s="37">
        <v>-12.706232311791265</v>
      </c>
      <c r="R866" s="37">
        <v>4.7635080065000723</v>
      </c>
      <c r="S866" s="37">
        <v>8.0079999999999991</v>
      </c>
      <c r="T866" s="37">
        <v>9.5440000000000005</v>
      </c>
      <c r="U866" s="37">
        <v>-15.205641229392807</v>
      </c>
      <c r="V866" s="37">
        <v>-0.36399999999999999</v>
      </c>
      <c r="W866" s="37">
        <v>1.0999999999999999E-2</v>
      </c>
      <c r="X866" s="37" t="s">
        <v>14936</v>
      </c>
      <c r="Y866" s="73">
        <v>35754111</v>
      </c>
      <c r="Z866" s="37" t="s">
        <v>12535</v>
      </c>
      <c r="AA866" s="77">
        <v>45418</v>
      </c>
      <c r="AB866" s="39" t="s">
        <v>8186</v>
      </c>
      <c r="AC866" s="39" t="s">
        <v>12296</v>
      </c>
      <c r="AD866" s="39" t="s">
        <v>12298</v>
      </c>
      <c r="AE866" s="37" t="s">
        <v>16158</v>
      </c>
      <c r="AF866" s="63" t="s">
        <v>16158</v>
      </c>
    </row>
    <row r="867" spans="1:32" s="68" customFormat="1" ht="42.75">
      <c r="A867" s="29" t="s">
        <v>14625</v>
      </c>
      <c r="B867" s="28" t="s">
        <v>14208</v>
      </c>
      <c r="C867" s="29" t="s">
        <v>14061</v>
      </c>
      <c r="D867" s="29" t="s">
        <v>16760</v>
      </c>
      <c r="E867" s="29" t="s">
        <v>14682</v>
      </c>
      <c r="F867" s="29" t="s">
        <v>12535</v>
      </c>
      <c r="G867" s="31" t="s">
        <v>369</v>
      </c>
      <c r="H867" s="32" t="s">
        <v>12478</v>
      </c>
      <c r="I867" s="50">
        <v>4</v>
      </c>
      <c r="J867" s="32" t="s">
        <v>12292</v>
      </c>
      <c r="K867" s="32" t="s">
        <v>12292</v>
      </c>
      <c r="L867" s="32" t="s">
        <v>12292</v>
      </c>
      <c r="M867" s="29">
        <v>9.1800000000000007E-3</v>
      </c>
      <c r="N867" s="29">
        <v>-2.29135</v>
      </c>
      <c r="O867" s="29">
        <v>0.14498</v>
      </c>
      <c r="P867" s="29">
        <v>10.670705489530441</v>
      </c>
      <c r="Q867" s="29">
        <v>-12.693340688524168</v>
      </c>
      <c r="R867" s="29">
        <v>4.7596854920214149</v>
      </c>
      <c r="S867" s="29">
        <v>8.0120000000000005</v>
      </c>
      <c r="T867" s="29">
        <v>9.5429999999999993</v>
      </c>
      <c r="U867" s="29">
        <v>-15.194553909635388</v>
      </c>
      <c r="V867" s="29">
        <v>-0.36299999999999999</v>
      </c>
      <c r="W867" s="29">
        <v>1.0999999999999999E-2</v>
      </c>
      <c r="X867" s="29" t="s">
        <v>14942</v>
      </c>
      <c r="Y867" s="71">
        <v>35754111</v>
      </c>
      <c r="Z867" s="29" t="s">
        <v>12535</v>
      </c>
      <c r="AA867" s="76">
        <v>45418</v>
      </c>
      <c r="AB867" s="60" t="s">
        <v>8186</v>
      </c>
      <c r="AC867" s="60" t="s">
        <v>12297</v>
      </c>
      <c r="AD867" s="60" t="s">
        <v>12815</v>
      </c>
      <c r="AE867" s="29" t="s">
        <v>16158</v>
      </c>
      <c r="AF867" s="35" t="s">
        <v>16158</v>
      </c>
    </row>
    <row r="868" spans="1:32" s="68" customFormat="1" ht="42.75">
      <c r="A868" s="37" t="s">
        <v>14625</v>
      </c>
      <c r="B868" s="36" t="s">
        <v>14209</v>
      </c>
      <c r="C868" s="36" t="s">
        <v>14062</v>
      </c>
      <c r="D868" s="29" t="s">
        <v>16761</v>
      </c>
      <c r="E868" s="37" t="s">
        <v>14682</v>
      </c>
      <c r="F868" s="37" t="s">
        <v>12536</v>
      </c>
      <c r="G868" s="38" t="s">
        <v>369</v>
      </c>
      <c r="H868" s="37" t="s">
        <v>12478</v>
      </c>
      <c r="I868" s="39">
        <v>4</v>
      </c>
      <c r="J868" s="37" t="s">
        <v>12292</v>
      </c>
      <c r="K868" s="37" t="s">
        <v>12292</v>
      </c>
      <c r="L868" s="37" t="s">
        <v>12292</v>
      </c>
      <c r="M868" s="37" t="s">
        <v>16215</v>
      </c>
      <c r="N868" s="37" t="s">
        <v>16215</v>
      </c>
      <c r="O868" s="37" t="s">
        <v>16215</v>
      </c>
      <c r="P868" s="37">
        <v>0</v>
      </c>
      <c r="Q868" s="37">
        <v>0</v>
      </c>
      <c r="R868" s="37">
        <v>0</v>
      </c>
      <c r="S868" s="37" t="s">
        <v>16215</v>
      </c>
      <c r="T868" s="37" t="s">
        <v>16215</v>
      </c>
      <c r="U868" s="37" t="s">
        <v>16215</v>
      </c>
      <c r="V868" s="37" t="s">
        <v>16215</v>
      </c>
      <c r="W868" s="37" t="s">
        <v>16215</v>
      </c>
      <c r="X868" s="37" t="s">
        <v>14943</v>
      </c>
      <c r="Y868" s="73">
        <v>279284299</v>
      </c>
      <c r="Z868" s="37" t="s">
        <v>12535</v>
      </c>
      <c r="AA868" s="77">
        <v>45418</v>
      </c>
      <c r="AB868" s="39" t="s">
        <v>8186</v>
      </c>
      <c r="AC868" s="39" t="s">
        <v>12297</v>
      </c>
      <c r="AD868" s="39" t="s">
        <v>12815</v>
      </c>
      <c r="AE868" s="37" t="s">
        <v>16158</v>
      </c>
      <c r="AF868" s="63" t="s">
        <v>16158</v>
      </c>
    </row>
    <row r="869" spans="1:32" s="68" customFormat="1" ht="42.75">
      <c r="A869" s="29" t="s">
        <v>14625</v>
      </c>
      <c r="B869" s="28" t="s">
        <v>14210</v>
      </c>
      <c r="C869" s="29" t="s">
        <v>14063</v>
      </c>
      <c r="D869" s="29" t="s">
        <v>16762</v>
      </c>
      <c r="E869" s="29" t="s">
        <v>14682</v>
      </c>
      <c r="F869" s="29" t="s">
        <v>12536</v>
      </c>
      <c r="G869" s="31" t="s">
        <v>369</v>
      </c>
      <c r="H869" s="32" t="s">
        <v>12478</v>
      </c>
      <c r="I869" s="50">
        <v>4</v>
      </c>
      <c r="J869" s="32" t="s">
        <v>12292</v>
      </c>
      <c r="K869" s="32" t="s">
        <v>12292</v>
      </c>
      <c r="L869" s="32" t="s">
        <v>12292</v>
      </c>
      <c r="M869" s="29">
        <v>0.14462</v>
      </c>
      <c r="N869" s="29">
        <v>-2.1707900000000002</v>
      </c>
      <c r="O869" s="29">
        <v>0.22253999999999999</v>
      </c>
      <c r="P869" s="29">
        <v>10.823562407802001</v>
      </c>
      <c r="Q869" s="29">
        <v>-12.630028407465332</v>
      </c>
      <c r="R869" s="29">
        <v>5.4945019855698884</v>
      </c>
      <c r="S869" s="29">
        <v>8.0380000000000003</v>
      </c>
      <c r="T869" s="29">
        <v>9.5489999999999995</v>
      </c>
      <c r="U869" s="29">
        <v>-14.567669870579792</v>
      </c>
      <c r="V869" s="29">
        <v>-0.34499999999999997</v>
      </c>
      <c r="W869" s="29">
        <v>0.02</v>
      </c>
      <c r="X869" s="29" t="s">
        <v>14944</v>
      </c>
      <c r="Y869" s="71">
        <v>279284299</v>
      </c>
      <c r="Z869" s="29" t="s">
        <v>12535</v>
      </c>
      <c r="AA869" s="76">
        <v>45418</v>
      </c>
      <c r="AB869" s="60" t="s">
        <v>8186</v>
      </c>
      <c r="AC869" s="60" t="s">
        <v>12297</v>
      </c>
      <c r="AD869" s="60" t="s">
        <v>12815</v>
      </c>
      <c r="AE869" s="29" t="s">
        <v>16158</v>
      </c>
      <c r="AF869" s="35" t="s">
        <v>16158</v>
      </c>
    </row>
    <row r="870" spans="1:32" s="68" customFormat="1" ht="28.5">
      <c r="A870" s="37" t="s">
        <v>14626</v>
      </c>
      <c r="B870" s="36" t="s">
        <v>14304</v>
      </c>
      <c r="C870" s="36" t="s">
        <v>14400</v>
      </c>
      <c r="D870" s="29" t="s">
        <v>16763</v>
      </c>
      <c r="E870" s="37" t="s">
        <v>14683</v>
      </c>
      <c r="F870" s="37" t="s">
        <v>12535</v>
      </c>
      <c r="G870" s="38" t="s">
        <v>369</v>
      </c>
      <c r="H870" s="37" t="s">
        <v>32</v>
      </c>
      <c r="I870" s="39">
        <v>4</v>
      </c>
      <c r="J870" s="37" t="s">
        <v>12292</v>
      </c>
      <c r="K870" s="37" t="s">
        <v>12292</v>
      </c>
      <c r="L870" s="37" t="s">
        <v>12292</v>
      </c>
      <c r="M870" s="37" t="s">
        <v>16215</v>
      </c>
      <c r="N870" s="37">
        <v>-2.0878199999999998</v>
      </c>
      <c r="O870" s="37">
        <v>0.26679999999999998</v>
      </c>
      <c r="P870" s="37">
        <v>5.2307819054354221</v>
      </c>
      <c r="Q870" s="37">
        <v>-4.0026424442609283</v>
      </c>
      <c r="R870" s="37">
        <v>-3.7062260524205026</v>
      </c>
      <c r="S870" s="37">
        <v>3.07</v>
      </c>
      <c r="T870" s="37">
        <v>4.6920000000000002</v>
      </c>
      <c r="U870" s="37">
        <v>-8.2976023107252832</v>
      </c>
      <c r="V870" s="37">
        <v>-0.95799999999999996</v>
      </c>
      <c r="W870" s="37">
        <v>6.7000000000000004E-2</v>
      </c>
      <c r="X870" s="37" t="s">
        <v>14945</v>
      </c>
      <c r="Y870" s="73">
        <v>156555320</v>
      </c>
      <c r="Z870" s="37" t="s">
        <v>12535</v>
      </c>
      <c r="AA870" s="77">
        <v>45418</v>
      </c>
      <c r="AB870" s="39" t="s">
        <v>8186</v>
      </c>
      <c r="AC870" s="39" t="s">
        <v>12296</v>
      </c>
      <c r="AD870" s="39" t="s">
        <v>12298</v>
      </c>
      <c r="AE870" s="37" t="s">
        <v>16158</v>
      </c>
      <c r="AF870" s="63" t="s">
        <v>16158</v>
      </c>
    </row>
    <row r="871" spans="1:32" s="68" customFormat="1" ht="28.5">
      <c r="A871" s="29" t="s">
        <v>14626</v>
      </c>
      <c r="B871" s="28" t="s">
        <v>14305</v>
      </c>
      <c r="C871" s="29" t="s">
        <v>14401</v>
      </c>
      <c r="D871" s="29" t="s">
        <v>16764</v>
      </c>
      <c r="E871" s="29" t="s">
        <v>14683</v>
      </c>
      <c r="F871" s="29" t="s">
        <v>12535</v>
      </c>
      <c r="G871" s="31" t="s">
        <v>369</v>
      </c>
      <c r="H871" s="32" t="s">
        <v>32</v>
      </c>
      <c r="I871" s="50">
        <v>4</v>
      </c>
      <c r="J871" s="32" t="s">
        <v>12292</v>
      </c>
      <c r="K871" s="32" t="s">
        <v>12292</v>
      </c>
      <c r="L871" s="32" t="s">
        <v>12292</v>
      </c>
      <c r="M871" s="29">
        <v>9.3109999999999998E-2</v>
      </c>
      <c r="N871" s="29">
        <v>-2.0884399999999999</v>
      </c>
      <c r="O871" s="29">
        <v>0.26679999999999998</v>
      </c>
      <c r="P871" s="29">
        <v>5.2298221984750315</v>
      </c>
      <c r="Q871" s="29">
        <v>-4.0014786743278297</v>
      </c>
      <c r="R871" s="29">
        <v>-3.7077880521894868</v>
      </c>
      <c r="S871" s="29">
        <v>3.069</v>
      </c>
      <c r="T871" s="29">
        <v>4.6909999999999998</v>
      </c>
      <c r="U871" s="29">
        <v>-8.2965037990538999</v>
      </c>
      <c r="V871" s="29">
        <v>-0.95799999999999996</v>
      </c>
      <c r="W871" s="29">
        <v>6.7000000000000004E-2</v>
      </c>
      <c r="X871" s="29" t="s">
        <v>14946</v>
      </c>
      <c r="Y871" s="71">
        <v>156555320</v>
      </c>
      <c r="Z871" s="29" t="s">
        <v>12535</v>
      </c>
      <c r="AA871" s="76">
        <v>45418</v>
      </c>
      <c r="AB871" s="60" t="s">
        <v>8186</v>
      </c>
      <c r="AC871" s="60" t="s">
        <v>12296</v>
      </c>
      <c r="AD871" s="60" t="s">
        <v>12298</v>
      </c>
      <c r="AE871" s="29" t="s">
        <v>16158</v>
      </c>
      <c r="AF871" s="35" t="s">
        <v>16158</v>
      </c>
    </row>
    <row r="872" spans="1:32" s="68" customFormat="1" ht="28.5">
      <c r="A872" s="37" t="s">
        <v>14626</v>
      </c>
      <c r="B872" s="36" t="s">
        <v>14306</v>
      </c>
      <c r="C872" s="36" t="s">
        <v>14402</v>
      </c>
      <c r="D872" s="29" t="s">
        <v>16765</v>
      </c>
      <c r="E872" s="37" t="s">
        <v>14683</v>
      </c>
      <c r="F872" s="37" t="s">
        <v>12536</v>
      </c>
      <c r="G872" s="38" t="s">
        <v>369</v>
      </c>
      <c r="H872" s="37" t="s">
        <v>32</v>
      </c>
      <c r="I872" s="39">
        <v>4</v>
      </c>
      <c r="J872" s="37" t="s">
        <v>12292</v>
      </c>
      <c r="K872" s="37" t="s">
        <v>12292</v>
      </c>
      <c r="L872" s="37" t="s">
        <v>12292</v>
      </c>
      <c r="M872" s="37">
        <v>0.12457</v>
      </c>
      <c r="N872" s="37">
        <v>-2.0930900000000001</v>
      </c>
      <c r="O872" s="37">
        <v>0.26390000000000002</v>
      </c>
      <c r="P872" s="37">
        <v>5.331633113906431</v>
      </c>
      <c r="Q872" s="37">
        <v>-3.9956536842119861</v>
      </c>
      <c r="R872" s="37">
        <v>-3.1442606013051599</v>
      </c>
      <c r="S872" s="37">
        <v>3.0859999999999999</v>
      </c>
      <c r="T872" s="37">
        <v>4.6790000000000003</v>
      </c>
      <c r="U872" s="37">
        <v>-7.253366169971553</v>
      </c>
      <c r="V872" s="37">
        <v>-0.95199999999999996</v>
      </c>
      <c r="W872" s="37">
        <v>6.6000000000000003E-2</v>
      </c>
      <c r="X872" s="37" t="s">
        <v>14947</v>
      </c>
      <c r="Y872" s="73">
        <v>1222892750</v>
      </c>
      <c r="Z872" s="37" t="s">
        <v>12535</v>
      </c>
      <c r="AA872" s="77">
        <v>45418</v>
      </c>
      <c r="AB872" s="39" t="s">
        <v>8186</v>
      </c>
      <c r="AC872" s="39" t="s">
        <v>12297</v>
      </c>
      <c r="AD872" s="39" t="s">
        <v>12815</v>
      </c>
      <c r="AE872" s="37" t="s">
        <v>16158</v>
      </c>
      <c r="AF872" s="63" t="s">
        <v>16158</v>
      </c>
    </row>
    <row r="873" spans="1:32" s="68" customFormat="1" ht="28.5">
      <c r="A873" s="29" t="s">
        <v>14626</v>
      </c>
      <c r="B873" s="28" t="s">
        <v>14307</v>
      </c>
      <c r="C873" s="29" t="s">
        <v>14403</v>
      </c>
      <c r="D873" s="29" t="s">
        <v>16766</v>
      </c>
      <c r="E873" s="29" t="s">
        <v>14684</v>
      </c>
      <c r="F873" s="29" t="s">
        <v>12535</v>
      </c>
      <c r="G873" s="31" t="s">
        <v>64</v>
      </c>
      <c r="H873" s="32" t="s">
        <v>11</v>
      </c>
      <c r="I873" s="50">
        <v>4</v>
      </c>
      <c r="J873" s="32" t="s">
        <v>12292</v>
      </c>
      <c r="K873" s="32" t="s">
        <v>12292</v>
      </c>
      <c r="L873" s="32" t="s">
        <v>12292</v>
      </c>
      <c r="M873" s="29" t="s">
        <v>16215</v>
      </c>
      <c r="N873" s="29">
        <v>-4.6393800000000001</v>
      </c>
      <c r="O873" s="29">
        <v>1.8162799999999999</v>
      </c>
      <c r="P873" s="29">
        <v>12.929562829362617</v>
      </c>
      <c r="Q873" s="29">
        <v>-18.002286796930878</v>
      </c>
      <c r="R873" s="29">
        <v>5.5699628525369249</v>
      </c>
      <c r="S873" s="29">
        <v>18.254000000000001</v>
      </c>
      <c r="T873" s="29">
        <v>18.927</v>
      </c>
      <c r="U873" s="29">
        <v>-30.635971013124031</v>
      </c>
      <c r="V873" s="29">
        <v>-0.22</v>
      </c>
      <c r="W873" s="29">
        <v>0.155</v>
      </c>
      <c r="X873" s="29" t="s">
        <v>14948</v>
      </c>
      <c r="Y873" s="71">
        <v>992584706</v>
      </c>
      <c r="Z873" s="29" t="s">
        <v>12535</v>
      </c>
      <c r="AA873" s="76">
        <v>45418</v>
      </c>
      <c r="AB873" s="60" t="s">
        <v>8186</v>
      </c>
      <c r="AC873" s="60" t="s">
        <v>12296</v>
      </c>
      <c r="AD873" s="60" t="s">
        <v>12298</v>
      </c>
      <c r="AE873" s="29" t="s">
        <v>16158</v>
      </c>
      <c r="AF873" s="35" t="s">
        <v>16158</v>
      </c>
    </row>
    <row r="874" spans="1:32" s="68" customFormat="1" ht="28.5">
      <c r="A874" s="37" t="s">
        <v>14626</v>
      </c>
      <c r="B874" s="36" t="s">
        <v>14308</v>
      </c>
      <c r="C874" s="36" t="s">
        <v>14404</v>
      </c>
      <c r="D874" s="29" t="s">
        <v>16767</v>
      </c>
      <c r="E874" s="37" t="s">
        <v>14684</v>
      </c>
      <c r="F874" s="37" t="s">
        <v>12535</v>
      </c>
      <c r="G874" s="38" t="s">
        <v>64</v>
      </c>
      <c r="H874" s="37" t="s">
        <v>11</v>
      </c>
      <c r="I874" s="39">
        <v>4</v>
      </c>
      <c r="J874" s="37" t="s">
        <v>12292</v>
      </c>
      <c r="K874" s="37" t="s">
        <v>12292</v>
      </c>
      <c r="L874" s="37" t="s">
        <v>12292</v>
      </c>
      <c r="M874" s="37">
        <v>0.22142999999999999</v>
      </c>
      <c r="N874" s="37">
        <v>-4.6391400000000003</v>
      </c>
      <c r="O874" s="37">
        <v>1.8197300000000001</v>
      </c>
      <c r="P874" s="37">
        <v>12.92977853901891</v>
      </c>
      <c r="Q874" s="37">
        <v>-18.003341056956923</v>
      </c>
      <c r="R874" s="37">
        <v>5.5669342040813641</v>
      </c>
      <c r="S874" s="37">
        <v>18.254000000000001</v>
      </c>
      <c r="T874" s="37">
        <v>18.925000000000001</v>
      </c>
      <c r="U874" s="37">
        <v>-30.635894567474654</v>
      </c>
      <c r="V874" s="37">
        <v>-0.22</v>
      </c>
      <c r="W874" s="37">
        <v>0.156</v>
      </c>
      <c r="X874" s="37" t="s">
        <v>14948</v>
      </c>
      <c r="Y874" s="73">
        <v>992584706</v>
      </c>
      <c r="Z874" s="37" t="s">
        <v>12535</v>
      </c>
      <c r="AA874" s="77">
        <v>45418</v>
      </c>
      <c r="AB874" s="39" t="s">
        <v>8186</v>
      </c>
      <c r="AC874" s="39" t="s">
        <v>12297</v>
      </c>
      <c r="AD874" s="39" t="s">
        <v>12815</v>
      </c>
      <c r="AE874" s="37" t="s">
        <v>16158</v>
      </c>
      <c r="AF874" s="63" t="s">
        <v>16158</v>
      </c>
    </row>
    <row r="875" spans="1:32" s="68" customFormat="1" ht="28.5">
      <c r="A875" s="29" t="s">
        <v>14626</v>
      </c>
      <c r="B875" s="28" t="s">
        <v>14309</v>
      </c>
      <c r="C875" s="29" t="s">
        <v>14405</v>
      </c>
      <c r="D875" s="29" t="s">
        <v>16768</v>
      </c>
      <c r="E875" s="29" t="s">
        <v>14685</v>
      </c>
      <c r="F875" s="29" t="s">
        <v>12535</v>
      </c>
      <c r="G875" s="31" t="s">
        <v>64</v>
      </c>
      <c r="H875" s="32" t="s">
        <v>12341</v>
      </c>
      <c r="I875" s="50">
        <v>4</v>
      </c>
      <c r="J875" s="32" t="s">
        <v>12292</v>
      </c>
      <c r="K875" s="32" t="s">
        <v>12292</v>
      </c>
      <c r="L875" s="32" t="s">
        <v>12292</v>
      </c>
      <c r="M875" s="29" t="s">
        <v>16215</v>
      </c>
      <c r="N875" s="29">
        <v>-11.62349</v>
      </c>
      <c r="O875" s="29">
        <v>-0.89312000000000002</v>
      </c>
      <c r="P875" s="29">
        <v>-0.47821492165683877</v>
      </c>
      <c r="Q875" s="29">
        <v>-20.021795512780514</v>
      </c>
      <c r="R875" s="29">
        <v>-5.8069273166325486</v>
      </c>
      <c r="S875" s="29">
        <v>20.135999999999999</v>
      </c>
      <c r="T875" s="29">
        <v>20.812000000000001</v>
      </c>
      <c r="U875" s="29">
        <v>-41.669948161368275</v>
      </c>
      <c r="V875" s="29">
        <v>-0.55900000000000005</v>
      </c>
      <c r="W875" s="29">
        <v>3.3000000000000002E-2</v>
      </c>
      <c r="X875" s="29" t="s">
        <v>14945</v>
      </c>
      <c r="Y875" s="71">
        <v>5602341083</v>
      </c>
      <c r="Z875" s="29" t="s">
        <v>12535</v>
      </c>
      <c r="AA875" s="76">
        <v>45418</v>
      </c>
      <c r="AB875" s="60" t="s">
        <v>8186</v>
      </c>
      <c r="AC875" s="60" t="s">
        <v>12296</v>
      </c>
      <c r="AD875" s="60" t="s">
        <v>12298</v>
      </c>
      <c r="AE875" s="29" t="s">
        <v>16158</v>
      </c>
      <c r="AF875" s="35" t="s">
        <v>16158</v>
      </c>
    </row>
    <row r="876" spans="1:32" s="68" customFormat="1" ht="28.5">
      <c r="A876" s="37" t="s">
        <v>14626</v>
      </c>
      <c r="B876" s="36" t="s">
        <v>14310</v>
      </c>
      <c r="C876" s="36" t="s">
        <v>14406</v>
      </c>
      <c r="D876" s="29" t="s">
        <v>16769</v>
      </c>
      <c r="E876" s="37" t="s">
        <v>14685</v>
      </c>
      <c r="F876" s="37" t="s">
        <v>12535</v>
      </c>
      <c r="G876" s="38" t="s">
        <v>64</v>
      </c>
      <c r="H876" s="37" t="s">
        <v>12341</v>
      </c>
      <c r="I876" s="39">
        <v>4</v>
      </c>
      <c r="J876" s="37" t="s">
        <v>12292</v>
      </c>
      <c r="K876" s="37" t="s">
        <v>12292</v>
      </c>
      <c r="L876" s="37" t="s">
        <v>12292</v>
      </c>
      <c r="M876" s="37" t="s">
        <v>16215</v>
      </c>
      <c r="N876" s="37">
        <v>-11.62425</v>
      </c>
      <c r="O876" s="37">
        <v>-0.89553000000000005</v>
      </c>
      <c r="P876" s="37">
        <v>0</v>
      </c>
      <c r="Q876" s="37">
        <v>0</v>
      </c>
      <c r="R876" s="37">
        <v>0</v>
      </c>
      <c r="S876" s="37">
        <v>20.135999999999999</v>
      </c>
      <c r="T876" s="37">
        <v>20.814</v>
      </c>
      <c r="U876" s="37">
        <v>-41.671169003187345</v>
      </c>
      <c r="V876" s="37">
        <v>-0.55900000000000005</v>
      </c>
      <c r="W876" s="37">
        <v>3.3000000000000002E-2</v>
      </c>
      <c r="X876" s="37" t="s">
        <v>14949</v>
      </c>
      <c r="Y876" s="73">
        <v>5602341083</v>
      </c>
      <c r="Z876" s="37" t="s">
        <v>12535</v>
      </c>
      <c r="AA876" s="77">
        <v>45418</v>
      </c>
      <c r="AB876" s="39" t="s">
        <v>8186</v>
      </c>
      <c r="AC876" s="39" t="s">
        <v>12297</v>
      </c>
      <c r="AD876" s="39" t="s">
        <v>12815</v>
      </c>
      <c r="AE876" s="37" t="s">
        <v>16158</v>
      </c>
      <c r="AF876" s="63" t="s">
        <v>16158</v>
      </c>
    </row>
    <row r="877" spans="1:32" s="68" customFormat="1" ht="42.75">
      <c r="A877" s="29" t="s">
        <v>14626</v>
      </c>
      <c r="B877" s="28" t="s">
        <v>14311</v>
      </c>
      <c r="C877" s="29" t="s">
        <v>14407</v>
      </c>
      <c r="D877" s="29" t="s">
        <v>9155</v>
      </c>
      <c r="E877" s="29" t="s">
        <v>1680</v>
      </c>
      <c r="F877" s="29" t="s">
        <v>12535</v>
      </c>
      <c r="G877" s="31" t="s">
        <v>64</v>
      </c>
      <c r="H877" s="32" t="s">
        <v>13173</v>
      </c>
      <c r="I877" s="50">
        <v>3</v>
      </c>
      <c r="J877" s="32" t="s">
        <v>12292</v>
      </c>
      <c r="K877" s="32" t="s">
        <v>12292</v>
      </c>
      <c r="L877" s="32" t="s">
        <v>12292</v>
      </c>
      <c r="M877" s="29" t="s">
        <v>16215</v>
      </c>
      <c r="N877" s="29">
        <v>-4.6560199999999998</v>
      </c>
      <c r="O877" s="29">
        <v>2.4169499999999999</v>
      </c>
      <c r="P877" s="29">
        <v>15.255636165255183</v>
      </c>
      <c r="Q877" s="29">
        <v>-18.636196759309676</v>
      </c>
      <c r="R877" s="29">
        <v>9.4089717648812901</v>
      </c>
      <c r="S877" s="29">
        <v>15.923</v>
      </c>
      <c r="T877" s="29">
        <v>19.448</v>
      </c>
      <c r="U877" s="29">
        <v>-27.496302998846623</v>
      </c>
      <c r="V877" s="29">
        <v>-0.222</v>
      </c>
      <c r="W877" s="29">
        <v>0.245</v>
      </c>
      <c r="X877" s="29" t="s">
        <v>14950</v>
      </c>
      <c r="Y877" s="71">
        <v>300673463</v>
      </c>
      <c r="Z877" s="29" t="s">
        <v>12535</v>
      </c>
      <c r="AA877" s="76">
        <v>45418</v>
      </c>
      <c r="AB877" s="60" t="s">
        <v>8186</v>
      </c>
      <c r="AC877" s="60" t="s">
        <v>12296</v>
      </c>
      <c r="AD877" s="60" t="s">
        <v>12298</v>
      </c>
      <c r="AE877" s="29" t="s">
        <v>16158</v>
      </c>
      <c r="AF877" s="35" t="s">
        <v>16158</v>
      </c>
    </row>
    <row r="878" spans="1:32" s="68" customFormat="1" ht="42.75">
      <c r="A878" s="37" t="s">
        <v>14626</v>
      </c>
      <c r="B878" s="36" t="s">
        <v>14312</v>
      </c>
      <c r="C878" s="36" t="s">
        <v>14408</v>
      </c>
      <c r="D878" s="29" t="s">
        <v>16770</v>
      </c>
      <c r="E878" s="37" t="s">
        <v>14686</v>
      </c>
      <c r="F878" s="37" t="s">
        <v>12535</v>
      </c>
      <c r="G878" s="38" t="s">
        <v>64</v>
      </c>
      <c r="H878" s="37" t="s">
        <v>13911</v>
      </c>
      <c r="I878" s="39">
        <v>4</v>
      </c>
      <c r="J878" s="37" t="s">
        <v>12292</v>
      </c>
      <c r="K878" s="37" t="s">
        <v>12292</v>
      </c>
      <c r="L878" s="37" t="s">
        <v>12292</v>
      </c>
      <c r="M878" s="37" t="s">
        <v>16215</v>
      </c>
      <c r="N878" s="37">
        <v>-16.751670000000001</v>
      </c>
      <c r="O878" s="37">
        <v>-5.6544999999999996</v>
      </c>
      <c r="P878" s="37">
        <v>-8.1233385589856599</v>
      </c>
      <c r="Q878" s="37">
        <v>-23.102143149876042</v>
      </c>
      <c r="R878" s="37">
        <v>-13.320789504357379</v>
      </c>
      <c r="S878" s="37">
        <v>17.898</v>
      </c>
      <c r="T878" s="37">
        <v>19.337</v>
      </c>
      <c r="U878" s="37">
        <v>-44.596995677019713</v>
      </c>
      <c r="V878" s="37">
        <v>-0.91300000000000003</v>
      </c>
      <c r="W878" s="37">
        <v>-0.2</v>
      </c>
      <c r="X878" s="37" t="s">
        <v>14951</v>
      </c>
      <c r="Y878" s="73">
        <v>479276509</v>
      </c>
      <c r="Z878" s="37" t="s">
        <v>12535</v>
      </c>
      <c r="AA878" s="77">
        <v>45418</v>
      </c>
      <c r="AB878" s="39" t="s">
        <v>8186</v>
      </c>
      <c r="AC878" s="39" t="s">
        <v>12296</v>
      </c>
      <c r="AD878" s="39" t="s">
        <v>12298</v>
      </c>
      <c r="AE878" s="37" t="s">
        <v>16158</v>
      </c>
      <c r="AF878" s="63" t="s">
        <v>16158</v>
      </c>
    </row>
    <row r="879" spans="1:32" s="68" customFormat="1" ht="42.75">
      <c r="A879" s="29" t="s">
        <v>14626</v>
      </c>
      <c r="B879" s="28" t="s">
        <v>14313</v>
      </c>
      <c r="C879" s="29" t="s">
        <v>14409</v>
      </c>
      <c r="D879" s="29" t="s">
        <v>16771</v>
      </c>
      <c r="E879" s="29" t="s">
        <v>14686</v>
      </c>
      <c r="F879" s="29" t="s">
        <v>12541</v>
      </c>
      <c r="G879" s="31" t="s">
        <v>64</v>
      </c>
      <c r="H879" s="32" t="s">
        <v>13911</v>
      </c>
      <c r="I879" s="50">
        <v>4</v>
      </c>
      <c r="J879" s="32" t="s">
        <v>12292</v>
      </c>
      <c r="K879" s="32" t="s">
        <v>12292</v>
      </c>
      <c r="L879" s="32" t="s">
        <v>12292</v>
      </c>
      <c r="M879" s="29" t="s">
        <v>16215</v>
      </c>
      <c r="N879" s="29">
        <v>-16.85821</v>
      </c>
      <c r="O879" s="29">
        <v>-5.6723999999999997</v>
      </c>
      <c r="P879" s="29">
        <v>-12.205129080402898</v>
      </c>
      <c r="Q879" s="29">
        <v>-18.196998369455141</v>
      </c>
      <c r="R879" s="29">
        <v>-6.0752896054928618</v>
      </c>
      <c r="S879" s="29">
        <v>18.024000000000001</v>
      </c>
      <c r="T879" s="29">
        <v>19.484999999999999</v>
      </c>
      <c r="U879" s="29">
        <v>-37.550952369661573</v>
      </c>
      <c r="V879" s="29">
        <v>-0.89800000000000002</v>
      </c>
      <c r="W879" s="29">
        <v>-0.19600000000000001</v>
      </c>
      <c r="X879" s="29" t="s">
        <v>14951</v>
      </c>
      <c r="Y879" s="71">
        <v>445113680</v>
      </c>
      <c r="Z879" s="29" t="s">
        <v>12535</v>
      </c>
      <c r="AA879" s="76">
        <v>45418</v>
      </c>
      <c r="AB879" s="60" t="s">
        <v>8186</v>
      </c>
      <c r="AC879" s="60" t="s">
        <v>12297</v>
      </c>
      <c r="AD879" s="60" t="s">
        <v>12815</v>
      </c>
      <c r="AE879" s="29" t="s">
        <v>16158</v>
      </c>
      <c r="AF879" s="35" t="s">
        <v>16158</v>
      </c>
    </row>
    <row r="880" spans="1:32" s="68" customFormat="1" ht="42.75">
      <c r="A880" s="37" t="s">
        <v>14626</v>
      </c>
      <c r="B880" s="36" t="s">
        <v>14314</v>
      </c>
      <c r="C880" s="36" t="s">
        <v>14410</v>
      </c>
      <c r="D880" s="29" t="s">
        <v>16772</v>
      </c>
      <c r="E880" s="37" t="s">
        <v>14686</v>
      </c>
      <c r="F880" s="37" t="s">
        <v>12536</v>
      </c>
      <c r="G880" s="38" t="s">
        <v>64</v>
      </c>
      <c r="H880" s="37" t="s">
        <v>13911</v>
      </c>
      <c r="I880" s="39">
        <v>4</v>
      </c>
      <c r="J880" s="37" t="s">
        <v>12292</v>
      </c>
      <c r="K880" s="37" t="s">
        <v>12292</v>
      </c>
      <c r="L880" s="37" t="s">
        <v>12292</v>
      </c>
      <c r="M880" s="37" t="s">
        <v>16215</v>
      </c>
      <c r="N880" s="37">
        <v>-16.753399999999999</v>
      </c>
      <c r="O880" s="37">
        <v>-5.6581099999999998</v>
      </c>
      <c r="P880" s="37">
        <v>-8.1232235454172912</v>
      </c>
      <c r="Q880" s="37">
        <v>-23.096280764367052</v>
      </c>
      <c r="R880" s="37">
        <v>-12.807411599207486</v>
      </c>
      <c r="S880" s="37">
        <v>17.864999999999998</v>
      </c>
      <c r="T880" s="37">
        <v>19.288</v>
      </c>
      <c r="U880" s="37">
        <v>-44.000287673944406</v>
      </c>
      <c r="V880" s="37">
        <v>-0.91500000000000004</v>
      </c>
      <c r="W880" s="37">
        <v>-0.20100000000000001</v>
      </c>
      <c r="X880" s="37" t="s">
        <v>14952</v>
      </c>
      <c r="Y880" s="73">
        <v>3743748637</v>
      </c>
      <c r="Z880" s="37" t="s">
        <v>12535</v>
      </c>
      <c r="AA880" s="77">
        <v>45418</v>
      </c>
      <c r="AB880" s="39" t="s">
        <v>8186</v>
      </c>
      <c r="AC880" s="39" t="s">
        <v>12297</v>
      </c>
      <c r="AD880" s="39" t="s">
        <v>12815</v>
      </c>
      <c r="AE880" s="37" t="s">
        <v>16158</v>
      </c>
      <c r="AF880" s="63" t="s">
        <v>16158</v>
      </c>
    </row>
    <row r="881" spans="1:32" s="68" customFormat="1" ht="28.5">
      <c r="A881" s="29" t="s">
        <v>14626</v>
      </c>
      <c r="B881" s="28" t="s">
        <v>14315</v>
      </c>
      <c r="C881" s="29" t="s">
        <v>14411</v>
      </c>
      <c r="D881" s="29" t="s">
        <v>16773</v>
      </c>
      <c r="E881" s="29" t="s">
        <v>14687</v>
      </c>
      <c r="F881" s="29" t="s">
        <v>12536</v>
      </c>
      <c r="G881" s="31" t="s">
        <v>64</v>
      </c>
      <c r="H881" s="32" t="s">
        <v>5</v>
      </c>
      <c r="I881" s="50">
        <v>4</v>
      </c>
      <c r="J881" s="32" t="s">
        <v>12292</v>
      </c>
      <c r="K881" s="32" t="s">
        <v>12292</v>
      </c>
      <c r="L881" s="32" t="s">
        <v>13171</v>
      </c>
      <c r="M881" s="29" t="s">
        <v>16215</v>
      </c>
      <c r="N881" s="29">
        <v>-21.276689999999999</v>
      </c>
      <c r="O881" s="29">
        <v>-6.5381099999999996</v>
      </c>
      <c r="P881" s="29">
        <v>-19.138567300165498</v>
      </c>
      <c r="Q881" s="29">
        <v>-20.140465653261451</v>
      </c>
      <c r="R881" s="29">
        <v>-15.751709117308854</v>
      </c>
      <c r="S881" s="29">
        <v>27.768999999999998</v>
      </c>
      <c r="T881" s="29">
        <v>26.077000000000002</v>
      </c>
      <c r="U881" s="29">
        <v>-54.392621165064512</v>
      </c>
      <c r="V881" s="29">
        <v>-0.72099999999999997</v>
      </c>
      <c r="W881" s="29">
        <v>-0.106</v>
      </c>
      <c r="X881" s="29" t="s">
        <v>14953</v>
      </c>
      <c r="Y881" s="71">
        <v>8190662608</v>
      </c>
      <c r="Z881" s="29" t="s">
        <v>12535</v>
      </c>
      <c r="AA881" s="76">
        <v>45418</v>
      </c>
      <c r="AB881" s="60" t="s">
        <v>8186</v>
      </c>
      <c r="AC881" s="60" t="s">
        <v>12296</v>
      </c>
      <c r="AD881" s="60" t="s">
        <v>12299</v>
      </c>
      <c r="AE881" s="29" t="s">
        <v>16158</v>
      </c>
      <c r="AF881" s="35" t="s">
        <v>16158</v>
      </c>
    </row>
    <row r="882" spans="1:32" s="68" customFormat="1" ht="28.5">
      <c r="A882" s="37" t="s">
        <v>14626</v>
      </c>
      <c r="B882" s="36" t="s">
        <v>14316</v>
      </c>
      <c r="C882" s="36" t="s">
        <v>14412</v>
      </c>
      <c r="D882" s="29" t="s">
        <v>16774</v>
      </c>
      <c r="E882" s="37" t="s">
        <v>14687</v>
      </c>
      <c r="F882" s="37" t="s">
        <v>12535</v>
      </c>
      <c r="G882" s="38" t="s">
        <v>64</v>
      </c>
      <c r="H882" s="37" t="s">
        <v>5</v>
      </c>
      <c r="I882" s="39">
        <v>4</v>
      </c>
      <c r="J882" s="37" t="s">
        <v>12292</v>
      </c>
      <c r="K882" s="37" t="s">
        <v>12292</v>
      </c>
      <c r="L882" s="37" t="s">
        <v>13171</v>
      </c>
      <c r="M882" s="37" t="s">
        <v>16215</v>
      </c>
      <c r="N882" s="37">
        <v>-21.273040000000002</v>
      </c>
      <c r="O882" s="37">
        <v>-6.5343600000000004</v>
      </c>
      <c r="P882" s="37">
        <v>-19.13453398326449</v>
      </c>
      <c r="Q882" s="37">
        <v>-20.14570239816852</v>
      </c>
      <c r="R882" s="37">
        <v>-16.242397630543547</v>
      </c>
      <c r="S882" s="37">
        <v>27.809000000000001</v>
      </c>
      <c r="T882" s="37">
        <v>26.131</v>
      </c>
      <c r="U882" s="37">
        <v>-54.73339979445457</v>
      </c>
      <c r="V882" s="37">
        <v>-0.72</v>
      </c>
      <c r="W882" s="37">
        <v>-0.106</v>
      </c>
      <c r="X882" s="37" t="s">
        <v>14954</v>
      </c>
      <c r="Y882" s="73">
        <v>1048572585</v>
      </c>
      <c r="Z882" s="37" t="s">
        <v>12535</v>
      </c>
      <c r="AA882" s="77">
        <v>45418</v>
      </c>
      <c r="AB882" s="39" t="s">
        <v>8186</v>
      </c>
      <c r="AC882" s="39" t="s">
        <v>12296</v>
      </c>
      <c r="AD882" s="39" t="s">
        <v>12298</v>
      </c>
      <c r="AE882" s="37" t="s">
        <v>16158</v>
      </c>
      <c r="AF882" s="63" t="s">
        <v>16158</v>
      </c>
    </row>
    <row r="883" spans="1:32" s="68" customFormat="1" ht="28.5">
      <c r="A883" s="29" t="s">
        <v>14626</v>
      </c>
      <c r="B883" s="28" t="s">
        <v>14317</v>
      </c>
      <c r="C883" s="29" t="s">
        <v>14413</v>
      </c>
      <c r="D883" s="29" t="s">
        <v>16775</v>
      </c>
      <c r="E883" s="29" t="s">
        <v>14687</v>
      </c>
      <c r="F883" s="29" t="s">
        <v>12536</v>
      </c>
      <c r="G883" s="31" t="s">
        <v>64</v>
      </c>
      <c r="H883" s="32" t="s">
        <v>5</v>
      </c>
      <c r="I883" s="50">
        <v>4</v>
      </c>
      <c r="J883" s="32" t="s">
        <v>12292</v>
      </c>
      <c r="K883" s="32" t="s">
        <v>12292</v>
      </c>
      <c r="L883" s="32" t="s">
        <v>13171</v>
      </c>
      <c r="M883" s="29">
        <v>4.9300000000000004E-3</v>
      </c>
      <c r="N883" s="29">
        <v>-21.276440000000001</v>
      </c>
      <c r="O883" s="29">
        <v>-6.5129000000000001</v>
      </c>
      <c r="P883" s="29">
        <v>-19.137308985151712</v>
      </c>
      <c r="Q883" s="29">
        <v>-20.141901632085101</v>
      </c>
      <c r="R883" s="29">
        <v>-15.753218458956663</v>
      </c>
      <c r="S883" s="29">
        <v>27.77</v>
      </c>
      <c r="T883" s="29">
        <v>26.081</v>
      </c>
      <c r="U883" s="29">
        <v>-54.392969980061956</v>
      </c>
      <c r="V883" s="29">
        <v>-0.72099999999999997</v>
      </c>
      <c r="W883" s="29">
        <v>-0.105</v>
      </c>
      <c r="X883" s="29" t="s">
        <v>14955</v>
      </c>
      <c r="Y883" s="71">
        <v>8190662608</v>
      </c>
      <c r="Z883" s="29" t="s">
        <v>12535</v>
      </c>
      <c r="AA883" s="76">
        <v>45418</v>
      </c>
      <c r="AB883" s="60" t="s">
        <v>8186</v>
      </c>
      <c r="AC883" s="60" t="s">
        <v>12297</v>
      </c>
      <c r="AD883" s="60" t="s">
        <v>12815</v>
      </c>
      <c r="AE883" s="29" t="s">
        <v>16158</v>
      </c>
      <c r="AF883" s="35" t="s">
        <v>16158</v>
      </c>
    </row>
    <row r="884" spans="1:32" s="68" customFormat="1" ht="28.5">
      <c r="A884" s="37" t="s">
        <v>14626</v>
      </c>
      <c r="B884" s="36" t="s">
        <v>14318</v>
      </c>
      <c r="C884" s="36" t="s">
        <v>14414</v>
      </c>
      <c r="D884" s="29" t="s">
        <v>16776</v>
      </c>
      <c r="E884" s="37" t="s">
        <v>14688</v>
      </c>
      <c r="F884" s="37" t="s">
        <v>12541</v>
      </c>
      <c r="G884" s="38" t="s">
        <v>369</v>
      </c>
      <c r="H884" s="37" t="s">
        <v>12489</v>
      </c>
      <c r="I884" s="39">
        <v>3</v>
      </c>
      <c r="J884" s="37" t="s">
        <v>13171</v>
      </c>
      <c r="K884" s="37" t="s">
        <v>13171</v>
      </c>
      <c r="L884" s="37" t="s">
        <v>12292</v>
      </c>
      <c r="M884" s="37" t="s">
        <v>16215</v>
      </c>
      <c r="N884" s="37">
        <v>-7.0598200000000002</v>
      </c>
      <c r="O884" s="37">
        <v>-2.7209300000000001</v>
      </c>
      <c r="P884" s="37">
        <v>6.1936800308830975</v>
      </c>
      <c r="Q884" s="37">
        <v>-20.176687507184955</v>
      </c>
      <c r="R884" s="37">
        <v>-3.4664017803092362</v>
      </c>
      <c r="S884" s="37">
        <v>7.4320000000000004</v>
      </c>
      <c r="T884" s="37">
        <v>6.6790000000000003</v>
      </c>
      <c r="U884" s="37">
        <v>-22.959386004593838</v>
      </c>
      <c r="V884" s="37">
        <v>-1.016</v>
      </c>
      <c r="W884" s="37">
        <v>-0.44400000000000001</v>
      </c>
      <c r="X884" s="37" t="s">
        <v>14945</v>
      </c>
      <c r="Y884" s="73">
        <v>694791393</v>
      </c>
      <c r="Z884" s="37" t="s">
        <v>12541</v>
      </c>
      <c r="AA884" s="77">
        <v>45418</v>
      </c>
      <c r="AB884" s="39" t="s">
        <v>8186</v>
      </c>
      <c r="AC884" s="39" t="s">
        <v>12296</v>
      </c>
      <c r="AD884" s="39" t="s">
        <v>12307</v>
      </c>
      <c r="AE884" s="37" t="s">
        <v>16158</v>
      </c>
      <c r="AF884" s="63" t="s">
        <v>16158</v>
      </c>
    </row>
    <row r="885" spans="1:32" s="68" customFormat="1" ht="28.5">
      <c r="A885" s="29" t="s">
        <v>14626</v>
      </c>
      <c r="B885" s="28" t="s">
        <v>14318</v>
      </c>
      <c r="C885" s="29" t="s">
        <v>14415</v>
      </c>
      <c r="D885" s="29" t="s">
        <v>16777</v>
      </c>
      <c r="E885" s="29" t="s">
        <v>14688</v>
      </c>
      <c r="F885" s="29" t="s">
        <v>12541</v>
      </c>
      <c r="G885" s="31" t="s">
        <v>369</v>
      </c>
      <c r="H885" s="32" t="s">
        <v>12489</v>
      </c>
      <c r="I885" s="50">
        <v>3</v>
      </c>
      <c r="J885" s="32" t="s">
        <v>13171</v>
      </c>
      <c r="K885" s="32" t="s">
        <v>13171</v>
      </c>
      <c r="L885" s="32" t="s">
        <v>12292</v>
      </c>
      <c r="M885" s="29">
        <v>5.4989999999999997E-2</v>
      </c>
      <c r="N885" s="29">
        <v>-7.0598999999999998</v>
      </c>
      <c r="O885" s="29">
        <v>-2.7203300000000001</v>
      </c>
      <c r="P885" s="29">
        <v>6.1940719806537148</v>
      </c>
      <c r="Q885" s="29">
        <v>-20.176098833054702</v>
      </c>
      <c r="R885" s="29">
        <v>-3.4627971121085732</v>
      </c>
      <c r="S885" s="29">
        <v>7.4320000000000004</v>
      </c>
      <c r="T885" s="29">
        <v>6.6790000000000003</v>
      </c>
      <c r="U885" s="29">
        <v>-22.958966234082755</v>
      </c>
      <c r="V885" s="29">
        <v>-1.016</v>
      </c>
      <c r="W885" s="29">
        <v>-0.44400000000000001</v>
      </c>
      <c r="X885" s="29" t="s">
        <v>14956</v>
      </c>
      <c r="Y885" s="71">
        <v>694791393</v>
      </c>
      <c r="Z885" s="29" t="s">
        <v>12541</v>
      </c>
      <c r="AA885" s="76">
        <v>45418</v>
      </c>
      <c r="AB885" s="60" t="s">
        <v>8186</v>
      </c>
      <c r="AC885" s="60" t="s">
        <v>12297</v>
      </c>
      <c r="AD885" s="60" t="s">
        <v>12815</v>
      </c>
      <c r="AE885" s="29" t="s">
        <v>16158</v>
      </c>
      <c r="AF885" s="35" t="s">
        <v>16158</v>
      </c>
    </row>
    <row r="886" spans="1:32" s="68" customFormat="1" ht="28.5">
      <c r="A886" s="37" t="s">
        <v>14626</v>
      </c>
      <c r="B886" s="36" t="s">
        <v>14319</v>
      </c>
      <c r="C886" s="36" t="s">
        <v>14416</v>
      </c>
      <c r="D886" s="29" t="s">
        <v>16778</v>
      </c>
      <c r="E886" s="37" t="s">
        <v>14689</v>
      </c>
      <c r="F886" s="37" t="s">
        <v>12541</v>
      </c>
      <c r="G886" s="38" t="s">
        <v>369</v>
      </c>
      <c r="H886" s="37" t="s">
        <v>12623</v>
      </c>
      <c r="I886" s="39">
        <v>3</v>
      </c>
      <c r="J886" s="37" t="s">
        <v>12292</v>
      </c>
      <c r="K886" s="37" t="s">
        <v>12292</v>
      </c>
      <c r="L886" s="37" t="s">
        <v>12292</v>
      </c>
      <c r="M886" s="37" t="s">
        <v>16215</v>
      </c>
      <c r="N886" s="37">
        <v>-3.6619199999999998</v>
      </c>
      <c r="O886" s="37">
        <v>-0.32968999999999998</v>
      </c>
      <c r="P886" s="37">
        <v>9.3911288946938463</v>
      </c>
      <c r="Q886" s="37">
        <v>-16.328291793114225</v>
      </c>
      <c r="R886" s="37">
        <v>-1.3194346432246484</v>
      </c>
      <c r="S886" s="37">
        <v>7.6970000000000001</v>
      </c>
      <c r="T886" s="37">
        <v>7.6029999999999998</v>
      </c>
      <c r="U886" s="37">
        <v>-19.977200595180054</v>
      </c>
      <c r="V886" s="37">
        <v>-0.51800000000000002</v>
      </c>
      <c r="W886" s="37">
        <v>-6.2E-2</v>
      </c>
      <c r="X886" s="37" t="s">
        <v>14957</v>
      </c>
      <c r="Y886" s="73">
        <v>11637802132</v>
      </c>
      <c r="Z886" s="37" t="s">
        <v>12541</v>
      </c>
      <c r="AA886" s="77">
        <v>45418</v>
      </c>
      <c r="AB886" s="39" t="s">
        <v>8186</v>
      </c>
      <c r="AC886" s="39" t="s">
        <v>12296</v>
      </c>
      <c r="AD886" s="39" t="s">
        <v>12304</v>
      </c>
      <c r="AE886" s="37" t="s">
        <v>16158</v>
      </c>
      <c r="AF886" s="63" t="s">
        <v>16158</v>
      </c>
    </row>
    <row r="887" spans="1:32" s="68" customFormat="1" ht="28.5">
      <c r="A887" s="29" t="s">
        <v>14626</v>
      </c>
      <c r="B887" s="28" t="s">
        <v>14320</v>
      </c>
      <c r="C887" s="29" t="s">
        <v>14417</v>
      </c>
      <c r="D887" s="29" t="s">
        <v>16779</v>
      </c>
      <c r="E887" s="29" t="s">
        <v>14689</v>
      </c>
      <c r="F887" s="29" t="s">
        <v>12541</v>
      </c>
      <c r="G887" s="31" t="s">
        <v>369</v>
      </c>
      <c r="H887" s="32" t="s">
        <v>12623</v>
      </c>
      <c r="I887" s="50">
        <v>3</v>
      </c>
      <c r="J887" s="32" t="s">
        <v>12292</v>
      </c>
      <c r="K887" s="32" t="s">
        <v>12292</v>
      </c>
      <c r="L887" s="32" t="s">
        <v>12292</v>
      </c>
      <c r="M887" s="29" t="s">
        <v>16215</v>
      </c>
      <c r="N887" s="29">
        <v>-3.6620200000000001</v>
      </c>
      <c r="O887" s="29">
        <v>-0.32984000000000002</v>
      </c>
      <c r="P887" s="29">
        <v>9.392627049551173</v>
      </c>
      <c r="Q887" s="29">
        <v>-16.327966283433593</v>
      </c>
      <c r="R887" s="29">
        <v>-1.3209717062025561</v>
      </c>
      <c r="S887" s="29">
        <v>7.6970000000000001</v>
      </c>
      <c r="T887" s="29">
        <v>7.6029999999999998</v>
      </c>
      <c r="U887" s="29">
        <v>-19.977944428957372</v>
      </c>
      <c r="V887" s="29">
        <v>-0.51800000000000002</v>
      </c>
      <c r="W887" s="29">
        <v>-6.2E-2</v>
      </c>
      <c r="X887" s="29" t="s">
        <v>14958</v>
      </c>
      <c r="Y887" s="71">
        <v>11637802132</v>
      </c>
      <c r="Z887" s="29" t="s">
        <v>12541</v>
      </c>
      <c r="AA887" s="76">
        <v>45418</v>
      </c>
      <c r="AB887" s="60" t="s">
        <v>8186</v>
      </c>
      <c r="AC887" s="60" t="s">
        <v>12297</v>
      </c>
      <c r="AD887" s="60" t="s">
        <v>12815</v>
      </c>
      <c r="AE887" s="29" t="s">
        <v>16158</v>
      </c>
      <c r="AF887" s="35" t="s">
        <v>16158</v>
      </c>
    </row>
    <row r="888" spans="1:32" s="68" customFormat="1" ht="28.5">
      <c r="A888" s="37" t="s">
        <v>14626</v>
      </c>
      <c r="B888" s="36" t="s">
        <v>14321</v>
      </c>
      <c r="C888" s="36" t="s">
        <v>14418</v>
      </c>
      <c r="D888" s="29" t="s">
        <v>16780</v>
      </c>
      <c r="E888" s="37" t="s">
        <v>14690</v>
      </c>
      <c r="F888" s="37" t="s">
        <v>12541</v>
      </c>
      <c r="G888" s="38" t="s">
        <v>64</v>
      </c>
      <c r="H888" s="37" t="s">
        <v>12477</v>
      </c>
      <c r="I888" s="39">
        <v>2</v>
      </c>
      <c r="J888" s="37" t="s">
        <v>12292</v>
      </c>
      <c r="K888" s="37" t="s">
        <v>12292</v>
      </c>
      <c r="L888" s="37" t="s">
        <v>12292</v>
      </c>
      <c r="M888" s="37" t="s">
        <v>16215</v>
      </c>
      <c r="N888" s="37">
        <v>1.1058300000000001</v>
      </c>
      <c r="O888" s="37">
        <v>5.0955899999999996</v>
      </c>
      <c r="P888" s="37">
        <v>4.7087001197548606</v>
      </c>
      <c r="Q888" s="37">
        <v>-15.417975780942228</v>
      </c>
      <c r="R888" s="37">
        <v>19.798436614698979</v>
      </c>
      <c r="S888" s="37">
        <v>15.478999999999999</v>
      </c>
      <c r="T888" s="37">
        <v>18.702000000000002</v>
      </c>
      <c r="U888" s="37">
        <v>-22.215186646846707</v>
      </c>
      <c r="V888" s="37">
        <v>8.8999999999999996E-2</v>
      </c>
      <c r="W888" s="37">
        <v>0.29599999999999999</v>
      </c>
      <c r="X888" s="37" t="s">
        <v>14945</v>
      </c>
      <c r="Y888" s="73">
        <v>666127552</v>
      </c>
      <c r="Z888" s="37" t="s">
        <v>12541</v>
      </c>
      <c r="AA888" s="77">
        <v>45418</v>
      </c>
      <c r="AB888" s="39" t="s">
        <v>8186</v>
      </c>
      <c r="AC888" s="39" t="s">
        <v>12296</v>
      </c>
      <c r="AD888" s="39" t="s">
        <v>12307</v>
      </c>
      <c r="AE888" s="37" t="s">
        <v>16158</v>
      </c>
      <c r="AF888" s="63" t="s">
        <v>16158</v>
      </c>
    </row>
    <row r="889" spans="1:32" s="68" customFormat="1" ht="28.5">
      <c r="A889" s="29" t="s">
        <v>14626</v>
      </c>
      <c r="B889" s="28" t="s">
        <v>14322</v>
      </c>
      <c r="C889" s="29" t="s">
        <v>14419</v>
      </c>
      <c r="D889" s="29" t="s">
        <v>16781</v>
      </c>
      <c r="E889" s="29" t="s">
        <v>14690</v>
      </c>
      <c r="F889" s="29" t="s">
        <v>12541</v>
      </c>
      <c r="G889" s="31" t="s">
        <v>64</v>
      </c>
      <c r="H889" s="32" t="s">
        <v>12477</v>
      </c>
      <c r="I889" s="50">
        <v>2</v>
      </c>
      <c r="J889" s="32" t="s">
        <v>12292</v>
      </c>
      <c r="K889" s="32" t="s">
        <v>12292</v>
      </c>
      <c r="L889" s="32" t="s">
        <v>12292</v>
      </c>
      <c r="M889" s="29" t="s">
        <v>16215</v>
      </c>
      <c r="N889" s="29">
        <v>1.1051899999999999</v>
      </c>
      <c r="O889" s="29">
        <v>5.0934200000000001</v>
      </c>
      <c r="P889" s="29">
        <v>4.7079251561469082</v>
      </c>
      <c r="Q889" s="29">
        <v>-15.418027349462026</v>
      </c>
      <c r="R889" s="29">
        <v>19.786429808961216</v>
      </c>
      <c r="S889" s="29">
        <v>15.478999999999999</v>
      </c>
      <c r="T889" s="29">
        <v>18.7</v>
      </c>
      <c r="U889" s="29">
        <v>-22.21590109357733</v>
      </c>
      <c r="V889" s="29">
        <v>8.8999999999999996E-2</v>
      </c>
      <c r="W889" s="29">
        <v>0.29599999999999999</v>
      </c>
      <c r="X889" s="29" t="s">
        <v>14959</v>
      </c>
      <c r="Y889" s="71">
        <v>666127552</v>
      </c>
      <c r="Z889" s="29" t="s">
        <v>12541</v>
      </c>
      <c r="AA889" s="76">
        <v>45418</v>
      </c>
      <c r="AB889" s="60" t="s">
        <v>8186</v>
      </c>
      <c r="AC889" s="60" t="s">
        <v>12297</v>
      </c>
      <c r="AD889" s="60" t="s">
        <v>12815</v>
      </c>
      <c r="AE889" s="29" t="s">
        <v>16158</v>
      </c>
      <c r="AF889" s="35" t="s">
        <v>16158</v>
      </c>
    </row>
    <row r="890" spans="1:32" s="68" customFormat="1" ht="42.75">
      <c r="A890" s="37" t="s">
        <v>14626</v>
      </c>
      <c r="B890" s="36" t="s">
        <v>14323</v>
      </c>
      <c r="C890" s="36" t="s">
        <v>14420</v>
      </c>
      <c r="D890" s="29" t="s">
        <v>11652</v>
      </c>
      <c r="E890" s="37" t="s">
        <v>4959</v>
      </c>
      <c r="F890" s="37" t="s">
        <v>12541</v>
      </c>
      <c r="G890" s="38" t="s">
        <v>664</v>
      </c>
      <c r="H890" s="37" t="s">
        <v>12625</v>
      </c>
      <c r="I890" s="39">
        <v>1</v>
      </c>
      <c r="J890" s="37" t="s">
        <v>12292</v>
      </c>
      <c r="K890" s="37" t="s">
        <v>12292</v>
      </c>
      <c r="L890" s="37" t="s">
        <v>12292</v>
      </c>
      <c r="M890" s="37" t="s">
        <v>16215</v>
      </c>
      <c r="N890" s="37" t="s">
        <v>16215</v>
      </c>
      <c r="O890" s="37" t="s">
        <v>16215</v>
      </c>
      <c r="P890" s="37">
        <v>2.9885452334239782</v>
      </c>
      <c r="Q890" s="37">
        <v>-0.50018210304979549</v>
      </c>
      <c r="R890" s="37">
        <v>-0.8467207984364622</v>
      </c>
      <c r="S890" s="37">
        <v>7.6920000000000002</v>
      </c>
      <c r="T890" s="37">
        <v>7.33</v>
      </c>
      <c r="U890" s="37">
        <v>-1.4393089694229144</v>
      </c>
      <c r="V890" s="37">
        <v>-0.76200000000000001</v>
      </c>
      <c r="W890" s="37">
        <v>-0.34799999999999998</v>
      </c>
      <c r="X890" s="37" t="s">
        <v>14960</v>
      </c>
      <c r="Y890" s="73">
        <v>348003384</v>
      </c>
      <c r="Z890" s="37" t="s">
        <v>12541</v>
      </c>
      <c r="AA890" s="77">
        <v>45418</v>
      </c>
      <c r="AB890" s="39" t="s">
        <v>8186</v>
      </c>
      <c r="AC890" s="39" t="s">
        <v>12296</v>
      </c>
      <c r="AD890" s="39" t="s">
        <v>12304</v>
      </c>
      <c r="AE890" s="37" t="s">
        <v>16158</v>
      </c>
      <c r="AF890" s="63" t="s">
        <v>16158</v>
      </c>
    </row>
    <row r="891" spans="1:32" s="68" customFormat="1" ht="42.75">
      <c r="A891" s="29" t="s">
        <v>14626</v>
      </c>
      <c r="B891" s="28" t="s">
        <v>14324</v>
      </c>
      <c r="C891" s="29" t="s">
        <v>14421</v>
      </c>
      <c r="D891" s="29" t="s">
        <v>11649</v>
      </c>
      <c r="E891" s="29" t="s">
        <v>4959</v>
      </c>
      <c r="F891" s="29" t="s">
        <v>12541</v>
      </c>
      <c r="G891" s="31" t="s">
        <v>664</v>
      </c>
      <c r="H891" s="32" t="s">
        <v>12625</v>
      </c>
      <c r="I891" s="50">
        <v>1</v>
      </c>
      <c r="J891" s="32" t="s">
        <v>12292</v>
      </c>
      <c r="K891" s="32" t="s">
        <v>12292</v>
      </c>
      <c r="L891" s="32" t="s">
        <v>12292</v>
      </c>
      <c r="M891" s="29" t="s">
        <v>16215</v>
      </c>
      <c r="N891" s="29" t="s">
        <v>16215</v>
      </c>
      <c r="O891" s="29" t="s">
        <v>16215</v>
      </c>
      <c r="P891" s="29">
        <v>2.988987891745376</v>
      </c>
      <c r="Q891" s="29">
        <v>-0.50069303187947334</v>
      </c>
      <c r="R891" s="29">
        <v>-0.84306258008552959</v>
      </c>
      <c r="S891" s="29">
        <v>7.6920000000000002</v>
      </c>
      <c r="T891" s="29">
        <v>7.33</v>
      </c>
      <c r="U891" s="29">
        <v>-1.4400291897522455</v>
      </c>
      <c r="V891" s="29">
        <v>-0.76200000000000001</v>
      </c>
      <c r="W891" s="29">
        <v>-0.34799999999999998</v>
      </c>
      <c r="X891" s="29" t="s">
        <v>14960</v>
      </c>
      <c r="Y891" s="71">
        <v>348003384</v>
      </c>
      <c r="Z891" s="29" t="s">
        <v>12541</v>
      </c>
      <c r="AA891" s="76">
        <v>45418</v>
      </c>
      <c r="AB891" s="60" t="s">
        <v>8186</v>
      </c>
      <c r="AC891" s="60" t="s">
        <v>12297</v>
      </c>
      <c r="AD891" s="60" t="s">
        <v>12815</v>
      </c>
      <c r="AE891" s="29" t="s">
        <v>16158</v>
      </c>
      <c r="AF891" s="35" t="s">
        <v>16158</v>
      </c>
    </row>
    <row r="892" spans="1:32" s="68" customFormat="1" ht="28.5">
      <c r="A892" s="37" t="s">
        <v>14626</v>
      </c>
      <c r="B892" s="36" t="s">
        <v>14325</v>
      </c>
      <c r="C892" s="36" t="s">
        <v>14422</v>
      </c>
      <c r="D892" s="29" t="s">
        <v>16782</v>
      </c>
      <c r="E892" s="37" t="s">
        <v>14691</v>
      </c>
      <c r="F892" s="37" t="s">
        <v>12535</v>
      </c>
      <c r="G892" s="38" t="s">
        <v>64</v>
      </c>
      <c r="H892" s="37" t="s">
        <v>12626</v>
      </c>
      <c r="I892" s="39">
        <v>4</v>
      </c>
      <c r="J892" s="37" t="s">
        <v>12292</v>
      </c>
      <c r="K892" s="37" t="s">
        <v>12292</v>
      </c>
      <c r="L892" s="37" t="s">
        <v>13171</v>
      </c>
      <c r="M892" s="37" t="s">
        <v>16215</v>
      </c>
      <c r="N892" s="37">
        <v>-10.451829999999999</v>
      </c>
      <c r="O892" s="37">
        <v>1.10405</v>
      </c>
      <c r="P892" s="37">
        <v>0.26453696193511345</v>
      </c>
      <c r="Q892" s="37">
        <v>-21.183020132231999</v>
      </c>
      <c r="R892" s="37">
        <v>-4.3282889923541905</v>
      </c>
      <c r="S892" s="37">
        <v>19.167000000000002</v>
      </c>
      <c r="T892" s="37">
        <v>20.475999999999999</v>
      </c>
      <c r="U892" s="37">
        <v>-38.151116378730187</v>
      </c>
      <c r="V892" s="37">
        <v>-0.50600000000000001</v>
      </c>
      <c r="W892" s="37">
        <v>0.16500000000000001</v>
      </c>
      <c r="X892" s="37" t="s">
        <v>14961</v>
      </c>
      <c r="Y892" s="73">
        <v>4870849240</v>
      </c>
      <c r="Z892" s="37" t="s">
        <v>12535</v>
      </c>
      <c r="AA892" s="77">
        <v>45418</v>
      </c>
      <c r="AB892" s="39" t="s">
        <v>8186</v>
      </c>
      <c r="AC892" s="39" t="s">
        <v>12296</v>
      </c>
      <c r="AD892" s="39" t="s">
        <v>12298</v>
      </c>
      <c r="AE892" s="37" t="s">
        <v>16158</v>
      </c>
      <c r="AF892" s="63" t="s">
        <v>16158</v>
      </c>
    </row>
    <row r="893" spans="1:32" s="68" customFormat="1" ht="28.5">
      <c r="A893" s="29" t="s">
        <v>14626</v>
      </c>
      <c r="B893" s="28" t="s">
        <v>14326</v>
      </c>
      <c r="C893" s="29" t="s">
        <v>14423</v>
      </c>
      <c r="D893" s="29" t="s">
        <v>8298</v>
      </c>
      <c r="E893" s="29" t="s">
        <v>14692</v>
      </c>
      <c r="F893" s="29" t="s">
        <v>12541</v>
      </c>
      <c r="G893" s="31" t="s">
        <v>64</v>
      </c>
      <c r="H893" s="32" t="s">
        <v>15</v>
      </c>
      <c r="I893" s="50">
        <v>4</v>
      </c>
      <c r="J893" s="32" t="s">
        <v>12292</v>
      </c>
      <c r="K893" s="32" t="s">
        <v>12292</v>
      </c>
      <c r="L893" s="32" t="s">
        <v>12292</v>
      </c>
      <c r="M893" s="29" t="s">
        <v>16215</v>
      </c>
      <c r="N893" s="29" t="s">
        <v>16215</v>
      </c>
      <c r="O893" s="29" t="s">
        <v>16215</v>
      </c>
      <c r="P893" s="29">
        <v>39.041995697931384</v>
      </c>
      <c r="Q893" s="29">
        <v>-67.965542394664652</v>
      </c>
      <c r="R893" s="29">
        <v>27.193668368302948</v>
      </c>
      <c r="S893" s="29" t="s">
        <v>16215</v>
      </c>
      <c r="T893" s="29" t="s">
        <v>16215</v>
      </c>
      <c r="U893" s="29" t="s">
        <v>16215</v>
      </c>
      <c r="V893" s="29" t="s">
        <v>16215</v>
      </c>
      <c r="W893" s="29" t="s">
        <v>16215</v>
      </c>
      <c r="X893" s="29" t="s">
        <v>14962</v>
      </c>
      <c r="Y893" s="71">
        <v>616849906</v>
      </c>
      <c r="Z893" s="29" t="s">
        <v>12541</v>
      </c>
      <c r="AA893" s="76">
        <v>45418</v>
      </c>
      <c r="AB893" s="60" t="s">
        <v>8186</v>
      </c>
      <c r="AC893" s="60" t="s">
        <v>12296</v>
      </c>
      <c r="AD893" s="60" t="s">
        <v>12307</v>
      </c>
      <c r="AE893" s="29" t="s">
        <v>16158</v>
      </c>
      <c r="AF893" s="35" t="s">
        <v>16158</v>
      </c>
    </row>
    <row r="894" spans="1:32" s="68" customFormat="1" ht="28.5">
      <c r="A894" s="37" t="s">
        <v>14626</v>
      </c>
      <c r="B894" s="36" t="s">
        <v>14327</v>
      </c>
      <c r="C894" s="36" t="s">
        <v>14424</v>
      </c>
      <c r="D894" s="29" t="s">
        <v>16783</v>
      </c>
      <c r="E894" s="37" t="s">
        <v>14692</v>
      </c>
      <c r="F894" s="37" t="s">
        <v>12541</v>
      </c>
      <c r="G894" s="38" t="s">
        <v>64</v>
      </c>
      <c r="H894" s="37" t="s">
        <v>15</v>
      </c>
      <c r="I894" s="39">
        <v>4</v>
      </c>
      <c r="J894" s="37" t="s">
        <v>12292</v>
      </c>
      <c r="K894" s="37" t="s">
        <v>12292</v>
      </c>
      <c r="L894" s="37" t="s">
        <v>12292</v>
      </c>
      <c r="M894" s="37" t="s">
        <v>16215</v>
      </c>
      <c r="N894" s="37" t="s">
        <v>16215</v>
      </c>
      <c r="O894" s="37" t="s">
        <v>16215</v>
      </c>
      <c r="P894" s="37">
        <v>39.044311820006136</v>
      </c>
      <c r="Q894" s="37">
        <v>-67.964561513617824</v>
      </c>
      <c r="R894" s="37">
        <v>27.198500751084076</v>
      </c>
      <c r="S894" s="37" t="s">
        <v>16215</v>
      </c>
      <c r="T894" s="37" t="s">
        <v>16215</v>
      </c>
      <c r="U894" s="37" t="s">
        <v>16215</v>
      </c>
      <c r="V894" s="37" t="s">
        <v>16215</v>
      </c>
      <c r="W894" s="37" t="s">
        <v>16215</v>
      </c>
      <c r="X894" s="37" t="s">
        <v>14962</v>
      </c>
      <c r="Y894" s="73">
        <v>616849906</v>
      </c>
      <c r="Z894" s="37" t="s">
        <v>12541</v>
      </c>
      <c r="AA894" s="77">
        <v>45418</v>
      </c>
      <c r="AB894" s="39" t="s">
        <v>8186</v>
      </c>
      <c r="AC894" s="39" t="s">
        <v>12297</v>
      </c>
      <c r="AD894" s="39" t="s">
        <v>12815</v>
      </c>
      <c r="AE894" s="37" t="s">
        <v>16158</v>
      </c>
      <c r="AF894" s="63" t="s">
        <v>16158</v>
      </c>
    </row>
    <row r="895" spans="1:32" s="68" customFormat="1" ht="28.5">
      <c r="A895" s="29" t="s">
        <v>14626</v>
      </c>
      <c r="B895" s="28" t="s">
        <v>14328</v>
      </c>
      <c r="C895" s="29" t="s">
        <v>14425</v>
      </c>
      <c r="D895" s="29" t="s">
        <v>8268</v>
      </c>
      <c r="E895" s="29" t="s">
        <v>14693</v>
      </c>
      <c r="F895" s="29" t="s">
        <v>12535</v>
      </c>
      <c r="G895" s="31" t="s">
        <v>64</v>
      </c>
      <c r="H895" s="32" t="s">
        <v>9</v>
      </c>
      <c r="I895" s="50">
        <v>4</v>
      </c>
      <c r="J895" s="32" t="s">
        <v>12292</v>
      </c>
      <c r="K895" s="32" t="s">
        <v>12292</v>
      </c>
      <c r="L895" s="32" t="s">
        <v>12292</v>
      </c>
      <c r="M895" s="29" t="s">
        <v>16215</v>
      </c>
      <c r="N895" s="29">
        <v>-10.688029999999999</v>
      </c>
      <c r="O895" s="29">
        <v>-0.70945000000000003</v>
      </c>
      <c r="P895" s="29">
        <v>6.4720981844433867</v>
      </c>
      <c r="Q895" s="29">
        <v>-24.053047738873467</v>
      </c>
      <c r="R895" s="29">
        <v>-7.2106805045896838</v>
      </c>
      <c r="S895" s="29">
        <v>17.341999999999999</v>
      </c>
      <c r="T895" s="29">
        <v>19.582999999999998</v>
      </c>
      <c r="U895" s="29">
        <v>-39.757297237211318</v>
      </c>
      <c r="V895" s="29">
        <v>-0.623</v>
      </c>
      <c r="W895" s="29">
        <v>3.5000000000000003E-2</v>
      </c>
      <c r="X895" s="29" t="s">
        <v>14945</v>
      </c>
      <c r="Y895" s="71">
        <v>5164663344</v>
      </c>
      <c r="Z895" s="29" t="s">
        <v>12535</v>
      </c>
      <c r="AA895" s="76">
        <v>45418</v>
      </c>
      <c r="AB895" s="60" t="s">
        <v>8186</v>
      </c>
      <c r="AC895" s="60" t="s">
        <v>12296</v>
      </c>
      <c r="AD895" s="60" t="s">
        <v>12298</v>
      </c>
      <c r="AE895" s="29" t="s">
        <v>16158</v>
      </c>
      <c r="AF895" s="35" t="s">
        <v>16158</v>
      </c>
    </row>
    <row r="896" spans="1:32" s="68" customFormat="1" ht="28.5">
      <c r="A896" s="37" t="s">
        <v>14626</v>
      </c>
      <c r="B896" s="36" t="s">
        <v>14329</v>
      </c>
      <c r="C896" s="36" t="s">
        <v>14426</v>
      </c>
      <c r="D896" s="29" t="s">
        <v>16784</v>
      </c>
      <c r="E896" s="37" t="s">
        <v>14693</v>
      </c>
      <c r="F896" s="37" t="s">
        <v>12535</v>
      </c>
      <c r="G896" s="38" t="s">
        <v>64</v>
      </c>
      <c r="H896" s="37" t="s">
        <v>9</v>
      </c>
      <c r="I896" s="39">
        <v>4</v>
      </c>
      <c r="J896" s="37" t="s">
        <v>12292</v>
      </c>
      <c r="K896" s="37" t="s">
        <v>12292</v>
      </c>
      <c r="L896" s="37" t="s">
        <v>12292</v>
      </c>
      <c r="M896" s="37" t="s">
        <v>16215</v>
      </c>
      <c r="N896" s="37">
        <v>-10.687609999999999</v>
      </c>
      <c r="O896" s="37">
        <v>-0.70787</v>
      </c>
      <c r="P896" s="37">
        <v>0</v>
      </c>
      <c r="Q896" s="37">
        <v>0</v>
      </c>
      <c r="R896" s="37">
        <v>0</v>
      </c>
      <c r="S896" s="37">
        <v>17.341999999999999</v>
      </c>
      <c r="T896" s="37">
        <v>19.582000000000001</v>
      </c>
      <c r="U896" s="37">
        <v>-39.757518871637622</v>
      </c>
      <c r="V896" s="37">
        <v>-0.623</v>
      </c>
      <c r="W896" s="37">
        <v>3.5000000000000003E-2</v>
      </c>
      <c r="X896" s="37" t="s">
        <v>14963</v>
      </c>
      <c r="Y896" s="73">
        <v>5164663344</v>
      </c>
      <c r="Z896" s="37" t="s">
        <v>12535</v>
      </c>
      <c r="AA896" s="77">
        <v>45418</v>
      </c>
      <c r="AB896" s="39" t="s">
        <v>8186</v>
      </c>
      <c r="AC896" s="39" t="s">
        <v>12297</v>
      </c>
      <c r="AD896" s="39" t="s">
        <v>12815</v>
      </c>
      <c r="AE896" s="37" t="s">
        <v>16158</v>
      </c>
      <c r="AF896" s="63" t="s">
        <v>16158</v>
      </c>
    </row>
    <row r="897" spans="1:32" s="68" customFormat="1" ht="42.75">
      <c r="A897" s="29" t="s">
        <v>14626</v>
      </c>
      <c r="B897" s="28" t="s">
        <v>14330</v>
      </c>
      <c r="C897" s="29" t="s">
        <v>14427</v>
      </c>
      <c r="D897" s="29" t="s">
        <v>16785</v>
      </c>
      <c r="E897" s="29" t="s">
        <v>14694</v>
      </c>
      <c r="F897" s="29" t="s">
        <v>12535</v>
      </c>
      <c r="G897" s="31" t="s">
        <v>369</v>
      </c>
      <c r="H897" s="32" t="s">
        <v>35</v>
      </c>
      <c r="I897" s="50">
        <v>4</v>
      </c>
      <c r="J897" s="32" t="s">
        <v>12292</v>
      </c>
      <c r="K897" s="32" t="s">
        <v>12292</v>
      </c>
      <c r="L897" s="32" t="s">
        <v>12292</v>
      </c>
      <c r="M897" s="29" t="s">
        <v>16215</v>
      </c>
      <c r="N897" s="29">
        <v>-3.9234900000000001</v>
      </c>
      <c r="O897" s="29">
        <v>-2.0954899999999999</v>
      </c>
      <c r="P897" s="29">
        <v>11.257915344085912</v>
      </c>
      <c r="Q897" s="29">
        <v>-9.9222510181413259</v>
      </c>
      <c r="R897" s="29">
        <v>-8.4758888183543704</v>
      </c>
      <c r="S897" s="29">
        <v>7.6040000000000001</v>
      </c>
      <c r="T897" s="29">
        <v>7.9539999999999997</v>
      </c>
      <c r="U897" s="29">
        <v>-18.764542844420951</v>
      </c>
      <c r="V897" s="29">
        <v>-0.624</v>
      </c>
      <c r="W897" s="29">
        <v>-0.246</v>
      </c>
      <c r="X897" s="29" t="s">
        <v>14945</v>
      </c>
      <c r="Y897" s="71">
        <v>1077304665</v>
      </c>
      <c r="Z897" s="29" t="s">
        <v>12535</v>
      </c>
      <c r="AA897" s="76">
        <v>45418</v>
      </c>
      <c r="AB897" s="60" t="s">
        <v>8186</v>
      </c>
      <c r="AC897" s="60" t="s">
        <v>12296</v>
      </c>
      <c r="AD897" s="60" t="s">
        <v>12298</v>
      </c>
      <c r="AE897" s="29" t="s">
        <v>16158</v>
      </c>
      <c r="AF897" s="35" t="s">
        <v>16158</v>
      </c>
    </row>
    <row r="898" spans="1:32" s="68" customFormat="1" ht="42.75">
      <c r="A898" s="37" t="s">
        <v>14626</v>
      </c>
      <c r="B898" s="36" t="s">
        <v>14331</v>
      </c>
      <c r="C898" s="36" t="s">
        <v>14428</v>
      </c>
      <c r="D898" s="29" t="s">
        <v>16786</v>
      </c>
      <c r="E898" s="37" t="s">
        <v>14694</v>
      </c>
      <c r="F898" s="37" t="s">
        <v>12535</v>
      </c>
      <c r="G898" s="38" t="s">
        <v>369</v>
      </c>
      <c r="H898" s="37" t="s">
        <v>35</v>
      </c>
      <c r="I898" s="39">
        <v>4</v>
      </c>
      <c r="J898" s="37" t="s">
        <v>12292</v>
      </c>
      <c r="K898" s="37" t="s">
        <v>12292</v>
      </c>
      <c r="L898" s="37" t="s">
        <v>12292</v>
      </c>
      <c r="M898" s="37">
        <v>7.4310000000000001E-2</v>
      </c>
      <c r="N898" s="37">
        <v>-3.9248699999999999</v>
      </c>
      <c r="O898" s="37">
        <v>-2.0939399999999999</v>
      </c>
      <c r="P898" s="37">
        <v>11.253750791962535</v>
      </c>
      <c r="Q898" s="37">
        <v>-9.9206500710964143</v>
      </c>
      <c r="R898" s="37">
        <v>-8.4842117246305406</v>
      </c>
      <c r="S898" s="37">
        <v>7.6059999999999999</v>
      </c>
      <c r="T898" s="37">
        <v>7.9560000000000004</v>
      </c>
      <c r="U898" s="37">
        <v>-18.76260950553036</v>
      </c>
      <c r="V898" s="37">
        <v>-0.624</v>
      </c>
      <c r="W898" s="37">
        <v>-0.246</v>
      </c>
      <c r="X898" s="37" t="s">
        <v>14964</v>
      </c>
      <c r="Y898" s="73">
        <v>1077304665</v>
      </c>
      <c r="Z898" s="37" t="s">
        <v>12535</v>
      </c>
      <c r="AA898" s="77">
        <v>45418</v>
      </c>
      <c r="AB898" s="39" t="s">
        <v>8186</v>
      </c>
      <c r="AC898" s="39" t="s">
        <v>12297</v>
      </c>
      <c r="AD898" s="39" t="s">
        <v>12815</v>
      </c>
      <c r="AE898" s="37" t="s">
        <v>16158</v>
      </c>
      <c r="AF898" s="63" t="s">
        <v>16158</v>
      </c>
    </row>
    <row r="899" spans="1:32" s="68" customFormat="1" ht="28.5">
      <c r="A899" s="29" t="s">
        <v>14626</v>
      </c>
      <c r="B899" s="28" t="s">
        <v>14332</v>
      </c>
      <c r="C899" s="29" t="s">
        <v>14429</v>
      </c>
      <c r="D899" s="29" t="s">
        <v>16787</v>
      </c>
      <c r="E899" s="29" t="s">
        <v>14695</v>
      </c>
      <c r="F899" s="29" t="s">
        <v>12541</v>
      </c>
      <c r="G899" s="31" t="s">
        <v>64</v>
      </c>
      <c r="H899" s="32" t="s">
        <v>12627</v>
      </c>
      <c r="I899" s="50">
        <v>5</v>
      </c>
      <c r="J899" s="32" t="s">
        <v>12292</v>
      </c>
      <c r="K899" s="32" t="s">
        <v>12292</v>
      </c>
      <c r="L899" s="32" t="s">
        <v>12292</v>
      </c>
      <c r="M899" s="29" t="s">
        <v>16215</v>
      </c>
      <c r="N899" s="29">
        <v>-9.9239899999999999</v>
      </c>
      <c r="O899" s="29">
        <v>-1.1956500000000001</v>
      </c>
      <c r="P899" s="29">
        <v>6.8933574889127769</v>
      </c>
      <c r="Q899" s="29">
        <v>-27.37742350976179</v>
      </c>
      <c r="R899" s="29">
        <v>8.5643868032650552</v>
      </c>
      <c r="S899" s="29">
        <v>18.78</v>
      </c>
      <c r="T899" s="29">
        <v>22.683</v>
      </c>
      <c r="U899" s="29">
        <v>-41.632325118531753</v>
      </c>
      <c r="V899" s="29">
        <v>-0.56899999999999995</v>
      </c>
      <c r="W899" s="29">
        <v>1E-3</v>
      </c>
      <c r="X899" s="29" t="s">
        <v>14945</v>
      </c>
      <c r="Y899" s="71">
        <v>61887980</v>
      </c>
      <c r="Z899" s="29" t="s">
        <v>12541</v>
      </c>
      <c r="AA899" s="76">
        <v>45418</v>
      </c>
      <c r="AB899" s="60" t="s">
        <v>8186</v>
      </c>
      <c r="AC899" s="60" t="s">
        <v>12296</v>
      </c>
      <c r="AD899" s="60" t="s">
        <v>12307</v>
      </c>
      <c r="AE899" s="29" t="s">
        <v>16158</v>
      </c>
      <c r="AF899" s="35" t="s">
        <v>16158</v>
      </c>
    </row>
    <row r="900" spans="1:32" s="68" customFormat="1" ht="28.5">
      <c r="A900" s="37" t="s">
        <v>14626</v>
      </c>
      <c r="B900" s="36" t="s">
        <v>14333</v>
      </c>
      <c r="C900" s="36" t="s">
        <v>14430</v>
      </c>
      <c r="D900" s="29" t="s">
        <v>16788</v>
      </c>
      <c r="E900" s="37" t="s">
        <v>14695</v>
      </c>
      <c r="F900" s="37" t="s">
        <v>12541</v>
      </c>
      <c r="G900" s="38" t="s">
        <v>64</v>
      </c>
      <c r="H900" s="37" t="s">
        <v>12627</v>
      </c>
      <c r="I900" s="39">
        <v>5</v>
      </c>
      <c r="J900" s="37" t="s">
        <v>12292</v>
      </c>
      <c r="K900" s="37" t="s">
        <v>12292</v>
      </c>
      <c r="L900" s="37" t="s">
        <v>12292</v>
      </c>
      <c r="M900" s="37" t="s">
        <v>16215</v>
      </c>
      <c r="N900" s="37">
        <v>-9.9237000000000002</v>
      </c>
      <c r="O900" s="37">
        <v>-1.1970700000000001</v>
      </c>
      <c r="P900" s="37">
        <v>6.8936739952136561</v>
      </c>
      <c r="Q900" s="37">
        <v>-27.377584473788595</v>
      </c>
      <c r="R900" s="37">
        <v>8.5676731625376377</v>
      </c>
      <c r="S900" s="37">
        <v>18.779</v>
      </c>
      <c r="T900" s="37">
        <v>22.683</v>
      </c>
      <c r="U900" s="37">
        <v>-41.631682805651678</v>
      </c>
      <c r="V900" s="37">
        <v>-0.56899999999999995</v>
      </c>
      <c r="W900" s="37">
        <v>0</v>
      </c>
      <c r="X900" s="37" t="s">
        <v>14965</v>
      </c>
      <c r="Y900" s="73">
        <v>61887980</v>
      </c>
      <c r="Z900" s="37" t="s">
        <v>12541</v>
      </c>
      <c r="AA900" s="77">
        <v>45418</v>
      </c>
      <c r="AB900" s="39" t="s">
        <v>8186</v>
      </c>
      <c r="AC900" s="39" t="s">
        <v>12297</v>
      </c>
      <c r="AD900" s="39" t="s">
        <v>12815</v>
      </c>
      <c r="AE900" s="37" t="s">
        <v>16158</v>
      </c>
      <c r="AF900" s="63" t="s">
        <v>16158</v>
      </c>
    </row>
    <row r="901" spans="1:32" s="68" customFormat="1" ht="28.5">
      <c r="A901" s="29" t="s">
        <v>14626</v>
      </c>
      <c r="B901" s="28" t="s">
        <v>14334</v>
      </c>
      <c r="C901" s="29" t="s">
        <v>14431</v>
      </c>
      <c r="D901" s="29" t="s">
        <v>16789</v>
      </c>
      <c r="E901" s="29" t="s">
        <v>14696</v>
      </c>
      <c r="F901" s="29" t="s">
        <v>12535</v>
      </c>
      <c r="G901" s="31" t="s">
        <v>64</v>
      </c>
      <c r="H901" s="32" t="s">
        <v>13695</v>
      </c>
      <c r="I901" s="50">
        <v>4</v>
      </c>
      <c r="J901" s="32" t="s">
        <v>12292</v>
      </c>
      <c r="K901" s="32" t="s">
        <v>12292</v>
      </c>
      <c r="L901" s="32" t="s">
        <v>12292</v>
      </c>
      <c r="M901" s="29" t="s">
        <v>16215</v>
      </c>
      <c r="N901" s="29">
        <v>12.649900000000001</v>
      </c>
      <c r="O901" s="29">
        <v>8.6962399999999995</v>
      </c>
      <c r="P901" s="29">
        <v>23.12180076626116</v>
      </c>
      <c r="Q901" s="29">
        <v>-13.354059075076318</v>
      </c>
      <c r="R901" s="29">
        <v>27.123640062941014</v>
      </c>
      <c r="S901" s="29">
        <v>15.287000000000001</v>
      </c>
      <c r="T901" s="29">
        <v>17.611999999999998</v>
      </c>
      <c r="U901" s="29">
        <v>-18.98074179487481</v>
      </c>
      <c r="V901" s="29">
        <v>0.65500000000000003</v>
      </c>
      <c r="W901" s="29">
        <v>0.52900000000000003</v>
      </c>
      <c r="X901" s="29" t="s">
        <v>14966</v>
      </c>
      <c r="Y901" s="71">
        <v>597484270</v>
      </c>
      <c r="Z901" s="29" t="s">
        <v>12535</v>
      </c>
      <c r="AA901" s="76">
        <v>45418</v>
      </c>
      <c r="AB901" s="60" t="s">
        <v>8186</v>
      </c>
      <c r="AC901" s="60" t="s">
        <v>12296</v>
      </c>
      <c r="AD901" s="60" t="s">
        <v>12298</v>
      </c>
      <c r="AE901" s="29" t="s">
        <v>16158</v>
      </c>
      <c r="AF901" s="35" t="s">
        <v>16158</v>
      </c>
    </row>
    <row r="902" spans="1:32" s="68" customFormat="1" ht="28.5">
      <c r="A902" s="37" t="s">
        <v>14626</v>
      </c>
      <c r="B902" s="36" t="s">
        <v>14335</v>
      </c>
      <c r="C902" s="36" t="s">
        <v>14432</v>
      </c>
      <c r="D902" s="29" t="s">
        <v>16790</v>
      </c>
      <c r="E902" s="37" t="s">
        <v>14696</v>
      </c>
      <c r="F902" s="37" t="s">
        <v>12535</v>
      </c>
      <c r="G902" s="38" t="s">
        <v>64</v>
      </c>
      <c r="H902" s="37" t="s">
        <v>13695</v>
      </c>
      <c r="I902" s="39">
        <v>4</v>
      </c>
      <c r="J902" s="37" t="s">
        <v>12292</v>
      </c>
      <c r="K902" s="37" t="s">
        <v>12292</v>
      </c>
      <c r="L902" s="37" t="s">
        <v>12292</v>
      </c>
      <c r="M902" s="37" t="s">
        <v>16215</v>
      </c>
      <c r="N902" s="37">
        <v>12.63213</v>
      </c>
      <c r="O902" s="37">
        <v>8.6837999999999997</v>
      </c>
      <c r="P902" s="37">
        <v>23.122543976343259</v>
      </c>
      <c r="Q902" s="37">
        <v>-13.397565722652827</v>
      </c>
      <c r="R902" s="37">
        <v>27.125927079057945</v>
      </c>
      <c r="S902" s="37">
        <v>15.291</v>
      </c>
      <c r="T902" s="37">
        <v>17.617000000000001</v>
      </c>
      <c r="U902" s="37">
        <v>-19.021787480287479</v>
      </c>
      <c r="V902" s="37">
        <v>0.65400000000000003</v>
      </c>
      <c r="W902" s="37">
        <v>0.52900000000000003</v>
      </c>
      <c r="X902" s="37" t="s">
        <v>14967</v>
      </c>
      <c r="Y902" s="73">
        <v>597484270</v>
      </c>
      <c r="Z902" s="37" t="s">
        <v>12535</v>
      </c>
      <c r="AA902" s="77">
        <v>45418</v>
      </c>
      <c r="AB902" s="39" t="s">
        <v>8186</v>
      </c>
      <c r="AC902" s="39" t="s">
        <v>12297</v>
      </c>
      <c r="AD902" s="39" t="s">
        <v>12815</v>
      </c>
      <c r="AE902" s="37" t="s">
        <v>16158</v>
      </c>
      <c r="AF902" s="63" t="s">
        <v>16158</v>
      </c>
    </row>
    <row r="903" spans="1:32" s="68" customFormat="1" ht="28.5">
      <c r="A903" s="29" t="s">
        <v>14626</v>
      </c>
      <c r="B903" s="28" t="s">
        <v>14336</v>
      </c>
      <c r="C903" s="29" t="s">
        <v>14433</v>
      </c>
      <c r="D903" s="29" t="s">
        <v>16791</v>
      </c>
      <c r="E903" s="29" t="s">
        <v>14697</v>
      </c>
      <c r="F903" s="29" t="s">
        <v>12535</v>
      </c>
      <c r="G903" s="31" t="s">
        <v>369</v>
      </c>
      <c r="H903" s="32" t="s">
        <v>36</v>
      </c>
      <c r="I903" s="50">
        <v>3</v>
      </c>
      <c r="J903" s="32" t="s">
        <v>13171</v>
      </c>
      <c r="K903" s="32" t="s">
        <v>13171</v>
      </c>
      <c r="L903" s="32" t="s">
        <v>12292</v>
      </c>
      <c r="M903" s="29" t="s">
        <v>16215</v>
      </c>
      <c r="N903" s="29">
        <v>-9.2672699999999999</v>
      </c>
      <c r="O903" s="29">
        <v>-4.20831</v>
      </c>
      <c r="P903" s="29">
        <v>4.4224113740529924</v>
      </c>
      <c r="Q903" s="29">
        <v>-19.037086413767991</v>
      </c>
      <c r="R903" s="29">
        <v>-5.861953557263055</v>
      </c>
      <c r="S903" s="29">
        <v>8.9860000000000007</v>
      </c>
      <c r="T903" s="29">
        <v>8.7850000000000001</v>
      </c>
      <c r="U903" s="29">
        <v>-26.323422936068408</v>
      </c>
      <c r="V903" s="29">
        <v>-1.2210000000000001</v>
      </c>
      <c r="W903" s="29">
        <v>-0.51900000000000002</v>
      </c>
      <c r="X903" s="29" t="s">
        <v>14945</v>
      </c>
      <c r="Y903" s="71">
        <v>809533185</v>
      </c>
      <c r="Z903" s="29" t="s">
        <v>12535</v>
      </c>
      <c r="AA903" s="76">
        <v>45418</v>
      </c>
      <c r="AB903" s="60" t="s">
        <v>8186</v>
      </c>
      <c r="AC903" s="60" t="s">
        <v>12296</v>
      </c>
      <c r="AD903" s="60" t="s">
        <v>12298</v>
      </c>
      <c r="AE903" s="29" t="s">
        <v>16158</v>
      </c>
      <c r="AF903" s="35" t="s">
        <v>16158</v>
      </c>
    </row>
    <row r="904" spans="1:32" s="68" customFormat="1" ht="28.5">
      <c r="A904" s="37" t="s">
        <v>14626</v>
      </c>
      <c r="B904" s="36" t="s">
        <v>14337</v>
      </c>
      <c r="C904" s="36" t="s">
        <v>14434</v>
      </c>
      <c r="D904" s="29" t="s">
        <v>16792</v>
      </c>
      <c r="E904" s="37" t="s">
        <v>14697</v>
      </c>
      <c r="F904" s="37" t="s">
        <v>12535</v>
      </c>
      <c r="G904" s="38" t="s">
        <v>369</v>
      </c>
      <c r="H904" s="37" t="s">
        <v>36</v>
      </c>
      <c r="I904" s="39">
        <v>3</v>
      </c>
      <c r="J904" s="37" t="s">
        <v>13171</v>
      </c>
      <c r="K904" s="37" t="s">
        <v>13171</v>
      </c>
      <c r="L904" s="37" t="s">
        <v>12292</v>
      </c>
      <c r="M904" s="37" t="s">
        <v>16215</v>
      </c>
      <c r="N904" s="37">
        <v>-9.2672899999999991</v>
      </c>
      <c r="O904" s="37">
        <v>-4.2070999999999996</v>
      </c>
      <c r="P904" s="37">
        <v>0</v>
      </c>
      <c r="Q904" s="37">
        <v>0</v>
      </c>
      <c r="R904" s="37">
        <v>0</v>
      </c>
      <c r="S904" s="37">
        <v>8.9860000000000007</v>
      </c>
      <c r="T904" s="37">
        <v>8.7840000000000007</v>
      </c>
      <c r="U904" s="37">
        <v>-26.323282128118453</v>
      </c>
      <c r="V904" s="37">
        <v>-1.2210000000000001</v>
      </c>
      <c r="W904" s="37">
        <v>-0.51900000000000002</v>
      </c>
      <c r="X904" s="37" t="s">
        <v>14968</v>
      </c>
      <c r="Y904" s="73">
        <v>809533185</v>
      </c>
      <c r="Z904" s="37" t="s">
        <v>12535</v>
      </c>
      <c r="AA904" s="77">
        <v>45418</v>
      </c>
      <c r="AB904" s="39" t="s">
        <v>8186</v>
      </c>
      <c r="AC904" s="39" t="s">
        <v>12297</v>
      </c>
      <c r="AD904" s="39" t="s">
        <v>12815</v>
      </c>
      <c r="AE904" s="37" t="s">
        <v>16158</v>
      </c>
      <c r="AF904" s="63" t="s">
        <v>16158</v>
      </c>
    </row>
    <row r="905" spans="1:32" s="68" customFormat="1" ht="28.5">
      <c r="A905" s="29" t="s">
        <v>14626</v>
      </c>
      <c r="B905" s="28" t="s">
        <v>14338</v>
      </c>
      <c r="C905" s="29" t="s">
        <v>14435</v>
      </c>
      <c r="D905" s="29" t="s">
        <v>16793</v>
      </c>
      <c r="E905" s="29" t="s">
        <v>14698</v>
      </c>
      <c r="F905" s="29" t="s">
        <v>12535</v>
      </c>
      <c r="G905" s="31" t="s">
        <v>64</v>
      </c>
      <c r="H905" s="32" t="s">
        <v>13915</v>
      </c>
      <c r="I905" s="50">
        <v>4</v>
      </c>
      <c r="J905" s="32" t="s">
        <v>12292</v>
      </c>
      <c r="K905" s="32" t="s">
        <v>12292</v>
      </c>
      <c r="L905" s="32" t="s">
        <v>12292</v>
      </c>
      <c r="M905" s="29" t="s">
        <v>16215</v>
      </c>
      <c r="N905" s="29">
        <v>-5.4699799999999996</v>
      </c>
      <c r="O905" s="29">
        <v>-1.36608</v>
      </c>
      <c r="P905" s="29">
        <v>8.6526129030890964</v>
      </c>
      <c r="Q905" s="29">
        <v>-29.381317854455556</v>
      </c>
      <c r="R905" s="29">
        <v>22.642845697647672</v>
      </c>
      <c r="S905" s="29">
        <v>19.97</v>
      </c>
      <c r="T905" s="29">
        <v>19.446000000000002</v>
      </c>
      <c r="U905" s="29">
        <v>-36.314974013975551</v>
      </c>
      <c r="V905" s="29">
        <v>-0.36199999999999999</v>
      </c>
      <c r="W905" s="29">
        <v>-2.7E-2</v>
      </c>
      <c r="X905" s="29" t="s">
        <v>14951</v>
      </c>
      <c r="Y905" s="71">
        <v>601830149</v>
      </c>
      <c r="Z905" s="29" t="s">
        <v>12535</v>
      </c>
      <c r="AA905" s="76">
        <v>45418</v>
      </c>
      <c r="AB905" s="60" t="s">
        <v>8186</v>
      </c>
      <c r="AC905" s="60" t="s">
        <v>12296</v>
      </c>
      <c r="AD905" s="60" t="s">
        <v>12298</v>
      </c>
      <c r="AE905" s="29" t="s">
        <v>16158</v>
      </c>
      <c r="AF905" s="35" t="s">
        <v>16158</v>
      </c>
    </row>
    <row r="906" spans="1:32" s="68" customFormat="1" ht="28.5">
      <c r="A906" s="37" t="s">
        <v>14626</v>
      </c>
      <c r="B906" s="36" t="s">
        <v>14339</v>
      </c>
      <c r="C906" s="36" t="s">
        <v>14436</v>
      </c>
      <c r="D906" s="29" t="s">
        <v>16794</v>
      </c>
      <c r="E906" s="37" t="s">
        <v>14698</v>
      </c>
      <c r="F906" s="37" t="s">
        <v>12536</v>
      </c>
      <c r="G906" s="38" t="s">
        <v>64</v>
      </c>
      <c r="H906" s="37" t="s">
        <v>13915</v>
      </c>
      <c r="I906" s="39">
        <v>4</v>
      </c>
      <c r="J906" s="37" t="s">
        <v>12292</v>
      </c>
      <c r="K906" s="37" t="s">
        <v>12292</v>
      </c>
      <c r="L906" s="37" t="s">
        <v>12292</v>
      </c>
      <c r="M906" s="37" t="s">
        <v>16215</v>
      </c>
      <c r="N906" s="37">
        <v>-5.5291600000000001</v>
      </c>
      <c r="O906" s="37" t="s">
        <v>16215</v>
      </c>
      <c r="P906" s="37">
        <v>8.3930257372865746</v>
      </c>
      <c r="Q906" s="37">
        <v>-29.445617383352186</v>
      </c>
      <c r="R906" s="37">
        <v>22.976870523838034</v>
      </c>
      <c r="S906" s="37">
        <v>19.977</v>
      </c>
      <c r="T906" s="37" t="s">
        <v>16215</v>
      </c>
      <c r="U906" s="37">
        <v>-36.304865229565131</v>
      </c>
      <c r="V906" s="37">
        <v>-0.36499999999999999</v>
      </c>
      <c r="W906" s="37" t="s">
        <v>16215</v>
      </c>
      <c r="X906" s="37" t="s">
        <v>14969</v>
      </c>
      <c r="Y906" s="73">
        <v>4701045754</v>
      </c>
      <c r="Z906" s="37" t="s">
        <v>12535</v>
      </c>
      <c r="AA906" s="77">
        <v>45418</v>
      </c>
      <c r="AB906" s="39" t="s">
        <v>8186</v>
      </c>
      <c r="AC906" s="39" t="s">
        <v>12297</v>
      </c>
      <c r="AD906" s="39" t="s">
        <v>12815</v>
      </c>
      <c r="AE906" s="37" t="s">
        <v>16158</v>
      </c>
      <c r="AF906" s="63" t="s">
        <v>16158</v>
      </c>
    </row>
    <row r="907" spans="1:32" s="68" customFormat="1" ht="28.5">
      <c r="A907" s="29" t="s">
        <v>14626</v>
      </c>
      <c r="B907" s="28" t="s">
        <v>14340</v>
      </c>
      <c r="C907" s="29" t="s">
        <v>14437</v>
      </c>
      <c r="D907" s="29" t="s">
        <v>16795</v>
      </c>
      <c r="E907" s="29" t="s">
        <v>14699</v>
      </c>
      <c r="F907" s="29" t="s">
        <v>12535</v>
      </c>
      <c r="G907" s="31" t="s">
        <v>64</v>
      </c>
      <c r="H907" s="32" t="s">
        <v>12628</v>
      </c>
      <c r="I907" s="50">
        <v>4</v>
      </c>
      <c r="J907" s="32" t="s">
        <v>12292</v>
      </c>
      <c r="K907" s="32" t="s">
        <v>12292</v>
      </c>
      <c r="L907" s="32" t="s">
        <v>12292</v>
      </c>
      <c r="M907" s="29" t="s">
        <v>16215</v>
      </c>
      <c r="N907" s="29">
        <v>-5.1535299999999999</v>
      </c>
      <c r="O907" s="29">
        <v>7.4325599999999996</v>
      </c>
      <c r="P907" s="29">
        <v>10.680187450171985</v>
      </c>
      <c r="Q907" s="29">
        <v>-25.356509167378515</v>
      </c>
      <c r="R907" s="29">
        <v>8.4360019890603368</v>
      </c>
      <c r="S907" s="29">
        <v>20.149999999999999</v>
      </c>
      <c r="T907" s="29">
        <v>21.06</v>
      </c>
      <c r="U907" s="29">
        <v>-33.800722506843414</v>
      </c>
      <c r="V907" s="29">
        <v>-0.26700000000000002</v>
      </c>
      <c r="W907" s="29">
        <v>0.38800000000000001</v>
      </c>
      <c r="X907" s="29" t="s">
        <v>14970</v>
      </c>
      <c r="Y907" s="71">
        <v>2993164609</v>
      </c>
      <c r="Z907" s="29" t="s">
        <v>12535</v>
      </c>
      <c r="AA907" s="76">
        <v>45418</v>
      </c>
      <c r="AB907" s="60" t="s">
        <v>8186</v>
      </c>
      <c r="AC907" s="60" t="s">
        <v>12296</v>
      </c>
      <c r="AD907" s="60" t="s">
        <v>12298</v>
      </c>
      <c r="AE907" s="29" t="s">
        <v>16158</v>
      </c>
      <c r="AF907" s="35" t="s">
        <v>16158</v>
      </c>
    </row>
    <row r="908" spans="1:32" s="68" customFormat="1" ht="42.75">
      <c r="A908" s="37" t="s">
        <v>14626</v>
      </c>
      <c r="B908" s="36" t="s">
        <v>14341</v>
      </c>
      <c r="C908" s="36" t="s">
        <v>14438</v>
      </c>
      <c r="D908" s="29" t="s">
        <v>16796</v>
      </c>
      <c r="E908" s="37" t="s">
        <v>14699</v>
      </c>
      <c r="F908" s="37" t="s">
        <v>12541</v>
      </c>
      <c r="G908" s="38" t="s">
        <v>64</v>
      </c>
      <c r="H908" s="37" t="s">
        <v>12628</v>
      </c>
      <c r="I908" s="39">
        <v>4</v>
      </c>
      <c r="J908" s="37" t="s">
        <v>12292</v>
      </c>
      <c r="K908" s="37" t="s">
        <v>12292</v>
      </c>
      <c r="L908" s="37" t="s">
        <v>12292</v>
      </c>
      <c r="M908" s="37" t="s">
        <v>16215</v>
      </c>
      <c r="N908" s="37" t="s">
        <v>16215</v>
      </c>
      <c r="O908" s="37" t="s">
        <v>16215</v>
      </c>
      <c r="P908" s="37">
        <v>7.6269666682607262</v>
      </c>
      <c r="Q908" s="37">
        <v>-28.115651316813373</v>
      </c>
      <c r="R908" s="37">
        <v>7.0916508883173579</v>
      </c>
      <c r="S908" s="37">
        <v>24.791</v>
      </c>
      <c r="T908" s="37">
        <v>25.911000000000001</v>
      </c>
      <c r="U908" s="37">
        <v>-35.668488089430504</v>
      </c>
      <c r="V908" s="37">
        <v>-0.443</v>
      </c>
      <c r="W908" s="37">
        <v>0.224</v>
      </c>
      <c r="X908" s="37" t="s">
        <v>14971</v>
      </c>
      <c r="Y908" s="73">
        <v>2779811835</v>
      </c>
      <c r="Z908" s="37" t="s">
        <v>12535</v>
      </c>
      <c r="AA908" s="77">
        <v>45418</v>
      </c>
      <c r="AB908" s="39" t="s">
        <v>8186</v>
      </c>
      <c r="AC908" s="39" t="s">
        <v>12297</v>
      </c>
      <c r="AD908" s="39" t="s">
        <v>12815</v>
      </c>
      <c r="AE908" s="37" t="s">
        <v>16158</v>
      </c>
      <c r="AF908" s="63" t="s">
        <v>16158</v>
      </c>
    </row>
    <row r="909" spans="1:32" s="68" customFormat="1" ht="28.5">
      <c r="A909" s="29" t="s">
        <v>14626</v>
      </c>
      <c r="B909" s="28" t="s">
        <v>14342</v>
      </c>
      <c r="C909" s="29" t="s">
        <v>14439</v>
      </c>
      <c r="D909" s="29" t="s">
        <v>16797</v>
      </c>
      <c r="E909" s="29" t="s">
        <v>14699</v>
      </c>
      <c r="F909" s="29" t="s">
        <v>12536</v>
      </c>
      <c r="G909" s="31" t="s">
        <v>64</v>
      </c>
      <c r="H909" s="32" t="s">
        <v>12628</v>
      </c>
      <c r="I909" s="50">
        <v>4</v>
      </c>
      <c r="J909" s="32" t="s">
        <v>12292</v>
      </c>
      <c r="K909" s="32" t="s">
        <v>12292</v>
      </c>
      <c r="L909" s="32" t="s">
        <v>12292</v>
      </c>
      <c r="M909" s="29" t="s">
        <v>16215</v>
      </c>
      <c r="N909" s="29">
        <v>-5.1745999999999999</v>
      </c>
      <c r="O909" s="29" t="s">
        <v>16215</v>
      </c>
      <c r="P909" s="29">
        <v>10.669641187980638</v>
      </c>
      <c r="Q909" s="29">
        <v>-25.311288975631584</v>
      </c>
      <c r="R909" s="29">
        <v>6.1856186119148671</v>
      </c>
      <c r="S909" s="29">
        <v>20.161999999999999</v>
      </c>
      <c r="T909" s="29" t="s">
        <v>16215</v>
      </c>
      <c r="U909" s="29">
        <v>-33.198339290691713</v>
      </c>
      <c r="V909" s="29">
        <v>-0.26700000000000002</v>
      </c>
      <c r="W909" s="29" t="s">
        <v>16215</v>
      </c>
      <c r="X909" s="29" t="s">
        <v>14969</v>
      </c>
      <c r="Y909" s="71">
        <v>23380357052</v>
      </c>
      <c r="Z909" s="29" t="s">
        <v>12535</v>
      </c>
      <c r="AA909" s="76">
        <v>45418</v>
      </c>
      <c r="AB909" s="60" t="s">
        <v>8186</v>
      </c>
      <c r="AC909" s="60" t="s">
        <v>12297</v>
      </c>
      <c r="AD909" s="60" t="s">
        <v>12815</v>
      </c>
      <c r="AE909" s="29" t="s">
        <v>16158</v>
      </c>
      <c r="AF909" s="35" t="s">
        <v>16158</v>
      </c>
    </row>
    <row r="910" spans="1:32" s="68" customFormat="1" ht="28.5">
      <c r="A910" s="37" t="s">
        <v>14626</v>
      </c>
      <c r="B910" s="36" t="s">
        <v>14343</v>
      </c>
      <c r="C910" s="36" t="s">
        <v>14440</v>
      </c>
      <c r="D910" s="29" t="s">
        <v>16798</v>
      </c>
      <c r="E910" s="37" t="s">
        <v>14700</v>
      </c>
      <c r="F910" s="37" t="s">
        <v>12535</v>
      </c>
      <c r="G910" s="38" t="s">
        <v>369</v>
      </c>
      <c r="H910" s="37" t="s">
        <v>12629</v>
      </c>
      <c r="I910" s="39">
        <v>3</v>
      </c>
      <c r="J910" s="37" t="s">
        <v>12292</v>
      </c>
      <c r="K910" s="37" t="s">
        <v>12292</v>
      </c>
      <c r="L910" s="37" t="s">
        <v>12292</v>
      </c>
      <c r="M910" s="37" t="s">
        <v>16215</v>
      </c>
      <c r="N910" s="37">
        <v>-4.7302900000000001</v>
      </c>
      <c r="O910" s="37">
        <v>-0.71455999999999997</v>
      </c>
      <c r="P910" s="37">
        <v>8.8083039103771235</v>
      </c>
      <c r="Q910" s="37">
        <v>-15.469117140847377</v>
      </c>
      <c r="R910" s="37">
        <v>-1.1691722113215008</v>
      </c>
      <c r="S910" s="37">
        <v>8.0350000000000001</v>
      </c>
      <c r="T910" s="37">
        <v>8.2390000000000008</v>
      </c>
      <c r="U910" s="37">
        <v>-19.638417559675492</v>
      </c>
      <c r="V910" s="37">
        <v>-0.69799999999999995</v>
      </c>
      <c r="W910" s="37">
        <v>-0.108</v>
      </c>
      <c r="X910" s="37" t="s">
        <v>14945</v>
      </c>
      <c r="Y910" s="73">
        <v>2161097501</v>
      </c>
      <c r="Z910" s="37" t="s">
        <v>12535</v>
      </c>
      <c r="AA910" s="77">
        <v>45418</v>
      </c>
      <c r="AB910" s="39" t="s">
        <v>8186</v>
      </c>
      <c r="AC910" s="39" t="s">
        <v>12296</v>
      </c>
      <c r="AD910" s="39" t="s">
        <v>12298</v>
      </c>
      <c r="AE910" s="37" t="s">
        <v>16158</v>
      </c>
      <c r="AF910" s="63" t="s">
        <v>16158</v>
      </c>
    </row>
    <row r="911" spans="1:32" s="68" customFormat="1" ht="28.5">
      <c r="A911" s="29" t="s">
        <v>14626</v>
      </c>
      <c r="B911" s="28" t="s">
        <v>14344</v>
      </c>
      <c r="C911" s="29" t="s">
        <v>14441</v>
      </c>
      <c r="D911" s="29" t="s">
        <v>16799</v>
      </c>
      <c r="E911" s="29" t="s">
        <v>14700</v>
      </c>
      <c r="F911" s="29" t="s">
        <v>12535</v>
      </c>
      <c r="G911" s="31" t="s">
        <v>369</v>
      </c>
      <c r="H911" s="32" t="s">
        <v>12629</v>
      </c>
      <c r="I911" s="50">
        <v>3</v>
      </c>
      <c r="J911" s="32" t="s">
        <v>12292</v>
      </c>
      <c r="K911" s="32" t="s">
        <v>12292</v>
      </c>
      <c r="L911" s="32" t="s">
        <v>12292</v>
      </c>
      <c r="M911" s="29">
        <v>7.3889999999999997E-2</v>
      </c>
      <c r="N911" s="29">
        <v>-4.7309299999999999</v>
      </c>
      <c r="O911" s="29">
        <v>-0.71489000000000003</v>
      </c>
      <c r="P911" s="29">
        <v>8.8072835932572868</v>
      </c>
      <c r="Q911" s="29">
        <v>-15.466464524535073</v>
      </c>
      <c r="R911" s="29">
        <v>-1.1684632677967821</v>
      </c>
      <c r="S911" s="29">
        <v>8.0350000000000001</v>
      </c>
      <c r="T911" s="29">
        <v>8.2390000000000008</v>
      </c>
      <c r="U911" s="29">
        <v>-19.638279312693761</v>
      </c>
      <c r="V911" s="29">
        <v>-0.69799999999999995</v>
      </c>
      <c r="W911" s="29">
        <v>-0.108</v>
      </c>
      <c r="X911" s="29" t="s">
        <v>14972</v>
      </c>
      <c r="Y911" s="71">
        <v>2161097501</v>
      </c>
      <c r="Z911" s="29" t="s">
        <v>12535</v>
      </c>
      <c r="AA911" s="76">
        <v>45418</v>
      </c>
      <c r="AB911" s="60" t="s">
        <v>8186</v>
      </c>
      <c r="AC911" s="60" t="s">
        <v>12297</v>
      </c>
      <c r="AD911" s="60" t="s">
        <v>12815</v>
      </c>
      <c r="AE911" s="29" t="s">
        <v>16158</v>
      </c>
      <c r="AF911" s="35" t="s">
        <v>16158</v>
      </c>
    </row>
    <row r="912" spans="1:32" s="68" customFormat="1" ht="28.5">
      <c r="A912" s="37" t="s">
        <v>14626</v>
      </c>
      <c r="B912" s="36" t="s">
        <v>14345</v>
      </c>
      <c r="C912" s="36" t="s">
        <v>14442</v>
      </c>
      <c r="D912" s="29" t="s">
        <v>16800</v>
      </c>
      <c r="E912" s="37" t="s">
        <v>14700</v>
      </c>
      <c r="F912" s="37" t="s">
        <v>12536</v>
      </c>
      <c r="G912" s="38" t="s">
        <v>369</v>
      </c>
      <c r="H912" s="37" t="s">
        <v>12629</v>
      </c>
      <c r="I912" s="39">
        <v>3</v>
      </c>
      <c r="J912" s="37" t="s">
        <v>12292</v>
      </c>
      <c r="K912" s="37" t="s">
        <v>12292</v>
      </c>
      <c r="L912" s="37" t="s">
        <v>12292</v>
      </c>
      <c r="M912" s="37">
        <v>13.058540000000001</v>
      </c>
      <c r="N912" s="37">
        <v>-4.7308500000000002</v>
      </c>
      <c r="O912" s="37" t="s">
        <v>16215</v>
      </c>
      <c r="P912" s="37">
        <v>8.9202371320797447</v>
      </c>
      <c r="Q912" s="37">
        <v>-15.457793629221662</v>
      </c>
      <c r="R912" s="37">
        <v>-0.58763496698682749</v>
      </c>
      <c r="S912" s="37">
        <v>8.0540000000000003</v>
      </c>
      <c r="T912" s="37" t="s">
        <v>16215</v>
      </c>
      <c r="U912" s="37">
        <v>-18.900203287385231</v>
      </c>
      <c r="V912" s="37">
        <v>-0.69499999999999995</v>
      </c>
      <c r="W912" s="37" t="s">
        <v>16215</v>
      </c>
      <c r="X912" s="37" t="s">
        <v>14973</v>
      </c>
      <c r="Y912" s="73">
        <v>16880872857</v>
      </c>
      <c r="Z912" s="37" t="s">
        <v>12535</v>
      </c>
      <c r="AA912" s="77">
        <v>45418</v>
      </c>
      <c r="AB912" s="39" t="s">
        <v>8186</v>
      </c>
      <c r="AC912" s="39" t="s">
        <v>12297</v>
      </c>
      <c r="AD912" s="39" t="s">
        <v>12815</v>
      </c>
      <c r="AE912" s="37" t="s">
        <v>16158</v>
      </c>
      <c r="AF912" s="63" t="s">
        <v>16158</v>
      </c>
    </row>
    <row r="913" spans="1:32" s="68" customFormat="1" ht="42.75">
      <c r="A913" s="29" t="s">
        <v>14626</v>
      </c>
      <c r="B913" s="28" t="s">
        <v>14346</v>
      </c>
      <c r="C913" s="29" t="s">
        <v>14443</v>
      </c>
      <c r="D913" s="29" t="s">
        <v>16801</v>
      </c>
      <c r="E913" s="29" t="s">
        <v>14700</v>
      </c>
      <c r="F913" s="29" t="s">
        <v>12543</v>
      </c>
      <c r="G913" s="31" t="s">
        <v>369</v>
      </c>
      <c r="H913" s="32" t="s">
        <v>12629</v>
      </c>
      <c r="I913" s="50">
        <v>3</v>
      </c>
      <c r="J913" s="32" t="s">
        <v>12292</v>
      </c>
      <c r="K913" s="32" t="s">
        <v>12292</v>
      </c>
      <c r="L913" s="32" t="s">
        <v>12292</v>
      </c>
      <c r="M913" s="29">
        <v>6.3893700000000004</v>
      </c>
      <c r="N913" s="29" t="s">
        <v>16215</v>
      </c>
      <c r="O913" s="29" t="s">
        <v>16215</v>
      </c>
      <c r="P913" s="29">
        <v>5.892906886546978</v>
      </c>
      <c r="Q913" s="29">
        <v>-15.146809472798395</v>
      </c>
      <c r="R913" s="29">
        <v>1.3744752083126865</v>
      </c>
      <c r="S913" s="29">
        <v>12.552</v>
      </c>
      <c r="T913" s="29">
        <v>11.903</v>
      </c>
      <c r="U913" s="29">
        <v>-18.077583777274498</v>
      </c>
      <c r="V913" s="29">
        <v>-0.745</v>
      </c>
      <c r="W913" s="29">
        <v>-0.14599999999999999</v>
      </c>
      <c r="X913" s="29" t="s">
        <v>14974</v>
      </c>
      <c r="Y913" s="71">
        <v>15534184949</v>
      </c>
      <c r="Z913" s="29" t="s">
        <v>12535</v>
      </c>
      <c r="AA913" s="76">
        <v>45418</v>
      </c>
      <c r="AB913" s="60" t="s">
        <v>8186</v>
      </c>
      <c r="AC913" s="60" t="s">
        <v>12297</v>
      </c>
      <c r="AD913" s="60" t="s">
        <v>12815</v>
      </c>
      <c r="AE913" s="29" t="s">
        <v>16158</v>
      </c>
      <c r="AF913" s="35" t="s">
        <v>16158</v>
      </c>
    </row>
    <row r="914" spans="1:32" s="68" customFormat="1" ht="28.5">
      <c r="A914" s="37" t="s">
        <v>14626</v>
      </c>
      <c r="B914" s="36" t="s">
        <v>14347</v>
      </c>
      <c r="C914" s="36" t="s">
        <v>14444</v>
      </c>
      <c r="D914" s="29" t="s">
        <v>16802</v>
      </c>
      <c r="E914" s="37" t="s">
        <v>14701</v>
      </c>
      <c r="F914" s="37" t="s">
        <v>12543</v>
      </c>
      <c r="G914" s="38" t="s">
        <v>369</v>
      </c>
      <c r="H914" s="37" t="s">
        <v>36</v>
      </c>
      <c r="I914" s="39">
        <v>3</v>
      </c>
      <c r="J914" s="37" t="s">
        <v>12292</v>
      </c>
      <c r="K914" s="37" t="s">
        <v>12292</v>
      </c>
      <c r="L914" s="37" t="s">
        <v>12292</v>
      </c>
      <c r="M914" s="37">
        <v>7.9576000000000002</v>
      </c>
      <c r="N914" s="37" t="s">
        <v>16215</v>
      </c>
      <c r="O914" s="37" t="s">
        <v>16215</v>
      </c>
      <c r="P914" s="37">
        <v>6.5706038063682914</v>
      </c>
      <c r="Q914" s="37">
        <v>-12.350504587982458</v>
      </c>
      <c r="R914" s="37">
        <v>3.3733099517358145</v>
      </c>
      <c r="S914" s="37">
        <v>11.973000000000001</v>
      </c>
      <c r="T914" s="37">
        <v>11.75</v>
      </c>
      <c r="U914" s="37">
        <v>-16.105323522476489</v>
      </c>
      <c r="V914" s="37">
        <v>-0.64200000000000002</v>
      </c>
      <c r="W914" s="37">
        <v>-8.7999999999999995E-2</v>
      </c>
      <c r="X914" s="37" t="s">
        <v>14975</v>
      </c>
      <c r="Y914" s="73">
        <v>29410096317</v>
      </c>
      <c r="Z914" s="37" t="s">
        <v>12535</v>
      </c>
      <c r="AA914" s="77">
        <v>45418</v>
      </c>
      <c r="AB914" s="39" t="s">
        <v>8186</v>
      </c>
      <c r="AC914" s="39" t="s">
        <v>12297</v>
      </c>
      <c r="AD914" s="39" t="s">
        <v>12815</v>
      </c>
      <c r="AE914" s="37" t="s">
        <v>16158</v>
      </c>
      <c r="AF914" s="63" t="s">
        <v>16158</v>
      </c>
    </row>
    <row r="915" spans="1:32" s="68" customFormat="1" ht="42.75">
      <c r="A915" s="29" t="s">
        <v>14626</v>
      </c>
      <c r="B915" s="28" t="s">
        <v>14348</v>
      </c>
      <c r="C915" s="29" t="s">
        <v>14445</v>
      </c>
      <c r="D915" s="29" t="s">
        <v>16803</v>
      </c>
      <c r="E915" s="29" t="s">
        <v>14701</v>
      </c>
      <c r="F915" s="29" t="s">
        <v>12535</v>
      </c>
      <c r="G915" s="31" t="s">
        <v>369</v>
      </c>
      <c r="H915" s="32" t="s">
        <v>36</v>
      </c>
      <c r="I915" s="50">
        <v>3</v>
      </c>
      <c r="J915" s="32" t="s">
        <v>12292</v>
      </c>
      <c r="K915" s="32" t="s">
        <v>12292</v>
      </c>
      <c r="L915" s="32" t="s">
        <v>12292</v>
      </c>
      <c r="M915" s="29">
        <v>1.8754999999999999</v>
      </c>
      <c r="N915" s="29">
        <v>-3.2074199999999999</v>
      </c>
      <c r="O915" s="29">
        <v>4.8820000000000002E-2</v>
      </c>
      <c r="P915" s="29">
        <v>9.5320584884829742</v>
      </c>
      <c r="Q915" s="29">
        <v>-12.645136529892564</v>
      </c>
      <c r="R915" s="29">
        <v>0.81437058482223268</v>
      </c>
      <c r="S915" s="29">
        <v>7.7169999999999996</v>
      </c>
      <c r="T915" s="29">
        <v>8.109</v>
      </c>
      <c r="U915" s="29">
        <v>-17.405093888640131</v>
      </c>
      <c r="V915" s="29">
        <v>-0.498</v>
      </c>
      <c r="W915" s="29">
        <v>-1.7000000000000001E-2</v>
      </c>
      <c r="X915" s="29" t="s">
        <v>14975</v>
      </c>
      <c r="Y915" s="71">
        <v>4091497936</v>
      </c>
      <c r="Z915" s="29" t="s">
        <v>12535</v>
      </c>
      <c r="AA915" s="76">
        <v>45418</v>
      </c>
      <c r="AB915" s="60" t="s">
        <v>8186</v>
      </c>
      <c r="AC915" s="60" t="s">
        <v>12297</v>
      </c>
      <c r="AD915" s="60" t="s">
        <v>12815</v>
      </c>
      <c r="AE915" s="29" t="s">
        <v>16158</v>
      </c>
      <c r="AF915" s="35" t="s">
        <v>16158</v>
      </c>
    </row>
    <row r="916" spans="1:32" s="68" customFormat="1" ht="28.5">
      <c r="A916" s="37" t="s">
        <v>14626</v>
      </c>
      <c r="B916" s="36" t="s">
        <v>14349</v>
      </c>
      <c r="C916" s="36" t="s">
        <v>14446</v>
      </c>
      <c r="D916" s="29" t="s">
        <v>16804</v>
      </c>
      <c r="E916" s="37" t="s">
        <v>14701</v>
      </c>
      <c r="F916" s="37" t="s">
        <v>12535</v>
      </c>
      <c r="G916" s="38" t="s">
        <v>369</v>
      </c>
      <c r="H916" s="37" t="s">
        <v>36</v>
      </c>
      <c r="I916" s="39">
        <v>3</v>
      </c>
      <c r="J916" s="37" t="s">
        <v>12292</v>
      </c>
      <c r="K916" s="37" t="s">
        <v>12292</v>
      </c>
      <c r="L916" s="37" t="s">
        <v>12292</v>
      </c>
      <c r="M916" s="37" t="s">
        <v>16215</v>
      </c>
      <c r="N916" s="37">
        <v>-3.2080299999999999</v>
      </c>
      <c r="O916" s="37">
        <v>4.5969999999999997E-2</v>
      </c>
      <c r="P916" s="37">
        <v>9.5312605880648604</v>
      </c>
      <c r="Q916" s="37">
        <v>-12.645898989961136</v>
      </c>
      <c r="R916" s="37">
        <v>0.81093036209112235</v>
      </c>
      <c r="S916" s="37">
        <v>7.718</v>
      </c>
      <c r="T916" s="37">
        <v>8.11</v>
      </c>
      <c r="U916" s="37">
        <v>-17.406353214640358</v>
      </c>
      <c r="V916" s="37">
        <v>-0.498</v>
      </c>
      <c r="W916" s="37">
        <v>-1.7000000000000001E-2</v>
      </c>
      <c r="X916" s="37" t="s">
        <v>14976</v>
      </c>
      <c r="Y916" s="73">
        <v>4091497936</v>
      </c>
      <c r="Z916" s="37" t="s">
        <v>12535</v>
      </c>
      <c r="AA916" s="77">
        <v>45418</v>
      </c>
      <c r="AB916" s="39" t="s">
        <v>8186</v>
      </c>
      <c r="AC916" s="39" t="s">
        <v>12297</v>
      </c>
      <c r="AD916" s="39" t="s">
        <v>12815</v>
      </c>
      <c r="AE916" s="37" t="s">
        <v>16158</v>
      </c>
      <c r="AF916" s="63" t="s">
        <v>16158</v>
      </c>
    </row>
    <row r="917" spans="1:32" s="68" customFormat="1" ht="28.5">
      <c r="A917" s="29" t="s">
        <v>14626</v>
      </c>
      <c r="B917" s="28" t="s">
        <v>14350</v>
      </c>
      <c r="C917" s="29" t="s">
        <v>14447</v>
      </c>
      <c r="D917" s="29" t="s">
        <v>16805</v>
      </c>
      <c r="E917" s="29" t="s">
        <v>14701</v>
      </c>
      <c r="F917" s="29" t="s">
        <v>12536</v>
      </c>
      <c r="G917" s="31" t="s">
        <v>369</v>
      </c>
      <c r="H917" s="32" t="s">
        <v>36</v>
      </c>
      <c r="I917" s="50">
        <v>3</v>
      </c>
      <c r="J917" s="32" t="s">
        <v>12292</v>
      </c>
      <c r="K917" s="32" t="s">
        <v>12292</v>
      </c>
      <c r="L917" s="32" t="s">
        <v>12292</v>
      </c>
      <c r="M917" s="29">
        <v>15.15837</v>
      </c>
      <c r="N917" s="29">
        <v>-3.2123300000000001</v>
      </c>
      <c r="O917" s="29">
        <v>4.6429999999999999E-2</v>
      </c>
      <c r="P917" s="29">
        <v>9.6398426397099612</v>
      </c>
      <c r="Q917" s="29">
        <v>-12.640232481049773</v>
      </c>
      <c r="R917" s="29">
        <v>1.4094818797516728</v>
      </c>
      <c r="S917" s="29">
        <v>7.7329999999999997</v>
      </c>
      <c r="T917" s="29">
        <v>8.1110000000000007</v>
      </c>
      <c r="U917" s="29">
        <v>-16.676960556963717</v>
      </c>
      <c r="V917" s="29">
        <v>-0.497</v>
      </c>
      <c r="W917" s="29">
        <v>-1.7000000000000001E-2</v>
      </c>
      <c r="X917" s="29" t="s">
        <v>14975</v>
      </c>
      <c r="Y917" s="71">
        <v>31959713256</v>
      </c>
      <c r="Z917" s="29" t="s">
        <v>12535</v>
      </c>
      <c r="AA917" s="76">
        <v>45418</v>
      </c>
      <c r="AB917" s="60" t="s">
        <v>8186</v>
      </c>
      <c r="AC917" s="60" t="s">
        <v>12297</v>
      </c>
      <c r="AD917" s="60" t="s">
        <v>12815</v>
      </c>
      <c r="AE917" s="29" t="s">
        <v>16158</v>
      </c>
      <c r="AF917" s="35" t="s">
        <v>16158</v>
      </c>
    </row>
    <row r="918" spans="1:32" s="68" customFormat="1" ht="42.75">
      <c r="A918" s="37" t="s">
        <v>14626</v>
      </c>
      <c r="B918" s="36" t="s">
        <v>14351</v>
      </c>
      <c r="C918" s="36" t="s">
        <v>14448</v>
      </c>
      <c r="D918" s="29" t="s">
        <v>16806</v>
      </c>
      <c r="E918" s="37" t="s">
        <v>14701</v>
      </c>
      <c r="F918" s="37" t="s">
        <v>12538</v>
      </c>
      <c r="G918" s="38" t="s">
        <v>369</v>
      </c>
      <c r="H918" s="37" t="s">
        <v>36</v>
      </c>
      <c r="I918" s="39">
        <v>3</v>
      </c>
      <c r="J918" s="37" t="s">
        <v>12292</v>
      </c>
      <c r="K918" s="37" t="s">
        <v>12292</v>
      </c>
      <c r="L918" s="37" t="s">
        <v>12292</v>
      </c>
      <c r="M918" s="37">
        <v>2.15638</v>
      </c>
      <c r="N918" s="37" t="s">
        <v>16215</v>
      </c>
      <c r="O918" s="37" t="s">
        <v>16215</v>
      </c>
      <c r="P918" s="37">
        <v>7.9213626356215538</v>
      </c>
      <c r="Q918" s="37">
        <v>-13.524253217556492</v>
      </c>
      <c r="R918" s="37">
        <v>0.51108669768593629</v>
      </c>
      <c r="S918" s="37">
        <v>16.439</v>
      </c>
      <c r="T918" s="37">
        <v>17.239999999999998</v>
      </c>
      <c r="U918" s="37">
        <v>-18.048225613819234</v>
      </c>
      <c r="V918" s="37">
        <v>-0.58299999999999996</v>
      </c>
      <c r="W918" s="37">
        <v>-9.4E-2</v>
      </c>
      <c r="X918" s="37" t="s">
        <v>14975</v>
      </c>
      <c r="Y918" s="73">
        <v>6189863568</v>
      </c>
      <c r="Z918" s="37" t="s">
        <v>12535</v>
      </c>
      <c r="AA918" s="77">
        <v>45418</v>
      </c>
      <c r="AB918" s="39" t="s">
        <v>8186</v>
      </c>
      <c r="AC918" s="39" t="s">
        <v>12297</v>
      </c>
      <c r="AD918" s="39" t="s">
        <v>12815</v>
      </c>
      <c r="AE918" s="37" t="s">
        <v>16158</v>
      </c>
      <c r="AF918" s="63" t="s">
        <v>16158</v>
      </c>
    </row>
    <row r="919" spans="1:32" s="68" customFormat="1" ht="42.75">
      <c r="A919" s="29" t="s">
        <v>14626</v>
      </c>
      <c r="B919" s="28" t="s">
        <v>14352</v>
      </c>
      <c r="C919" s="29" t="s">
        <v>14449</v>
      </c>
      <c r="D919" s="29" t="s">
        <v>16807</v>
      </c>
      <c r="E919" s="29" t="s">
        <v>14701</v>
      </c>
      <c r="F919" s="29" t="s">
        <v>12541</v>
      </c>
      <c r="G919" s="31" t="s">
        <v>369</v>
      </c>
      <c r="H919" s="32" t="s">
        <v>36</v>
      </c>
      <c r="I919" s="50">
        <v>3</v>
      </c>
      <c r="J919" s="32" t="s">
        <v>12292</v>
      </c>
      <c r="K919" s="32" t="s">
        <v>12292</v>
      </c>
      <c r="L919" s="32" t="s">
        <v>12292</v>
      </c>
      <c r="M919" s="29" t="s">
        <v>16215</v>
      </c>
      <c r="N919" s="29">
        <v>-3.2905000000000002</v>
      </c>
      <c r="O919" s="29">
        <v>-0.2266</v>
      </c>
      <c r="P919" s="29">
        <v>7.1851489431100868</v>
      </c>
      <c r="Q919" s="29">
        <v>-14.601825033479688</v>
      </c>
      <c r="R919" s="29">
        <v>-6.5496655609464938E-2</v>
      </c>
      <c r="S919" s="29">
        <v>7.6890000000000001</v>
      </c>
      <c r="T919" s="29">
        <v>8.1509999999999998</v>
      </c>
      <c r="U919" s="29">
        <v>-18.880916699071047</v>
      </c>
      <c r="V919" s="29">
        <v>-0.50800000000000001</v>
      </c>
      <c r="W919" s="29">
        <v>-0.05</v>
      </c>
      <c r="X919" s="29" t="s">
        <v>14975</v>
      </c>
      <c r="Y919" s="71">
        <v>3799855963</v>
      </c>
      <c r="Z919" s="29" t="s">
        <v>12535</v>
      </c>
      <c r="AA919" s="76">
        <v>45418</v>
      </c>
      <c r="AB919" s="60" t="s">
        <v>8186</v>
      </c>
      <c r="AC919" s="60" t="s">
        <v>12297</v>
      </c>
      <c r="AD919" s="60" t="s">
        <v>12815</v>
      </c>
      <c r="AE919" s="29" t="s">
        <v>16158</v>
      </c>
      <c r="AF919" s="35" t="s">
        <v>16158</v>
      </c>
    </row>
    <row r="920" spans="1:32" s="68" customFormat="1" ht="42.75">
      <c r="A920" s="37" t="s">
        <v>14626</v>
      </c>
      <c r="B920" s="36" t="s">
        <v>14353</v>
      </c>
      <c r="C920" s="36" t="s">
        <v>14450</v>
      </c>
      <c r="D920" s="29" t="s">
        <v>16808</v>
      </c>
      <c r="E920" s="37" t="s">
        <v>14701</v>
      </c>
      <c r="F920" s="37" t="s">
        <v>12541</v>
      </c>
      <c r="G920" s="38" t="s">
        <v>369</v>
      </c>
      <c r="H920" s="37" t="s">
        <v>36</v>
      </c>
      <c r="I920" s="39">
        <v>3</v>
      </c>
      <c r="J920" s="37" t="s">
        <v>12292</v>
      </c>
      <c r="K920" s="37" t="s">
        <v>12292</v>
      </c>
      <c r="L920" s="37" t="s">
        <v>12292</v>
      </c>
      <c r="M920" s="37">
        <v>0.94338999999999995</v>
      </c>
      <c r="N920" s="37">
        <v>-3.29325</v>
      </c>
      <c r="O920" s="37">
        <v>-0.22184000000000001</v>
      </c>
      <c r="P920" s="37">
        <v>7.194159786222265</v>
      </c>
      <c r="Q920" s="37">
        <v>-14.610152957511335</v>
      </c>
      <c r="R920" s="37">
        <v>-6.7438125706897889E-2</v>
      </c>
      <c r="S920" s="37">
        <v>7.6950000000000003</v>
      </c>
      <c r="T920" s="37">
        <v>8.1530000000000005</v>
      </c>
      <c r="U920" s="37">
        <v>-18.873058565819811</v>
      </c>
      <c r="V920" s="37">
        <v>-0.50900000000000001</v>
      </c>
      <c r="W920" s="37">
        <v>-0.05</v>
      </c>
      <c r="X920" s="37" t="s">
        <v>14975</v>
      </c>
      <c r="Y920" s="73">
        <v>3799855963</v>
      </c>
      <c r="Z920" s="37" t="s">
        <v>12535</v>
      </c>
      <c r="AA920" s="77">
        <v>45418</v>
      </c>
      <c r="AB920" s="39" t="s">
        <v>8186</v>
      </c>
      <c r="AC920" s="39" t="s">
        <v>12297</v>
      </c>
      <c r="AD920" s="39" t="s">
        <v>12815</v>
      </c>
      <c r="AE920" s="37" t="s">
        <v>16158</v>
      </c>
      <c r="AF920" s="63" t="s">
        <v>16158</v>
      </c>
    </row>
    <row r="921" spans="1:32" s="68" customFormat="1" ht="42.75">
      <c r="A921" s="29" t="s">
        <v>14626</v>
      </c>
      <c r="B921" s="28" t="s">
        <v>14354</v>
      </c>
      <c r="C921" s="29" t="s">
        <v>14451</v>
      </c>
      <c r="D921" s="29" t="s">
        <v>16809</v>
      </c>
      <c r="E921" s="29" t="s">
        <v>14701</v>
      </c>
      <c r="F921" s="29" t="s">
        <v>12540</v>
      </c>
      <c r="G921" s="31" t="s">
        <v>369</v>
      </c>
      <c r="H921" s="32" t="s">
        <v>36</v>
      </c>
      <c r="I921" s="50">
        <v>3</v>
      </c>
      <c r="J921" s="32" t="s">
        <v>12292</v>
      </c>
      <c r="K921" s="32" t="s">
        <v>12292</v>
      </c>
      <c r="L921" s="32" t="s">
        <v>12292</v>
      </c>
      <c r="M921" s="29">
        <v>1.5552299999999999</v>
      </c>
      <c r="N921" s="29">
        <v>-3.2640500000000001</v>
      </c>
      <c r="O921" s="29">
        <v>-0.24861</v>
      </c>
      <c r="P921" s="29">
        <v>8.7529123209061375</v>
      </c>
      <c r="Q921" s="29">
        <v>-13.378743991574826</v>
      </c>
      <c r="R921" s="29">
        <v>0.60040330779933537</v>
      </c>
      <c r="S921" s="29">
        <v>7.6870000000000003</v>
      </c>
      <c r="T921" s="29">
        <v>8.2110000000000003</v>
      </c>
      <c r="U921" s="29">
        <v>-17.85691679842305</v>
      </c>
      <c r="V921" s="29">
        <v>-0.505</v>
      </c>
      <c r="W921" s="29">
        <v>-5.2999999999999999E-2</v>
      </c>
      <c r="X921" s="29" t="s">
        <v>14975</v>
      </c>
      <c r="Y921" s="71">
        <v>3260923855</v>
      </c>
      <c r="Z921" s="29" t="s">
        <v>12535</v>
      </c>
      <c r="AA921" s="76">
        <v>45418</v>
      </c>
      <c r="AB921" s="60" t="s">
        <v>8186</v>
      </c>
      <c r="AC921" s="60" t="s">
        <v>12297</v>
      </c>
      <c r="AD921" s="60" t="s">
        <v>12815</v>
      </c>
      <c r="AE921" s="29" t="s">
        <v>16158</v>
      </c>
      <c r="AF921" s="35" t="s">
        <v>16158</v>
      </c>
    </row>
    <row r="922" spans="1:32" s="68" customFormat="1" ht="42.75">
      <c r="A922" s="37" t="s">
        <v>14626</v>
      </c>
      <c r="B922" s="36" t="s">
        <v>14355</v>
      </c>
      <c r="C922" s="36" t="s">
        <v>14452</v>
      </c>
      <c r="D922" s="29" t="s">
        <v>16810</v>
      </c>
      <c r="E922" s="37" t="s">
        <v>14701</v>
      </c>
      <c r="F922" s="37" t="s">
        <v>12544</v>
      </c>
      <c r="G922" s="38" t="s">
        <v>369</v>
      </c>
      <c r="H922" s="37" t="s">
        <v>36</v>
      </c>
      <c r="I922" s="39">
        <v>3</v>
      </c>
      <c r="J922" s="37" t="s">
        <v>12292</v>
      </c>
      <c r="K922" s="37" t="s">
        <v>12292</v>
      </c>
      <c r="L922" s="37" t="s">
        <v>12292</v>
      </c>
      <c r="M922" s="37" t="s">
        <v>16215</v>
      </c>
      <c r="N922" s="37" t="s">
        <v>16215</v>
      </c>
      <c r="O922" s="37" t="s">
        <v>16215</v>
      </c>
      <c r="P922" s="37">
        <v>7.8411153245783183</v>
      </c>
      <c r="Q922" s="37">
        <v>-12.957231714281336</v>
      </c>
      <c r="R922" s="37">
        <v>0.72531595061140486</v>
      </c>
      <c r="S922" s="37">
        <v>11.887</v>
      </c>
      <c r="T922" s="37">
        <v>11.778</v>
      </c>
      <c r="U922" s="37">
        <v>-17.570335824430771</v>
      </c>
      <c r="V922" s="37">
        <v>-0.42799999999999999</v>
      </c>
      <c r="W922" s="37">
        <v>-4.4999999999999998E-2</v>
      </c>
      <c r="X922" s="37" t="s">
        <v>14977</v>
      </c>
      <c r="Y922" s="73">
        <v>5521681040</v>
      </c>
      <c r="Z922" s="37" t="s">
        <v>12535</v>
      </c>
      <c r="AA922" s="77">
        <v>45418</v>
      </c>
      <c r="AB922" s="39" t="s">
        <v>8186</v>
      </c>
      <c r="AC922" s="39" t="s">
        <v>12297</v>
      </c>
      <c r="AD922" s="39" t="s">
        <v>12815</v>
      </c>
      <c r="AE922" s="37" t="s">
        <v>16158</v>
      </c>
      <c r="AF922" s="63" t="s">
        <v>16158</v>
      </c>
    </row>
    <row r="923" spans="1:32" s="68" customFormat="1" ht="42.75">
      <c r="A923" s="29" t="s">
        <v>14626</v>
      </c>
      <c r="B923" s="28" t="s">
        <v>14351</v>
      </c>
      <c r="C923" s="29" t="s">
        <v>14453</v>
      </c>
      <c r="D923" s="29" t="s">
        <v>16811</v>
      </c>
      <c r="E923" s="29" t="s">
        <v>14701</v>
      </c>
      <c r="F923" s="29" t="s">
        <v>12538</v>
      </c>
      <c r="G923" s="31" t="s">
        <v>369</v>
      </c>
      <c r="H923" s="32" t="s">
        <v>36</v>
      </c>
      <c r="I923" s="50">
        <v>3</v>
      </c>
      <c r="J923" s="32" t="s">
        <v>12292</v>
      </c>
      <c r="K923" s="32" t="s">
        <v>12292</v>
      </c>
      <c r="L923" s="32" t="s">
        <v>12292</v>
      </c>
      <c r="M923" s="29" t="s">
        <v>16215</v>
      </c>
      <c r="N923" s="29" t="s">
        <v>16215</v>
      </c>
      <c r="O923" s="29" t="s">
        <v>16215</v>
      </c>
      <c r="P923" s="29">
        <v>7.8837713443609569</v>
      </c>
      <c r="Q923" s="29">
        <v>-13.443434597408732</v>
      </c>
      <c r="R923" s="29">
        <v>0.5256190528084792</v>
      </c>
      <c r="S923" s="29">
        <v>16.442</v>
      </c>
      <c r="T923" s="29">
        <v>17.239000000000001</v>
      </c>
      <c r="U923" s="29">
        <v>-17.989659008636838</v>
      </c>
      <c r="V923" s="29">
        <v>-0.58099999999999996</v>
      </c>
      <c r="W923" s="29">
        <v>-9.2999999999999999E-2</v>
      </c>
      <c r="X923" s="29" t="s">
        <v>14977</v>
      </c>
      <c r="Y923" s="71">
        <v>6189863568</v>
      </c>
      <c r="Z923" s="29" t="s">
        <v>12535</v>
      </c>
      <c r="AA923" s="76">
        <v>45418</v>
      </c>
      <c r="AB923" s="60" t="s">
        <v>8186</v>
      </c>
      <c r="AC923" s="60" t="s">
        <v>12297</v>
      </c>
      <c r="AD923" s="60" t="s">
        <v>12815</v>
      </c>
      <c r="AE923" s="29" t="s">
        <v>16158</v>
      </c>
      <c r="AF923" s="35" t="s">
        <v>16158</v>
      </c>
    </row>
    <row r="924" spans="1:32" s="68" customFormat="1" ht="28.5">
      <c r="A924" s="37" t="s">
        <v>14626</v>
      </c>
      <c r="B924" s="36" t="s">
        <v>14356</v>
      </c>
      <c r="C924" s="36" t="s">
        <v>14454</v>
      </c>
      <c r="D924" s="29" t="s">
        <v>16812</v>
      </c>
      <c r="E924" s="37" t="s">
        <v>14702</v>
      </c>
      <c r="F924" s="37" t="s">
        <v>12535</v>
      </c>
      <c r="G924" s="38" t="s">
        <v>64</v>
      </c>
      <c r="H924" s="37" t="s">
        <v>24</v>
      </c>
      <c r="I924" s="39">
        <v>5</v>
      </c>
      <c r="J924" s="37" t="s">
        <v>12292</v>
      </c>
      <c r="K924" s="37" t="s">
        <v>12292</v>
      </c>
      <c r="L924" s="37" t="s">
        <v>12292</v>
      </c>
      <c r="M924" s="37" t="s">
        <v>16215</v>
      </c>
      <c r="N924" s="37">
        <v>19.745039999999999</v>
      </c>
      <c r="O924" s="37">
        <v>3.8720300000000001</v>
      </c>
      <c r="P924" s="37">
        <v>15.011138020406634</v>
      </c>
      <c r="Q924" s="37">
        <v>32.336181178211064</v>
      </c>
      <c r="R924" s="37">
        <v>47.113435449627339</v>
      </c>
      <c r="S924" s="37">
        <v>25.739000000000001</v>
      </c>
      <c r="T924" s="37">
        <v>46.03</v>
      </c>
      <c r="U924" s="37">
        <v>-24.3712501645165</v>
      </c>
      <c r="V924" s="37">
        <v>0.84</v>
      </c>
      <c r="W924" s="37">
        <v>0.32600000000000001</v>
      </c>
      <c r="X924" s="37" t="s">
        <v>14978</v>
      </c>
      <c r="Y924" s="73">
        <v>462561817</v>
      </c>
      <c r="Z924" s="37" t="s">
        <v>12535</v>
      </c>
      <c r="AA924" s="77">
        <v>45418</v>
      </c>
      <c r="AB924" s="39" t="s">
        <v>8186</v>
      </c>
      <c r="AC924" s="39" t="s">
        <v>12296</v>
      </c>
      <c r="AD924" s="39" t="s">
        <v>12298</v>
      </c>
      <c r="AE924" s="37" t="s">
        <v>16158</v>
      </c>
      <c r="AF924" s="63" t="s">
        <v>16158</v>
      </c>
    </row>
    <row r="925" spans="1:32" s="68" customFormat="1" ht="28.5">
      <c r="A925" s="29" t="s">
        <v>14626</v>
      </c>
      <c r="B925" s="28" t="s">
        <v>14357</v>
      </c>
      <c r="C925" s="29" t="s">
        <v>14455</v>
      </c>
      <c r="D925" s="29" t="s">
        <v>16813</v>
      </c>
      <c r="E925" s="29" t="s">
        <v>14703</v>
      </c>
      <c r="F925" s="29" t="s">
        <v>12535</v>
      </c>
      <c r="G925" s="31" t="s">
        <v>64</v>
      </c>
      <c r="H925" s="32" t="s">
        <v>12417</v>
      </c>
      <c r="I925" s="50">
        <v>2</v>
      </c>
      <c r="J925" s="32" t="s">
        <v>12292</v>
      </c>
      <c r="K925" s="32" t="s">
        <v>12292</v>
      </c>
      <c r="L925" s="32" t="s">
        <v>12292</v>
      </c>
      <c r="M925" s="29" t="s">
        <v>16215</v>
      </c>
      <c r="N925" s="29">
        <v>3.6814300000000002</v>
      </c>
      <c r="O925" s="29">
        <v>9.3687500000000004</v>
      </c>
      <c r="P925" s="29">
        <v>20.101047179436904</v>
      </c>
      <c r="Q925" s="29">
        <v>-20.605909152962788</v>
      </c>
      <c r="R925" s="29">
        <v>18.758858794266665</v>
      </c>
      <c r="S925" s="29">
        <v>16.414999999999999</v>
      </c>
      <c r="T925" s="29">
        <v>17.303000000000001</v>
      </c>
      <c r="U925" s="29">
        <v>-27.278601680052695</v>
      </c>
      <c r="V925" s="29">
        <v>0.14799999999999999</v>
      </c>
      <c r="W925" s="29">
        <v>0.53100000000000003</v>
      </c>
      <c r="X925" s="29" t="s">
        <v>14979</v>
      </c>
      <c r="Y925" s="71">
        <v>2049558398</v>
      </c>
      <c r="Z925" s="29" t="s">
        <v>12535</v>
      </c>
      <c r="AA925" s="76">
        <v>45418</v>
      </c>
      <c r="AB925" s="60" t="s">
        <v>8186</v>
      </c>
      <c r="AC925" s="60" t="s">
        <v>12296</v>
      </c>
      <c r="AD925" s="60" t="s">
        <v>12298</v>
      </c>
      <c r="AE925" s="29" t="s">
        <v>16158</v>
      </c>
      <c r="AF925" s="35" t="s">
        <v>16158</v>
      </c>
    </row>
    <row r="926" spans="1:32" s="68" customFormat="1" ht="28.5">
      <c r="A926" s="37" t="s">
        <v>14626</v>
      </c>
      <c r="B926" s="36" t="s">
        <v>14358</v>
      </c>
      <c r="C926" s="36" t="s">
        <v>14456</v>
      </c>
      <c r="D926" s="29" t="s">
        <v>16814</v>
      </c>
      <c r="E926" s="37" t="s">
        <v>14704</v>
      </c>
      <c r="F926" s="37" t="s">
        <v>12535</v>
      </c>
      <c r="G926" s="38" t="s">
        <v>64</v>
      </c>
      <c r="H926" s="37" t="s">
        <v>12426</v>
      </c>
      <c r="I926" s="39">
        <v>3</v>
      </c>
      <c r="J926" s="37" t="s">
        <v>12292</v>
      </c>
      <c r="K926" s="37" t="s">
        <v>12292</v>
      </c>
      <c r="L926" s="37" t="s">
        <v>12292</v>
      </c>
      <c r="M926" s="37" t="s">
        <v>16215</v>
      </c>
      <c r="N926" s="37">
        <v>1.8131900000000001</v>
      </c>
      <c r="O926" s="37">
        <v>3.2129799999999999</v>
      </c>
      <c r="P926" s="37">
        <v>14.283011866385188</v>
      </c>
      <c r="Q926" s="37">
        <v>-7.6640729359365718</v>
      </c>
      <c r="R926" s="37">
        <v>17.41517016540881</v>
      </c>
      <c r="S926" s="37">
        <v>15.938000000000001</v>
      </c>
      <c r="T926" s="37">
        <v>20.454000000000001</v>
      </c>
      <c r="U926" s="37">
        <v>-23.773652811010514</v>
      </c>
      <c r="V926" s="37">
        <v>7.4999999999999997E-2</v>
      </c>
      <c r="W926" s="37">
        <v>0.19700000000000001</v>
      </c>
      <c r="X926" s="37" t="s">
        <v>14980</v>
      </c>
      <c r="Y926" s="73">
        <v>230598587</v>
      </c>
      <c r="Z926" s="37" t="s">
        <v>12535</v>
      </c>
      <c r="AA926" s="77">
        <v>45418</v>
      </c>
      <c r="AB926" s="39" t="s">
        <v>8186</v>
      </c>
      <c r="AC926" s="39" t="s">
        <v>12296</v>
      </c>
      <c r="AD926" s="39" t="s">
        <v>12298</v>
      </c>
      <c r="AE926" s="37" t="s">
        <v>16158</v>
      </c>
      <c r="AF926" s="63" t="s">
        <v>16158</v>
      </c>
    </row>
    <row r="927" spans="1:32" s="68" customFormat="1" ht="28.5">
      <c r="A927" s="29" t="s">
        <v>14626</v>
      </c>
      <c r="B927" s="28" t="s">
        <v>14359</v>
      </c>
      <c r="C927" s="29" t="s">
        <v>14457</v>
      </c>
      <c r="D927" s="29" t="s">
        <v>16815</v>
      </c>
      <c r="E927" s="29" t="s">
        <v>14704</v>
      </c>
      <c r="F927" s="29" t="s">
        <v>12535</v>
      </c>
      <c r="G927" s="31" t="s">
        <v>64</v>
      </c>
      <c r="H927" s="32" t="s">
        <v>12426</v>
      </c>
      <c r="I927" s="50">
        <v>3</v>
      </c>
      <c r="J927" s="32" t="s">
        <v>12292</v>
      </c>
      <c r="K927" s="32" t="s">
        <v>12292</v>
      </c>
      <c r="L927" s="32" t="s">
        <v>12292</v>
      </c>
      <c r="M927" s="29">
        <v>1.4783900000000001</v>
      </c>
      <c r="N927" s="29">
        <v>1.81433</v>
      </c>
      <c r="O927" s="29">
        <v>3.21427</v>
      </c>
      <c r="P927" s="29">
        <v>14.285045081897874</v>
      </c>
      <c r="Q927" s="29">
        <v>-7.6622940635436958</v>
      </c>
      <c r="R927" s="29">
        <v>17.41752222373416</v>
      </c>
      <c r="S927" s="29">
        <v>15.938000000000001</v>
      </c>
      <c r="T927" s="29">
        <v>20.454000000000001</v>
      </c>
      <c r="U927" s="29">
        <v>-23.773167965528941</v>
      </c>
      <c r="V927" s="29">
        <v>7.4999999999999997E-2</v>
      </c>
      <c r="W927" s="29">
        <v>0.19700000000000001</v>
      </c>
      <c r="X927" s="29" t="s">
        <v>14980</v>
      </c>
      <c r="Y927" s="71">
        <v>230598587</v>
      </c>
      <c r="Z927" s="29" t="s">
        <v>12535</v>
      </c>
      <c r="AA927" s="76">
        <v>45418</v>
      </c>
      <c r="AB927" s="60" t="s">
        <v>8186</v>
      </c>
      <c r="AC927" s="60" t="s">
        <v>12297</v>
      </c>
      <c r="AD927" s="60" t="s">
        <v>12815</v>
      </c>
      <c r="AE927" s="29" t="s">
        <v>16158</v>
      </c>
      <c r="AF927" s="35" t="s">
        <v>16158</v>
      </c>
    </row>
    <row r="928" spans="1:32" s="68" customFormat="1" ht="28.5">
      <c r="A928" s="37" t="s">
        <v>14626</v>
      </c>
      <c r="B928" s="36" t="s">
        <v>14360</v>
      </c>
      <c r="C928" s="36" t="s">
        <v>14458</v>
      </c>
      <c r="D928" s="29" t="s">
        <v>16816</v>
      </c>
      <c r="E928" s="37" t="s">
        <v>14704</v>
      </c>
      <c r="F928" s="37" t="s">
        <v>12536</v>
      </c>
      <c r="G928" s="38" t="s">
        <v>64</v>
      </c>
      <c r="H928" s="37" t="s">
        <v>12426</v>
      </c>
      <c r="I928" s="39">
        <v>3</v>
      </c>
      <c r="J928" s="37" t="s">
        <v>12292</v>
      </c>
      <c r="K928" s="37" t="s">
        <v>12292</v>
      </c>
      <c r="L928" s="37" t="s">
        <v>12292</v>
      </c>
      <c r="M928" s="37">
        <v>11.27586</v>
      </c>
      <c r="N928" s="37">
        <v>1.8145199999999999</v>
      </c>
      <c r="O928" s="37">
        <v>3.21394</v>
      </c>
      <c r="P928" s="37">
        <v>14.282269033607498</v>
      </c>
      <c r="Q928" s="37">
        <v>-7.6582177824844333</v>
      </c>
      <c r="R928" s="37">
        <v>18.112661239636218</v>
      </c>
      <c r="S928" s="37">
        <v>15.936</v>
      </c>
      <c r="T928" s="37">
        <v>20.428000000000001</v>
      </c>
      <c r="U928" s="37">
        <v>-23.259572298737496</v>
      </c>
      <c r="V928" s="37">
        <v>7.4999999999999997E-2</v>
      </c>
      <c r="W928" s="37">
        <v>0.19700000000000001</v>
      </c>
      <c r="X928" s="37" t="s">
        <v>14981</v>
      </c>
      <c r="Y928" s="73">
        <v>1801263219</v>
      </c>
      <c r="Z928" s="37" t="s">
        <v>12535</v>
      </c>
      <c r="AA928" s="77">
        <v>45418</v>
      </c>
      <c r="AB928" s="39" t="s">
        <v>8186</v>
      </c>
      <c r="AC928" s="39" t="s">
        <v>12297</v>
      </c>
      <c r="AD928" s="39" t="s">
        <v>12815</v>
      </c>
      <c r="AE928" s="37" t="s">
        <v>16158</v>
      </c>
      <c r="AF928" s="63" t="s">
        <v>16158</v>
      </c>
    </row>
    <row r="929" spans="1:32" s="68" customFormat="1" ht="28.5">
      <c r="A929" s="29" t="s">
        <v>14626</v>
      </c>
      <c r="B929" s="28" t="s">
        <v>14361</v>
      </c>
      <c r="C929" s="29" t="s">
        <v>14459</v>
      </c>
      <c r="D929" s="29" t="s">
        <v>16817</v>
      </c>
      <c r="E929" s="29" t="s">
        <v>14705</v>
      </c>
      <c r="F929" s="29" t="s">
        <v>12535</v>
      </c>
      <c r="G929" s="31" t="s">
        <v>64</v>
      </c>
      <c r="H929" s="32" t="s">
        <v>17</v>
      </c>
      <c r="I929" s="50">
        <v>4</v>
      </c>
      <c r="J929" s="32" t="s">
        <v>12292</v>
      </c>
      <c r="K929" s="32" t="s">
        <v>12292</v>
      </c>
      <c r="L929" s="32" t="s">
        <v>12292</v>
      </c>
      <c r="M929" s="29" t="s">
        <v>16215</v>
      </c>
      <c r="N929" s="29">
        <v>-3.01152</v>
      </c>
      <c r="O929" s="29">
        <v>4.7379899999999999</v>
      </c>
      <c r="P929" s="29">
        <v>14.876344734007985</v>
      </c>
      <c r="Q929" s="29">
        <v>-10.835399742016394</v>
      </c>
      <c r="R929" s="29">
        <v>-18.744281871664281</v>
      </c>
      <c r="S929" s="29">
        <v>37.218000000000004</v>
      </c>
      <c r="T929" s="29">
        <v>39.749000000000002</v>
      </c>
      <c r="U929" s="29">
        <v>-42.960949238545986</v>
      </c>
      <c r="V929" s="29">
        <v>0.11899999999999999</v>
      </c>
      <c r="W929" s="29">
        <v>0.39500000000000002</v>
      </c>
      <c r="X929" s="29" t="s">
        <v>14982</v>
      </c>
      <c r="Y929" s="71">
        <v>514231884</v>
      </c>
      <c r="Z929" s="29" t="s">
        <v>12535</v>
      </c>
      <c r="AA929" s="76">
        <v>45418</v>
      </c>
      <c r="AB929" s="60" t="s">
        <v>8186</v>
      </c>
      <c r="AC929" s="60" t="s">
        <v>12296</v>
      </c>
      <c r="AD929" s="60" t="s">
        <v>12298</v>
      </c>
      <c r="AE929" s="29" t="s">
        <v>16158</v>
      </c>
      <c r="AF929" s="35" t="s">
        <v>16158</v>
      </c>
    </row>
    <row r="930" spans="1:32" s="68" customFormat="1" ht="28.5">
      <c r="A930" s="37" t="s">
        <v>14626</v>
      </c>
      <c r="B930" s="36" t="s">
        <v>14362</v>
      </c>
      <c r="C930" s="36" t="s">
        <v>14460</v>
      </c>
      <c r="D930" s="29" t="s">
        <v>16818</v>
      </c>
      <c r="E930" s="37" t="s">
        <v>14705</v>
      </c>
      <c r="F930" s="37" t="s">
        <v>12536</v>
      </c>
      <c r="G930" s="38" t="s">
        <v>64</v>
      </c>
      <c r="H930" s="37" t="s">
        <v>17</v>
      </c>
      <c r="I930" s="39">
        <v>4</v>
      </c>
      <c r="J930" s="37" t="s">
        <v>12292</v>
      </c>
      <c r="K930" s="37" t="s">
        <v>12292</v>
      </c>
      <c r="L930" s="37" t="s">
        <v>12292</v>
      </c>
      <c r="M930" s="37" t="s">
        <v>16215</v>
      </c>
      <c r="N930" s="37">
        <v>-3.3443900000000002</v>
      </c>
      <c r="O930" s="37" t="s">
        <v>16215</v>
      </c>
      <c r="P930" s="37">
        <v>14.198199998109985</v>
      </c>
      <c r="Q930" s="37">
        <v>-10.814616278030798</v>
      </c>
      <c r="R930" s="37">
        <v>-12.599990970543296</v>
      </c>
      <c r="S930" s="37">
        <v>37.182000000000002</v>
      </c>
      <c r="T930" s="37" t="s">
        <v>16215</v>
      </c>
      <c r="U930" s="37">
        <v>-42.458836851364325</v>
      </c>
      <c r="V930" s="37">
        <v>0.109</v>
      </c>
      <c r="W930" s="37" t="s">
        <v>16215</v>
      </c>
      <c r="X930" s="37" t="s">
        <v>14969</v>
      </c>
      <c r="Y930" s="73">
        <v>4016793803</v>
      </c>
      <c r="Z930" s="37" t="s">
        <v>12535</v>
      </c>
      <c r="AA930" s="77">
        <v>45418</v>
      </c>
      <c r="AB930" s="39" t="s">
        <v>8186</v>
      </c>
      <c r="AC930" s="39" t="s">
        <v>12297</v>
      </c>
      <c r="AD930" s="39" t="s">
        <v>12815</v>
      </c>
      <c r="AE930" s="37" t="s">
        <v>16158</v>
      </c>
      <c r="AF930" s="63" t="s">
        <v>16158</v>
      </c>
    </row>
    <row r="931" spans="1:32" s="68" customFormat="1" ht="28.5">
      <c r="A931" s="29" t="s">
        <v>14626</v>
      </c>
      <c r="B931" s="28" t="s">
        <v>14363</v>
      </c>
      <c r="C931" s="29" t="s">
        <v>14461</v>
      </c>
      <c r="D931" s="29" t="s">
        <v>16819</v>
      </c>
      <c r="E931" s="29" t="s">
        <v>14705</v>
      </c>
      <c r="F931" s="29" t="s">
        <v>12537</v>
      </c>
      <c r="G931" s="31" t="s">
        <v>64</v>
      </c>
      <c r="H931" s="32" t="s">
        <v>17</v>
      </c>
      <c r="I931" s="50">
        <v>4</v>
      </c>
      <c r="J931" s="32" t="s">
        <v>12292</v>
      </c>
      <c r="K931" s="32" t="s">
        <v>12292</v>
      </c>
      <c r="L931" s="32" t="s">
        <v>12292</v>
      </c>
      <c r="M931" s="29" t="s">
        <v>16215</v>
      </c>
      <c r="N931" s="29" t="s">
        <v>16215</v>
      </c>
      <c r="O931" s="29" t="s">
        <v>16215</v>
      </c>
      <c r="P931" s="29">
        <v>10.984979287420815</v>
      </c>
      <c r="Q931" s="29">
        <v>-11.279364393738756</v>
      </c>
      <c r="R931" s="29">
        <v>-17.004575431352453</v>
      </c>
      <c r="S931" s="29">
        <v>40.723999999999997</v>
      </c>
      <c r="T931" s="29">
        <v>42.264000000000003</v>
      </c>
      <c r="U931" s="29">
        <v>-41.878561538406068</v>
      </c>
      <c r="V931" s="29">
        <v>0.02</v>
      </c>
      <c r="W931" s="29">
        <v>0.35199999999999998</v>
      </c>
      <c r="X931" s="29" t="s">
        <v>14982</v>
      </c>
      <c r="Y931" s="71">
        <v>3696350205</v>
      </c>
      <c r="Z931" s="29" t="s">
        <v>12535</v>
      </c>
      <c r="AA931" s="76">
        <v>45418</v>
      </c>
      <c r="AB931" s="60" t="s">
        <v>8186</v>
      </c>
      <c r="AC931" s="60" t="s">
        <v>12297</v>
      </c>
      <c r="AD931" s="60" t="s">
        <v>12815</v>
      </c>
      <c r="AE931" s="29" t="s">
        <v>16158</v>
      </c>
      <c r="AF931" s="35" t="s">
        <v>16158</v>
      </c>
    </row>
    <row r="932" spans="1:32" s="68" customFormat="1" ht="28.5">
      <c r="A932" s="37" t="s">
        <v>14626</v>
      </c>
      <c r="B932" s="36" t="s">
        <v>14364</v>
      </c>
      <c r="C932" s="36" t="s">
        <v>14462</v>
      </c>
      <c r="D932" s="29" t="s">
        <v>16820</v>
      </c>
      <c r="E932" s="37" t="s">
        <v>14705</v>
      </c>
      <c r="F932" s="37" t="s">
        <v>12541</v>
      </c>
      <c r="G932" s="38" t="s">
        <v>64</v>
      </c>
      <c r="H932" s="37" t="s">
        <v>17</v>
      </c>
      <c r="I932" s="39">
        <v>4</v>
      </c>
      <c r="J932" s="37" t="s">
        <v>12292</v>
      </c>
      <c r="K932" s="37" t="s">
        <v>12292</v>
      </c>
      <c r="L932" s="37" t="s">
        <v>12292</v>
      </c>
      <c r="M932" s="37" t="s">
        <v>16215</v>
      </c>
      <c r="N932" s="37" t="s">
        <v>16215</v>
      </c>
      <c r="O932" s="37" t="s">
        <v>16215</v>
      </c>
      <c r="P932" s="37">
        <v>11.229384467863035</v>
      </c>
      <c r="Q932" s="37">
        <v>-14.131322782093214</v>
      </c>
      <c r="R932" s="37">
        <v>-19.938420895676167</v>
      </c>
      <c r="S932" s="37">
        <v>42.051000000000002</v>
      </c>
      <c r="T932" s="37">
        <v>43.837000000000003</v>
      </c>
      <c r="U932" s="37">
        <v>-44.802603585073065</v>
      </c>
      <c r="V932" s="37">
        <v>-1.2999999999999999E-2</v>
      </c>
      <c r="W932" s="37">
        <v>0.31</v>
      </c>
      <c r="X932" s="37" t="s">
        <v>14982</v>
      </c>
      <c r="Y932" s="73">
        <v>477577435</v>
      </c>
      <c r="Z932" s="37" t="s">
        <v>12535</v>
      </c>
      <c r="AA932" s="77">
        <v>45418</v>
      </c>
      <c r="AB932" s="39" t="s">
        <v>8186</v>
      </c>
      <c r="AC932" s="39" t="s">
        <v>12297</v>
      </c>
      <c r="AD932" s="39" t="s">
        <v>12815</v>
      </c>
      <c r="AE932" s="37" t="s">
        <v>16158</v>
      </c>
      <c r="AF932" s="63" t="s">
        <v>16158</v>
      </c>
    </row>
    <row r="933" spans="1:32" s="68" customFormat="1" ht="28.5">
      <c r="A933" s="29" t="s">
        <v>14626</v>
      </c>
      <c r="B933" s="28" t="s">
        <v>14365</v>
      </c>
      <c r="C933" s="29" t="s">
        <v>14463</v>
      </c>
      <c r="D933" s="29" t="s">
        <v>16821</v>
      </c>
      <c r="E933" s="29" t="s">
        <v>14706</v>
      </c>
      <c r="F933" s="29" t="s">
        <v>12535</v>
      </c>
      <c r="G933" s="31" t="s">
        <v>64</v>
      </c>
      <c r="H933" s="32" t="s">
        <v>34</v>
      </c>
      <c r="I933" s="50">
        <v>4</v>
      </c>
      <c r="J933" s="32" t="s">
        <v>12292</v>
      </c>
      <c r="K933" s="32" t="s">
        <v>12292</v>
      </c>
      <c r="L933" s="32" t="s">
        <v>12292</v>
      </c>
      <c r="M933" s="29" t="s">
        <v>16215</v>
      </c>
      <c r="N933" s="29">
        <v>-1.4779599999999999</v>
      </c>
      <c r="O933" s="29">
        <v>1.18588</v>
      </c>
      <c r="P933" s="29">
        <v>12.844563430717137</v>
      </c>
      <c r="Q933" s="29">
        <v>-12.328475654368166</v>
      </c>
      <c r="R933" s="29">
        <v>4.0347786223361437</v>
      </c>
      <c r="S933" s="29">
        <v>8.0060000000000002</v>
      </c>
      <c r="T933" s="29">
        <v>10.273999999999999</v>
      </c>
      <c r="U933" s="29">
        <v>-15.859006798779552</v>
      </c>
      <c r="V933" s="29">
        <v>-0.23499999999999999</v>
      </c>
      <c r="W933" s="29">
        <v>0.115</v>
      </c>
      <c r="X933" s="29" t="s">
        <v>14983</v>
      </c>
      <c r="Y933" s="71">
        <v>2005079940</v>
      </c>
      <c r="Z933" s="29" t="s">
        <v>12535</v>
      </c>
      <c r="AA933" s="76">
        <v>45418</v>
      </c>
      <c r="AB933" s="60" t="s">
        <v>8186</v>
      </c>
      <c r="AC933" s="60" t="s">
        <v>12296</v>
      </c>
      <c r="AD933" s="60" t="s">
        <v>12298</v>
      </c>
      <c r="AE933" s="29" t="s">
        <v>16158</v>
      </c>
      <c r="AF933" s="35" t="s">
        <v>16158</v>
      </c>
    </row>
    <row r="934" spans="1:32" s="68" customFormat="1" ht="28.5">
      <c r="A934" s="37" t="s">
        <v>14626</v>
      </c>
      <c r="B934" s="36" t="s">
        <v>14366</v>
      </c>
      <c r="C934" s="36" t="s">
        <v>14464</v>
      </c>
      <c r="D934" s="29" t="s">
        <v>16822</v>
      </c>
      <c r="E934" s="37" t="s">
        <v>14706</v>
      </c>
      <c r="F934" s="37" t="s">
        <v>12535</v>
      </c>
      <c r="G934" s="38" t="s">
        <v>64</v>
      </c>
      <c r="H934" s="37" t="s">
        <v>34</v>
      </c>
      <c r="I934" s="39">
        <v>4</v>
      </c>
      <c r="J934" s="37" t="s">
        <v>12292</v>
      </c>
      <c r="K934" s="37" t="s">
        <v>12292</v>
      </c>
      <c r="L934" s="37" t="s">
        <v>12292</v>
      </c>
      <c r="M934" s="37">
        <v>0.28189999999999998</v>
      </c>
      <c r="N934" s="37">
        <v>-1.47522</v>
      </c>
      <c r="O934" s="37">
        <v>1.1855599999999999</v>
      </c>
      <c r="P934" s="37">
        <v>12.848645321197317</v>
      </c>
      <c r="Q934" s="37">
        <v>-12.325430133747716</v>
      </c>
      <c r="R934" s="37">
        <v>4.0379321958155634</v>
      </c>
      <c r="S934" s="37">
        <v>8.0069999999999997</v>
      </c>
      <c r="T934" s="37">
        <v>10.273999999999999</v>
      </c>
      <c r="U934" s="37">
        <v>-15.858058257925279</v>
      </c>
      <c r="V934" s="37">
        <v>-0.23499999999999999</v>
      </c>
      <c r="W934" s="37">
        <v>0.115</v>
      </c>
      <c r="X934" s="37" t="s">
        <v>14984</v>
      </c>
      <c r="Y934" s="73">
        <v>2005079940</v>
      </c>
      <c r="Z934" s="37" t="s">
        <v>12535</v>
      </c>
      <c r="AA934" s="77">
        <v>45418</v>
      </c>
      <c r="AB934" s="39" t="s">
        <v>8186</v>
      </c>
      <c r="AC934" s="39" t="s">
        <v>12297</v>
      </c>
      <c r="AD934" s="39" t="s">
        <v>12815</v>
      </c>
      <c r="AE934" s="37" t="s">
        <v>16158</v>
      </c>
      <c r="AF934" s="63" t="s">
        <v>16158</v>
      </c>
    </row>
    <row r="935" spans="1:32" s="68" customFormat="1" ht="28.5">
      <c r="A935" s="29" t="s">
        <v>14626</v>
      </c>
      <c r="B935" s="28" t="s">
        <v>14367</v>
      </c>
      <c r="C935" s="29" t="s">
        <v>14465</v>
      </c>
      <c r="D935" s="29" t="s">
        <v>16823</v>
      </c>
      <c r="E935" s="29" t="s">
        <v>14706</v>
      </c>
      <c r="F935" s="29" t="s">
        <v>12536</v>
      </c>
      <c r="G935" s="31" t="s">
        <v>64</v>
      </c>
      <c r="H935" s="32" t="s">
        <v>34</v>
      </c>
      <c r="I935" s="50">
        <v>4</v>
      </c>
      <c r="J935" s="32" t="s">
        <v>12292</v>
      </c>
      <c r="K935" s="32" t="s">
        <v>12292</v>
      </c>
      <c r="L935" s="32" t="s">
        <v>12292</v>
      </c>
      <c r="M935" s="29">
        <v>4.7099399999999996</v>
      </c>
      <c r="N935" s="29">
        <v>-1.4794700000000001</v>
      </c>
      <c r="O935" s="29">
        <v>1.18249</v>
      </c>
      <c r="P935" s="29">
        <v>12.958675138254417</v>
      </c>
      <c r="Q935" s="29">
        <v>-12.321345133809391</v>
      </c>
      <c r="R935" s="29">
        <v>4.6506109127886441</v>
      </c>
      <c r="S935" s="29">
        <v>8.0280000000000005</v>
      </c>
      <c r="T935" s="29">
        <v>10.273999999999999</v>
      </c>
      <c r="U935" s="29">
        <v>-15.30502567044547</v>
      </c>
      <c r="V935" s="29">
        <v>-0.23400000000000001</v>
      </c>
      <c r="W935" s="29">
        <v>0.115</v>
      </c>
      <c r="X935" s="29" t="s">
        <v>14985</v>
      </c>
      <c r="Y935" s="71">
        <v>15662180682</v>
      </c>
      <c r="Z935" s="29" t="s">
        <v>12535</v>
      </c>
      <c r="AA935" s="76">
        <v>45418</v>
      </c>
      <c r="AB935" s="60" t="s">
        <v>8186</v>
      </c>
      <c r="AC935" s="60" t="s">
        <v>12297</v>
      </c>
      <c r="AD935" s="60" t="s">
        <v>12815</v>
      </c>
      <c r="AE935" s="29" t="s">
        <v>16158</v>
      </c>
      <c r="AF935" s="35" t="s">
        <v>16158</v>
      </c>
    </row>
    <row r="936" spans="1:32" s="68" customFormat="1" ht="28.5">
      <c r="A936" s="37" t="s">
        <v>14626</v>
      </c>
      <c r="B936" s="36" t="s">
        <v>14368</v>
      </c>
      <c r="C936" s="36" t="s">
        <v>14466</v>
      </c>
      <c r="D936" s="29" t="s">
        <v>16824</v>
      </c>
      <c r="E936" s="37" t="s">
        <v>14706</v>
      </c>
      <c r="F936" s="37" t="s">
        <v>12538</v>
      </c>
      <c r="G936" s="38" t="s">
        <v>64</v>
      </c>
      <c r="H936" s="37" t="s">
        <v>34</v>
      </c>
      <c r="I936" s="39">
        <v>4</v>
      </c>
      <c r="J936" s="37" t="s">
        <v>12292</v>
      </c>
      <c r="K936" s="37" t="s">
        <v>12292</v>
      </c>
      <c r="L936" s="37" t="s">
        <v>12292</v>
      </c>
      <c r="M936" s="37">
        <v>1.22445</v>
      </c>
      <c r="N936" s="37" t="s">
        <v>16215</v>
      </c>
      <c r="O936" s="37" t="s">
        <v>16215</v>
      </c>
      <c r="P936" s="37">
        <v>11.129079576022161</v>
      </c>
      <c r="Q936" s="37">
        <v>-13.26738427001003</v>
      </c>
      <c r="R936" s="37">
        <v>3.6557158939980683</v>
      </c>
      <c r="S936" s="37">
        <v>16.545000000000002</v>
      </c>
      <c r="T936" s="37">
        <v>19.143000000000001</v>
      </c>
      <c r="U936" s="37">
        <v>-16.478417921290767</v>
      </c>
      <c r="V936" s="37">
        <v>-0.46600000000000003</v>
      </c>
      <c r="W936" s="37">
        <v>-1.4999999999999999E-2</v>
      </c>
      <c r="X936" s="37" t="s">
        <v>14985</v>
      </c>
      <c r="Y936" s="73">
        <v>3033405238</v>
      </c>
      <c r="Z936" s="37" t="s">
        <v>12535</v>
      </c>
      <c r="AA936" s="77">
        <v>45418</v>
      </c>
      <c r="AB936" s="39" t="s">
        <v>8186</v>
      </c>
      <c r="AC936" s="39" t="s">
        <v>12297</v>
      </c>
      <c r="AD936" s="39" t="s">
        <v>12815</v>
      </c>
      <c r="AE936" s="37" t="s">
        <v>16158</v>
      </c>
      <c r="AF936" s="63" t="s">
        <v>16158</v>
      </c>
    </row>
    <row r="937" spans="1:32" s="68" customFormat="1" ht="28.5">
      <c r="A937" s="29" t="s">
        <v>14626</v>
      </c>
      <c r="B937" s="28" t="s">
        <v>14369</v>
      </c>
      <c r="C937" s="29" t="s">
        <v>14467</v>
      </c>
      <c r="D937" s="29" t="s">
        <v>16825</v>
      </c>
      <c r="E937" s="29" t="s">
        <v>14707</v>
      </c>
      <c r="F937" s="29" t="s">
        <v>12541</v>
      </c>
      <c r="G937" s="31" t="s">
        <v>369</v>
      </c>
      <c r="H937" s="32" t="s">
        <v>40</v>
      </c>
      <c r="I937" s="50">
        <v>3</v>
      </c>
      <c r="J937" s="32" t="s">
        <v>13171</v>
      </c>
      <c r="K937" s="32" t="s">
        <v>13171</v>
      </c>
      <c r="L937" s="32" t="s">
        <v>12292</v>
      </c>
      <c r="M937" s="29" t="s">
        <v>16215</v>
      </c>
      <c r="N937" s="29">
        <v>-6.7618400000000003</v>
      </c>
      <c r="O937" s="29">
        <v>-2.6318100000000002</v>
      </c>
      <c r="P937" s="29">
        <v>0.85012594458435675</v>
      </c>
      <c r="Q937" s="29">
        <v>-20.434919511467932</v>
      </c>
      <c r="R937" s="29">
        <v>3.4242319641009988</v>
      </c>
      <c r="S937" s="29">
        <v>9.2650000000000006</v>
      </c>
      <c r="T937" s="29">
        <v>8.2439999999999998</v>
      </c>
      <c r="U937" s="29">
        <v>-25.852203111634708</v>
      </c>
      <c r="V937" s="29">
        <v>-0.81299999999999994</v>
      </c>
      <c r="W937" s="29">
        <v>-0.33</v>
      </c>
      <c r="X937" s="29" t="s">
        <v>14986</v>
      </c>
      <c r="Y937" s="71">
        <v>542989306</v>
      </c>
      <c r="Z937" s="29" t="s">
        <v>12541</v>
      </c>
      <c r="AA937" s="76">
        <v>45418</v>
      </c>
      <c r="AB937" s="60" t="s">
        <v>8186</v>
      </c>
      <c r="AC937" s="60" t="s">
        <v>12296</v>
      </c>
      <c r="AD937" s="60" t="s">
        <v>12307</v>
      </c>
      <c r="AE937" s="29" t="s">
        <v>16158</v>
      </c>
      <c r="AF937" s="35" t="s">
        <v>16158</v>
      </c>
    </row>
    <row r="938" spans="1:32" s="68" customFormat="1" ht="28.5">
      <c r="A938" s="37" t="s">
        <v>14626</v>
      </c>
      <c r="B938" s="36" t="s">
        <v>14370</v>
      </c>
      <c r="C938" s="36" t="s">
        <v>14468</v>
      </c>
      <c r="D938" s="29" t="s">
        <v>16826</v>
      </c>
      <c r="E938" s="37" t="s">
        <v>14707</v>
      </c>
      <c r="F938" s="37" t="s">
        <v>12541</v>
      </c>
      <c r="G938" s="38" t="s">
        <v>369</v>
      </c>
      <c r="H938" s="37" t="s">
        <v>40</v>
      </c>
      <c r="I938" s="39">
        <v>3</v>
      </c>
      <c r="J938" s="37" t="s">
        <v>13171</v>
      </c>
      <c r="K938" s="37" t="s">
        <v>13171</v>
      </c>
      <c r="L938" s="37" t="s">
        <v>12292</v>
      </c>
      <c r="M938" s="37">
        <v>6.8290000000000003E-2</v>
      </c>
      <c r="N938" s="37">
        <v>-6.7616800000000001</v>
      </c>
      <c r="O938" s="37">
        <v>-2.6311800000000001</v>
      </c>
      <c r="P938" s="37">
        <v>0.8500292546336885</v>
      </c>
      <c r="Q938" s="37">
        <v>-20.435367028492291</v>
      </c>
      <c r="R938" s="37">
        <v>3.4288012617983643</v>
      </c>
      <c r="S938" s="37">
        <v>9.2650000000000006</v>
      </c>
      <c r="T938" s="37">
        <v>8.2439999999999998</v>
      </c>
      <c r="U938" s="37">
        <v>-25.852222569008067</v>
      </c>
      <c r="V938" s="37">
        <v>-0.81299999999999994</v>
      </c>
      <c r="W938" s="37">
        <v>-0.33</v>
      </c>
      <c r="X938" s="37" t="s">
        <v>14987</v>
      </c>
      <c r="Y938" s="73">
        <v>542989306</v>
      </c>
      <c r="Z938" s="37" t="s">
        <v>12541</v>
      </c>
      <c r="AA938" s="77">
        <v>45418</v>
      </c>
      <c r="AB938" s="39" t="s">
        <v>8186</v>
      </c>
      <c r="AC938" s="39" t="s">
        <v>12297</v>
      </c>
      <c r="AD938" s="39" t="s">
        <v>12815</v>
      </c>
      <c r="AE938" s="37" t="s">
        <v>16158</v>
      </c>
      <c r="AF938" s="63" t="s">
        <v>16158</v>
      </c>
    </row>
    <row r="939" spans="1:32" s="68" customFormat="1" ht="42.75">
      <c r="A939" s="29" t="s">
        <v>14626</v>
      </c>
      <c r="B939" s="28" t="s">
        <v>14371</v>
      </c>
      <c r="C939" s="29" t="s">
        <v>14469</v>
      </c>
      <c r="D939" s="29" t="s">
        <v>16827</v>
      </c>
      <c r="E939" s="29" t="s">
        <v>14707</v>
      </c>
      <c r="F939" s="29" t="s">
        <v>12535</v>
      </c>
      <c r="G939" s="31" t="s">
        <v>369</v>
      </c>
      <c r="H939" s="32" t="s">
        <v>40</v>
      </c>
      <c r="I939" s="50">
        <v>3</v>
      </c>
      <c r="J939" s="32" t="s">
        <v>13171</v>
      </c>
      <c r="K939" s="32" t="s">
        <v>13171</v>
      </c>
      <c r="L939" s="32" t="s">
        <v>12292</v>
      </c>
      <c r="M939" s="29" t="s">
        <v>16215</v>
      </c>
      <c r="N939" s="29">
        <v>-6.7596600000000002</v>
      </c>
      <c r="O939" s="29">
        <v>-2.45424</v>
      </c>
      <c r="P939" s="29">
        <v>2.999554136505922</v>
      </c>
      <c r="Q939" s="29">
        <v>-18.72469315257279</v>
      </c>
      <c r="R939" s="29">
        <v>4.2418868593722125</v>
      </c>
      <c r="S939" s="29">
        <v>9.2140000000000004</v>
      </c>
      <c r="T939" s="29">
        <v>8.2010000000000005</v>
      </c>
      <c r="U939" s="29">
        <v>-22.743719701391164</v>
      </c>
      <c r="V939" s="29">
        <v>-0.81699999999999995</v>
      </c>
      <c r="W939" s="29">
        <v>-0.309</v>
      </c>
      <c r="X939" s="29" t="s">
        <v>14988</v>
      </c>
      <c r="Y939" s="71">
        <v>584664168</v>
      </c>
      <c r="Z939" s="29" t="s">
        <v>12541</v>
      </c>
      <c r="AA939" s="76">
        <v>45418</v>
      </c>
      <c r="AB939" s="60" t="s">
        <v>8186</v>
      </c>
      <c r="AC939" s="60" t="s">
        <v>12297</v>
      </c>
      <c r="AD939" s="60" t="s">
        <v>12815</v>
      </c>
      <c r="AE939" s="29" t="s">
        <v>16158</v>
      </c>
      <c r="AF939" s="35" t="s">
        <v>16158</v>
      </c>
    </row>
    <row r="940" spans="1:32" s="68" customFormat="1" ht="42.75">
      <c r="A940" s="37" t="s">
        <v>14626</v>
      </c>
      <c r="B940" s="36" t="s">
        <v>14372</v>
      </c>
      <c r="C940" s="36" t="s">
        <v>14470</v>
      </c>
      <c r="D940" s="29" t="s">
        <v>16828</v>
      </c>
      <c r="E940" s="37" t="s">
        <v>14708</v>
      </c>
      <c r="F940" s="37" t="s">
        <v>12540</v>
      </c>
      <c r="G940" s="38" t="s">
        <v>328</v>
      </c>
      <c r="H940" s="37" t="s">
        <v>28</v>
      </c>
      <c r="I940" s="39">
        <v>3</v>
      </c>
      <c r="J940" s="37" t="s">
        <v>12292</v>
      </c>
      <c r="K940" s="37" t="s">
        <v>12292</v>
      </c>
      <c r="L940" s="37" t="s">
        <v>12292</v>
      </c>
      <c r="M940" s="37" t="s">
        <v>16215</v>
      </c>
      <c r="N940" s="37">
        <v>-1.9834799999999999</v>
      </c>
      <c r="O940" s="37">
        <v>7.7600000000000004E-3</v>
      </c>
      <c r="P940" s="37">
        <v>10.515181856692312</v>
      </c>
      <c r="Q940" s="37">
        <v>-13.930007926733158</v>
      </c>
      <c r="R940" s="37">
        <v>3.6543934856224425</v>
      </c>
      <c r="S940" s="37">
        <v>8.2629999999999999</v>
      </c>
      <c r="T940" s="37">
        <v>10.548999999999999</v>
      </c>
      <c r="U940" s="37">
        <v>-17.634334455494351</v>
      </c>
      <c r="V940" s="37">
        <v>-0.36799999999999999</v>
      </c>
      <c r="W940" s="37">
        <v>8.9999999999999993E-3</v>
      </c>
      <c r="X940" s="37" t="s">
        <v>13299</v>
      </c>
      <c r="Y940" s="73">
        <v>680082204</v>
      </c>
      <c r="Z940" s="37" t="s">
        <v>12535</v>
      </c>
      <c r="AA940" s="77">
        <v>45418</v>
      </c>
      <c r="AB940" s="39" t="s">
        <v>8186</v>
      </c>
      <c r="AC940" s="39" t="s">
        <v>12296</v>
      </c>
      <c r="AD940" s="39" t="s">
        <v>14498</v>
      </c>
      <c r="AE940" s="37" t="s">
        <v>16158</v>
      </c>
      <c r="AF940" s="63" t="s">
        <v>16158</v>
      </c>
    </row>
    <row r="941" spans="1:32" s="68" customFormat="1" ht="28.5">
      <c r="A941" s="29" t="s">
        <v>14626</v>
      </c>
      <c r="B941" s="28" t="s">
        <v>14373</v>
      </c>
      <c r="C941" s="29" t="s">
        <v>14471</v>
      </c>
      <c r="D941" s="29" t="s">
        <v>16829</v>
      </c>
      <c r="E941" s="29" t="s">
        <v>14708</v>
      </c>
      <c r="F941" s="29" t="s">
        <v>12535</v>
      </c>
      <c r="G941" s="31" t="s">
        <v>328</v>
      </c>
      <c r="H941" s="32" t="s">
        <v>28</v>
      </c>
      <c r="I941" s="50">
        <v>3</v>
      </c>
      <c r="J941" s="32" t="s">
        <v>12292</v>
      </c>
      <c r="K941" s="32" t="s">
        <v>12292</v>
      </c>
      <c r="L941" s="32" t="s">
        <v>12292</v>
      </c>
      <c r="M941" s="29" t="s">
        <v>16215</v>
      </c>
      <c r="N941" s="29">
        <v>-1.76955</v>
      </c>
      <c r="O941" s="29">
        <v>0.52568999999999999</v>
      </c>
      <c r="P941" s="29">
        <v>11.40007880689955</v>
      </c>
      <c r="Q941" s="29">
        <v>-13.016652966223019</v>
      </c>
      <c r="R941" s="29">
        <v>4.0575211639290565</v>
      </c>
      <c r="S941" s="29">
        <v>8.3010000000000002</v>
      </c>
      <c r="T941" s="29">
        <v>10.38</v>
      </c>
      <c r="U941" s="29">
        <v>-17.002014608339731</v>
      </c>
      <c r="V941" s="29">
        <v>-0.34100000000000003</v>
      </c>
      <c r="W941" s="29">
        <v>5.8000000000000003E-2</v>
      </c>
      <c r="X941" s="29" t="s">
        <v>14989</v>
      </c>
      <c r="Y941" s="71">
        <v>853302640</v>
      </c>
      <c r="Z941" s="29" t="s">
        <v>12535</v>
      </c>
      <c r="AA941" s="76">
        <v>45418</v>
      </c>
      <c r="AB941" s="60" t="s">
        <v>8186</v>
      </c>
      <c r="AC941" s="60" t="s">
        <v>12297</v>
      </c>
      <c r="AD941" s="60" t="s">
        <v>12298</v>
      </c>
      <c r="AE941" s="29" t="s">
        <v>16158</v>
      </c>
      <c r="AF941" s="35" t="s">
        <v>16158</v>
      </c>
    </row>
    <row r="942" spans="1:32" s="68" customFormat="1" ht="28.5">
      <c r="A942" s="37" t="s">
        <v>14626</v>
      </c>
      <c r="B942" s="36" t="s">
        <v>14374</v>
      </c>
      <c r="C942" s="36" t="s">
        <v>14472</v>
      </c>
      <c r="D942" s="29" t="s">
        <v>16830</v>
      </c>
      <c r="E942" s="37" t="s">
        <v>14708</v>
      </c>
      <c r="F942" s="37" t="s">
        <v>12535</v>
      </c>
      <c r="G942" s="38" t="s">
        <v>328</v>
      </c>
      <c r="H942" s="37" t="s">
        <v>28</v>
      </c>
      <c r="I942" s="39">
        <v>3</v>
      </c>
      <c r="J942" s="37" t="s">
        <v>12292</v>
      </c>
      <c r="K942" s="37" t="s">
        <v>12292</v>
      </c>
      <c r="L942" s="37" t="s">
        <v>12292</v>
      </c>
      <c r="M942" s="37">
        <v>1.77613</v>
      </c>
      <c r="N942" s="37">
        <v>-1.7741</v>
      </c>
      <c r="O942" s="37">
        <v>0.52112999999999998</v>
      </c>
      <c r="P942" s="37">
        <v>11.400384035739219</v>
      </c>
      <c r="Q942" s="37">
        <v>-13.024455219594898</v>
      </c>
      <c r="R942" s="37">
        <v>4.0533619856495617</v>
      </c>
      <c r="S942" s="37">
        <v>8.3019999999999996</v>
      </c>
      <c r="T942" s="37">
        <v>10.382999999999999</v>
      </c>
      <c r="U942" s="37">
        <v>-17.012989586515602</v>
      </c>
      <c r="V942" s="37">
        <v>-0.34100000000000003</v>
      </c>
      <c r="W942" s="37">
        <v>5.8000000000000003E-2</v>
      </c>
      <c r="X942" s="37" t="s">
        <v>14989</v>
      </c>
      <c r="Y942" s="73">
        <v>853302640</v>
      </c>
      <c r="Z942" s="37" t="s">
        <v>12535</v>
      </c>
      <c r="AA942" s="77">
        <v>45418</v>
      </c>
      <c r="AB942" s="39" t="s">
        <v>8186</v>
      </c>
      <c r="AC942" s="39" t="s">
        <v>12296</v>
      </c>
      <c r="AD942" s="39" t="s">
        <v>12298</v>
      </c>
      <c r="AE942" s="37" t="s">
        <v>16158</v>
      </c>
      <c r="AF942" s="63" t="s">
        <v>16158</v>
      </c>
    </row>
    <row r="943" spans="1:32" s="68" customFormat="1" ht="28.5">
      <c r="A943" s="29" t="s">
        <v>14626</v>
      </c>
      <c r="B943" s="28" t="s">
        <v>14375</v>
      </c>
      <c r="C943" s="29" t="s">
        <v>14473</v>
      </c>
      <c r="D943" s="29" t="s">
        <v>16831</v>
      </c>
      <c r="E943" s="29" t="s">
        <v>14708</v>
      </c>
      <c r="F943" s="29" t="s">
        <v>12536</v>
      </c>
      <c r="G943" s="31" t="s">
        <v>328</v>
      </c>
      <c r="H943" s="32" t="s">
        <v>28</v>
      </c>
      <c r="I943" s="50">
        <v>3</v>
      </c>
      <c r="J943" s="32" t="s">
        <v>12292</v>
      </c>
      <c r="K943" s="32" t="s">
        <v>12292</v>
      </c>
      <c r="L943" s="32" t="s">
        <v>12292</v>
      </c>
      <c r="M943" s="29" t="s">
        <v>16215</v>
      </c>
      <c r="N943" s="29">
        <v>-1.77881</v>
      </c>
      <c r="O943" s="29">
        <v>0.51490000000000002</v>
      </c>
      <c r="P943" s="29">
        <v>11.509792797004103</v>
      </c>
      <c r="Q943" s="29">
        <v>-13.018930799488103</v>
      </c>
      <c r="R943" s="29">
        <v>4.6665458899841861</v>
      </c>
      <c r="S943" s="29">
        <v>8.3089999999999993</v>
      </c>
      <c r="T943" s="29">
        <v>10.378</v>
      </c>
      <c r="U943" s="29">
        <v>-16.28112645908233</v>
      </c>
      <c r="V943" s="29">
        <v>-0.34100000000000003</v>
      </c>
      <c r="W943" s="29">
        <v>5.7000000000000002E-2</v>
      </c>
      <c r="X943" s="29" t="s">
        <v>14990</v>
      </c>
      <c r="Y943" s="71">
        <v>6665360246</v>
      </c>
      <c r="Z943" s="29" t="s">
        <v>12535</v>
      </c>
      <c r="AA943" s="76">
        <v>45418</v>
      </c>
      <c r="AB943" s="60" t="s">
        <v>8186</v>
      </c>
      <c r="AC943" s="60" t="s">
        <v>12297</v>
      </c>
      <c r="AD943" s="60" t="s">
        <v>12815</v>
      </c>
      <c r="AE943" s="29" t="s">
        <v>16158</v>
      </c>
      <c r="AF943" s="35" t="s">
        <v>16158</v>
      </c>
    </row>
    <row r="944" spans="1:32" s="68" customFormat="1" ht="28.5">
      <c r="A944" s="37" t="s">
        <v>14626</v>
      </c>
      <c r="B944" s="36" t="s">
        <v>14376</v>
      </c>
      <c r="C944" s="36" t="s">
        <v>14474</v>
      </c>
      <c r="D944" s="29" t="s">
        <v>16832</v>
      </c>
      <c r="E944" s="37" t="s">
        <v>14708</v>
      </c>
      <c r="F944" s="37" t="s">
        <v>12536</v>
      </c>
      <c r="G944" s="38" t="s">
        <v>328</v>
      </c>
      <c r="H944" s="37" t="s">
        <v>28</v>
      </c>
      <c r="I944" s="39">
        <v>3</v>
      </c>
      <c r="J944" s="37" t="s">
        <v>12292</v>
      </c>
      <c r="K944" s="37" t="s">
        <v>12292</v>
      </c>
      <c r="L944" s="37" t="s">
        <v>12292</v>
      </c>
      <c r="M944" s="37">
        <v>13.47729</v>
      </c>
      <c r="N944" s="37">
        <v>-1.77884</v>
      </c>
      <c r="O944" s="37">
        <v>0.51712000000000002</v>
      </c>
      <c r="P944" s="37">
        <v>11.509459735877448</v>
      </c>
      <c r="Q944" s="37">
        <v>-13.018932619794377</v>
      </c>
      <c r="R944" s="37">
        <v>4.6751418643690812</v>
      </c>
      <c r="S944" s="37">
        <v>8.3089999999999993</v>
      </c>
      <c r="T944" s="37">
        <v>10.377000000000001</v>
      </c>
      <c r="U944" s="37">
        <v>-16.28107788503771</v>
      </c>
      <c r="V944" s="37">
        <v>-0.34100000000000003</v>
      </c>
      <c r="W944" s="37">
        <v>5.8000000000000003E-2</v>
      </c>
      <c r="X944" s="37" t="s">
        <v>14990</v>
      </c>
      <c r="Y944" s="73">
        <v>6665360246</v>
      </c>
      <c r="Z944" s="37" t="s">
        <v>12535</v>
      </c>
      <c r="AA944" s="77">
        <v>45418</v>
      </c>
      <c r="AB944" s="39" t="s">
        <v>8186</v>
      </c>
      <c r="AC944" s="39" t="s">
        <v>12297</v>
      </c>
      <c r="AD944" s="39" t="s">
        <v>12299</v>
      </c>
      <c r="AE944" s="37" t="s">
        <v>16158</v>
      </c>
      <c r="AF944" s="63" t="s">
        <v>16158</v>
      </c>
    </row>
    <row r="945" spans="1:32" s="68" customFormat="1" ht="42.75">
      <c r="A945" s="29" t="s">
        <v>14626</v>
      </c>
      <c r="B945" s="28" t="s">
        <v>14377</v>
      </c>
      <c r="C945" s="29" t="s">
        <v>14475</v>
      </c>
      <c r="D945" s="29" t="s">
        <v>16833</v>
      </c>
      <c r="E945" s="29" t="s">
        <v>14708</v>
      </c>
      <c r="F945" s="29" t="s">
        <v>12538</v>
      </c>
      <c r="G945" s="31" t="s">
        <v>328</v>
      </c>
      <c r="H945" s="32" t="s">
        <v>28</v>
      </c>
      <c r="I945" s="50">
        <v>3</v>
      </c>
      <c r="J945" s="32" t="s">
        <v>12292</v>
      </c>
      <c r="K945" s="32" t="s">
        <v>12292</v>
      </c>
      <c r="L945" s="32" t="s">
        <v>12292</v>
      </c>
      <c r="M945" s="29">
        <v>1.3749</v>
      </c>
      <c r="N945" s="29" t="s">
        <v>16215</v>
      </c>
      <c r="O945" s="29" t="s">
        <v>16215</v>
      </c>
      <c r="P945" s="29">
        <v>9.5738867299256079</v>
      </c>
      <c r="Q945" s="29">
        <v>-14.233720642466308</v>
      </c>
      <c r="R945" s="29">
        <v>3.4201370262064934</v>
      </c>
      <c r="S945" s="29">
        <v>17.501999999999999</v>
      </c>
      <c r="T945" s="29">
        <v>19.808</v>
      </c>
      <c r="U945" s="29">
        <v>-17.964065873126888</v>
      </c>
      <c r="V945" s="29">
        <v>-0.499</v>
      </c>
      <c r="W945" s="29">
        <v>-4.7E-2</v>
      </c>
      <c r="X945" s="29" t="s">
        <v>14991</v>
      </c>
      <c r="Y945" s="71">
        <v>1290927431</v>
      </c>
      <c r="Z945" s="29" t="s">
        <v>12535</v>
      </c>
      <c r="AA945" s="76">
        <v>45418</v>
      </c>
      <c r="AB945" s="60" t="s">
        <v>8186</v>
      </c>
      <c r="AC945" s="60" t="s">
        <v>12297</v>
      </c>
      <c r="AD945" s="60" t="s">
        <v>12815</v>
      </c>
      <c r="AE945" s="29" t="s">
        <v>16158</v>
      </c>
      <c r="AF945" s="35" t="s">
        <v>16158</v>
      </c>
    </row>
    <row r="946" spans="1:32" s="68" customFormat="1" ht="42.75">
      <c r="A946" s="37" t="s">
        <v>14626</v>
      </c>
      <c r="B946" s="36" t="s">
        <v>14378</v>
      </c>
      <c r="C946" s="36" t="s">
        <v>14476</v>
      </c>
      <c r="D946" s="29" t="s">
        <v>16834</v>
      </c>
      <c r="E946" s="37" t="s">
        <v>14708</v>
      </c>
      <c r="F946" s="37" t="s">
        <v>12543</v>
      </c>
      <c r="G946" s="38" t="s">
        <v>328</v>
      </c>
      <c r="H946" s="37" t="s">
        <v>28</v>
      </c>
      <c r="I946" s="39">
        <v>3</v>
      </c>
      <c r="J946" s="37" t="s">
        <v>12292</v>
      </c>
      <c r="K946" s="37" t="s">
        <v>12292</v>
      </c>
      <c r="L946" s="37" t="s">
        <v>12292</v>
      </c>
      <c r="M946" s="37">
        <v>14.195880000000001</v>
      </c>
      <c r="N946" s="37" t="s">
        <v>16215</v>
      </c>
      <c r="O946" s="37" t="s">
        <v>16215</v>
      </c>
      <c r="P946" s="37">
        <v>8.4099109800535246</v>
      </c>
      <c r="Q946" s="37">
        <v>-12.779308629310403</v>
      </c>
      <c r="R946" s="37">
        <v>6.6515097077191276</v>
      </c>
      <c r="S946" s="37">
        <v>12.407</v>
      </c>
      <c r="T946" s="37">
        <v>13.842000000000001</v>
      </c>
      <c r="U946" s="37">
        <v>-15.991874368199388</v>
      </c>
      <c r="V946" s="37">
        <v>-0.54200000000000004</v>
      </c>
      <c r="W946" s="37">
        <v>-2.3E-2</v>
      </c>
      <c r="X946" s="37" t="s">
        <v>14992</v>
      </c>
      <c r="Y946" s="73">
        <v>6133624706</v>
      </c>
      <c r="Z946" s="37" t="s">
        <v>12535</v>
      </c>
      <c r="AA946" s="77">
        <v>45418</v>
      </c>
      <c r="AB946" s="39" t="s">
        <v>8186</v>
      </c>
      <c r="AC946" s="39" t="s">
        <v>12297</v>
      </c>
      <c r="AD946" s="39" t="s">
        <v>12815</v>
      </c>
      <c r="AE946" s="37" t="s">
        <v>16158</v>
      </c>
      <c r="AF946" s="63" t="s">
        <v>16158</v>
      </c>
    </row>
    <row r="947" spans="1:32" s="68" customFormat="1" ht="42.75">
      <c r="A947" s="29" t="s">
        <v>14626</v>
      </c>
      <c r="B947" s="28" t="s">
        <v>14379</v>
      </c>
      <c r="C947" s="29" t="s">
        <v>14477</v>
      </c>
      <c r="D947" s="29" t="s">
        <v>16835</v>
      </c>
      <c r="E947" s="29" t="s">
        <v>14708</v>
      </c>
      <c r="F947" s="29" t="s">
        <v>12541</v>
      </c>
      <c r="G947" s="31" t="s">
        <v>328</v>
      </c>
      <c r="H947" s="32" t="s">
        <v>28</v>
      </c>
      <c r="I947" s="50">
        <v>3</v>
      </c>
      <c r="J947" s="32" t="s">
        <v>12292</v>
      </c>
      <c r="K947" s="32" t="s">
        <v>12292</v>
      </c>
      <c r="L947" s="32" t="s">
        <v>12292</v>
      </c>
      <c r="M947" s="29" t="s">
        <v>16215</v>
      </c>
      <c r="N947" s="29">
        <v>-1.9965599999999999</v>
      </c>
      <c r="O947" s="29">
        <v>8.3599999999999994E-2</v>
      </c>
      <c r="P947" s="29">
        <v>8.9118507001998424</v>
      </c>
      <c r="Q947" s="29">
        <v>-15.156725108365265</v>
      </c>
      <c r="R947" s="29">
        <v>3.0295418928775186</v>
      </c>
      <c r="S947" s="29">
        <v>8.2469999999999999</v>
      </c>
      <c r="T947" s="29">
        <v>10.462</v>
      </c>
      <c r="U947" s="29">
        <v>-18.638088018710832</v>
      </c>
      <c r="V947" s="29">
        <v>-0.36899999999999999</v>
      </c>
      <c r="W947" s="29">
        <v>1.7000000000000001E-2</v>
      </c>
      <c r="X947" s="29" t="s">
        <v>14989</v>
      </c>
      <c r="Y947" s="71">
        <v>792479227</v>
      </c>
      <c r="Z947" s="29" t="s">
        <v>12535</v>
      </c>
      <c r="AA947" s="76">
        <v>45418</v>
      </c>
      <c r="AB947" s="60" t="s">
        <v>8186</v>
      </c>
      <c r="AC947" s="60" t="s">
        <v>12297</v>
      </c>
      <c r="AD947" s="60" t="s">
        <v>12815</v>
      </c>
      <c r="AE947" s="29" t="s">
        <v>16158</v>
      </c>
      <c r="AF947" s="35" t="s">
        <v>16158</v>
      </c>
    </row>
    <row r="948" spans="1:32" s="68" customFormat="1" ht="42.75">
      <c r="A948" s="37" t="s">
        <v>14626</v>
      </c>
      <c r="B948" s="36" t="s">
        <v>14380</v>
      </c>
      <c r="C948" s="36" t="s">
        <v>14478</v>
      </c>
      <c r="D948" s="29" t="s">
        <v>16836</v>
      </c>
      <c r="E948" s="37" t="s">
        <v>14708</v>
      </c>
      <c r="F948" s="37" t="s">
        <v>12541</v>
      </c>
      <c r="G948" s="38" t="s">
        <v>328</v>
      </c>
      <c r="H948" s="37" t="s">
        <v>28</v>
      </c>
      <c r="I948" s="39">
        <v>3</v>
      </c>
      <c r="J948" s="37" t="s">
        <v>12292</v>
      </c>
      <c r="K948" s="37" t="s">
        <v>12292</v>
      </c>
      <c r="L948" s="37" t="s">
        <v>12292</v>
      </c>
      <c r="M948" s="37">
        <v>0.66644000000000003</v>
      </c>
      <c r="N948" s="37">
        <v>-1.9888300000000001</v>
      </c>
      <c r="O948" s="37">
        <v>8.9190000000000005E-2</v>
      </c>
      <c r="P948" s="37">
        <v>8.9197682505791178</v>
      </c>
      <c r="Q948" s="37">
        <v>-15.121791069189893</v>
      </c>
      <c r="R948" s="37">
        <v>3.0170085084223253</v>
      </c>
      <c r="S948" s="37">
        <v>8.2550000000000008</v>
      </c>
      <c r="T948" s="37">
        <v>10.459</v>
      </c>
      <c r="U948" s="37">
        <v>-18.605216681127967</v>
      </c>
      <c r="V948" s="37">
        <v>-0.36799999999999999</v>
      </c>
      <c r="W948" s="37">
        <v>1.7000000000000001E-2</v>
      </c>
      <c r="X948" s="37" t="s">
        <v>14989</v>
      </c>
      <c r="Y948" s="73">
        <v>792479227</v>
      </c>
      <c r="Z948" s="37" t="s">
        <v>12535</v>
      </c>
      <c r="AA948" s="77">
        <v>45418</v>
      </c>
      <c r="AB948" s="39" t="s">
        <v>8186</v>
      </c>
      <c r="AC948" s="39" t="s">
        <v>12297</v>
      </c>
      <c r="AD948" s="39" t="s">
        <v>12815</v>
      </c>
      <c r="AE948" s="37" t="s">
        <v>16158</v>
      </c>
      <c r="AF948" s="63" t="s">
        <v>16158</v>
      </c>
    </row>
    <row r="949" spans="1:32" s="68" customFormat="1" ht="42.75">
      <c r="A949" s="29" t="s">
        <v>14626</v>
      </c>
      <c r="B949" s="28" t="s">
        <v>14381</v>
      </c>
      <c r="C949" s="29" t="s">
        <v>14479</v>
      </c>
      <c r="D949" s="29" t="s">
        <v>16837</v>
      </c>
      <c r="E949" s="29" t="s">
        <v>14708</v>
      </c>
      <c r="F949" s="29" t="s">
        <v>12540</v>
      </c>
      <c r="G949" s="31" t="s">
        <v>328</v>
      </c>
      <c r="H949" s="32" t="s">
        <v>28</v>
      </c>
      <c r="I949" s="50">
        <v>3</v>
      </c>
      <c r="J949" s="32" t="s">
        <v>12292</v>
      </c>
      <c r="K949" s="32" t="s">
        <v>12292</v>
      </c>
      <c r="L949" s="32" t="s">
        <v>12292</v>
      </c>
      <c r="M949" s="29">
        <v>1.7377800000000001</v>
      </c>
      <c r="N949" s="29">
        <v>-1.98387</v>
      </c>
      <c r="O949" s="29">
        <v>1.7399999999999999E-2</v>
      </c>
      <c r="P949" s="29">
        <v>10.541898005089179</v>
      </c>
      <c r="Q949" s="29">
        <v>-13.940386722243957</v>
      </c>
      <c r="R949" s="29">
        <v>3.6293264077068788</v>
      </c>
      <c r="S949" s="29">
        <v>8.2710000000000008</v>
      </c>
      <c r="T949" s="29">
        <v>10.552</v>
      </c>
      <c r="U949" s="29">
        <v>-17.660198863056507</v>
      </c>
      <c r="V949" s="29">
        <v>-0.36799999999999999</v>
      </c>
      <c r="W949" s="29">
        <v>0.01</v>
      </c>
      <c r="X949" s="29" t="s">
        <v>14991</v>
      </c>
      <c r="Y949" s="71">
        <v>680082204</v>
      </c>
      <c r="Z949" s="29" t="s">
        <v>12535</v>
      </c>
      <c r="AA949" s="76">
        <v>45418</v>
      </c>
      <c r="AB949" s="60" t="s">
        <v>8186</v>
      </c>
      <c r="AC949" s="60" t="s">
        <v>12297</v>
      </c>
      <c r="AD949" s="60" t="s">
        <v>12815</v>
      </c>
      <c r="AE949" s="29" t="s">
        <v>16158</v>
      </c>
      <c r="AF949" s="35" t="s">
        <v>16158</v>
      </c>
    </row>
    <row r="950" spans="1:32" s="68" customFormat="1" ht="28.5">
      <c r="A950" s="37" t="s">
        <v>14626</v>
      </c>
      <c r="B950" s="36" t="s">
        <v>14382</v>
      </c>
      <c r="C950" s="36" t="s">
        <v>14480</v>
      </c>
      <c r="D950" s="29" t="s">
        <v>16838</v>
      </c>
      <c r="E950" s="37" t="s">
        <v>14709</v>
      </c>
      <c r="F950" s="37" t="s">
        <v>12535</v>
      </c>
      <c r="G950" s="38" t="s">
        <v>64</v>
      </c>
      <c r="H950" s="37" t="s">
        <v>12481</v>
      </c>
      <c r="I950" s="39">
        <v>4</v>
      </c>
      <c r="J950" s="37" t="s">
        <v>12292</v>
      </c>
      <c r="K950" s="37" t="s">
        <v>12292</v>
      </c>
      <c r="L950" s="37" t="s">
        <v>13171</v>
      </c>
      <c r="M950" s="37" t="s">
        <v>16215</v>
      </c>
      <c r="N950" s="37">
        <v>-17.239380000000001</v>
      </c>
      <c r="O950" s="37">
        <v>-2.3864999999999998</v>
      </c>
      <c r="P950" s="37">
        <v>-11.166173928496359</v>
      </c>
      <c r="Q950" s="37">
        <v>-23.462700206668398</v>
      </c>
      <c r="R950" s="37">
        <v>-9.1116271028761844</v>
      </c>
      <c r="S950" s="37">
        <v>26</v>
      </c>
      <c r="T950" s="37">
        <v>24.882999999999999</v>
      </c>
      <c r="U950" s="37">
        <v>-49.615000764218422</v>
      </c>
      <c r="V950" s="37">
        <v>-0.61799999999999999</v>
      </c>
      <c r="W950" s="37">
        <v>4.2000000000000003E-2</v>
      </c>
      <c r="X950" s="37" t="s">
        <v>14993</v>
      </c>
      <c r="Y950" s="73">
        <v>2394937573</v>
      </c>
      <c r="Z950" s="37" t="s">
        <v>12535</v>
      </c>
      <c r="AA950" s="77">
        <v>45418</v>
      </c>
      <c r="AB950" s="39" t="s">
        <v>8186</v>
      </c>
      <c r="AC950" s="39" t="s">
        <v>12296</v>
      </c>
      <c r="AD950" s="39" t="s">
        <v>12298</v>
      </c>
      <c r="AE950" s="37" t="s">
        <v>16158</v>
      </c>
      <c r="AF950" s="63" t="s">
        <v>16158</v>
      </c>
    </row>
    <row r="951" spans="1:32" s="68" customFormat="1" ht="28.5">
      <c r="A951" s="29" t="s">
        <v>14626</v>
      </c>
      <c r="B951" s="28" t="s">
        <v>14383</v>
      </c>
      <c r="C951" s="29" t="s">
        <v>14481</v>
      </c>
      <c r="D951" s="29" t="s">
        <v>16839</v>
      </c>
      <c r="E951" s="29" t="s">
        <v>14710</v>
      </c>
      <c r="F951" s="29" t="s">
        <v>12536</v>
      </c>
      <c r="G951" s="31" t="s">
        <v>369</v>
      </c>
      <c r="H951" s="32" t="s">
        <v>30</v>
      </c>
      <c r="I951" s="50">
        <v>3</v>
      </c>
      <c r="J951" s="32" t="s">
        <v>12292</v>
      </c>
      <c r="K951" s="32" t="s">
        <v>12292</v>
      </c>
      <c r="L951" s="32" t="s">
        <v>13171</v>
      </c>
      <c r="M951" s="29" t="s">
        <v>16215</v>
      </c>
      <c r="N951" s="29">
        <v>-3.0456599999999998</v>
      </c>
      <c r="O951" s="29">
        <v>-1.75427</v>
      </c>
      <c r="P951" s="29">
        <v>5.6713887643952354</v>
      </c>
      <c r="Q951" s="29">
        <v>-7.4202221239816568</v>
      </c>
      <c r="R951" s="29">
        <v>-0.64846951342388826</v>
      </c>
      <c r="S951" s="29">
        <v>3.7730000000000001</v>
      </c>
      <c r="T951" s="29">
        <v>3.0950000000000002</v>
      </c>
      <c r="U951" s="29">
        <v>-10.078732677614799</v>
      </c>
      <c r="V951" s="29">
        <v>-0.95799999999999996</v>
      </c>
      <c r="W951" s="29">
        <v>-0.64</v>
      </c>
      <c r="X951" s="29" t="s">
        <v>14994</v>
      </c>
      <c r="Y951" s="71">
        <v>4726964421</v>
      </c>
      <c r="Z951" s="29" t="s">
        <v>12536</v>
      </c>
      <c r="AA951" s="76">
        <v>45418</v>
      </c>
      <c r="AB951" s="60" t="s">
        <v>8186</v>
      </c>
      <c r="AC951" s="60" t="s">
        <v>12296</v>
      </c>
      <c r="AD951" s="60" t="s">
        <v>12299</v>
      </c>
      <c r="AE951" s="29" t="s">
        <v>16158</v>
      </c>
      <c r="AF951" s="35" t="s">
        <v>16158</v>
      </c>
    </row>
    <row r="952" spans="1:32" s="68" customFormat="1" ht="28.5">
      <c r="A952" s="37" t="s">
        <v>14626</v>
      </c>
      <c r="B952" s="36" t="s">
        <v>14384</v>
      </c>
      <c r="C952" s="36" t="s">
        <v>14482</v>
      </c>
      <c r="D952" s="29" t="s">
        <v>16840</v>
      </c>
      <c r="E952" s="37" t="s">
        <v>14710</v>
      </c>
      <c r="F952" s="37" t="s">
        <v>12536</v>
      </c>
      <c r="G952" s="38" t="s">
        <v>369</v>
      </c>
      <c r="H952" s="37" t="s">
        <v>30</v>
      </c>
      <c r="I952" s="39">
        <v>3</v>
      </c>
      <c r="J952" s="37" t="s">
        <v>12292</v>
      </c>
      <c r="K952" s="37" t="s">
        <v>12292</v>
      </c>
      <c r="L952" s="37" t="s">
        <v>13171</v>
      </c>
      <c r="M952" s="37">
        <v>0.20432</v>
      </c>
      <c r="N952" s="37">
        <v>-3.0459900000000002</v>
      </c>
      <c r="O952" s="37">
        <v>-1.75454</v>
      </c>
      <c r="P952" s="37">
        <v>5.6705985658381142</v>
      </c>
      <c r="Q952" s="37">
        <v>-7.4200669114567681</v>
      </c>
      <c r="R952" s="37">
        <v>-0.64882307696285668</v>
      </c>
      <c r="S952" s="37">
        <v>3.7730000000000001</v>
      </c>
      <c r="T952" s="37">
        <v>3.0950000000000002</v>
      </c>
      <c r="U952" s="37">
        <v>-10.078474654742642</v>
      </c>
      <c r="V952" s="37">
        <v>-0.95799999999999996</v>
      </c>
      <c r="W952" s="37">
        <v>-0.64</v>
      </c>
      <c r="X952" s="37" t="s">
        <v>14994</v>
      </c>
      <c r="Y952" s="73">
        <v>4726964421</v>
      </c>
      <c r="Z952" s="37" t="s">
        <v>12536</v>
      </c>
      <c r="AA952" s="77">
        <v>45418</v>
      </c>
      <c r="AB952" s="39" t="s">
        <v>8186</v>
      </c>
      <c r="AC952" s="39" t="s">
        <v>12296</v>
      </c>
      <c r="AD952" s="39" t="s">
        <v>12299</v>
      </c>
      <c r="AE952" s="37" t="s">
        <v>16158</v>
      </c>
      <c r="AF952" s="63" t="s">
        <v>16158</v>
      </c>
    </row>
    <row r="953" spans="1:32" s="68" customFormat="1" ht="42.75">
      <c r="A953" s="29" t="s">
        <v>14626</v>
      </c>
      <c r="B953" s="28" t="s">
        <v>14385</v>
      </c>
      <c r="C953" s="29" t="s">
        <v>14483</v>
      </c>
      <c r="D953" s="29" t="s">
        <v>10233</v>
      </c>
      <c r="E953" s="29" t="s">
        <v>14711</v>
      </c>
      <c r="F953" s="29" t="s">
        <v>12536</v>
      </c>
      <c r="G953" s="31" t="s">
        <v>64</v>
      </c>
      <c r="H953" s="32" t="s">
        <v>12613</v>
      </c>
      <c r="I953" s="50">
        <v>4</v>
      </c>
      <c r="J953" s="32" t="s">
        <v>12292</v>
      </c>
      <c r="K953" s="32" t="s">
        <v>12292</v>
      </c>
      <c r="L953" s="32" t="s">
        <v>13171</v>
      </c>
      <c r="M953" s="29" t="s">
        <v>16215</v>
      </c>
      <c r="N953" s="29">
        <v>-17.41874</v>
      </c>
      <c r="O953" s="29">
        <v>-6.9040499999999998</v>
      </c>
      <c r="P953" s="29">
        <v>-16.894706597739695</v>
      </c>
      <c r="Q953" s="29">
        <v>-11.991835821729957</v>
      </c>
      <c r="R953" s="29">
        <v>-12.520299793206425</v>
      </c>
      <c r="S953" s="29">
        <v>24.788</v>
      </c>
      <c r="T953" s="29">
        <v>23.306000000000001</v>
      </c>
      <c r="U953" s="29">
        <v>-46.40961328701659</v>
      </c>
      <c r="V953" s="29">
        <v>-0.623</v>
      </c>
      <c r="W953" s="29">
        <v>-0.17499999999999999</v>
      </c>
      <c r="X953" s="29" t="s">
        <v>14994</v>
      </c>
      <c r="Y953" s="71">
        <v>9574770175</v>
      </c>
      <c r="Z953" s="29" t="s">
        <v>12536</v>
      </c>
      <c r="AA953" s="76">
        <v>45418</v>
      </c>
      <c r="AB953" s="60" t="s">
        <v>8186</v>
      </c>
      <c r="AC953" s="60" t="s">
        <v>12296</v>
      </c>
      <c r="AD953" s="60" t="s">
        <v>12299</v>
      </c>
      <c r="AE953" s="29" t="s">
        <v>16158</v>
      </c>
      <c r="AF953" s="35" t="s">
        <v>16158</v>
      </c>
    </row>
    <row r="954" spans="1:32" s="68" customFormat="1" ht="42.75">
      <c r="A954" s="37" t="s">
        <v>14626</v>
      </c>
      <c r="B954" s="36" t="s">
        <v>14386</v>
      </c>
      <c r="C954" s="36" t="s">
        <v>14484</v>
      </c>
      <c r="D954" s="29" t="s">
        <v>10998</v>
      </c>
      <c r="E954" s="37" t="s">
        <v>14711</v>
      </c>
      <c r="F954" s="37" t="s">
        <v>12535</v>
      </c>
      <c r="G954" s="38" t="s">
        <v>64</v>
      </c>
      <c r="H954" s="37" t="s">
        <v>12613</v>
      </c>
      <c r="I954" s="39">
        <v>4</v>
      </c>
      <c r="J954" s="37" t="s">
        <v>12292</v>
      </c>
      <c r="K954" s="37" t="s">
        <v>12292</v>
      </c>
      <c r="L954" s="37" t="s">
        <v>13171</v>
      </c>
      <c r="M954" s="37" t="s">
        <v>16215</v>
      </c>
      <c r="N954" s="37">
        <v>-17.415579999999999</v>
      </c>
      <c r="O954" s="37">
        <v>-6.90137</v>
      </c>
      <c r="P954" s="37">
        <v>-16.890635409879231</v>
      </c>
      <c r="Q954" s="37">
        <v>-11.998848778883298</v>
      </c>
      <c r="R954" s="37">
        <v>-13.033648394270504</v>
      </c>
      <c r="S954" s="37">
        <v>24.832000000000001</v>
      </c>
      <c r="T954" s="37">
        <v>23.367999999999999</v>
      </c>
      <c r="U954" s="37">
        <v>-47.052937546746676</v>
      </c>
      <c r="V954" s="37">
        <v>-0.621</v>
      </c>
      <c r="W954" s="37">
        <v>-0.17399999999999999</v>
      </c>
      <c r="X954" s="37" t="s">
        <v>14995</v>
      </c>
      <c r="Y954" s="73">
        <v>1225766705</v>
      </c>
      <c r="Z954" s="37" t="s">
        <v>12536</v>
      </c>
      <c r="AA954" s="77">
        <v>45418</v>
      </c>
      <c r="AB954" s="39" t="s">
        <v>8186</v>
      </c>
      <c r="AC954" s="39" t="s">
        <v>12297</v>
      </c>
      <c r="AD954" s="39" t="s">
        <v>12815</v>
      </c>
      <c r="AE954" s="37" t="s">
        <v>16158</v>
      </c>
      <c r="AF954" s="63" t="s">
        <v>16158</v>
      </c>
    </row>
    <row r="955" spans="1:32" s="68" customFormat="1" ht="28.5">
      <c r="A955" s="29" t="s">
        <v>14626</v>
      </c>
      <c r="B955" s="28" t="s">
        <v>14387</v>
      </c>
      <c r="C955" s="29" t="s">
        <v>14485</v>
      </c>
      <c r="D955" s="29" t="s">
        <v>16841</v>
      </c>
      <c r="E955" s="29" t="s">
        <v>14712</v>
      </c>
      <c r="F955" s="29" t="s">
        <v>12535</v>
      </c>
      <c r="G955" s="31" t="s">
        <v>64</v>
      </c>
      <c r="H955" s="32" t="s">
        <v>19</v>
      </c>
      <c r="I955" s="50">
        <v>4</v>
      </c>
      <c r="J955" s="32" t="s">
        <v>12292</v>
      </c>
      <c r="K955" s="32" t="s">
        <v>12292</v>
      </c>
      <c r="L955" s="32" t="s">
        <v>12292</v>
      </c>
      <c r="M955" s="29" t="s">
        <v>16215</v>
      </c>
      <c r="N955" s="29">
        <v>7.1418600000000003</v>
      </c>
      <c r="O955" s="29">
        <v>6.6506699999999999</v>
      </c>
      <c r="P955" s="29">
        <v>20.127437716840845</v>
      </c>
      <c r="Q955" s="29">
        <v>-14.91941864192925</v>
      </c>
      <c r="R955" s="29">
        <v>20.949838155034595</v>
      </c>
      <c r="S955" s="29">
        <v>14.055</v>
      </c>
      <c r="T955" s="29">
        <v>19.187000000000001</v>
      </c>
      <c r="U955" s="29">
        <v>-19.34030156735156</v>
      </c>
      <c r="V955" s="29">
        <v>0.621</v>
      </c>
      <c r="W955" s="29">
        <v>0.46800000000000003</v>
      </c>
      <c r="X955" s="29" t="s">
        <v>14996</v>
      </c>
      <c r="Y955" s="71">
        <v>396114770</v>
      </c>
      <c r="Z955" s="29" t="s">
        <v>12535</v>
      </c>
      <c r="AA955" s="76">
        <v>45418</v>
      </c>
      <c r="AB955" s="60" t="s">
        <v>8186</v>
      </c>
      <c r="AC955" s="60" t="s">
        <v>12296</v>
      </c>
      <c r="AD955" s="60" t="s">
        <v>12298</v>
      </c>
      <c r="AE955" s="29" t="s">
        <v>16158</v>
      </c>
      <c r="AF955" s="35" t="s">
        <v>16158</v>
      </c>
    </row>
    <row r="956" spans="1:32" s="68" customFormat="1" ht="28.5">
      <c r="A956" s="37" t="s">
        <v>14626</v>
      </c>
      <c r="B956" s="36" t="s">
        <v>14388</v>
      </c>
      <c r="C956" s="36" t="s">
        <v>14486</v>
      </c>
      <c r="D956" s="29" t="s">
        <v>16842</v>
      </c>
      <c r="E956" s="37" t="s">
        <v>14713</v>
      </c>
      <c r="F956" s="37" t="s">
        <v>12535</v>
      </c>
      <c r="G956" s="38" t="s">
        <v>64</v>
      </c>
      <c r="H956" s="37" t="s">
        <v>10</v>
      </c>
      <c r="I956" s="39">
        <v>5</v>
      </c>
      <c r="J956" s="37" t="s">
        <v>12292</v>
      </c>
      <c r="K956" s="37" t="s">
        <v>12292</v>
      </c>
      <c r="L956" s="37" t="s">
        <v>12292</v>
      </c>
      <c r="M956" s="37" t="s">
        <v>16215</v>
      </c>
      <c r="N956" s="37">
        <v>5.5606999999999998</v>
      </c>
      <c r="O956" s="37">
        <v>2.6089799999999999</v>
      </c>
      <c r="P956" s="37">
        <v>28.202825263846698</v>
      </c>
      <c r="Q956" s="37">
        <v>9.4721189186838028</v>
      </c>
      <c r="R956" s="37">
        <v>-11.780342308125002</v>
      </c>
      <c r="S956" s="37">
        <v>23.352</v>
      </c>
      <c r="T956" s="37">
        <v>29.484999999999999</v>
      </c>
      <c r="U956" s="37">
        <v>-21.983847776850741</v>
      </c>
      <c r="V956" s="37">
        <v>0.189</v>
      </c>
      <c r="W956" s="37">
        <v>0.20899999999999999</v>
      </c>
      <c r="X956" s="37" t="s">
        <v>14945</v>
      </c>
      <c r="Y956" s="73">
        <v>566407753</v>
      </c>
      <c r="Z956" s="37" t="s">
        <v>12535</v>
      </c>
      <c r="AA956" s="77">
        <v>45418</v>
      </c>
      <c r="AB956" s="39" t="s">
        <v>8186</v>
      </c>
      <c r="AC956" s="39" t="s">
        <v>12296</v>
      </c>
      <c r="AD956" s="39" t="s">
        <v>12298</v>
      </c>
      <c r="AE956" s="37" t="s">
        <v>16158</v>
      </c>
      <c r="AF956" s="63" t="s">
        <v>16158</v>
      </c>
    </row>
    <row r="957" spans="1:32" s="68" customFormat="1" ht="28.5">
      <c r="A957" s="29" t="s">
        <v>14626</v>
      </c>
      <c r="B957" s="28" t="s">
        <v>14389</v>
      </c>
      <c r="C957" s="29" t="s">
        <v>14487</v>
      </c>
      <c r="D957" s="29" t="s">
        <v>16843</v>
      </c>
      <c r="E957" s="29" t="s">
        <v>14713</v>
      </c>
      <c r="F957" s="29" t="s">
        <v>12535</v>
      </c>
      <c r="G957" s="31" t="s">
        <v>64</v>
      </c>
      <c r="H957" s="32" t="s">
        <v>10</v>
      </c>
      <c r="I957" s="50">
        <v>5</v>
      </c>
      <c r="J957" s="32" t="s">
        <v>12292</v>
      </c>
      <c r="K957" s="32" t="s">
        <v>12292</v>
      </c>
      <c r="L957" s="32" t="s">
        <v>12292</v>
      </c>
      <c r="M957" s="29" t="s">
        <v>16215</v>
      </c>
      <c r="N957" s="29">
        <v>5.5606900000000001</v>
      </c>
      <c r="O957" s="29">
        <v>2.6124499999999999</v>
      </c>
      <c r="P957" s="29">
        <v>28.205237372530245</v>
      </c>
      <c r="Q957" s="29">
        <v>9.4735912487846186</v>
      </c>
      <c r="R957" s="29">
        <v>-11.782448223106845</v>
      </c>
      <c r="S957" s="29">
        <v>23.352</v>
      </c>
      <c r="T957" s="29">
        <v>29.484000000000002</v>
      </c>
      <c r="U957" s="29">
        <v>-21.984737188119762</v>
      </c>
      <c r="V957" s="29">
        <v>0.189</v>
      </c>
      <c r="W957" s="29">
        <v>0.20899999999999999</v>
      </c>
      <c r="X957" s="29" t="s">
        <v>14997</v>
      </c>
      <c r="Y957" s="71">
        <v>566407753</v>
      </c>
      <c r="Z957" s="29" t="s">
        <v>12535</v>
      </c>
      <c r="AA957" s="76">
        <v>45418</v>
      </c>
      <c r="AB957" s="60" t="s">
        <v>8186</v>
      </c>
      <c r="AC957" s="60" t="s">
        <v>12297</v>
      </c>
      <c r="AD957" s="60" t="s">
        <v>12815</v>
      </c>
      <c r="AE957" s="29" t="s">
        <v>16158</v>
      </c>
      <c r="AF957" s="35" t="s">
        <v>16158</v>
      </c>
    </row>
    <row r="958" spans="1:32" s="68" customFormat="1" ht="28.5">
      <c r="A958" s="37" t="s">
        <v>14626</v>
      </c>
      <c r="B958" s="36" t="s">
        <v>14390</v>
      </c>
      <c r="C958" s="36" t="s">
        <v>14488</v>
      </c>
      <c r="D958" s="29" t="s">
        <v>16844</v>
      </c>
      <c r="E958" s="37" t="s">
        <v>14714</v>
      </c>
      <c r="F958" s="37" t="s">
        <v>12535</v>
      </c>
      <c r="G958" s="38" t="s">
        <v>64</v>
      </c>
      <c r="H958" s="37" t="s">
        <v>12417</v>
      </c>
      <c r="I958" s="39">
        <v>2</v>
      </c>
      <c r="J958" s="37" t="s">
        <v>12292</v>
      </c>
      <c r="K958" s="37" t="s">
        <v>12292</v>
      </c>
      <c r="L958" s="37" t="s">
        <v>12292</v>
      </c>
      <c r="M958" s="37" t="s">
        <v>16215</v>
      </c>
      <c r="N958" s="37">
        <v>2.43276</v>
      </c>
      <c r="O958" s="37">
        <v>5.1600700000000002</v>
      </c>
      <c r="P958" s="37">
        <v>13.249333001138153</v>
      </c>
      <c r="Q958" s="37">
        <v>-11.829113051777163</v>
      </c>
      <c r="R958" s="37">
        <v>18.411073347770568</v>
      </c>
      <c r="S958" s="37">
        <v>14.72</v>
      </c>
      <c r="T958" s="37">
        <v>17.919</v>
      </c>
      <c r="U958" s="37">
        <v>-20.707051640631903</v>
      </c>
      <c r="V958" s="37">
        <v>9.2999999999999999E-2</v>
      </c>
      <c r="W958" s="37">
        <v>0.31900000000000001</v>
      </c>
      <c r="X958" s="37" t="s">
        <v>14998</v>
      </c>
      <c r="Y958" s="73">
        <v>571961922</v>
      </c>
      <c r="Z958" s="37" t="s">
        <v>12535</v>
      </c>
      <c r="AA958" s="77">
        <v>45418</v>
      </c>
      <c r="AB958" s="39" t="s">
        <v>8186</v>
      </c>
      <c r="AC958" s="39" t="s">
        <v>12296</v>
      </c>
      <c r="AD958" s="39" t="s">
        <v>12298</v>
      </c>
      <c r="AE958" s="37" t="s">
        <v>16158</v>
      </c>
      <c r="AF958" s="63" t="s">
        <v>16158</v>
      </c>
    </row>
    <row r="959" spans="1:32" s="68" customFormat="1" ht="28.5">
      <c r="A959" s="29" t="s">
        <v>14626</v>
      </c>
      <c r="B959" s="28" t="s">
        <v>14391</v>
      </c>
      <c r="C959" s="29" t="s">
        <v>14489</v>
      </c>
      <c r="D959" s="29" t="s">
        <v>16845</v>
      </c>
      <c r="E959" s="29" t="s">
        <v>14714</v>
      </c>
      <c r="F959" s="29" t="s">
        <v>12535</v>
      </c>
      <c r="G959" s="31" t="s">
        <v>64</v>
      </c>
      <c r="H959" s="32" t="s">
        <v>12417</v>
      </c>
      <c r="I959" s="50">
        <v>2</v>
      </c>
      <c r="J959" s="32" t="s">
        <v>12292</v>
      </c>
      <c r="K959" s="32" t="s">
        <v>12292</v>
      </c>
      <c r="L959" s="32" t="s">
        <v>12292</v>
      </c>
      <c r="M959" s="29" t="s">
        <v>16215</v>
      </c>
      <c r="N959" s="29">
        <v>2.4331299999999998</v>
      </c>
      <c r="O959" s="29">
        <v>5.1606500000000004</v>
      </c>
      <c r="P959" s="29">
        <v>13.249508566327005</v>
      </c>
      <c r="Q959" s="29">
        <v>-11.829565788053287</v>
      </c>
      <c r="R959" s="29">
        <v>18.414504277400702</v>
      </c>
      <c r="S959" s="29">
        <v>14.72</v>
      </c>
      <c r="T959" s="29">
        <v>17.917999999999999</v>
      </c>
      <c r="U959" s="29">
        <v>-20.707297226007949</v>
      </c>
      <c r="V959" s="29">
        <v>9.2999999999999999E-2</v>
      </c>
      <c r="W959" s="29">
        <v>0.31900000000000001</v>
      </c>
      <c r="X959" s="29" t="s">
        <v>14998</v>
      </c>
      <c r="Y959" s="71">
        <v>571961922</v>
      </c>
      <c r="Z959" s="29" t="s">
        <v>12535</v>
      </c>
      <c r="AA959" s="76">
        <v>45418</v>
      </c>
      <c r="AB959" s="60" t="s">
        <v>8186</v>
      </c>
      <c r="AC959" s="60" t="s">
        <v>12297</v>
      </c>
      <c r="AD959" s="60" t="s">
        <v>12815</v>
      </c>
      <c r="AE959" s="29" t="s">
        <v>16158</v>
      </c>
      <c r="AF959" s="35" t="s">
        <v>16158</v>
      </c>
    </row>
    <row r="960" spans="1:32" s="68" customFormat="1" ht="28.5">
      <c r="A960" s="37" t="s">
        <v>14626</v>
      </c>
      <c r="B960" s="36" t="s">
        <v>14392</v>
      </c>
      <c r="C960" s="36" t="s">
        <v>14490</v>
      </c>
      <c r="D960" s="29" t="s">
        <v>16846</v>
      </c>
      <c r="E960" s="37" t="s">
        <v>14715</v>
      </c>
      <c r="F960" s="37" t="s">
        <v>12535</v>
      </c>
      <c r="G960" s="38" t="s">
        <v>369</v>
      </c>
      <c r="H960" s="37" t="s">
        <v>36</v>
      </c>
      <c r="I960" s="39">
        <v>3</v>
      </c>
      <c r="J960" s="37" t="s">
        <v>13171</v>
      </c>
      <c r="K960" s="37" t="s">
        <v>13171</v>
      </c>
      <c r="L960" s="37" t="s">
        <v>12292</v>
      </c>
      <c r="M960" s="37" t="s">
        <v>16215</v>
      </c>
      <c r="N960" s="37">
        <v>-3.12487</v>
      </c>
      <c r="O960" s="37">
        <v>-1.07176</v>
      </c>
      <c r="P960" s="37">
        <v>6.8660752751620979</v>
      </c>
      <c r="Q960" s="37">
        <v>-5.5042498344766599</v>
      </c>
      <c r="R960" s="37">
        <v>-0.73646177536826896</v>
      </c>
      <c r="S960" s="37">
        <v>3.5249999999999999</v>
      </c>
      <c r="T960" s="37">
        <v>7.2569999999999997</v>
      </c>
      <c r="U960" s="37">
        <v>-9.3891473071105569</v>
      </c>
      <c r="V960" s="37">
        <v>-1.073</v>
      </c>
      <c r="W960" s="37">
        <v>-0.2</v>
      </c>
      <c r="X960" s="37" t="s">
        <v>14999</v>
      </c>
      <c r="Y960" s="73">
        <v>501710809</v>
      </c>
      <c r="Z960" s="37" t="s">
        <v>12535</v>
      </c>
      <c r="AA960" s="77">
        <v>45418</v>
      </c>
      <c r="AB960" s="39" t="s">
        <v>8186</v>
      </c>
      <c r="AC960" s="39" t="s">
        <v>12296</v>
      </c>
      <c r="AD960" s="39" t="s">
        <v>12298</v>
      </c>
      <c r="AE960" s="37" t="s">
        <v>16158</v>
      </c>
      <c r="AF960" s="63" t="s">
        <v>16158</v>
      </c>
    </row>
    <row r="961" spans="1:32" s="68" customFormat="1" ht="28.5">
      <c r="A961" s="29" t="s">
        <v>14626</v>
      </c>
      <c r="B961" s="28" t="s">
        <v>14393</v>
      </c>
      <c r="C961" s="29" t="s">
        <v>14491</v>
      </c>
      <c r="D961" s="29" t="s">
        <v>16847</v>
      </c>
      <c r="E961" s="29" t="s">
        <v>14715</v>
      </c>
      <c r="F961" s="29" t="s">
        <v>12535</v>
      </c>
      <c r="G961" s="31" t="s">
        <v>369</v>
      </c>
      <c r="H961" s="32" t="s">
        <v>36</v>
      </c>
      <c r="I961" s="50">
        <v>3</v>
      </c>
      <c r="J961" s="32" t="s">
        <v>13171</v>
      </c>
      <c r="K961" s="32" t="s">
        <v>13171</v>
      </c>
      <c r="L961" s="32" t="s">
        <v>12292</v>
      </c>
      <c r="M961" s="29">
        <v>1.3662799999999999</v>
      </c>
      <c r="N961" s="29">
        <v>-3.1233</v>
      </c>
      <c r="O961" s="29">
        <v>-1.0710200000000001</v>
      </c>
      <c r="P961" s="29">
        <v>6.8641117139941032</v>
      </c>
      <c r="Q961" s="29">
        <v>-5.4982064398577553</v>
      </c>
      <c r="R961" s="29">
        <v>-0.73016484292687256</v>
      </c>
      <c r="S961" s="29">
        <v>3.524</v>
      </c>
      <c r="T961" s="29">
        <v>7.26</v>
      </c>
      <c r="U961" s="29">
        <v>-9.3865521248544859</v>
      </c>
      <c r="V961" s="29">
        <v>-1.073</v>
      </c>
      <c r="W961" s="29">
        <v>-0.2</v>
      </c>
      <c r="X961" s="29" t="s">
        <v>15000</v>
      </c>
      <c r="Y961" s="71">
        <v>501710809</v>
      </c>
      <c r="Z961" s="29" t="s">
        <v>12535</v>
      </c>
      <c r="AA961" s="76">
        <v>45418</v>
      </c>
      <c r="AB961" s="60" t="s">
        <v>8186</v>
      </c>
      <c r="AC961" s="60" t="s">
        <v>12297</v>
      </c>
      <c r="AD961" s="60" t="s">
        <v>12815</v>
      </c>
      <c r="AE961" s="29" t="s">
        <v>16158</v>
      </c>
      <c r="AF961" s="35" t="s">
        <v>16158</v>
      </c>
    </row>
    <row r="962" spans="1:32" s="68" customFormat="1" ht="28.5">
      <c r="A962" s="37" t="s">
        <v>14626</v>
      </c>
      <c r="B962" s="36" t="s">
        <v>14394</v>
      </c>
      <c r="C962" s="36" t="s">
        <v>14492</v>
      </c>
      <c r="D962" s="29" t="s">
        <v>16848</v>
      </c>
      <c r="E962" s="37" t="s">
        <v>14716</v>
      </c>
      <c r="F962" s="37" t="s">
        <v>12535</v>
      </c>
      <c r="G962" s="38" t="s">
        <v>64</v>
      </c>
      <c r="H962" s="37" t="s">
        <v>6</v>
      </c>
      <c r="I962" s="39">
        <v>5</v>
      </c>
      <c r="J962" s="37" t="s">
        <v>12292</v>
      </c>
      <c r="K962" s="37" t="s">
        <v>12292</v>
      </c>
      <c r="L962" s="37" t="s">
        <v>13171</v>
      </c>
      <c r="M962" s="37" t="s">
        <v>16215</v>
      </c>
      <c r="N962" s="37">
        <v>3.7202500000000001</v>
      </c>
      <c r="O962" s="37">
        <v>11.98165</v>
      </c>
      <c r="P962" s="37">
        <v>24.529855772418287</v>
      </c>
      <c r="Q962" s="37">
        <v>-31.181186297129095</v>
      </c>
      <c r="R962" s="37">
        <v>27.432664347404877</v>
      </c>
      <c r="S962" s="37">
        <v>16.516999999999999</v>
      </c>
      <c r="T962" s="37">
        <v>17.670999999999999</v>
      </c>
      <c r="U962" s="37">
        <v>-39.341237343503352</v>
      </c>
      <c r="V962" s="37">
        <v>0.17399999999999999</v>
      </c>
      <c r="W962" s="37">
        <v>0.68899999999999995</v>
      </c>
      <c r="X962" s="37" t="s">
        <v>15001</v>
      </c>
      <c r="Y962" s="73">
        <v>186746274</v>
      </c>
      <c r="Z962" s="37" t="s">
        <v>12535</v>
      </c>
      <c r="AA962" s="77">
        <v>45418</v>
      </c>
      <c r="AB962" s="39" t="s">
        <v>8186</v>
      </c>
      <c r="AC962" s="39" t="s">
        <v>12296</v>
      </c>
      <c r="AD962" s="39" t="s">
        <v>12298</v>
      </c>
      <c r="AE962" s="37" t="s">
        <v>16158</v>
      </c>
      <c r="AF962" s="63" t="s">
        <v>16158</v>
      </c>
    </row>
    <row r="963" spans="1:32" s="68" customFormat="1" ht="28.5">
      <c r="A963" s="29" t="s">
        <v>14626</v>
      </c>
      <c r="B963" s="28" t="s">
        <v>14395</v>
      </c>
      <c r="C963" s="29" t="s">
        <v>14493</v>
      </c>
      <c r="D963" s="29" t="s">
        <v>16849</v>
      </c>
      <c r="E963" s="29" t="s">
        <v>14716</v>
      </c>
      <c r="F963" s="29" t="s">
        <v>12535</v>
      </c>
      <c r="G963" s="31" t="s">
        <v>64</v>
      </c>
      <c r="H963" s="32" t="s">
        <v>6</v>
      </c>
      <c r="I963" s="50">
        <v>5</v>
      </c>
      <c r="J963" s="32" t="s">
        <v>12292</v>
      </c>
      <c r="K963" s="32" t="s">
        <v>12292</v>
      </c>
      <c r="L963" s="32" t="s">
        <v>13171</v>
      </c>
      <c r="M963" s="29" t="s">
        <v>16215</v>
      </c>
      <c r="N963" s="29">
        <v>3.7196199999999999</v>
      </c>
      <c r="O963" s="29">
        <v>11.980969999999999</v>
      </c>
      <c r="P963" s="29">
        <v>24.531629187957861</v>
      </c>
      <c r="Q963" s="29">
        <v>-31.18070025203642</v>
      </c>
      <c r="R963" s="29">
        <v>27.426632142948961</v>
      </c>
      <c r="S963" s="29">
        <v>16.515999999999998</v>
      </c>
      <c r="T963" s="29">
        <v>17.670999999999999</v>
      </c>
      <c r="U963" s="29">
        <v>-39.339728217539374</v>
      </c>
      <c r="V963" s="29">
        <v>0.17299999999999999</v>
      </c>
      <c r="W963" s="29">
        <v>0.68899999999999995</v>
      </c>
      <c r="X963" s="29" t="s">
        <v>15001</v>
      </c>
      <c r="Y963" s="71">
        <v>186746274</v>
      </c>
      <c r="Z963" s="29" t="s">
        <v>12535</v>
      </c>
      <c r="AA963" s="76">
        <v>45418</v>
      </c>
      <c r="AB963" s="60" t="s">
        <v>8186</v>
      </c>
      <c r="AC963" s="60" t="s">
        <v>12297</v>
      </c>
      <c r="AD963" s="60" t="s">
        <v>12815</v>
      </c>
      <c r="AE963" s="29" t="s">
        <v>16158</v>
      </c>
      <c r="AF963" s="35" t="s">
        <v>16158</v>
      </c>
    </row>
    <row r="964" spans="1:32" s="68" customFormat="1" ht="28.5">
      <c r="A964" s="37" t="s">
        <v>14626</v>
      </c>
      <c r="B964" s="36" t="s">
        <v>14396</v>
      </c>
      <c r="C964" s="36" t="s">
        <v>14494</v>
      </c>
      <c r="D964" s="29" t="s">
        <v>16850</v>
      </c>
      <c r="E964" s="37" t="s">
        <v>14717</v>
      </c>
      <c r="F964" s="37" t="s">
        <v>12535</v>
      </c>
      <c r="G964" s="38" t="s">
        <v>64</v>
      </c>
      <c r="H964" s="37" t="s">
        <v>12631</v>
      </c>
      <c r="I964" s="39">
        <v>4</v>
      </c>
      <c r="J964" s="37" t="s">
        <v>12292</v>
      </c>
      <c r="K964" s="37" t="s">
        <v>12292</v>
      </c>
      <c r="L964" s="37" t="s">
        <v>12292</v>
      </c>
      <c r="M964" s="37" t="s">
        <v>16215</v>
      </c>
      <c r="N964" s="37">
        <v>6.4430000000000001E-2</v>
      </c>
      <c r="O964" s="37">
        <v>5.8625800000000003</v>
      </c>
      <c r="P964" s="37">
        <v>10.471127380261125</v>
      </c>
      <c r="Q964" s="37">
        <v>-14.428038032002345</v>
      </c>
      <c r="R964" s="37">
        <v>19.927747248220975</v>
      </c>
      <c r="S964" s="37">
        <v>17.856000000000002</v>
      </c>
      <c r="T964" s="37">
        <v>21.052</v>
      </c>
      <c r="U964" s="37">
        <v>-21.680643135299803</v>
      </c>
      <c r="V964" s="37">
        <v>-8.6999999999999994E-2</v>
      </c>
      <c r="W964" s="37">
        <v>0.29499999999999998</v>
      </c>
      <c r="X964" s="37" t="s">
        <v>15002</v>
      </c>
      <c r="Y964" s="73">
        <v>620952642</v>
      </c>
      <c r="Z964" s="37" t="s">
        <v>12535</v>
      </c>
      <c r="AA964" s="77">
        <v>45418</v>
      </c>
      <c r="AB964" s="39" t="s">
        <v>8186</v>
      </c>
      <c r="AC964" s="39" t="s">
        <v>12296</v>
      </c>
      <c r="AD964" s="39" t="s">
        <v>12298</v>
      </c>
      <c r="AE964" s="37" t="s">
        <v>16158</v>
      </c>
      <c r="AF964" s="63" t="s">
        <v>16158</v>
      </c>
    </row>
    <row r="965" spans="1:32" s="68" customFormat="1" ht="28.5">
      <c r="A965" s="29" t="s">
        <v>14626</v>
      </c>
      <c r="B965" s="28" t="s">
        <v>14397</v>
      </c>
      <c r="C965" s="29" t="s">
        <v>14495</v>
      </c>
      <c r="D965" s="29" t="s">
        <v>16851</v>
      </c>
      <c r="E965" s="29" t="s">
        <v>14717</v>
      </c>
      <c r="F965" s="29" t="s">
        <v>12535</v>
      </c>
      <c r="G965" s="31" t="s">
        <v>64</v>
      </c>
      <c r="H965" s="32" t="s">
        <v>12631</v>
      </c>
      <c r="I965" s="50">
        <v>4</v>
      </c>
      <c r="J965" s="32" t="s">
        <v>12292</v>
      </c>
      <c r="K965" s="32" t="s">
        <v>12292</v>
      </c>
      <c r="L965" s="32" t="s">
        <v>12292</v>
      </c>
      <c r="M965" s="29" t="s">
        <v>16215</v>
      </c>
      <c r="N965" s="29">
        <v>6.3939999999999997E-2</v>
      </c>
      <c r="O965" s="29">
        <v>5.8620299999999999</v>
      </c>
      <c r="P965" s="29">
        <v>10.47188828522132</v>
      </c>
      <c r="Q965" s="29">
        <v>-14.42873548466741</v>
      </c>
      <c r="R965" s="29">
        <v>19.922761300255342</v>
      </c>
      <c r="S965" s="29">
        <v>17.856000000000002</v>
      </c>
      <c r="T965" s="29">
        <v>21.048999999999999</v>
      </c>
      <c r="U965" s="29">
        <v>-21.68114034272277</v>
      </c>
      <c r="V965" s="29">
        <v>-8.6999999999999994E-2</v>
      </c>
      <c r="W965" s="29">
        <v>0.29499999999999998</v>
      </c>
      <c r="X965" s="29" t="s">
        <v>15002</v>
      </c>
      <c r="Y965" s="71">
        <v>620952642</v>
      </c>
      <c r="Z965" s="29" t="s">
        <v>12535</v>
      </c>
      <c r="AA965" s="76">
        <v>45418</v>
      </c>
      <c r="AB965" s="60" t="s">
        <v>8186</v>
      </c>
      <c r="AC965" s="60" t="s">
        <v>12297</v>
      </c>
      <c r="AD965" s="60" t="s">
        <v>12815</v>
      </c>
      <c r="AE965" s="29" t="s">
        <v>16158</v>
      </c>
      <c r="AF965" s="35" t="s">
        <v>16158</v>
      </c>
    </row>
    <row r="966" spans="1:32" s="68" customFormat="1" ht="42.75">
      <c r="A966" s="37" t="s">
        <v>14626</v>
      </c>
      <c r="B966" s="36" t="s">
        <v>14398</v>
      </c>
      <c r="C966" s="36" t="s">
        <v>14496</v>
      </c>
      <c r="D966" s="29" t="s">
        <v>16852</v>
      </c>
      <c r="E966" s="37" t="s">
        <v>14718</v>
      </c>
      <c r="F966" s="37" t="s">
        <v>12535</v>
      </c>
      <c r="G966" s="38" t="s">
        <v>64</v>
      </c>
      <c r="H966" s="37" t="s">
        <v>12622</v>
      </c>
      <c r="I966" s="39">
        <v>5</v>
      </c>
      <c r="J966" s="37" t="s">
        <v>12292</v>
      </c>
      <c r="K966" s="37" t="s">
        <v>12292</v>
      </c>
      <c r="L966" s="37" t="s">
        <v>12292</v>
      </c>
      <c r="M966" s="37" t="s">
        <v>16215</v>
      </c>
      <c r="N966" s="37">
        <v>-1.4085399999999999</v>
      </c>
      <c r="O966" s="37">
        <v>5.5372300000000001</v>
      </c>
      <c r="P966" s="37">
        <v>15.741147505108666</v>
      </c>
      <c r="Q966" s="37">
        <v>-21.011213398969165</v>
      </c>
      <c r="R966" s="37">
        <v>20.820195424635468</v>
      </c>
      <c r="S966" s="37">
        <v>19.114999999999998</v>
      </c>
      <c r="T966" s="37">
        <v>22.798999999999999</v>
      </c>
      <c r="U966" s="37">
        <v>-24.970608117210958</v>
      </c>
      <c r="V966" s="37">
        <v>-0.157</v>
      </c>
      <c r="W966" s="37">
        <v>0.26</v>
      </c>
      <c r="X966" s="37" t="s">
        <v>14945</v>
      </c>
      <c r="Y966" s="73">
        <v>302902495</v>
      </c>
      <c r="Z966" s="37" t="s">
        <v>12535</v>
      </c>
      <c r="AA966" s="77">
        <v>45418</v>
      </c>
      <c r="AB966" s="39" t="s">
        <v>8186</v>
      </c>
      <c r="AC966" s="39" t="s">
        <v>12297</v>
      </c>
      <c r="AD966" s="39" t="s">
        <v>12298</v>
      </c>
      <c r="AE966" s="37" t="s">
        <v>16158</v>
      </c>
      <c r="AF966" s="63" t="s">
        <v>16158</v>
      </c>
    </row>
    <row r="967" spans="1:32" s="68" customFormat="1" ht="42.75">
      <c r="A967" s="29" t="s">
        <v>14626</v>
      </c>
      <c r="B967" s="28" t="s">
        <v>14399</v>
      </c>
      <c r="C967" s="29" t="s">
        <v>14497</v>
      </c>
      <c r="D967" s="29" t="s">
        <v>16853</v>
      </c>
      <c r="E967" s="29" t="s">
        <v>14718</v>
      </c>
      <c r="F967" s="29" t="s">
        <v>12535</v>
      </c>
      <c r="G967" s="31" t="s">
        <v>64</v>
      </c>
      <c r="H967" s="32" t="s">
        <v>12622</v>
      </c>
      <c r="I967" s="50">
        <v>5</v>
      </c>
      <c r="J967" s="32" t="s">
        <v>12292</v>
      </c>
      <c r="K967" s="32" t="s">
        <v>12292</v>
      </c>
      <c r="L967" s="32" t="s">
        <v>12292</v>
      </c>
      <c r="M967" s="29" t="s">
        <v>16215</v>
      </c>
      <c r="N967" s="29">
        <v>-1.40835</v>
      </c>
      <c r="O967" s="29">
        <v>5.5375399999999999</v>
      </c>
      <c r="P967" s="29">
        <v>0</v>
      </c>
      <c r="Q967" s="29">
        <v>0</v>
      </c>
      <c r="R967" s="29">
        <v>0</v>
      </c>
      <c r="S967" s="29">
        <v>19.114000000000001</v>
      </c>
      <c r="T967" s="29">
        <v>22.798999999999999</v>
      </c>
      <c r="U967" s="29">
        <v>-24.970084844773577</v>
      </c>
      <c r="V967" s="29">
        <v>-0.157</v>
      </c>
      <c r="W967" s="29">
        <v>0.26</v>
      </c>
      <c r="X967" s="29" t="s">
        <v>15003</v>
      </c>
      <c r="Y967" s="71">
        <v>302902495</v>
      </c>
      <c r="Z967" s="29" t="s">
        <v>12535</v>
      </c>
      <c r="AA967" s="76">
        <v>45418</v>
      </c>
      <c r="AB967" s="60" t="s">
        <v>8186</v>
      </c>
      <c r="AC967" s="60" t="s">
        <v>12297</v>
      </c>
      <c r="AD967" s="60" t="s">
        <v>12815</v>
      </c>
      <c r="AE967" s="29" t="s">
        <v>16158</v>
      </c>
      <c r="AF967" s="35" t="s">
        <v>16158</v>
      </c>
    </row>
    <row r="968" spans="1:32" s="68" customFormat="1" ht="42.75">
      <c r="A968" s="37" t="s">
        <v>12503</v>
      </c>
      <c r="B968" s="36" t="s">
        <v>14499</v>
      </c>
      <c r="C968" s="36" t="s">
        <v>14500</v>
      </c>
      <c r="D968" s="29" t="s">
        <v>8906</v>
      </c>
      <c r="E968" s="37" t="s">
        <v>14719</v>
      </c>
      <c r="F968" s="37" t="s">
        <v>12541</v>
      </c>
      <c r="G968" s="38" t="s">
        <v>64</v>
      </c>
      <c r="H968" s="37" t="s">
        <v>12925</v>
      </c>
      <c r="I968" s="39">
        <v>3</v>
      </c>
      <c r="J968" s="37" t="s">
        <v>12292</v>
      </c>
      <c r="K968" s="37" t="s">
        <v>12292</v>
      </c>
      <c r="L968" s="37" t="s">
        <v>12292</v>
      </c>
      <c r="M968" s="37" t="s">
        <v>16215</v>
      </c>
      <c r="N968" s="37">
        <v>11.58348</v>
      </c>
      <c r="O968" s="37">
        <v>11.86791</v>
      </c>
      <c r="P968" s="37">
        <v>25.217476789007808</v>
      </c>
      <c r="Q968" s="37">
        <v>-13.861979858404549</v>
      </c>
      <c r="R968" s="37">
        <v>32.204273058884937</v>
      </c>
      <c r="S968" s="37">
        <v>18.172000000000001</v>
      </c>
      <c r="T968" s="37">
        <v>21.02</v>
      </c>
      <c r="U968" s="37">
        <v>-23.348223835005655</v>
      </c>
      <c r="V968" s="37">
        <v>0.65800000000000003</v>
      </c>
      <c r="W968" s="37">
        <v>0.59299999999999997</v>
      </c>
      <c r="X968" s="37" t="s">
        <v>13288</v>
      </c>
      <c r="Y968" s="73">
        <v>346448979</v>
      </c>
      <c r="Z968" s="37" t="s">
        <v>12541</v>
      </c>
      <c r="AA968" s="77">
        <v>45418</v>
      </c>
      <c r="AB968" s="39" t="s">
        <v>8186</v>
      </c>
      <c r="AC968" s="39" t="s">
        <v>12296</v>
      </c>
      <c r="AD968" s="39" t="s">
        <v>12307</v>
      </c>
      <c r="AE968" s="37" t="s">
        <v>16158</v>
      </c>
      <c r="AF968" s="63" t="s">
        <v>16158</v>
      </c>
    </row>
    <row r="969" spans="1:32" s="68" customFormat="1" ht="42.75">
      <c r="A969" s="29" t="s">
        <v>12503</v>
      </c>
      <c r="B969" s="28" t="s">
        <v>14501</v>
      </c>
      <c r="C969" s="29" t="s">
        <v>14502</v>
      </c>
      <c r="D969" s="29" t="s">
        <v>16854</v>
      </c>
      <c r="E969" s="29" t="s">
        <v>14720</v>
      </c>
      <c r="F969" s="29" t="s">
        <v>12535</v>
      </c>
      <c r="G969" s="31" t="s">
        <v>64</v>
      </c>
      <c r="H969" s="32" t="s">
        <v>10</v>
      </c>
      <c r="I969" s="50">
        <v>4</v>
      </c>
      <c r="J969" s="32" t="s">
        <v>12292</v>
      </c>
      <c r="K969" s="32" t="s">
        <v>12292</v>
      </c>
      <c r="L969" s="32" t="s">
        <v>12292</v>
      </c>
      <c r="M969" s="29" t="s">
        <v>16215</v>
      </c>
      <c r="N969" s="29">
        <v>0.61124999999999996</v>
      </c>
      <c r="O969" s="29">
        <v>-1.31576</v>
      </c>
      <c r="P969" s="29">
        <v>31.627945974197868</v>
      </c>
      <c r="Q969" s="29">
        <v>-4.4817769944020753</v>
      </c>
      <c r="R969" s="29">
        <v>-12.419303890835277</v>
      </c>
      <c r="S969" s="29">
        <v>25.126999999999999</v>
      </c>
      <c r="T969" s="29">
        <v>29.866</v>
      </c>
      <c r="U969" s="29">
        <v>-29.208740563929069</v>
      </c>
      <c r="V969" s="29">
        <v>1.9E-2</v>
      </c>
      <c r="W969" s="29">
        <v>9.0999999999999998E-2</v>
      </c>
      <c r="X969" s="29" t="s">
        <v>15004</v>
      </c>
      <c r="Y969" s="71">
        <v>391824650</v>
      </c>
      <c r="Z969" s="29" t="s">
        <v>12535</v>
      </c>
      <c r="AA969" s="76">
        <v>45418</v>
      </c>
      <c r="AB969" s="60" t="s">
        <v>8186</v>
      </c>
      <c r="AC969" s="60" t="s">
        <v>12296</v>
      </c>
      <c r="AD969" s="60" t="s">
        <v>12298</v>
      </c>
      <c r="AE969" s="29" t="s">
        <v>16158</v>
      </c>
      <c r="AF969" s="35" t="s">
        <v>16158</v>
      </c>
    </row>
    <row r="970" spans="1:32" s="68" customFormat="1" ht="28.5">
      <c r="A970" s="37" t="s">
        <v>13180</v>
      </c>
      <c r="B970" s="36" t="s">
        <v>14503</v>
      </c>
      <c r="C970" s="36" t="s">
        <v>14504</v>
      </c>
      <c r="D970" s="29" t="s">
        <v>16855</v>
      </c>
      <c r="E970" s="37" t="s">
        <v>14721</v>
      </c>
      <c r="F970" s="37" t="s">
        <v>12535</v>
      </c>
      <c r="G970" s="38" t="s">
        <v>64</v>
      </c>
      <c r="H970" s="37" t="s">
        <v>11</v>
      </c>
      <c r="I970" s="39">
        <v>4</v>
      </c>
      <c r="J970" s="37" t="s">
        <v>12292</v>
      </c>
      <c r="K970" s="37" t="s">
        <v>12292</v>
      </c>
      <c r="L970" s="37" t="s">
        <v>12292</v>
      </c>
      <c r="M970" s="37" t="s">
        <v>16215</v>
      </c>
      <c r="N970" s="37">
        <v>-12.037140000000001</v>
      </c>
      <c r="O970" s="37">
        <v>-0.52368999999999999</v>
      </c>
      <c r="P970" s="37">
        <v>5.9326710816778094</v>
      </c>
      <c r="Q970" s="37">
        <v>-27.547321788159451</v>
      </c>
      <c r="R970" s="37">
        <v>3.0145530145529342</v>
      </c>
      <c r="S970" s="37">
        <v>19.172000000000001</v>
      </c>
      <c r="T970" s="37">
        <v>20.584</v>
      </c>
      <c r="U970" s="37">
        <v>-41.033707808816402</v>
      </c>
      <c r="V970" s="37">
        <v>-0.63</v>
      </c>
      <c r="W970" s="37">
        <v>2.9000000000000001E-2</v>
      </c>
      <c r="X970" s="37" t="s">
        <v>13286</v>
      </c>
      <c r="Y970" s="73">
        <v>875497608</v>
      </c>
      <c r="Z970" s="37" t="s">
        <v>12535</v>
      </c>
      <c r="AA970" s="77">
        <v>45418</v>
      </c>
      <c r="AB970" s="39" t="s">
        <v>8186</v>
      </c>
      <c r="AC970" s="39" t="s">
        <v>12296</v>
      </c>
      <c r="AD970" s="39" t="s">
        <v>12298</v>
      </c>
      <c r="AE970" s="37" t="s">
        <v>16158</v>
      </c>
      <c r="AF970" s="63" t="s">
        <v>16158</v>
      </c>
    </row>
    <row r="971" spans="1:32" s="68" customFormat="1" ht="28.5">
      <c r="A971" s="29" t="s">
        <v>13180</v>
      </c>
      <c r="B971" s="28" t="s">
        <v>14505</v>
      </c>
      <c r="C971" s="29" t="s">
        <v>14506</v>
      </c>
      <c r="D971" s="29" t="s">
        <v>9064</v>
      </c>
      <c r="E971" s="29" t="s">
        <v>14721</v>
      </c>
      <c r="F971" s="29" t="s">
        <v>12541</v>
      </c>
      <c r="G971" s="31" t="s">
        <v>64</v>
      </c>
      <c r="H971" s="32" t="s">
        <v>11</v>
      </c>
      <c r="I971" s="50">
        <v>4</v>
      </c>
      <c r="J971" s="32" t="s">
        <v>12292</v>
      </c>
      <c r="K971" s="32" t="s">
        <v>12292</v>
      </c>
      <c r="L971" s="32" t="s">
        <v>12292</v>
      </c>
      <c r="M971" s="29" t="s">
        <v>16215</v>
      </c>
      <c r="N971" s="29">
        <v>-12.030609999999999</v>
      </c>
      <c r="O971" s="29">
        <v>-0.52131000000000005</v>
      </c>
      <c r="P971" s="29">
        <v>2.0504058094831468</v>
      </c>
      <c r="Q971" s="29">
        <v>-23.546895640686905</v>
      </c>
      <c r="R971" s="29">
        <v>10.954848260547889</v>
      </c>
      <c r="S971" s="29">
        <v>19.166</v>
      </c>
      <c r="T971" s="29">
        <v>20.721</v>
      </c>
      <c r="U971" s="29">
        <v>-29.623715731357493</v>
      </c>
      <c r="V971" s="29">
        <v>-0.63</v>
      </c>
      <c r="W971" s="29">
        <v>0.03</v>
      </c>
      <c r="X971" s="29" t="s">
        <v>12584</v>
      </c>
      <c r="Y971" s="71">
        <v>813092138</v>
      </c>
      <c r="Z971" s="29" t="s">
        <v>12535</v>
      </c>
      <c r="AA971" s="76">
        <v>45418</v>
      </c>
      <c r="AB971" s="60" t="s">
        <v>8186</v>
      </c>
      <c r="AC971" s="60" t="s">
        <v>12297</v>
      </c>
      <c r="AD971" s="60" t="s">
        <v>12815</v>
      </c>
      <c r="AE971" s="29" t="s">
        <v>16158</v>
      </c>
      <c r="AF971" s="35" t="s">
        <v>16158</v>
      </c>
    </row>
    <row r="972" spans="1:32" s="68" customFormat="1" ht="28.5">
      <c r="A972" s="37" t="s">
        <v>13180</v>
      </c>
      <c r="B972" s="36" t="s">
        <v>14507</v>
      </c>
      <c r="C972" s="36" t="s">
        <v>14508</v>
      </c>
      <c r="D972" s="29" t="s">
        <v>16856</v>
      </c>
      <c r="E972" s="37" t="s">
        <v>14721</v>
      </c>
      <c r="F972" s="37" t="s">
        <v>12535</v>
      </c>
      <c r="G972" s="38" t="s">
        <v>64</v>
      </c>
      <c r="H972" s="37" t="s">
        <v>11</v>
      </c>
      <c r="I972" s="39">
        <v>4</v>
      </c>
      <c r="J972" s="37" t="s">
        <v>12292</v>
      </c>
      <c r="K972" s="37" t="s">
        <v>12292</v>
      </c>
      <c r="L972" s="37" t="s">
        <v>12292</v>
      </c>
      <c r="M972" s="37" t="s">
        <v>16215</v>
      </c>
      <c r="N972" s="37" t="s">
        <v>16215</v>
      </c>
      <c r="O972" s="37" t="s">
        <v>16215</v>
      </c>
      <c r="P972" s="37">
        <v>11.459192085737889</v>
      </c>
      <c r="Q972" s="37">
        <v>-20.956123117223424</v>
      </c>
      <c r="R972" s="37">
        <v>8.4165477888732418</v>
      </c>
      <c r="S972" s="37">
        <v>15.069000000000001</v>
      </c>
      <c r="T972" s="37">
        <v>17.166</v>
      </c>
      <c r="U972" s="37">
        <v>-29.938279372612342</v>
      </c>
      <c r="V972" s="37">
        <v>-0.33800000000000002</v>
      </c>
      <c r="W972" s="37">
        <v>0.23799999999999999</v>
      </c>
      <c r="X972" s="37" t="s">
        <v>14266</v>
      </c>
      <c r="Y972" s="73">
        <v>875497608</v>
      </c>
      <c r="Z972" s="37" t="s">
        <v>12535</v>
      </c>
      <c r="AA972" s="77">
        <v>45418</v>
      </c>
      <c r="AB972" s="39" t="s">
        <v>8186</v>
      </c>
      <c r="AC972" s="39" t="s">
        <v>12297</v>
      </c>
      <c r="AD972" s="39" t="s">
        <v>12815</v>
      </c>
      <c r="AE972" s="37" t="s">
        <v>16158</v>
      </c>
      <c r="AF972" s="63" t="s">
        <v>16158</v>
      </c>
    </row>
    <row r="973" spans="1:32" s="68" customFormat="1" ht="42.75">
      <c r="A973" s="29" t="s">
        <v>13180</v>
      </c>
      <c r="B973" s="28" t="s">
        <v>14509</v>
      </c>
      <c r="C973" s="29" t="s">
        <v>14510</v>
      </c>
      <c r="D973" s="29" t="s">
        <v>16857</v>
      </c>
      <c r="E973" s="29" t="s">
        <v>14722</v>
      </c>
      <c r="F973" s="29" t="s">
        <v>12535</v>
      </c>
      <c r="G973" s="31" t="s">
        <v>64</v>
      </c>
      <c r="H973" s="32" t="s">
        <v>12926</v>
      </c>
      <c r="I973" s="50">
        <v>5</v>
      </c>
      <c r="J973" s="32" t="s">
        <v>12292</v>
      </c>
      <c r="K973" s="32" t="s">
        <v>12292</v>
      </c>
      <c r="L973" s="32" t="s">
        <v>12292</v>
      </c>
      <c r="M973" s="29" t="s">
        <v>16215</v>
      </c>
      <c r="N973" s="29">
        <v>-12.52148</v>
      </c>
      <c r="O973" s="29">
        <v>-1.2752399999999999</v>
      </c>
      <c r="P973" s="29">
        <v>-2.7056672760510936</v>
      </c>
      <c r="Q973" s="29">
        <v>-17.744860943168018</v>
      </c>
      <c r="R973" s="29">
        <v>-4.7852407033725619</v>
      </c>
      <c r="S973" s="29">
        <v>18.596</v>
      </c>
      <c r="T973" s="29">
        <v>19.184999999999999</v>
      </c>
      <c r="U973" s="29">
        <v>-38.290970833693464</v>
      </c>
      <c r="V973" s="29">
        <v>-0.626</v>
      </c>
      <c r="W973" s="29">
        <v>2.7E-2</v>
      </c>
      <c r="X973" s="29" t="s">
        <v>13285</v>
      </c>
      <c r="Y973" s="71">
        <v>2857382552</v>
      </c>
      <c r="Z973" s="29" t="s">
        <v>12535</v>
      </c>
      <c r="AA973" s="76">
        <v>45418</v>
      </c>
      <c r="AB973" s="60" t="s">
        <v>8186</v>
      </c>
      <c r="AC973" s="60" t="s">
        <v>12296</v>
      </c>
      <c r="AD973" s="60" t="s">
        <v>12298</v>
      </c>
      <c r="AE973" s="29" t="s">
        <v>16158</v>
      </c>
      <c r="AF973" s="35" t="s">
        <v>16158</v>
      </c>
    </row>
    <row r="974" spans="1:32" s="68" customFormat="1" ht="42.75">
      <c r="A974" s="37" t="s">
        <v>13180</v>
      </c>
      <c r="B974" s="36" t="s">
        <v>14511</v>
      </c>
      <c r="C974" s="36" t="s">
        <v>14512</v>
      </c>
      <c r="D974" s="29" t="s">
        <v>16858</v>
      </c>
      <c r="E974" s="37" t="s">
        <v>14722</v>
      </c>
      <c r="F974" s="37" t="s">
        <v>12535</v>
      </c>
      <c r="G974" s="38" t="s">
        <v>64</v>
      </c>
      <c r="H974" s="37" t="s">
        <v>12926</v>
      </c>
      <c r="I974" s="39">
        <v>5</v>
      </c>
      <c r="J974" s="37" t="s">
        <v>12292</v>
      </c>
      <c r="K974" s="37" t="s">
        <v>12292</v>
      </c>
      <c r="L974" s="37" t="s">
        <v>12292</v>
      </c>
      <c r="M974" s="37" t="s">
        <v>16215</v>
      </c>
      <c r="N974" s="37">
        <v>-12.51319</v>
      </c>
      <c r="O974" s="37">
        <v>-1.27339</v>
      </c>
      <c r="P974" s="37">
        <v>-2.7663734115346172</v>
      </c>
      <c r="Q974" s="37">
        <v>-17.718446601941761</v>
      </c>
      <c r="R974" s="37">
        <v>-4.7802621434078425</v>
      </c>
      <c r="S974" s="37">
        <v>18.600000000000001</v>
      </c>
      <c r="T974" s="37">
        <v>19.183</v>
      </c>
      <c r="U974" s="37">
        <v>-38.329715928148268</v>
      </c>
      <c r="V974" s="37">
        <v>-0.626</v>
      </c>
      <c r="W974" s="37">
        <v>2.7E-2</v>
      </c>
      <c r="X974" s="37" t="s">
        <v>13288</v>
      </c>
      <c r="Y974" s="73">
        <v>2857382552</v>
      </c>
      <c r="Z974" s="37" t="s">
        <v>12535</v>
      </c>
      <c r="AA974" s="77">
        <v>45418</v>
      </c>
      <c r="AB974" s="39" t="s">
        <v>8186</v>
      </c>
      <c r="AC974" s="39" t="s">
        <v>12297</v>
      </c>
      <c r="AD974" s="39" t="s">
        <v>12815</v>
      </c>
      <c r="AE974" s="37" t="s">
        <v>16158</v>
      </c>
      <c r="AF974" s="63" t="s">
        <v>16158</v>
      </c>
    </row>
    <row r="975" spans="1:32" s="68" customFormat="1" ht="42.75">
      <c r="A975" s="29" t="s">
        <v>13180</v>
      </c>
      <c r="B975" s="28" t="s">
        <v>14513</v>
      </c>
      <c r="C975" s="29" t="s">
        <v>14514</v>
      </c>
      <c r="D975" s="29" t="s">
        <v>16859</v>
      </c>
      <c r="E975" s="29" t="s">
        <v>14722</v>
      </c>
      <c r="F975" s="29" t="s">
        <v>12541</v>
      </c>
      <c r="G975" s="31" t="s">
        <v>64</v>
      </c>
      <c r="H975" s="32" t="s">
        <v>12926</v>
      </c>
      <c r="I975" s="50">
        <v>5</v>
      </c>
      <c r="J975" s="32" t="s">
        <v>12292</v>
      </c>
      <c r="K975" s="32" t="s">
        <v>12292</v>
      </c>
      <c r="L975" s="32" t="s">
        <v>12292</v>
      </c>
      <c r="M975" s="29" t="s">
        <v>16215</v>
      </c>
      <c r="N975" s="29">
        <v>-12.51145</v>
      </c>
      <c r="O975" s="29">
        <v>-1.25745</v>
      </c>
      <c r="P975" s="29">
        <v>-6.2890462307372168</v>
      </c>
      <c r="Q975" s="29">
        <v>-13.184306569343185</v>
      </c>
      <c r="R975" s="29">
        <v>2.5495750708214526</v>
      </c>
      <c r="S975" s="29">
        <v>18.498999999999999</v>
      </c>
      <c r="T975" s="29">
        <v>19.234000000000002</v>
      </c>
      <c r="U975" s="29">
        <v>-26.427943889788452</v>
      </c>
      <c r="V975" s="29">
        <v>-0.629</v>
      </c>
      <c r="W975" s="29">
        <v>2.8000000000000001E-2</v>
      </c>
      <c r="X975" s="29" t="s">
        <v>15005</v>
      </c>
      <c r="Y975" s="71">
        <v>2645736226</v>
      </c>
      <c r="Z975" s="29" t="s">
        <v>12535</v>
      </c>
      <c r="AA975" s="76">
        <v>45418</v>
      </c>
      <c r="AB975" s="60" t="s">
        <v>8186</v>
      </c>
      <c r="AC975" s="60" t="s">
        <v>12297</v>
      </c>
      <c r="AD975" s="60" t="s">
        <v>12815</v>
      </c>
      <c r="AE975" s="29" t="s">
        <v>16158</v>
      </c>
      <c r="AF975" s="35" t="s">
        <v>16158</v>
      </c>
    </row>
    <row r="976" spans="1:32" s="68" customFormat="1" ht="42.75">
      <c r="A976" s="37" t="s">
        <v>13180</v>
      </c>
      <c r="B976" s="36" t="s">
        <v>14515</v>
      </c>
      <c r="C976" s="36" t="s">
        <v>14516</v>
      </c>
      <c r="D976" s="29" t="s">
        <v>16860</v>
      </c>
      <c r="E976" s="37" t="s">
        <v>14722</v>
      </c>
      <c r="F976" s="37" t="s">
        <v>12541</v>
      </c>
      <c r="G976" s="38" t="s">
        <v>64</v>
      </c>
      <c r="H976" s="37" t="s">
        <v>12926</v>
      </c>
      <c r="I976" s="39">
        <v>5</v>
      </c>
      <c r="J976" s="37" t="s">
        <v>12292</v>
      </c>
      <c r="K976" s="37" t="s">
        <v>12292</v>
      </c>
      <c r="L976" s="37" t="s">
        <v>12292</v>
      </c>
      <c r="M976" s="37" t="s">
        <v>16215</v>
      </c>
      <c r="N976" s="37">
        <v>-12.501049999999999</v>
      </c>
      <c r="O976" s="37">
        <v>-1.2543599999999999</v>
      </c>
      <c r="P976" s="37">
        <v>-6.2883435582821949</v>
      </c>
      <c r="Q976" s="37">
        <v>-13.195377586670398</v>
      </c>
      <c r="R976" s="37">
        <v>2.5312934631431139</v>
      </c>
      <c r="S976" s="37">
        <v>18.481000000000002</v>
      </c>
      <c r="T976" s="37">
        <v>19.225999999999999</v>
      </c>
      <c r="U976" s="37">
        <v>-26.410785047366758</v>
      </c>
      <c r="V976" s="37">
        <v>-0.63</v>
      </c>
      <c r="W976" s="37">
        <v>2.8000000000000001E-2</v>
      </c>
      <c r="X976" s="37" t="s">
        <v>13285</v>
      </c>
      <c r="Y976" s="73">
        <v>2645736226</v>
      </c>
      <c r="Z976" s="37" t="s">
        <v>12535</v>
      </c>
      <c r="AA976" s="77">
        <v>45418</v>
      </c>
      <c r="AB976" s="39" t="s">
        <v>8186</v>
      </c>
      <c r="AC976" s="39" t="s">
        <v>12297</v>
      </c>
      <c r="AD976" s="39" t="s">
        <v>12815</v>
      </c>
      <c r="AE976" s="37" t="s">
        <v>16158</v>
      </c>
      <c r="AF976" s="63" t="s">
        <v>16158</v>
      </c>
    </row>
    <row r="977" spans="1:32" s="68" customFormat="1" ht="42.75">
      <c r="A977" s="29" t="s">
        <v>13180</v>
      </c>
      <c r="B977" s="28" t="s">
        <v>14517</v>
      </c>
      <c r="C977" s="29" t="s">
        <v>14518</v>
      </c>
      <c r="D977" s="29" t="s">
        <v>16861</v>
      </c>
      <c r="E977" s="29" t="s">
        <v>14722</v>
      </c>
      <c r="F977" s="29" t="s">
        <v>12535</v>
      </c>
      <c r="G977" s="31" t="s">
        <v>64</v>
      </c>
      <c r="H977" s="32" t="s">
        <v>12926</v>
      </c>
      <c r="I977" s="50">
        <v>5</v>
      </c>
      <c r="J977" s="32" t="s">
        <v>12292</v>
      </c>
      <c r="K977" s="32" t="s">
        <v>12292</v>
      </c>
      <c r="L977" s="32" t="s">
        <v>12292</v>
      </c>
      <c r="M977" s="29">
        <v>0.1229</v>
      </c>
      <c r="N977" s="29" t="s">
        <v>16215</v>
      </c>
      <c r="O977" s="29" t="s">
        <v>16215</v>
      </c>
      <c r="P977" s="29">
        <v>-2.7215751636219365</v>
      </c>
      <c r="Q977" s="29">
        <v>-6.5705454881807785</v>
      </c>
      <c r="R977" s="29">
        <v>0</v>
      </c>
      <c r="S977" s="29" t="s">
        <v>16215</v>
      </c>
      <c r="T977" s="29" t="s">
        <v>16215</v>
      </c>
      <c r="U977" s="29" t="s">
        <v>16215</v>
      </c>
      <c r="V977" s="29" t="s">
        <v>16215</v>
      </c>
      <c r="W977" s="29" t="s">
        <v>16215</v>
      </c>
      <c r="X977" s="29" t="s">
        <v>13227</v>
      </c>
      <c r="Y977" s="71">
        <v>2857382552</v>
      </c>
      <c r="Z977" s="29" t="s">
        <v>12535</v>
      </c>
      <c r="AA977" s="76">
        <v>45418</v>
      </c>
      <c r="AB977" s="60" t="s">
        <v>8186</v>
      </c>
      <c r="AC977" s="60" t="s">
        <v>12297</v>
      </c>
      <c r="AD977" s="60" t="s">
        <v>12815</v>
      </c>
      <c r="AE977" s="29" t="s">
        <v>16158</v>
      </c>
      <c r="AF977" s="35" t="s">
        <v>16158</v>
      </c>
    </row>
    <row r="978" spans="1:32" s="68" customFormat="1" ht="42.75">
      <c r="A978" s="37" t="s">
        <v>13180</v>
      </c>
      <c r="B978" s="36" t="s">
        <v>14519</v>
      </c>
      <c r="C978" s="36" t="s">
        <v>14520</v>
      </c>
      <c r="D978" s="29" t="s">
        <v>16862</v>
      </c>
      <c r="E978" s="37" t="s">
        <v>14722</v>
      </c>
      <c r="F978" s="37" t="s">
        <v>12536</v>
      </c>
      <c r="G978" s="38" t="s">
        <v>64</v>
      </c>
      <c r="H978" s="37" t="s">
        <v>12926</v>
      </c>
      <c r="I978" s="39">
        <v>5</v>
      </c>
      <c r="J978" s="37" t="s">
        <v>12292</v>
      </c>
      <c r="K978" s="37" t="s">
        <v>12292</v>
      </c>
      <c r="L978" s="37" t="s">
        <v>12292</v>
      </c>
      <c r="M978" s="37">
        <v>0.1225</v>
      </c>
      <c r="N978" s="37" t="s">
        <v>16215</v>
      </c>
      <c r="O978" s="37" t="s">
        <v>16215</v>
      </c>
      <c r="P978" s="37">
        <v>-2.6816109980250524</v>
      </c>
      <c r="Q978" s="37">
        <v>-7.0374517635485745</v>
      </c>
      <c r="R978" s="37">
        <v>0</v>
      </c>
      <c r="S978" s="37" t="s">
        <v>16215</v>
      </c>
      <c r="T978" s="37" t="s">
        <v>16215</v>
      </c>
      <c r="U978" s="37" t="s">
        <v>16215</v>
      </c>
      <c r="V978" s="37" t="s">
        <v>16215</v>
      </c>
      <c r="W978" s="37" t="s">
        <v>16215</v>
      </c>
      <c r="X978" s="37" t="s">
        <v>13227</v>
      </c>
      <c r="Y978" s="73">
        <v>22363161674</v>
      </c>
      <c r="Z978" s="37" t="s">
        <v>12535</v>
      </c>
      <c r="AA978" s="77">
        <v>45418</v>
      </c>
      <c r="AB978" s="39" t="s">
        <v>8186</v>
      </c>
      <c r="AC978" s="39" t="s">
        <v>12297</v>
      </c>
      <c r="AD978" s="39" t="s">
        <v>12815</v>
      </c>
      <c r="AE978" s="37" t="s">
        <v>16158</v>
      </c>
      <c r="AF978" s="63" t="s">
        <v>16158</v>
      </c>
    </row>
    <row r="979" spans="1:32" s="68" customFormat="1" ht="42.75">
      <c r="A979" s="29" t="s">
        <v>14627</v>
      </c>
      <c r="B979" s="28" t="s">
        <v>14521</v>
      </c>
      <c r="C979" s="29" t="s">
        <v>14522</v>
      </c>
      <c r="D979" s="29" t="s">
        <v>16863</v>
      </c>
      <c r="E979" s="29" t="s">
        <v>14723</v>
      </c>
      <c r="F979" s="29" t="s">
        <v>12541</v>
      </c>
      <c r="G979" s="31" t="s">
        <v>64</v>
      </c>
      <c r="H979" s="32" t="s">
        <v>27</v>
      </c>
      <c r="I979" s="50">
        <v>5</v>
      </c>
      <c r="J979" s="32" t="s">
        <v>12292</v>
      </c>
      <c r="K979" s="32" t="s">
        <v>12292</v>
      </c>
      <c r="L979" s="32" t="s">
        <v>12292</v>
      </c>
      <c r="M979" s="29" t="s">
        <v>16215</v>
      </c>
      <c r="N979" s="29">
        <v>-1.72655</v>
      </c>
      <c r="O979" s="29">
        <v>6.51288</v>
      </c>
      <c r="P979" s="29">
        <v>18.591549295774957</v>
      </c>
      <c r="Q979" s="29">
        <v>-24.541729566530112</v>
      </c>
      <c r="R979" s="29">
        <v>17.186302070023096</v>
      </c>
      <c r="S979" s="29">
        <v>19.376000000000001</v>
      </c>
      <c r="T979" s="29">
        <v>18.327000000000002</v>
      </c>
      <c r="U979" s="29">
        <v>-23.836003387840343</v>
      </c>
      <c r="V979" s="29">
        <v>-0.159</v>
      </c>
      <c r="W979" s="29">
        <v>0.33800000000000002</v>
      </c>
      <c r="X979" s="29" t="s">
        <v>13295</v>
      </c>
      <c r="Y979" s="71">
        <v>1078365394</v>
      </c>
      <c r="Z979" s="29" t="s">
        <v>12535</v>
      </c>
      <c r="AA979" s="76">
        <v>45418</v>
      </c>
      <c r="AB979" s="60" t="s">
        <v>8186</v>
      </c>
      <c r="AC979" s="60" t="s">
        <v>12296</v>
      </c>
      <c r="AD979" s="60" t="s">
        <v>12307</v>
      </c>
      <c r="AE979" s="29" t="s">
        <v>16158</v>
      </c>
      <c r="AF979" s="35" t="s">
        <v>16158</v>
      </c>
    </row>
    <row r="980" spans="1:32" s="68" customFormat="1" ht="42.75">
      <c r="A980" s="37" t="s">
        <v>14627</v>
      </c>
      <c r="B980" s="36" t="s">
        <v>14523</v>
      </c>
      <c r="C980" s="36" t="s">
        <v>14524</v>
      </c>
      <c r="D980" s="29" t="s">
        <v>16864</v>
      </c>
      <c r="E980" s="37" t="s">
        <v>14723</v>
      </c>
      <c r="F980" s="37" t="s">
        <v>12535</v>
      </c>
      <c r="G980" s="38" t="s">
        <v>64</v>
      </c>
      <c r="H980" s="37" t="s">
        <v>27</v>
      </c>
      <c r="I980" s="39">
        <v>5</v>
      </c>
      <c r="J980" s="37" t="s">
        <v>12292</v>
      </c>
      <c r="K980" s="37" t="s">
        <v>12292</v>
      </c>
      <c r="L980" s="37" t="s">
        <v>12292</v>
      </c>
      <c r="M980" s="37" t="s">
        <v>16215</v>
      </c>
      <c r="N980" s="37">
        <v>-1.74074</v>
      </c>
      <c r="O980" s="37">
        <v>6.4946599999999997</v>
      </c>
      <c r="P980" s="37">
        <v>23.125659978880385</v>
      </c>
      <c r="Q980" s="37">
        <v>-28.489702517162485</v>
      </c>
      <c r="R980" s="37">
        <v>8.8296543107039493</v>
      </c>
      <c r="S980" s="37">
        <v>19.344999999999999</v>
      </c>
      <c r="T980" s="37">
        <v>18.187999999999999</v>
      </c>
      <c r="U980" s="37">
        <v>-34.332325683582177</v>
      </c>
      <c r="V980" s="37">
        <v>-0.16</v>
      </c>
      <c r="W980" s="37">
        <v>0.34</v>
      </c>
      <c r="X980" s="37" t="s">
        <v>15006</v>
      </c>
      <c r="Y980" s="73">
        <v>1161130798</v>
      </c>
      <c r="Z980" s="37" t="s">
        <v>12535</v>
      </c>
      <c r="AA980" s="77">
        <v>45418</v>
      </c>
      <c r="AB980" s="39" t="s">
        <v>8186</v>
      </c>
      <c r="AC980" s="39" t="s">
        <v>12296</v>
      </c>
      <c r="AD980" s="39" t="s">
        <v>12298</v>
      </c>
      <c r="AE980" s="37" t="s">
        <v>16158</v>
      </c>
      <c r="AF980" s="63" t="s">
        <v>16158</v>
      </c>
    </row>
    <row r="981" spans="1:32" s="68" customFormat="1" ht="42.75">
      <c r="A981" s="29" t="s">
        <v>14627</v>
      </c>
      <c r="B981" s="28" t="s">
        <v>14525</v>
      </c>
      <c r="C981" s="29" t="s">
        <v>14526</v>
      </c>
      <c r="D981" s="29" t="s">
        <v>16865</v>
      </c>
      <c r="E981" s="29" t="s">
        <v>14723</v>
      </c>
      <c r="F981" s="29" t="s">
        <v>12536</v>
      </c>
      <c r="G981" s="31" t="s">
        <v>64</v>
      </c>
      <c r="H981" s="32" t="s">
        <v>27</v>
      </c>
      <c r="I981" s="50">
        <v>5</v>
      </c>
      <c r="J981" s="32" t="s">
        <v>12292</v>
      </c>
      <c r="K981" s="32" t="s">
        <v>12292</v>
      </c>
      <c r="L981" s="32" t="s">
        <v>12292</v>
      </c>
      <c r="M981" s="29" t="s">
        <v>16215</v>
      </c>
      <c r="N981" s="29" t="s">
        <v>16215</v>
      </c>
      <c r="O981" s="29" t="s">
        <v>16215</v>
      </c>
      <c r="P981" s="29">
        <v>23.164154335499965</v>
      </c>
      <c r="Q981" s="29">
        <v>-28.441376550620333</v>
      </c>
      <c r="R981" s="29">
        <v>-0.36000000000008248</v>
      </c>
      <c r="S981" s="29" t="s">
        <v>16215</v>
      </c>
      <c r="T981" s="29" t="s">
        <v>16215</v>
      </c>
      <c r="U981" s="29" t="s">
        <v>16215</v>
      </c>
      <c r="V981" s="29" t="s">
        <v>16215</v>
      </c>
      <c r="W981" s="29" t="s">
        <v>16215</v>
      </c>
      <c r="X981" s="29" t="s">
        <v>13226</v>
      </c>
      <c r="Y981" s="71">
        <v>9069882947</v>
      </c>
      <c r="Z981" s="29" t="s">
        <v>12535</v>
      </c>
      <c r="AA981" s="76">
        <v>45418</v>
      </c>
      <c r="AB981" s="60" t="s">
        <v>8186</v>
      </c>
      <c r="AC981" s="60" t="s">
        <v>12297</v>
      </c>
      <c r="AD981" s="60" t="s">
        <v>12815</v>
      </c>
      <c r="AE981" s="29" t="s">
        <v>16158</v>
      </c>
      <c r="AF981" s="35" t="s">
        <v>16158</v>
      </c>
    </row>
    <row r="982" spans="1:32" s="68" customFormat="1" ht="42.75">
      <c r="A982" s="37" t="s">
        <v>12503</v>
      </c>
      <c r="B982" s="36" t="s">
        <v>14527</v>
      </c>
      <c r="C982" s="36" t="s">
        <v>14528</v>
      </c>
      <c r="D982" s="29" t="s">
        <v>16866</v>
      </c>
      <c r="E982" s="37" t="s">
        <v>2299</v>
      </c>
      <c r="F982" s="37" t="s">
        <v>12541</v>
      </c>
      <c r="G982" s="38" t="s">
        <v>64</v>
      </c>
      <c r="H982" s="37" t="s">
        <v>12477</v>
      </c>
      <c r="I982" s="39">
        <v>3</v>
      </c>
      <c r="J982" s="37" t="s">
        <v>12292</v>
      </c>
      <c r="K982" s="37" t="s">
        <v>12292</v>
      </c>
      <c r="L982" s="37" t="s">
        <v>12292</v>
      </c>
      <c r="M982" s="37" t="s">
        <v>16215</v>
      </c>
      <c r="N982" s="37">
        <v>5.5144299999999999</v>
      </c>
      <c r="O982" s="37" t="s">
        <v>16215</v>
      </c>
      <c r="P982" s="37">
        <v>16.888232397833434</v>
      </c>
      <c r="Q982" s="37">
        <v>-15.807127882599559</v>
      </c>
      <c r="R982" s="37">
        <v>17.516081147946739</v>
      </c>
      <c r="S982" s="37">
        <v>17.295999999999999</v>
      </c>
      <c r="T982" s="37">
        <v>17.997</v>
      </c>
      <c r="U982" s="37">
        <v>-24.378938467105581</v>
      </c>
      <c r="V982" s="37">
        <v>0.248</v>
      </c>
      <c r="W982" s="37">
        <v>0.45700000000000002</v>
      </c>
      <c r="X982" s="37" t="s">
        <v>15007</v>
      </c>
      <c r="Y982" s="73">
        <v>513673973</v>
      </c>
      <c r="Z982" s="37" t="s">
        <v>12541</v>
      </c>
      <c r="AA982" s="77">
        <v>45418</v>
      </c>
      <c r="AB982" s="39" t="s">
        <v>8186</v>
      </c>
      <c r="AC982" s="39" t="s">
        <v>12296</v>
      </c>
      <c r="AD982" s="39" t="s">
        <v>12304</v>
      </c>
      <c r="AE982" s="37" t="s">
        <v>16158</v>
      </c>
      <c r="AF982" s="63" t="s">
        <v>16158</v>
      </c>
    </row>
    <row r="983" spans="1:32" s="68" customFormat="1" ht="42.75">
      <c r="A983" s="29" t="s">
        <v>12503</v>
      </c>
      <c r="B983" s="28" t="s">
        <v>14529</v>
      </c>
      <c r="C983" s="29" t="s">
        <v>14530</v>
      </c>
      <c r="D983" s="29" t="s">
        <v>16867</v>
      </c>
      <c r="E983" s="29" t="s">
        <v>2299</v>
      </c>
      <c r="F983" s="29" t="s">
        <v>12541</v>
      </c>
      <c r="G983" s="31" t="s">
        <v>64</v>
      </c>
      <c r="H983" s="32" t="s">
        <v>12477</v>
      </c>
      <c r="I983" s="50">
        <v>3</v>
      </c>
      <c r="J983" s="32" t="s">
        <v>12292</v>
      </c>
      <c r="K983" s="32" t="s">
        <v>12292</v>
      </c>
      <c r="L983" s="32" t="s">
        <v>12292</v>
      </c>
      <c r="M983" s="29" t="s">
        <v>16215</v>
      </c>
      <c r="N983" s="29">
        <v>5.5057700000000001</v>
      </c>
      <c r="O983" s="29" t="s">
        <v>16215</v>
      </c>
      <c r="P983" s="29">
        <v>16.923623445826188</v>
      </c>
      <c r="Q983" s="29">
        <v>-15.794392523364332</v>
      </c>
      <c r="R983" s="29">
        <v>17.199999999999925</v>
      </c>
      <c r="S983" s="29">
        <v>17.298999999999999</v>
      </c>
      <c r="T983" s="29" t="s">
        <v>16215</v>
      </c>
      <c r="U983" s="29">
        <v>-24.377136132431222</v>
      </c>
      <c r="V983" s="29">
        <v>0.248</v>
      </c>
      <c r="W983" s="29" t="s">
        <v>16215</v>
      </c>
      <c r="X983" s="29" t="s">
        <v>15008</v>
      </c>
      <c r="Y983" s="71">
        <v>513673973</v>
      </c>
      <c r="Z983" s="29" t="s">
        <v>12541</v>
      </c>
      <c r="AA983" s="76">
        <v>45418</v>
      </c>
      <c r="AB983" s="60" t="s">
        <v>8186</v>
      </c>
      <c r="AC983" s="60" t="s">
        <v>12297</v>
      </c>
      <c r="AD983" s="60" t="s">
        <v>12815</v>
      </c>
      <c r="AE983" s="29" t="s">
        <v>16158</v>
      </c>
      <c r="AF983" s="35" t="s">
        <v>16158</v>
      </c>
    </row>
    <row r="984" spans="1:32" s="68" customFormat="1" ht="42.75">
      <c r="A984" s="37" t="s">
        <v>12503</v>
      </c>
      <c r="B984" s="36" t="s">
        <v>14531</v>
      </c>
      <c r="C984" s="36" t="s">
        <v>14532</v>
      </c>
      <c r="D984" s="29" t="s">
        <v>16868</v>
      </c>
      <c r="E984" s="37" t="s">
        <v>14724</v>
      </c>
      <c r="F984" s="37" t="s">
        <v>12541</v>
      </c>
      <c r="G984" s="38" t="s">
        <v>64</v>
      </c>
      <c r="H984" s="37" t="s">
        <v>12927</v>
      </c>
      <c r="I984" s="39">
        <v>3</v>
      </c>
      <c r="J984" s="37" t="s">
        <v>12292</v>
      </c>
      <c r="K984" s="37" t="s">
        <v>12292</v>
      </c>
      <c r="L984" s="37" t="s">
        <v>12292</v>
      </c>
      <c r="M984" s="37" t="s">
        <v>16215</v>
      </c>
      <c r="N984" s="37" t="s">
        <v>16215</v>
      </c>
      <c r="O984" s="37" t="s">
        <v>16215</v>
      </c>
      <c r="P984" s="37">
        <v>11.081226465841908</v>
      </c>
      <c r="Q984" s="37">
        <v>-6.2755102040816908</v>
      </c>
      <c r="R984" s="37">
        <v>17.775090689238262</v>
      </c>
      <c r="S984" s="37">
        <v>13.504</v>
      </c>
      <c r="T984" s="37">
        <v>17.277999999999999</v>
      </c>
      <c r="U984" s="37">
        <v>-9.9075918472137925</v>
      </c>
      <c r="V984" s="37">
        <v>3.5999999999999997E-2</v>
      </c>
      <c r="W984" s="37">
        <v>7.0000000000000007E-2</v>
      </c>
      <c r="X984" s="37" t="s">
        <v>13285</v>
      </c>
      <c r="Y984" s="73">
        <v>346449955</v>
      </c>
      <c r="Z984" s="37" t="s">
        <v>12535</v>
      </c>
      <c r="AA984" s="77">
        <v>45418</v>
      </c>
      <c r="AB984" s="39" t="s">
        <v>8186</v>
      </c>
      <c r="AC984" s="39" t="s">
        <v>12297</v>
      </c>
      <c r="AD984" s="39" t="s">
        <v>12815</v>
      </c>
      <c r="AE984" s="37" t="s">
        <v>16158</v>
      </c>
      <c r="AF984" s="63" t="s">
        <v>16158</v>
      </c>
    </row>
    <row r="985" spans="1:32" s="68" customFormat="1" ht="42.75">
      <c r="A985" s="29" t="s">
        <v>12503</v>
      </c>
      <c r="B985" s="28" t="s">
        <v>14533</v>
      </c>
      <c r="C985" s="29" t="s">
        <v>14534</v>
      </c>
      <c r="D985" s="29" t="s">
        <v>16869</v>
      </c>
      <c r="E985" s="29" t="s">
        <v>14724</v>
      </c>
      <c r="F985" s="29" t="s">
        <v>12535</v>
      </c>
      <c r="G985" s="31" t="s">
        <v>64</v>
      </c>
      <c r="H985" s="32" t="s">
        <v>12927</v>
      </c>
      <c r="I985" s="50">
        <v>3</v>
      </c>
      <c r="J985" s="32" t="s">
        <v>12292</v>
      </c>
      <c r="K985" s="32" t="s">
        <v>12292</v>
      </c>
      <c r="L985" s="32" t="s">
        <v>12292</v>
      </c>
      <c r="M985" s="29" t="s">
        <v>16215</v>
      </c>
      <c r="N985" s="29" t="s">
        <v>16215</v>
      </c>
      <c r="O985" s="29" t="s">
        <v>16215</v>
      </c>
      <c r="P985" s="29">
        <v>15.265486725663679</v>
      </c>
      <c r="Q985" s="29">
        <v>-11.178217821782233</v>
      </c>
      <c r="R985" s="29">
        <v>1.1999999999999789</v>
      </c>
      <c r="S985" s="29" t="s">
        <v>16215</v>
      </c>
      <c r="T985" s="29" t="s">
        <v>16215</v>
      </c>
      <c r="U985" s="29" t="s">
        <v>16215</v>
      </c>
      <c r="V985" s="29" t="s">
        <v>16215</v>
      </c>
      <c r="W985" s="29" t="s">
        <v>16215</v>
      </c>
      <c r="X985" s="29" t="s">
        <v>15009</v>
      </c>
      <c r="Y985" s="71">
        <v>373040265</v>
      </c>
      <c r="Z985" s="29" t="s">
        <v>12535</v>
      </c>
      <c r="AA985" s="76">
        <v>45418</v>
      </c>
      <c r="AB985" s="60" t="s">
        <v>8186</v>
      </c>
      <c r="AC985" s="60" t="s">
        <v>12296</v>
      </c>
      <c r="AD985" s="60" t="s">
        <v>12298</v>
      </c>
      <c r="AE985" s="29" t="s">
        <v>16158</v>
      </c>
      <c r="AF985" s="35" t="s">
        <v>16158</v>
      </c>
    </row>
    <row r="986" spans="1:32" s="68" customFormat="1" ht="42.75">
      <c r="A986" s="37" t="s">
        <v>12503</v>
      </c>
      <c r="B986" s="36" t="s">
        <v>14535</v>
      </c>
      <c r="C986" s="36" t="s">
        <v>14536</v>
      </c>
      <c r="D986" s="29" t="s">
        <v>16870</v>
      </c>
      <c r="E986" s="37" t="s">
        <v>14724</v>
      </c>
      <c r="F986" s="37" t="s">
        <v>12535</v>
      </c>
      <c r="G986" s="38" t="s">
        <v>64</v>
      </c>
      <c r="H986" s="37" t="s">
        <v>12927</v>
      </c>
      <c r="I986" s="39">
        <v>3</v>
      </c>
      <c r="J986" s="37" t="s">
        <v>12292</v>
      </c>
      <c r="K986" s="37" t="s">
        <v>12292</v>
      </c>
      <c r="L986" s="37" t="s">
        <v>12292</v>
      </c>
      <c r="M986" s="37">
        <v>0.30520000000000003</v>
      </c>
      <c r="N986" s="37" t="s">
        <v>16215</v>
      </c>
      <c r="O986" s="37" t="s">
        <v>16215</v>
      </c>
      <c r="P986" s="37">
        <v>15.320206839404538</v>
      </c>
      <c r="Q986" s="37">
        <v>-11.156197996858152</v>
      </c>
      <c r="R986" s="37">
        <v>2.0999999999999908</v>
      </c>
      <c r="S986" s="37" t="s">
        <v>16215</v>
      </c>
      <c r="T986" s="37" t="s">
        <v>16215</v>
      </c>
      <c r="U986" s="37" t="s">
        <v>16215</v>
      </c>
      <c r="V986" s="37" t="s">
        <v>16215</v>
      </c>
      <c r="W986" s="37" t="s">
        <v>16215</v>
      </c>
      <c r="X986" s="37" t="s">
        <v>15010</v>
      </c>
      <c r="Y986" s="73">
        <v>373040265</v>
      </c>
      <c r="Z986" s="37" t="s">
        <v>12535</v>
      </c>
      <c r="AA986" s="77">
        <v>45418</v>
      </c>
      <c r="AB986" s="39" t="s">
        <v>8186</v>
      </c>
      <c r="AC986" s="39" t="s">
        <v>12296</v>
      </c>
      <c r="AD986" s="39" t="s">
        <v>12298</v>
      </c>
      <c r="AE986" s="37" t="s">
        <v>16158</v>
      </c>
      <c r="AF986" s="63" t="s">
        <v>16158</v>
      </c>
    </row>
    <row r="987" spans="1:32" s="68" customFormat="1" ht="42.75">
      <c r="A987" s="29" t="s">
        <v>12503</v>
      </c>
      <c r="B987" s="28" t="s">
        <v>14537</v>
      </c>
      <c r="C987" s="29" t="s">
        <v>14538</v>
      </c>
      <c r="D987" s="29" t="s">
        <v>16871</v>
      </c>
      <c r="E987" s="29" t="s">
        <v>14724</v>
      </c>
      <c r="F987" s="29" t="s">
        <v>12535</v>
      </c>
      <c r="G987" s="31" t="s">
        <v>64</v>
      </c>
      <c r="H987" s="32" t="s">
        <v>12927</v>
      </c>
      <c r="I987" s="50">
        <v>3</v>
      </c>
      <c r="J987" s="32" t="s">
        <v>12292</v>
      </c>
      <c r="K987" s="32" t="s">
        <v>12292</v>
      </c>
      <c r="L987" s="32" t="s">
        <v>12292</v>
      </c>
      <c r="M987" s="29" t="s">
        <v>16215</v>
      </c>
      <c r="N987" s="29" t="s">
        <v>16215</v>
      </c>
      <c r="O987" s="29" t="s">
        <v>16215</v>
      </c>
      <c r="P987" s="29">
        <v>15.314294648597704</v>
      </c>
      <c r="Q987" s="29">
        <v>-11.175822498932163</v>
      </c>
      <c r="R987" s="29">
        <v>3.4000000000001585</v>
      </c>
      <c r="S987" s="29" t="s">
        <v>16215</v>
      </c>
      <c r="T987" s="29" t="s">
        <v>16215</v>
      </c>
      <c r="U987" s="29" t="s">
        <v>16215</v>
      </c>
      <c r="V987" s="29" t="s">
        <v>16215</v>
      </c>
      <c r="W987" s="29" t="s">
        <v>16215</v>
      </c>
      <c r="X987" s="29" t="s">
        <v>15011</v>
      </c>
      <c r="Y987" s="71">
        <v>373040265</v>
      </c>
      <c r="Z987" s="29" t="s">
        <v>12535</v>
      </c>
      <c r="AA987" s="76">
        <v>45418</v>
      </c>
      <c r="AB987" s="60" t="s">
        <v>8186</v>
      </c>
      <c r="AC987" s="60" t="s">
        <v>12297</v>
      </c>
      <c r="AD987" s="60" t="s">
        <v>12815</v>
      </c>
      <c r="AE987" s="29" t="s">
        <v>16158</v>
      </c>
      <c r="AF987" s="35" t="s">
        <v>16158</v>
      </c>
    </row>
    <row r="988" spans="1:32" s="68" customFormat="1" ht="42.75">
      <c r="A988" s="37" t="s">
        <v>12503</v>
      </c>
      <c r="B988" s="36" t="s">
        <v>14539</v>
      </c>
      <c r="C988" s="36" t="s">
        <v>14540</v>
      </c>
      <c r="D988" s="29" t="s">
        <v>16872</v>
      </c>
      <c r="E988" s="37" t="s">
        <v>14724</v>
      </c>
      <c r="F988" s="37" t="s">
        <v>12541</v>
      </c>
      <c r="G988" s="38" t="s">
        <v>64</v>
      </c>
      <c r="H988" s="37" t="s">
        <v>12927</v>
      </c>
      <c r="I988" s="39">
        <v>3</v>
      </c>
      <c r="J988" s="37" t="s">
        <v>12292</v>
      </c>
      <c r="K988" s="37" t="s">
        <v>12292</v>
      </c>
      <c r="L988" s="37" t="s">
        <v>12292</v>
      </c>
      <c r="M988" s="37" t="s">
        <v>16215</v>
      </c>
      <c r="N988" s="37" t="s">
        <v>16215</v>
      </c>
      <c r="O988" s="37" t="s">
        <v>16215</v>
      </c>
      <c r="P988" s="37">
        <v>11.128703336906876</v>
      </c>
      <c r="Q988" s="37">
        <v>-6.2268067077692058</v>
      </c>
      <c r="R988" s="37">
        <v>17.76735047630984</v>
      </c>
      <c r="S988" s="37">
        <v>13.522</v>
      </c>
      <c r="T988" s="37">
        <v>17.283000000000001</v>
      </c>
      <c r="U988" s="37">
        <v>-9.8989233229644249</v>
      </c>
      <c r="V988" s="37">
        <v>3.6999999999999998E-2</v>
      </c>
      <c r="W988" s="37">
        <v>7.0000000000000007E-2</v>
      </c>
      <c r="X988" s="37" t="s">
        <v>15012</v>
      </c>
      <c r="Y988" s="73">
        <v>346449955</v>
      </c>
      <c r="Z988" s="37" t="s">
        <v>12535</v>
      </c>
      <c r="AA988" s="77">
        <v>45418</v>
      </c>
      <c r="AB988" s="39" t="s">
        <v>8186</v>
      </c>
      <c r="AC988" s="39" t="s">
        <v>12297</v>
      </c>
      <c r="AD988" s="39" t="s">
        <v>12307</v>
      </c>
      <c r="AE988" s="37" t="s">
        <v>16158</v>
      </c>
      <c r="AF988" s="63" t="s">
        <v>16158</v>
      </c>
    </row>
    <row r="989" spans="1:32" s="68" customFormat="1" ht="42.75">
      <c r="A989" s="29" t="s">
        <v>12503</v>
      </c>
      <c r="B989" s="28" t="s">
        <v>14541</v>
      </c>
      <c r="C989" s="29" t="s">
        <v>14542</v>
      </c>
      <c r="D989" s="29" t="s">
        <v>16873</v>
      </c>
      <c r="E989" s="29" t="s">
        <v>14724</v>
      </c>
      <c r="F989" s="29" t="s">
        <v>12535</v>
      </c>
      <c r="G989" s="31" t="s">
        <v>64</v>
      </c>
      <c r="H989" s="32" t="s">
        <v>12927</v>
      </c>
      <c r="I989" s="50">
        <v>3</v>
      </c>
      <c r="J989" s="32" t="s">
        <v>12292</v>
      </c>
      <c r="K989" s="32" t="s">
        <v>12292</v>
      </c>
      <c r="L989" s="32" t="s">
        <v>12292</v>
      </c>
      <c r="M989" s="29">
        <v>0.218</v>
      </c>
      <c r="N989" s="29" t="s">
        <v>16215</v>
      </c>
      <c r="O989" s="29" t="s">
        <v>16215</v>
      </c>
      <c r="P989" s="29">
        <v>14.132579044309445</v>
      </c>
      <c r="Q989" s="29">
        <v>-5.4454721841520559</v>
      </c>
      <c r="R989" s="29">
        <v>13.273901189973159</v>
      </c>
      <c r="S989" s="29">
        <v>9.9350000000000005</v>
      </c>
      <c r="T989" s="29">
        <v>14.284000000000001</v>
      </c>
      <c r="U989" s="29">
        <v>-12.539761269320804</v>
      </c>
      <c r="V989" s="29">
        <v>0.45600000000000002</v>
      </c>
      <c r="W989" s="29">
        <v>0.19700000000000001</v>
      </c>
      <c r="X989" s="29" t="s">
        <v>13234</v>
      </c>
      <c r="Y989" s="71">
        <v>373040265</v>
      </c>
      <c r="Z989" s="29" t="s">
        <v>12535</v>
      </c>
      <c r="AA989" s="76">
        <v>45418</v>
      </c>
      <c r="AB989" s="60" t="s">
        <v>8186</v>
      </c>
      <c r="AC989" s="60" t="s">
        <v>12297</v>
      </c>
      <c r="AD989" s="60" t="s">
        <v>12815</v>
      </c>
      <c r="AE989" s="29" t="s">
        <v>16158</v>
      </c>
      <c r="AF989" s="35" t="s">
        <v>16158</v>
      </c>
    </row>
    <row r="990" spans="1:32" s="68" customFormat="1" ht="42.75">
      <c r="A990" s="37" t="s">
        <v>12503</v>
      </c>
      <c r="B990" s="36" t="s">
        <v>14543</v>
      </c>
      <c r="C990" s="36" t="s">
        <v>14544</v>
      </c>
      <c r="D990" s="29" t="s">
        <v>16874</v>
      </c>
      <c r="E990" s="37" t="s">
        <v>14724</v>
      </c>
      <c r="F990" s="37" t="s">
        <v>12536</v>
      </c>
      <c r="G990" s="38" t="s">
        <v>64</v>
      </c>
      <c r="H990" s="37" t="s">
        <v>12927</v>
      </c>
      <c r="I990" s="39">
        <v>3</v>
      </c>
      <c r="J990" s="37" t="s">
        <v>12292</v>
      </c>
      <c r="K990" s="37" t="s">
        <v>12292</v>
      </c>
      <c r="L990" s="37" t="s">
        <v>12292</v>
      </c>
      <c r="M990" s="37">
        <v>0.214</v>
      </c>
      <c r="N990" s="37" t="s">
        <v>16215</v>
      </c>
      <c r="O990" s="37" t="s">
        <v>16215</v>
      </c>
      <c r="P990" s="37">
        <v>12.963081578836878</v>
      </c>
      <c r="Q990" s="37">
        <v>-6.0427991117194662</v>
      </c>
      <c r="R990" s="37">
        <v>13.259338728645886</v>
      </c>
      <c r="S990" s="37">
        <v>10.053000000000001</v>
      </c>
      <c r="T990" s="37">
        <v>14.34</v>
      </c>
      <c r="U990" s="37">
        <v>-12.983035606035976</v>
      </c>
      <c r="V990" s="37">
        <v>0.35799999999999998</v>
      </c>
      <c r="W990" s="37">
        <v>0.17599999999999999</v>
      </c>
      <c r="X990" s="37" t="s">
        <v>13234</v>
      </c>
      <c r="Y990" s="73">
        <v>2913910771</v>
      </c>
      <c r="Z990" s="37" t="s">
        <v>12535</v>
      </c>
      <c r="AA990" s="77">
        <v>45418</v>
      </c>
      <c r="AB990" s="39" t="s">
        <v>8186</v>
      </c>
      <c r="AC990" s="39" t="s">
        <v>12297</v>
      </c>
      <c r="AD990" s="39" t="s">
        <v>12815</v>
      </c>
      <c r="AE990" s="37" t="s">
        <v>16158</v>
      </c>
      <c r="AF990" s="63" t="s">
        <v>16158</v>
      </c>
    </row>
    <row r="991" spans="1:32" s="68" customFormat="1" ht="42.75">
      <c r="A991" s="29" t="s">
        <v>12503</v>
      </c>
      <c r="B991" s="28" t="s">
        <v>14545</v>
      </c>
      <c r="C991" s="29" t="s">
        <v>14546</v>
      </c>
      <c r="D991" s="29" t="s">
        <v>16875</v>
      </c>
      <c r="E991" s="29" t="s">
        <v>14724</v>
      </c>
      <c r="F991" s="29" t="s">
        <v>12538</v>
      </c>
      <c r="G991" s="31" t="s">
        <v>64</v>
      </c>
      <c r="H991" s="32" t="s">
        <v>12927</v>
      </c>
      <c r="I991" s="50">
        <v>3</v>
      </c>
      <c r="J991" s="32" t="s">
        <v>12292</v>
      </c>
      <c r="K991" s="32" t="s">
        <v>12292</v>
      </c>
      <c r="L991" s="32" t="s">
        <v>12292</v>
      </c>
      <c r="M991" s="29">
        <v>0.20449999999999999</v>
      </c>
      <c r="N991" s="29" t="s">
        <v>16215</v>
      </c>
      <c r="O991" s="29" t="s">
        <v>16215</v>
      </c>
      <c r="P991" s="29">
        <v>12.234481448565738</v>
      </c>
      <c r="Q991" s="29">
        <v>-6.9921516162552377</v>
      </c>
      <c r="R991" s="29">
        <v>12.847177321615533</v>
      </c>
      <c r="S991" s="29">
        <v>18.195</v>
      </c>
      <c r="T991" s="29">
        <v>22.178999999999998</v>
      </c>
      <c r="U991" s="29">
        <v>-13.533765724731339</v>
      </c>
      <c r="V991" s="29">
        <v>-8.1000000000000003E-2</v>
      </c>
      <c r="W991" s="29">
        <v>5.5E-2</v>
      </c>
      <c r="X991" s="29" t="s">
        <v>13234</v>
      </c>
      <c r="Y991" s="71">
        <v>564357695</v>
      </c>
      <c r="Z991" s="29" t="s">
        <v>12535</v>
      </c>
      <c r="AA991" s="76">
        <v>45418</v>
      </c>
      <c r="AB991" s="60" t="s">
        <v>8186</v>
      </c>
      <c r="AC991" s="60" t="s">
        <v>12297</v>
      </c>
      <c r="AD991" s="60" t="s">
        <v>12815</v>
      </c>
      <c r="AE991" s="29" t="s">
        <v>16158</v>
      </c>
      <c r="AF991" s="35" t="s">
        <v>16158</v>
      </c>
    </row>
    <row r="992" spans="1:32" s="68" customFormat="1" ht="42.75">
      <c r="A992" s="37" t="s">
        <v>12503</v>
      </c>
      <c r="B992" s="36" t="s">
        <v>14547</v>
      </c>
      <c r="C992" s="36" t="s">
        <v>14548</v>
      </c>
      <c r="D992" s="29" t="s">
        <v>16876</v>
      </c>
      <c r="E992" s="37" t="s">
        <v>14724</v>
      </c>
      <c r="F992" s="37" t="s">
        <v>12535</v>
      </c>
      <c r="G992" s="38" t="s">
        <v>64</v>
      </c>
      <c r="H992" s="37" t="s">
        <v>12927</v>
      </c>
      <c r="I992" s="39">
        <v>3</v>
      </c>
      <c r="J992" s="37" t="s">
        <v>12292</v>
      </c>
      <c r="K992" s="37" t="s">
        <v>12292</v>
      </c>
      <c r="L992" s="37" t="s">
        <v>12292</v>
      </c>
      <c r="M992" s="37">
        <v>0.20699999999999999</v>
      </c>
      <c r="N992" s="37" t="s">
        <v>16215</v>
      </c>
      <c r="O992" s="37" t="s">
        <v>16215</v>
      </c>
      <c r="P992" s="37">
        <v>15.312468838392256</v>
      </c>
      <c r="Q992" s="37">
        <v>-11.122771863549419</v>
      </c>
      <c r="R992" s="37">
        <v>2.0999999999999908</v>
      </c>
      <c r="S992" s="37" t="s">
        <v>16215</v>
      </c>
      <c r="T992" s="37" t="s">
        <v>16215</v>
      </c>
      <c r="U992" s="37" t="s">
        <v>16215</v>
      </c>
      <c r="V992" s="37" t="s">
        <v>16215</v>
      </c>
      <c r="W992" s="37" t="s">
        <v>16215</v>
      </c>
      <c r="X992" s="37" t="s">
        <v>15010</v>
      </c>
      <c r="Y992" s="73">
        <v>373040265</v>
      </c>
      <c r="Z992" s="37" t="s">
        <v>12535</v>
      </c>
      <c r="AA992" s="77">
        <v>45418</v>
      </c>
      <c r="AB992" s="39" t="s">
        <v>8186</v>
      </c>
      <c r="AC992" s="39" t="s">
        <v>12297</v>
      </c>
      <c r="AD992" s="39" t="s">
        <v>12815</v>
      </c>
      <c r="AE992" s="37" t="s">
        <v>16158</v>
      </c>
      <c r="AF992" s="63" t="s">
        <v>16158</v>
      </c>
    </row>
    <row r="993" spans="1:32" s="68" customFormat="1" ht="42.75">
      <c r="A993" s="29" t="s">
        <v>12503</v>
      </c>
      <c r="B993" s="28" t="s">
        <v>14549</v>
      </c>
      <c r="C993" s="29" t="s">
        <v>14550</v>
      </c>
      <c r="D993" s="29" t="s">
        <v>16877</v>
      </c>
      <c r="E993" s="29" t="s">
        <v>14724</v>
      </c>
      <c r="F993" s="29" t="s">
        <v>12536</v>
      </c>
      <c r="G993" s="31" t="s">
        <v>64</v>
      </c>
      <c r="H993" s="32" t="s">
        <v>12927</v>
      </c>
      <c r="I993" s="50">
        <v>3</v>
      </c>
      <c r="J993" s="32" t="s">
        <v>12292</v>
      </c>
      <c r="K993" s="32" t="s">
        <v>12292</v>
      </c>
      <c r="L993" s="32" t="s">
        <v>12292</v>
      </c>
      <c r="M993" s="29">
        <v>0.20399999999999999</v>
      </c>
      <c r="N993" s="29" t="s">
        <v>16215</v>
      </c>
      <c r="O993" s="29" t="s">
        <v>16215</v>
      </c>
      <c r="P993" s="29">
        <v>15.422201442382155</v>
      </c>
      <c r="Q993" s="29">
        <v>-11.123830524172252</v>
      </c>
      <c r="R993" s="29">
        <v>2.165736058741663</v>
      </c>
      <c r="S993" s="29" t="s">
        <v>16215</v>
      </c>
      <c r="T993" s="29" t="s">
        <v>16215</v>
      </c>
      <c r="U993" s="29" t="s">
        <v>16215</v>
      </c>
      <c r="V993" s="29" t="s">
        <v>16215</v>
      </c>
      <c r="W993" s="29" t="s">
        <v>16215</v>
      </c>
      <c r="X993" s="29" t="s">
        <v>15013</v>
      </c>
      <c r="Y993" s="71">
        <v>2913910771</v>
      </c>
      <c r="Z993" s="29" t="s">
        <v>12535</v>
      </c>
      <c r="AA993" s="76">
        <v>45418</v>
      </c>
      <c r="AB993" s="60" t="s">
        <v>8186</v>
      </c>
      <c r="AC993" s="60" t="s">
        <v>12297</v>
      </c>
      <c r="AD993" s="60" t="s">
        <v>12815</v>
      </c>
      <c r="AE993" s="29" t="s">
        <v>16158</v>
      </c>
      <c r="AF993" s="35" t="s">
        <v>16158</v>
      </c>
    </row>
    <row r="994" spans="1:32" s="68" customFormat="1" ht="42.75">
      <c r="A994" s="37" t="s">
        <v>12503</v>
      </c>
      <c r="B994" s="36" t="s">
        <v>14551</v>
      </c>
      <c r="C994" s="36" t="s">
        <v>14552</v>
      </c>
      <c r="D994" s="29" t="s">
        <v>16878</v>
      </c>
      <c r="E994" s="37" t="s">
        <v>14724</v>
      </c>
      <c r="F994" s="37" t="s">
        <v>12536</v>
      </c>
      <c r="G994" s="38" t="s">
        <v>64</v>
      </c>
      <c r="H994" s="37" t="s">
        <v>12927</v>
      </c>
      <c r="I994" s="39">
        <v>3</v>
      </c>
      <c r="J994" s="37" t="s">
        <v>12292</v>
      </c>
      <c r="K994" s="37" t="s">
        <v>12292</v>
      </c>
      <c r="L994" s="37" t="s">
        <v>12292</v>
      </c>
      <c r="M994" s="37">
        <v>0.31040000000000001</v>
      </c>
      <c r="N994" s="37" t="s">
        <v>16215</v>
      </c>
      <c r="O994" s="37" t="s">
        <v>16215</v>
      </c>
      <c r="P994" s="37">
        <v>15.43318466506296</v>
      </c>
      <c r="Q994" s="37">
        <v>-10.245808044992621</v>
      </c>
      <c r="R994" s="37">
        <v>0</v>
      </c>
      <c r="S994" s="37" t="s">
        <v>16215</v>
      </c>
      <c r="T994" s="37" t="s">
        <v>16215</v>
      </c>
      <c r="U994" s="37" t="s">
        <v>16215</v>
      </c>
      <c r="V994" s="37" t="s">
        <v>16215</v>
      </c>
      <c r="W994" s="37" t="s">
        <v>16215</v>
      </c>
      <c r="X994" s="37" t="s">
        <v>15014</v>
      </c>
      <c r="Y994" s="73">
        <v>2913910771</v>
      </c>
      <c r="Z994" s="37" t="s">
        <v>12535</v>
      </c>
      <c r="AA994" s="77">
        <v>45418</v>
      </c>
      <c r="AB994" s="39" t="s">
        <v>8186</v>
      </c>
      <c r="AC994" s="39" t="s">
        <v>12297</v>
      </c>
      <c r="AD994" s="39" t="s">
        <v>12815</v>
      </c>
      <c r="AE994" s="37" t="s">
        <v>16158</v>
      </c>
      <c r="AF994" s="63" t="s">
        <v>16158</v>
      </c>
    </row>
    <row r="995" spans="1:32" s="68" customFormat="1" ht="42.75">
      <c r="A995" s="29" t="s">
        <v>12503</v>
      </c>
      <c r="B995" s="28" t="s">
        <v>14553</v>
      </c>
      <c r="C995" s="29" t="s">
        <v>14554</v>
      </c>
      <c r="D995" s="29" t="s">
        <v>16879</v>
      </c>
      <c r="E995" s="29" t="s">
        <v>14724</v>
      </c>
      <c r="F995" s="29" t="s">
        <v>12537</v>
      </c>
      <c r="G995" s="31" t="s">
        <v>64</v>
      </c>
      <c r="H995" s="32" t="s">
        <v>12927</v>
      </c>
      <c r="I995" s="50">
        <v>3</v>
      </c>
      <c r="J995" s="32" t="s">
        <v>12292</v>
      </c>
      <c r="K995" s="32" t="s">
        <v>12292</v>
      </c>
      <c r="L995" s="32" t="s">
        <v>12292</v>
      </c>
      <c r="M995" s="29">
        <v>1.9988999999999999</v>
      </c>
      <c r="N995" s="29" t="s">
        <v>16215</v>
      </c>
      <c r="O995" s="29" t="s">
        <v>16215</v>
      </c>
      <c r="P995" s="29">
        <v>10.933777507357423</v>
      </c>
      <c r="Q995" s="29">
        <v>-1.6973111885472791</v>
      </c>
      <c r="R995" s="29">
        <v>0</v>
      </c>
      <c r="S995" s="29" t="s">
        <v>16215</v>
      </c>
      <c r="T995" s="29" t="s">
        <v>16215</v>
      </c>
      <c r="U995" s="29" t="s">
        <v>16215</v>
      </c>
      <c r="V995" s="29" t="s">
        <v>16215</v>
      </c>
      <c r="W995" s="29" t="s">
        <v>16215</v>
      </c>
      <c r="X995" s="29" t="s">
        <v>15015</v>
      </c>
      <c r="Y995" s="71" t="s">
        <v>16215</v>
      </c>
      <c r="Z995" s="29" t="s">
        <v>12535</v>
      </c>
      <c r="AA995" s="76">
        <v>45418</v>
      </c>
      <c r="AB995" s="60" t="s">
        <v>8186</v>
      </c>
      <c r="AC995" s="60" t="s">
        <v>12297</v>
      </c>
      <c r="AD995" s="60" t="s">
        <v>12815</v>
      </c>
      <c r="AE995" s="29" t="s">
        <v>16158</v>
      </c>
      <c r="AF995" s="35" t="s">
        <v>16158</v>
      </c>
    </row>
    <row r="996" spans="1:32" s="68" customFormat="1" ht="42.75">
      <c r="A996" s="37" t="s">
        <v>13180</v>
      </c>
      <c r="B996" s="36" t="s">
        <v>14555</v>
      </c>
      <c r="C996" s="36" t="s">
        <v>14556</v>
      </c>
      <c r="D996" s="29" t="s">
        <v>9060</v>
      </c>
      <c r="E996" s="37" t="s">
        <v>14725</v>
      </c>
      <c r="F996" s="37" t="s">
        <v>12541</v>
      </c>
      <c r="G996" s="38" t="s">
        <v>64</v>
      </c>
      <c r="H996" s="37" t="s">
        <v>2</v>
      </c>
      <c r="I996" s="39">
        <v>3</v>
      </c>
      <c r="J996" s="37" t="s">
        <v>12292</v>
      </c>
      <c r="K996" s="37" t="s">
        <v>12292</v>
      </c>
      <c r="L996" s="37" t="s">
        <v>12292</v>
      </c>
      <c r="M996" s="37" t="s">
        <v>16215</v>
      </c>
      <c r="N996" s="37">
        <v>1.72187</v>
      </c>
      <c r="O996" s="37">
        <v>6.02989</v>
      </c>
      <c r="P996" s="37">
        <v>0.59319388073677537</v>
      </c>
      <c r="Q996" s="37">
        <v>-7.6968100673107553</v>
      </c>
      <c r="R996" s="37">
        <v>32.183689024390041</v>
      </c>
      <c r="S996" s="37">
        <v>14.856999999999999</v>
      </c>
      <c r="T996" s="37">
        <v>14.798999999999999</v>
      </c>
      <c r="U996" s="37">
        <v>-12.887416180266065</v>
      </c>
      <c r="V996" s="37">
        <v>-3.5999999999999997E-2</v>
      </c>
      <c r="W996" s="37">
        <v>0.47299999999999998</v>
      </c>
      <c r="X996" s="37" t="s">
        <v>15016</v>
      </c>
      <c r="Y996" s="73">
        <v>1562301192</v>
      </c>
      <c r="Z996" s="37" t="s">
        <v>12541</v>
      </c>
      <c r="AA996" s="77">
        <v>45418</v>
      </c>
      <c r="AB996" s="39" t="s">
        <v>8186</v>
      </c>
      <c r="AC996" s="39" t="s">
        <v>12296</v>
      </c>
      <c r="AD996" s="39" t="s">
        <v>12307</v>
      </c>
      <c r="AE996" s="37" t="s">
        <v>16158</v>
      </c>
      <c r="AF996" s="63" t="s">
        <v>16158</v>
      </c>
    </row>
    <row r="997" spans="1:32" s="68" customFormat="1" ht="42.75">
      <c r="A997" s="29" t="s">
        <v>13180</v>
      </c>
      <c r="B997" s="28" t="s">
        <v>14557</v>
      </c>
      <c r="C997" s="29" t="s">
        <v>14558</v>
      </c>
      <c r="D997" s="29" t="s">
        <v>9081</v>
      </c>
      <c r="E997" s="29" t="s">
        <v>14725</v>
      </c>
      <c r="F997" s="29" t="s">
        <v>12541</v>
      </c>
      <c r="G997" s="31" t="s">
        <v>64</v>
      </c>
      <c r="H997" s="32" t="s">
        <v>2</v>
      </c>
      <c r="I997" s="50">
        <v>3</v>
      </c>
      <c r="J997" s="32" t="s">
        <v>12292</v>
      </c>
      <c r="K997" s="32" t="s">
        <v>12292</v>
      </c>
      <c r="L997" s="32" t="s">
        <v>12292</v>
      </c>
      <c r="M997" s="29" t="s">
        <v>16215</v>
      </c>
      <c r="N997" s="29">
        <v>1.7155499999999999</v>
      </c>
      <c r="O997" s="29">
        <v>6.0284599999999999</v>
      </c>
      <c r="P997" s="29">
        <v>0.5869405722669363</v>
      </c>
      <c r="Q997" s="29">
        <v>-7.724043089617294</v>
      </c>
      <c r="R997" s="29">
        <v>32.179104477611787</v>
      </c>
      <c r="S997" s="29">
        <v>14.848000000000001</v>
      </c>
      <c r="T997" s="29">
        <v>14.798</v>
      </c>
      <c r="U997" s="29">
        <v>-12.872619785210915</v>
      </c>
      <c r="V997" s="29">
        <v>-3.5999999999999997E-2</v>
      </c>
      <c r="W997" s="29">
        <v>0.47299999999999998</v>
      </c>
      <c r="X997" s="29" t="s">
        <v>13285</v>
      </c>
      <c r="Y997" s="71">
        <v>1562301192</v>
      </c>
      <c r="Z997" s="29" t="s">
        <v>12541</v>
      </c>
      <c r="AA997" s="76">
        <v>45418</v>
      </c>
      <c r="AB997" s="60" t="s">
        <v>8186</v>
      </c>
      <c r="AC997" s="60" t="s">
        <v>12297</v>
      </c>
      <c r="AD997" s="60" t="s">
        <v>12815</v>
      </c>
      <c r="AE997" s="29" t="s">
        <v>16158</v>
      </c>
      <c r="AF997" s="35" t="s">
        <v>16158</v>
      </c>
    </row>
    <row r="998" spans="1:32" s="68" customFormat="1" ht="42.75">
      <c r="A998" s="37" t="s">
        <v>13180</v>
      </c>
      <c r="B998" s="36" t="s">
        <v>14559</v>
      </c>
      <c r="C998" s="36" t="s">
        <v>14560</v>
      </c>
      <c r="D998" s="29" t="s">
        <v>16880</v>
      </c>
      <c r="E998" s="37" t="s">
        <v>14725</v>
      </c>
      <c r="F998" s="37" t="s">
        <v>12535</v>
      </c>
      <c r="G998" s="38" t="s">
        <v>64</v>
      </c>
      <c r="H998" s="37" t="s">
        <v>2</v>
      </c>
      <c r="I998" s="39">
        <v>3</v>
      </c>
      <c r="J998" s="37" t="s">
        <v>12292</v>
      </c>
      <c r="K998" s="37" t="s">
        <v>12292</v>
      </c>
      <c r="L998" s="37" t="s">
        <v>12292</v>
      </c>
      <c r="M998" s="37" t="s">
        <v>16215</v>
      </c>
      <c r="N998" s="37">
        <v>1.7041500000000001</v>
      </c>
      <c r="O998" s="37">
        <v>6.0026900000000003</v>
      </c>
      <c r="P998" s="37">
        <v>4.437992534218238</v>
      </c>
      <c r="Q998" s="37">
        <v>-12.545854732208351</v>
      </c>
      <c r="R998" s="37">
        <v>22.755281690141093</v>
      </c>
      <c r="S998" s="37">
        <v>14.775</v>
      </c>
      <c r="T998" s="37">
        <v>14.595000000000001</v>
      </c>
      <c r="U998" s="37">
        <v>-21.154549500727192</v>
      </c>
      <c r="V998" s="37">
        <v>-3.7999999999999999E-2</v>
      </c>
      <c r="W998" s="37">
        <v>0.47699999999999998</v>
      </c>
      <c r="X998" s="37" t="s">
        <v>15006</v>
      </c>
      <c r="Y998" s="73">
        <v>1682209054</v>
      </c>
      <c r="Z998" s="37" t="s">
        <v>12541</v>
      </c>
      <c r="AA998" s="77">
        <v>45418</v>
      </c>
      <c r="AB998" s="39" t="s">
        <v>8186</v>
      </c>
      <c r="AC998" s="39" t="s">
        <v>12297</v>
      </c>
      <c r="AD998" s="39" t="s">
        <v>12298</v>
      </c>
      <c r="AE998" s="37" t="s">
        <v>16158</v>
      </c>
      <c r="AF998" s="63" t="s">
        <v>16158</v>
      </c>
    </row>
    <row r="999" spans="1:32" s="68" customFormat="1" ht="42.75">
      <c r="A999" s="29" t="s">
        <v>12503</v>
      </c>
      <c r="B999" s="28" t="s">
        <v>14561</v>
      </c>
      <c r="C999" s="29" t="s">
        <v>14562</v>
      </c>
      <c r="D999" s="29" t="s">
        <v>16881</v>
      </c>
      <c r="E999" s="29" t="s">
        <v>14726</v>
      </c>
      <c r="F999" s="29" t="s">
        <v>12542</v>
      </c>
      <c r="G999" s="31" t="s">
        <v>64</v>
      </c>
      <c r="H999" s="32" t="s">
        <v>7</v>
      </c>
      <c r="I999" s="50">
        <v>3</v>
      </c>
      <c r="J999" s="32" t="s">
        <v>12292</v>
      </c>
      <c r="K999" s="32" t="s">
        <v>12292</v>
      </c>
      <c r="L999" s="32" t="s">
        <v>12292</v>
      </c>
      <c r="M999" s="29" t="s">
        <v>16215</v>
      </c>
      <c r="N999" s="29">
        <v>9.3032299999999992</v>
      </c>
      <c r="O999" s="29">
        <v>12.488390000000001</v>
      </c>
      <c r="P999" s="29">
        <v>15.17822920659253</v>
      </c>
      <c r="Q999" s="29">
        <v>-12.242137301319023</v>
      </c>
      <c r="R999" s="29">
        <v>13.18303400840648</v>
      </c>
      <c r="S999" s="29">
        <v>13.035</v>
      </c>
      <c r="T999" s="29">
        <v>14.459</v>
      </c>
      <c r="U999" s="29">
        <v>-14.10385673315907</v>
      </c>
      <c r="V999" s="29">
        <v>0.80800000000000005</v>
      </c>
      <c r="W999" s="29">
        <v>0.83599999999999997</v>
      </c>
      <c r="X999" s="29" t="s">
        <v>15017</v>
      </c>
      <c r="Y999" s="71">
        <v>53037963924</v>
      </c>
      <c r="Z999" s="29" t="s">
        <v>12542</v>
      </c>
      <c r="AA999" s="76">
        <v>45418</v>
      </c>
      <c r="AB999" s="60" t="s">
        <v>8186</v>
      </c>
      <c r="AC999" s="60" t="s">
        <v>12296</v>
      </c>
      <c r="AD999" s="60" t="s">
        <v>12306</v>
      </c>
      <c r="AE999" s="29" t="s">
        <v>16158</v>
      </c>
      <c r="AF999" s="35" t="s">
        <v>16158</v>
      </c>
    </row>
    <row r="1000" spans="1:32" s="68" customFormat="1" ht="42.75">
      <c r="A1000" s="37" t="s">
        <v>12503</v>
      </c>
      <c r="B1000" s="36" t="s">
        <v>14563</v>
      </c>
      <c r="C1000" s="36" t="s">
        <v>14564</v>
      </c>
      <c r="D1000" s="29" t="s">
        <v>16882</v>
      </c>
      <c r="E1000" s="37" t="s">
        <v>14726</v>
      </c>
      <c r="F1000" s="37" t="s">
        <v>12535</v>
      </c>
      <c r="G1000" s="38" t="s">
        <v>64</v>
      </c>
      <c r="H1000" s="37" t="s">
        <v>7</v>
      </c>
      <c r="I1000" s="39">
        <v>3</v>
      </c>
      <c r="J1000" s="37" t="s">
        <v>12292</v>
      </c>
      <c r="K1000" s="37" t="s">
        <v>12292</v>
      </c>
      <c r="L1000" s="37" t="s">
        <v>12292</v>
      </c>
      <c r="M1000" s="37" t="s">
        <v>16215</v>
      </c>
      <c r="N1000" s="37" t="s">
        <v>16215</v>
      </c>
      <c r="O1000" s="37" t="s">
        <v>16215</v>
      </c>
      <c r="P1000" s="37">
        <v>21.31919905771511</v>
      </c>
      <c r="Q1000" s="37">
        <v>-10.634920634920586</v>
      </c>
      <c r="R1000" s="37">
        <v>13.225613405146607</v>
      </c>
      <c r="S1000" s="37">
        <v>13.224</v>
      </c>
      <c r="T1000" s="37">
        <v>14.56</v>
      </c>
      <c r="U1000" s="37">
        <v>-14.053477626526689</v>
      </c>
      <c r="V1000" s="37">
        <v>0.78700000000000003</v>
      </c>
      <c r="W1000" s="37">
        <v>0.82599999999999996</v>
      </c>
      <c r="X1000" s="37" t="s">
        <v>15018</v>
      </c>
      <c r="Y1000" s="73">
        <v>346914111</v>
      </c>
      <c r="Z1000" s="37" t="s">
        <v>12542</v>
      </c>
      <c r="AA1000" s="77">
        <v>45418</v>
      </c>
      <c r="AB1000" s="39" t="s">
        <v>8186</v>
      </c>
      <c r="AC1000" s="39" t="s">
        <v>12297</v>
      </c>
      <c r="AD1000" s="39" t="s">
        <v>12815</v>
      </c>
      <c r="AE1000" s="37" t="s">
        <v>16158</v>
      </c>
      <c r="AF1000" s="63" t="s">
        <v>16158</v>
      </c>
    </row>
    <row r="1001" spans="1:32" s="68" customFormat="1" ht="42.75">
      <c r="A1001" s="29" t="s">
        <v>12503</v>
      </c>
      <c r="B1001" s="28" t="s">
        <v>14565</v>
      </c>
      <c r="C1001" s="29" t="s">
        <v>14566</v>
      </c>
      <c r="D1001" s="29" t="s">
        <v>16883</v>
      </c>
      <c r="E1001" s="29" t="s">
        <v>14727</v>
      </c>
      <c r="F1001" s="29" t="s">
        <v>12535</v>
      </c>
      <c r="G1001" s="31" t="s">
        <v>64</v>
      </c>
      <c r="H1001" s="32" t="s">
        <v>12928</v>
      </c>
      <c r="I1001" s="50">
        <v>4</v>
      </c>
      <c r="J1001" s="32" t="s">
        <v>12292</v>
      </c>
      <c r="K1001" s="32" t="s">
        <v>12292</v>
      </c>
      <c r="L1001" s="32" t="s">
        <v>12292</v>
      </c>
      <c r="M1001" s="29" t="s">
        <v>16215</v>
      </c>
      <c r="N1001" s="29">
        <v>-6.0878300000000003</v>
      </c>
      <c r="O1001" s="29">
        <v>-4.9834100000000001</v>
      </c>
      <c r="P1001" s="29">
        <v>-13.374093635160211</v>
      </c>
      <c r="Q1001" s="29">
        <v>-3.750191471384734</v>
      </c>
      <c r="R1001" s="29">
        <v>0.98353020551895654</v>
      </c>
      <c r="S1001" s="29">
        <v>9.3369999999999997</v>
      </c>
      <c r="T1001" s="29">
        <v>15.589</v>
      </c>
      <c r="U1001" s="29">
        <v>-25.955958104929945</v>
      </c>
      <c r="V1001" s="29">
        <v>-0.57199999999999995</v>
      </c>
      <c r="W1001" s="29">
        <v>-0.27600000000000002</v>
      </c>
      <c r="X1001" s="29" t="s">
        <v>13288</v>
      </c>
      <c r="Y1001" s="71">
        <v>132960769</v>
      </c>
      <c r="Z1001" s="29" t="s">
        <v>12535</v>
      </c>
      <c r="AA1001" s="76">
        <v>45418</v>
      </c>
      <c r="AB1001" s="60" t="s">
        <v>8186</v>
      </c>
      <c r="AC1001" s="60" t="s">
        <v>12296</v>
      </c>
      <c r="AD1001" s="60" t="s">
        <v>12298</v>
      </c>
      <c r="AE1001" s="29" t="s">
        <v>16158</v>
      </c>
      <c r="AF1001" s="35" t="s">
        <v>16158</v>
      </c>
    </row>
    <row r="1002" spans="1:32" s="68" customFormat="1" ht="42.75">
      <c r="A1002" s="37" t="s">
        <v>12503</v>
      </c>
      <c r="B1002" s="36" t="s">
        <v>14567</v>
      </c>
      <c r="C1002" s="36" t="s">
        <v>14568</v>
      </c>
      <c r="D1002" s="29" t="s">
        <v>16884</v>
      </c>
      <c r="E1002" s="37" t="s">
        <v>14728</v>
      </c>
      <c r="F1002" s="37" t="s">
        <v>12540</v>
      </c>
      <c r="G1002" s="38" t="s">
        <v>64</v>
      </c>
      <c r="H1002" s="37" t="s">
        <v>12421</v>
      </c>
      <c r="I1002" s="39">
        <v>3</v>
      </c>
      <c r="J1002" s="37" t="s">
        <v>12292</v>
      </c>
      <c r="K1002" s="37" t="s">
        <v>12292</v>
      </c>
      <c r="L1002" s="37" t="s">
        <v>12292</v>
      </c>
      <c r="M1002" s="37" t="s">
        <v>16215</v>
      </c>
      <c r="N1002" s="37">
        <v>3.8729399999999998</v>
      </c>
      <c r="O1002" s="37" t="s">
        <v>16215</v>
      </c>
      <c r="P1002" s="37">
        <v>3.4027857341605294</v>
      </c>
      <c r="Q1002" s="37">
        <v>-2.1659603332424116</v>
      </c>
      <c r="R1002" s="37">
        <v>20.532734397220452</v>
      </c>
      <c r="S1002" s="37">
        <v>13.284000000000001</v>
      </c>
      <c r="T1002" s="37" t="s">
        <v>16215</v>
      </c>
      <c r="U1002" s="37">
        <v>-12.638473342425371</v>
      </c>
      <c r="V1002" s="37">
        <v>0.27400000000000002</v>
      </c>
      <c r="W1002" s="37" t="s">
        <v>16215</v>
      </c>
      <c r="X1002" s="37" t="s">
        <v>15008</v>
      </c>
      <c r="Y1002" s="73">
        <v>88798746</v>
      </c>
      <c r="Z1002" s="37" t="s">
        <v>12540</v>
      </c>
      <c r="AA1002" s="77">
        <v>45418</v>
      </c>
      <c r="AB1002" s="39" t="s">
        <v>8186</v>
      </c>
      <c r="AC1002" s="39" t="s">
        <v>12296</v>
      </c>
      <c r="AD1002" s="39" t="s">
        <v>12302</v>
      </c>
      <c r="AE1002" s="37" t="s">
        <v>16158</v>
      </c>
      <c r="AF1002" s="63" t="s">
        <v>16158</v>
      </c>
    </row>
    <row r="1003" spans="1:32" s="68" customFormat="1" ht="42.75">
      <c r="A1003" s="29" t="s">
        <v>12503</v>
      </c>
      <c r="B1003" s="28" t="s">
        <v>14569</v>
      </c>
      <c r="C1003" s="29" t="s">
        <v>14570</v>
      </c>
      <c r="D1003" s="29" t="s">
        <v>16885</v>
      </c>
      <c r="E1003" s="29" t="s">
        <v>14728</v>
      </c>
      <c r="F1003" s="29" t="s">
        <v>12541</v>
      </c>
      <c r="G1003" s="31" t="s">
        <v>64</v>
      </c>
      <c r="H1003" s="32" t="s">
        <v>12421</v>
      </c>
      <c r="I1003" s="50">
        <v>3</v>
      </c>
      <c r="J1003" s="32" t="s">
        <v>12292</v>
      </c>
      <c r="K1003" s="32" t="s">
        <v>12292</v>
      </c>
      <c r="L1003" s="32" t="s">
        <v>12292</v>
      </c>
      <c r="M1003" s="29" t="s">
        <v>16215</v>
      </c>
      <c r="N1003" s="29">
        <v>3.78383</v>
      </c>
      <c r="O1003" s="29" t="s">
        <v>16215</v>
      </c>
      <c r="P1003" s="29">
        <v>5.3667262969588903</v>
      </c>
      <c r="Q1003" s="29">
        <v>-7.5630252100840512</v>
      </c>
      <c r="R1003" s="29">
        <v>30.731922398589262</v>
      </c>
      <c r="S1003" s="29">
        <v>13.337999999999999</v>
      </c>
      <c r="T1003" s="29" t="s">
        <v>16215</v>
      </c>
      <c r="U1003" s="29">
        <v>-16.045534415528184</v>
      </c>
      <c r="V1003" s="29">
        <v>0.26800000000000002</v>
      </c>
      <c r="W1003" s="29" t="s">
        <v>16215</v>
      </c>
      <c r="X1003" s="29" t="s">
        <v>15019</v>
      </c>
      <c r="Y1003" s="71">
        <v>103474494</v>
      </c>
      <c r="Z1003" s="29" t="s">
        <v>12540</v>
      </c>
      <c r="AA1003" s="76">
        <v>45418</v>
      </c>
      <c r="AB1003" s="60" t="s">
        <v>8186</v>
      </c>
      <c r="AC1003" s="60" t="s">
        <v>12297</v>
      </c>
      <c r="AD1003" s="60" t="s">
        <v>12815</v>
      </c>
      <c r="AE1003" s="29" t="s">
        <v>16158</v>
      </c>
      <c r="AF1003" s="35" t="s">
        <v>16158</v>
      </c>
    </row>
    <row r="1004" spans="1:32" s="68" customFormat="1" ht="42.75">
      <c r="A1004" s="37" t="s">
        <v>12503</v>
      </c>
      <c r="B1004" s="36" t="s">
        <v>14571</v>
      </c>
      <c r="C1004" s="36" t="s">
        <v>14572</v>
      </c>
      <c r="D1004" s="29" t="s">
        <v>8432</v>
      </c>
      <c r="E1004" s="37" t="s">
        <v>14729</v>
      </c>
      <c r="F1004" s="37" t="s">
        <v>12535</v>
      </c>
      <c r="G1004" s="38" t="s">
        <v>369</v>
      </c>
      <c r="H1004" s="37" t="s">
        <v>12492</v>
      </c>
      <c r="I1004" s="39">
        <v>3</v>
      </c>
      <c r="J1004" s="37" t="s">
        <v>12292</v>
      </c>
      <c r="K1004" s="37" t="s">
        <v>12292</v>
      </c>
      <c r="L1004" s="37" t="s">
        <v>12292</v>
      </c>
      <c r="M1004" s="37" t="s">
        <v>16215</v>
      </c>
      <c r="N1004" s="37">
        <v>-5.3123500000000003</v>
      </c>
      <c r="O1004" s="37">
        <v>-1.0523</v>
      </c>
      <c r="P1004" s="37">
        <v>5.9839605181987388</v>
      </c>
      <c r="Q1004" s="37">
        <v>-13.408119658119698</v>
      </c>
      <c r="R1004" s="37">
        <v>-1.4128728414441905</v>
      </c>
      <c r="S1004" s="37">
        <v>7.5110000000000001</v>
      </c>
      <c r="T1004" s="37">
        <v>6.7240000000000002</v>
      </c>
      <c r="U1004" s="37">
        <v>-17.350160283870164</v>
      </c>
      <c r="V1004" s="37">
        <v>-0.872</v>
      </c>
      <c r="W1004" s="37">
        <v>-0.20799999999999999</v>
      </c>
      <c r="X1004" s="37" t="s">
        <v>13285</v>
      </c>
      <c r="Y1004" s="73">
        <v>3419012702</v>
      </c>
      <c r="Z1004" s="37" t="s">
        <v>12535</v>
      </c>
      <c r="AA1004" s="77">
        <v>45418</v>
      </c>
      <c r="AB1004" s="39" t="s">
        <v>8186</v>
      </c>
      <c r="AC1004" s="39" t="s">
        <v>12296</v>
      </c>
      <c r="AD1004" s="39" t="s">
        <v>12298</v>
      </c>
      <c r="AE1004" s="37" t="s">
        <v>16158</v>
      </c>
      <c r="AF1004" s="63" t="s">
        <v>16158</v>
      </c>
    </row>
    <row r="1005" spans="1:32" s="68" customFormat="1" ht="42.75">
      <c r="A1005" s="29" t="s">
        <v>12503</v>
      </c>
      <c r="B1005" s="28" t="s">
        <v>14573</v>
      </c>
      <c r="C1005" s="29" t="s">
        <v>14574</v>
      </c>
      <c r="D1005" s="29" t="s">
        <v>8430</v>
      </c>
      <c r="E1005" s="29" t="s">
        <v>14729</v>
      </c>
      <c r="F1005" s="29" t="s">
        <v>12535</v>
      </c>
      <c r="G1005" s="31" t="s">
        <v>369</v>
      </c>
      <c r="H1005" s="32" t="s">
        <v>12492</v>
      </c>
      <c r="I1005" s="50">
        <v>3</v>
      </c>
      <c r="J1005" s="32" t="s">
        <v>12292</v>
      </c>
      <c r="K1005" s="32" t="s">
        <v>12292</v>
      </c>
      <c r="L1005" s="32" t="s">
        <v>12292</v>
      </c>
      <c r="M1005" s="29">
        <v>0.1164</v>
      </c>
      <c r="N1005" s="29">
        <v>-5.2994199999999996</v>
      </c>
      <c r="O1005" s="29">
        <v>-1.0450600000000001</v>
      </c>
      <c r="P1005" s="29">
        <v>5.9531759596298972</v>
      </c>
      <c r="Q1005" s="29">
        <v>-13.385758989984531</v>
      </c>
      <c r="R1005" s="29">
        <v>-1.420387237426135</v>
      </c>
      <c r="S1005" s="29">
        <v>7.484</v>
      </c>
      <c r="T1005" s="29">
        <v>6.7069999999999999</v>
      </c>
      <c r="U1005" s="29">
        <v>-17.32585535141471</v>
      </c>
      <c r="V1005" s="29">
        <v>-0.875</v>
      </c>
      <c r="W1005" s="29">
        <v>-0.21</v>
      </c>
      <c r="X1005" s="29" t="s">
        <v>15020</v>
      </c>
      <c r="Y1005" s="71">
        <v>3419012702</v>
      </c>
      <c r="Z1005" s="29" t="s">
        <v>12535</v>
      </c>
      <c r="AA1005" s="76">
        <v>45418</v>
      </c>
      <c r="AB1005" s="60" t="s">
        <v>8186</v>
      </c>
      <c r="AC1005" s="60" t="s">
        <v>12297</v>
      </c>
      <c r="AD1005" s="60" t="s">
        <v>12815</v>
      </c>
      <c r="AE1005" s="29" t="s">
        <v>16158</v>
      </c>
      <c r="AF1005" s="35" t="s">
        <v>16158</v>
      </c>
    </row>
    <row r="1006" spans="1:32" s="68" customFormat="1" ht="42.75">
      <c r="A1006" s="37" t="s">
        <v>12503</v>
      </c>
      <c r="B1006" s="36" t="s">
        <v>14575</v>
      </c>
      <c r="C1006" s="36" t="s">
        <v>14576</v>
      </c>
      <c r="D1006" s="29" t="s">
        <v>8431</v>
      </c>
      <c r="E1006" s="37" t="s">
        <v>14729</v>
      </c>
      <c r="F1006" s="37" t="s">
        <v>12535</v>
      </c>
      <c r="G1006" s="38" t="s">
        <v>369</v>
      </c>
      <c r="H1006" s="37" t="s">
        <v>12492</v>
      </c>
      <c r="I1006" s="39">
        <v>3</v>
      </c>
      <c r="J1006" s="37" t="s">
        <v>12292</v>
      </c>
      <c r="K1006" s="37" t="s">
        <v>12292</v>
      </c>
      <c r="L1006" s="37" t="s">
        <v>12292</v>
      </c>
      <c r="M1006" s="37">
        <v>0.157</v>
      </c>
      <c r="N1006" s="37">
        <v>-5.3076499999999998</v>
      </c>
      <c r="O1006" s="37">
        <v>-1.05159</v>
      </c>
      <c r="P1006" s="37">
        <v>5.9833417497030528</v>
      </c>
      <c r="Q1006" s="37">
        <v>-13.425779822159056</v>
      </c>
      <c r="R1006" s="37">
        <v>-1.367205733981669</v>
      </c>
      <c r="S1006" s="37">
        <v>7.4909999999999997</v>
      </c>
      <c r="T1006" s="37">
        <v>6.7160000000000002</v>
      </c>
      <c r="U1006" s="37">
        <v>-17.367899343483518</v>
      </c>
      <c r="V1006" s="37">
        <v>-0.875</v>
      </c>
      <c r="W1006" s="37">
        <v>-0.21</v>
      </c>
      <c r="X1006" s="37" t="s">
        <v>15021</v>
      </c>
      <c r="Y1006" s="73">
        <v>3419012702</v>
      </c>
      <c r="Z1006" s="37" t="s">
        <v>12535</v>
      </c>
      <c r="AA1006" s="77">
        <v>45418</v>
      </c>
      <c r="AB1006" s="39" t="s">
        <v>8186</v>
      </c>
      <c r="AC1006" s="39" t="s">
        <v>12297</v>
      </c>
      <c r="AD1006" s="39" t="s">
        <v>12815</v>
      </c>
      <c r="AE1006" s="37" t="s">
        <v>16158</v>
      </c>
      <c r="AF1006" s="63" t="s">
        <v>16158</v>
      </c>
    </row>
    <row r="1007" spans="1:32" s="68" customFormat="1" ht="42.75">
      <c r="A1007" s="29" t="s">
        <v>12503</v>
      </c>
      <c r="B1007" s="28" t="s">
        <v>14577</v>
      </c>
      <c r="C1007" s="29" t="s">
        <v>14578</v>
      </c>
      <c r="D1007" s="29" t="s">
        <v>16886</v>
      </c>
      <c r="E1007" s="29" t="s">
        <v>14729</v>
      </c>
      <c r="F1007" s="29" t="s">
        <v>12535</v>
      </c>
      <c r="G1007" s="31" t="s">
        <v>369</v>
      </c>
      <c r="H1007" s="32" t="s">
        <v>12492</v>
      </c>
      <c r="I1007" s="50">
        <v>3</v>
      </c>
      <c r="J1007" s="32" t="s">
        <v>12292</v>
      </c>
      <c r="K1007" s="32" t="s">
        <v>12292</v>
      </c>
      <c r="L1007" s="32" t="s">
        <v>12292</v>
      </c>
      <c r="M1007" s="29">
        <v>0.20050000000000001</v>
      </c>
      <c r="N1007" s="29">
        <v>-5.3004199999999999</v>
      </c>
      <c r="O1007" s="29" t="s">
        <v>16215</v>
      </c>
      <c r="P1007" s="29">
        <v>5.9509814540552153</v>
      </c>
      <c r="Q1007" s="29">
        <v>-13.387247855516094</v>
      </c>
      <c r="R1007" s="29">
        <v>-1.4161167596888014</v>
      </c>
      <c r="S1007" s="29">
        <v>7.484</v>
      </c>
      <c r="T1007" s="29" t="s">
        <v>16215</v>
      </c>
      <c r="U1007" s="29">
        <v>-17.334764127698154</v>
      </c>
      <c r="V1007" s="29">
        <v>-0.875</v>
      </c>
      <c r="W1007" s="29" t="s">
        <v>16215</v>
      </c>
      <c r="X1007" s="29" t="s">
        <v>15022</v>
      </c>
      <c r="Y1007" s="71">
        <v>3419012702</v>
      </c>
      <c r="Z1007" s="29" t="s">
        <v>12535</v>
      </c>
      <c r="AA1007" s="76">
        <v>45418</v>
      </c>
      <c r="AB1007" s="60" t="s">
        <v>8186</v>
      </c>
      <c r="AC1007" s="60" t="s">
        <v>12297</v>
      </c>
      <c r="AD1007" s="60" t="s">
        <v>12815</v>
      </c>
      <c r="AE1007" s="29" t="s">
        <v>16158</v>
      </c>
      <c r="AF1007" s="35" t="s">
        <v>16158</v>
      </c>
    </row>
    <row r="1008" spans="1:32" s="68" customFormat="1" ht="42.75">
      <c r="A1008" s="37" t="s">
        <v>12503</v>
      </c>
      <c r="B1008" s="36" t="s">
        <v>14579</v>
      </c>
      <c r="C1008" s="36" t="s">
        <v>14580</v>
      </c>
      <c r="D1008" s="29" t="s">
        <v>16887</v>
      </c>
      <c r="E1008" s="37" t="s">
        <v>14729</v>
      </c>
      <c r="F1008" s="37" t="s">
        <v>12536</v>
      </c>
      <c r="G1008" s="38" t="s">
        <v>369</v>
      </c>
      <c r="H1008" s="37" t="s">
        <v>12492</v>
      </c>
      <c r="I1008" s="39">
        <v>3</v>
      </c>
      <c r="J1008" s="37" t="s">
        <v>12292</v>
      </c>
      <c r="K1008" s="37" t="s">
        <v>12292</v>
      </c>
      <c r="L1008" s="37" t="s">
        <v>12292</v>
      </c>
      <c r="M1008" s="37">
        <v>0.20219999999999999</v>
      </c>
      <c r="N1008" s="37">
        <v>-5.2959899999999998</v>
      </c>
      <c r="O1008" s="37" t="s">
        <v>16215</v>
      </c>
      <c r="P1008" s="37">
        <v>6.0803066783349236</v>
      </c>
      <c r="Q1008" s="37">
        <v>-13.338266095692831</v>
      </c>
      <c r="R1008" s="37">
        <v>-0.83333172966516544</v>
      </c>
      <c r="S1008" s="37">
        <v>7.5010000000000003</v>
      </c>
      <c r="T1008" s="37" t="s">
        <v>16215</v>
      </c>
      <c r="U1008" s="37">
        <v>-16.516433152923369</v>
      </c>
      <c r="V1008" s="37">
        <v>-0.871</v>
      </c>
      <c r="W1008" s="37" t="s">
        <v>16215</v>
      </c>
      <c r="X1008" s="37" t="s">
        <v>15022</v>
      </c>
      <c r="Y1008" s="73">
        <v>26706762969</v>
      </c>
      <c r="Z1008" s="37" t="s">
        <v>12535</v>
      </c>
      <c r="AA1008" s="77">
        <v>45418</v>
      </c>
      <c r="AB1008" s="39" t="s">
        <v>8186</v>
      </c>
      <c r="AC1008" s="39" t="s">
        <v>12297</v>
      </c>
      <c r="AD1008" s="39" t="s">
        <v>12815</v>
      </c>
      <c r="AE1008" s="37" t="s">
        <v>16158</v>
      </c>
      <c r="AF1008" s="63" t="s">
        <v>16158</v>
      </c>
    </row>
    <row r="1009" spans="1:32" s="68" customFormat="1" ht="42.75">
      <c r="A1009" s="29" t="s">
        <v>12503</v>
      </c>
      <c r="B1009" s="28" t="s">
        <v>14581</v>
      </c>
      <c r="C1009" s="29" t="s">
        <v>14582</v>
      </c>
      <c r="D1009" s="29" t="s">
        <v>16888</v>
      </c>
      <c r="E1009" s="29" t="s">
        <v>14729</v>
      </c>
      <c r="F1009" s="29" t="s">
        <v>12537</v>
      </c>
      <c r="G1009" s="31" t="s">
        <v>369</v>
      </c>
      <c r="H1009" s="32" t="s">
        <v>12492</v>
      </c>
      <c r="I1009" s="50">
        <v>3</v>
      </c>
      <c r="J1009" s="32" t="s">
        <v>12292</v>
      </c>
      <c r="K1009" s="32" t="s">
        <v>12292</v>
      </c>
      <c r="L1009" s="32" t="s">
        <v>12292</v>
      </c>
      <c r="M1009" s="29" t="s">
        <v>16215</v>
      </c>
      <c r="N1009" s="29" t="s">
        <v>16215</v>
      </c>
      <c r="O1009" s="29" t="s">
        <v>16215</v>
      </c>
      <c r="P1009" s="29">
        <v>0.50000000000007816</v>
      </c>
      <c r="Q1009" s="29">
        <v>0</v>
      </c>
      <c r="R1009" s="29">
        <v>0</v>
      </c>
      <c r="S1009" s="29" t="s">
        <v>16215</v>
      </c>
      <c r="T1009" s="29" t="s">
        <v>16215</v>
      </c>
      <c r="U1009" s="29" t="s">
        <v>16215</v>
      </c>
      <c r="V1009" s="29" t="s">
        <v>16215</v>
      </c>
      <c r="W1009" s="29" t="s">
        <v>16215</v>
      </c>
      <c r="X1009" s="29" t="s">
        <v>15023</v>
      </c>
      <c r="Y1009" s="71" t="s">
        <v>16215</v>
      </c>
      <c r="Z1009" s="29" t="s">
        <v>12535</v>
      </c>
      <c r="AA1009" s="76">
        <v>45418</v>
      </c>
      <c r="AB1009" s="60" t="s">
        <v>8186</v>
      </c>
      <c r="AC1009" s="60" t="s">
        <v>12297</v>
      </c>
      <c r="AD1009" s="60" t="s">
        <v>12815</v>
      </c>
      <c r="AE1009" s="29" t="s">
        <v>16158</v>
      </c>
      <c r="AF1009" s="35" t="s">
        <v>16158</v>
      </c>
    </row>
    <row r="1010" spans="1:32" s="68" customFormat="1" ht="42.75">
      <c r="A1010" s="37" t="s">
        <v>12503</v>
      </c>
      <c r="B1010" s="36" t="s">
        <v>14583</v>
      </c>
      <c r="C1010" s="36" t="s">
        <v>14584</v>
      </c>
      <c r="D1010" s="29" t="s">
        <v>16889</v>
      </c>
      <c r="E1010" s="37" t="s">
        <v>14729</v>
      </c>
      <c r="F1010" s="37" t="s">
        <v>12537</v>
      </c>
      <c r="G1010" s="38" t="s">
        <v>369</v>
      </c>
      <c r="H1010" s="37" t="s">
        <v>12492</v>
      </c>
      <c r="I1010" s="39">
        <v>3</v>
      </c>
      <c r="J1010" s="37" t="s">
        <v>12292</v>
      </c>
      <c r="K1010" s="37" t="s">
        <v>12292</v>
      </c>
      <c r="L1010" s="37" t="s">
        <v>12292</v>
      </c>
      <c r="M1010" s="37">
        <v>2.3837000000000002</v>
      </c>
      <c r="N1010" s="37" t="s">
        <v>16215</v>
      </c>
      <c r="O1010" s="37" t="s">
        <v>16215</v>
      </c>
      <c r="P1010" s="37">
        <v>0.62414947938065346</v>
      </c>
      <c r="Q1010" s="37">
        <v>0</v>
      </c>
      <c r="R1010" s="37">
        <v>0</v>
      </c>
      <c r="S1010" s="37" t="s">
        <v>16215</v>
      </c>
      <c r="T1010" s="37" t="s">
        <v>16215</v>
      </c>
      <c r="U1010" s="37" t="s">
        <v>16215</v>
      </c>
      <c r="V1010" s="37" t="s">
        <v>16215</v>
      </c>
      <c r="W1010" s="37" t="s">
        <v>16215</v>
      </c>
      <c r="X1010" s="37" t="s">
        <v>15023</v>
      </c>
      <c r="Y1010" s="73" t="s">
        <v>16215</v>
      </c>
      <c r="Z1010" s="37" t="s">
        <v>12535</v>
      </c>
      <c r="AA1010" s="77">
        <v>45418</v>
      </c>
      <c r="AB1010" s="39" t="s">
        <v>8186</v>
      </c>
      <c r="AC1010" s="39" t="s">
        <v>12297</v>
      </c>
      <c r="AD1010" s="39" t="s">
        <v>12815</v>
      </c>
      <c r="AE1010" s="37" t="s">
        <v>16158</v>
      </c>
      <c r="AF1010" s="63" t="s">
        <v>16158</v>
      </c>
    </row>
    <row r="1011" spans="1:32" s="68" customFormat="1" ht="42.75">
      <c r="A1011" s="29" t="s">
        <v>12503</v>
      </c>
      <c r="B1011" s="28" t="s">
        <v>14585</v>
      </c>
      <c r="C1011" s="29" t="s">
        <v>14586</v>
      </c>
      <c r="D1011" s="29" t="s">
        <v>10886</v>
      </c>
      <c r="E1011" s="29" t="s">
        <v>14730</v>
      </c>
      <c r="F1011" s="29" t="s">
        <v>12535</v>
      </c>
      <c r="G1011" s="31" t="s">
        <v>664</v>
      </c>
      <c r="H1011" s="32" t="s">
        <v>42</v>
      </c>
      <c r="I1011" s="50">
        <v>1</v>
      </c>
      <c r="J1011" s="32" t="s">
        <v>12292</v>
      </c>
      <c r="K1011" s="32" t="s">
        <v>12292</v>
      </c>
      <c r="L1011" s="32" t="s">
        <v>12292</v>
      </c>
      <c r="M1011" s="29" t="s">
        <v>16215</v>
      </c>
      <c r="N1011" s="29" t="s">
        <v>16215</v>
      </c>
      <c r="O1011" s="29" t="s">
        <v>16215</v>
      </c>
      <c r="P1011" s="29">
        <v>5.0020889182887274</v>
      </c>
      <c r="Q1011" s="29">
        <v>1.4423883760984468</v>
      </c>
      <c r="R1011" s="29">
        <v>-0.22384376762559777</v>
      </c>
      <c r="S1011" s="29">
        <v>0.69099999999999995</v>
      </c>
      <c r="T1011" s="29">
        <v>0.63400000000000001</v>
      </c>
      <c r="U1011" s="29">
        <v>-0.20456192399401774</v>
      </c>
      <c r="V1011" s="29">
        <v>-4.3949999999999996</v>
      </c>
      <c r="W1011" s="29">
        <v>-3.5430000000000001</v>
      </c>
      <c r="X1011" s="29" t="s">
        <v>13285</v>
      </c>
      <c r="Y1011" s="71">
        <v>1912809448</v>
      </c>
      <c r="Z1011" s="29" t="s">
        <v>12535</v>
      </c>
      <c r="AA1011" s="76">
        <v>45418</v>
      </c>
      <c r="AB1011" s="60" t="s">
        <v>8186</v>
      </c>
      <c r="AC1011" s="60" t="s">
        <v>12296</v>
      </c>
      <c r="AD1011" s="60" t="s">
        <v>12298</v>
      </c>
      <c r="AE1011" s="29" t="s">
        <v>16158</v>
      </c>
      <c r="AF1011" s="35" t="s">
        <v>16158</v>
      </c>
    </row>
    <row r="1012" spans="1:32" s="68" customFormat="1" ht="42.75">
      <c r="A1012" s="37" t="s">
        <v>12503</v>
      </c>
      <c r="B1012" s="36" t="s">
        <v>14587</v>
      </c>
      <c r="C1012" s="36" t="s">
        <v>14588</v>
      </c>
      <c r="D1012" s="29" t="s">
        <v>16890</v>
      </c>
      <c r="E1012" s="37" t="s">
        <v>14730</v>
      </c>
      <c r="F1012" s="37" t="s">
        <v>12535</v>
      </c>
      <c r="G1012" s="38" t="s">
        <v>664</v>
      </c>
      <c r="H1012" s="37" t="s">
        <v>42</v>
      </c>
      <c r="I1012" s="39">
        <v>1</v>
      </c>
      <c r="J1012" s="37" t="s">
        <v>12292</v>
      </c>
      <c r="K1012" s="37" t="s">
        <v>12292</v>
      </c>
      <c r="L1012" s="37" t="s">
        <v>12292</v>
      </c>
      <c r="M1012" s="37" t="s">
        <v>16215</v>
      </c>
      <c r="N1012" s="37" t="s">
        <v>16215</v>
      </c>
      <c r="O1012" s="37" t="s">
        <v>16215</v>
      </c>
      <c r="P1012" s="37">
        <v>5.0020327118768693</v>
      </c>
      <c r="Q1012" s="37">
        <v>1.4425425777197631</v>
      </c>
      <c r="R1012" s="37">
        <v>-0.22491319889846872</v>
      </c>
      <c r="S1012" s="37">
        <v>0.69099999999999995</v>
      </c>
      <c r="T1012" s="37">
        <v>0.63400000000000001</v>
      </c>
      <c r="U1012" s="37">
        <v>-0.20621859065458326</v>
      </c>
      <c r="V1012" s="37">
        <v>-4.4020000000000001</v>
      </c>
      <c r="W1012" s="37">
        <v>-3.5449999999999999</v>
      </c>
      <c r="X1012" s="37" t="s">
        <v>15024</v>
      </c>
      <c r="Y1012" s="73">
        <v>1912809448</v>
      </c>
      <c r="Z1012" s="37" t="s">
        <v>12535</v>
      </c>
      <c r="AA1012" s="77">
        <v>45418</v>
      </c>
      <c r="AB1012" s="39" t="s">
        <v>8186</v>
      </c>
      <c r="AC1012" s="39" t="s">
        <v>12297</v>
      </c>
      <c r="AD1012" s="39" t="s">
        <v>12815</v>
      </c>
      <c r="AE1012" s="37" t="s">
        <v>16158</v>
      </c>
      <c r="AF1012" s="63" t="s">
        <v>16158</v>
      </c>
    </row>
    <row r="1013" spans="1:32" s="68" customFormat="1" ht="42.75">
      <c r="A1013" s="29" t="s">
        <v>12503</v>
      </c>
      <c r="B1013" s="28" t="s">
        <v>14589</v>
      </c>
      <c r="C1013" s="29" t="s">
        <v>14590</v>
      </c>
      <c r="D1013" s="29" t="s">
        <v>16891</v>
      </c>
      <c r="E1013" s="29" t="s">
        <v>14730</v>
      </c>
      <c r="F1013" s="29" t="s">
        <v>12536</v>
      </c>
      <c r="G1013" s="31" t="s">
        <v>664</v>
      </c>
      <c r="H1013" s="32" t="s">
        <v>42</v>
      </c>
      <c r="I1013" s="50">
        <v>1</v>
      </c>
      <c r="J1013" s="32" t="s">
        <v>12292</v>
      </c>
      <c r="K1013" s="32" t="s">
        <v>12292</v>
      </c>
      <c r="L1013" s="32" t="s">
        <v>12292</v>
      </c>
      <c r="M1013" s="29" t="s">
        <v>16215</v>
      </c>
      <c r="N1013" s="29" t="s">
        <v>16215</v>
      </c>
      <c r="O1013" s="29" t="s">
        <v>16215</v>
      </c>
      <c r="P1013" s="29">
        <v>5.0933552992862952</v>
      </c>
      <c r="Q1013" s="29">
        <v>1.3944500886470035</v>
      </c>
      <c r="R1013" s="29">
        <v>0.24460618404371637</v>
      </c>
      <c r="S1013" s="29">
        <v>0.72299999999999998</v>
      </c>
      <c r="T1013" s="29" t="s">
        <v>16215</v>
      </c>
      <c r="U1013" s="29">
        <v>-0.29746999999999968</v>
      </c>
      <c r="V1013" s="29">
        <v>-2.327</v>
      </c>
      <c r="W1013" s="29" t="s">
        <v>16215</v>
      </c>
      <c r="X1013" s="29" t="s">
        <v>15025</v>
      </c>
      <c r="Y1013" s="71">
        <v>14941432808</v>
      </c>
      <c r="Z1013" s="29" t="s">
        <v>12535</v>
      </c>
      <c r="AA1013" s="76">
        <v>45418</v>
      </c>
      <c r="AB1013" s="60" t="s">
        <v>8186</v>
      </c>
      <c r="AC1013" s="60" t="s">
        <v>12297</v>
      </c>
      <c r="AD1013" s="60" t="s">
        <v>12815</v>
      </c>
      <c r="AE1013" s="29" t="s">
        <v>16158</v>
      </c>
      <c r="AF1013" s="35" t="s">
        <v>16158</v>
      </c>
    </row>
    <row r="1014" spans="1:32" s="68" customFormat="1" ht="42.75">
      <c r="A1014" s="37" t="s">
        <v>12503</v>
      </c>
      <c r="B1014" s="36" t="s">
        <v>14591</v>
      </c>
      <c r="C1014" s="36" t="s">
        <v>14592</v>
      </c>
      <c r="D1014" s="29" t="s">
        <v>16892</v>
      </c>
      <c r="E1014" s="37" t="s">
        <v>14730</v>
      </c>
      <c r="F1014" s="37" t="s">
        <v>12536</v>
      </c>
      <c r="G1014" s="38" t="s">
        <v>664</v>
      </c>
      <c r="H1014" s="37" t="s">
        <v>42</v>
      </c>
      <c r="I1014" s="39">
        <v>1</v>
      </c>
      <c r="J1014" s="37" t="s">
        <v>12292</v>
      </c>
      <c r="K1014" s="37" t="s">
        <v>12292</v>
      </c>
      <c r="L1014" s="37" t="s">
        <v>12292</v>
      </c>
      <c r="M1014" s="37">
        <v>0.22500000000000001</v>
      </c>
      <c r="N1014" s="37" t="s">
        <v>16215</v>
      </c>
      <c r="O1014" s="37" t="s">
        <v>16215</v>
      </c>
      <c r="P1014" s="37">
        <v>2.3882153364438441</v>
      </c>
      <c r="Q1014" s="37">
        <v>0</v>
      </c>
      <c r="R1014" s="37">
        <v>0</v>
      </c>
      <c r="S1014" s="37" t="s">
        <v>16215</v>
      </c>
      <c r="T1014" s="37" t="s">
        <v>16215</v>
      </c>
      <c r="U1014" s="37" t="s">
        <v>16215</v>
      </c>
      <c r="V1014" s="37" t="s">
        <v>16215</v>
      </c>
      <c r="W1014" s="37" t="s">
        <v>16215</v>
      </c>
      <c r="X1014" s="37" t="s">
        <v>13233</v>
      </c>
      <c r="Y1014" s="73">
        <v>14941432808</v>
      </c>
      <c r="Z1014" s="37" t="s">
        <v>12535</v>
      </c>
      <c r="AA1014" s="77">
        <v>45418</v>
      </c>
      <c r="AB1014" s="39" t="s">
        <v>8186</v>
      </c>
      <c r="AC1014" s="39" t="s">
        <v>12297</v>
      </c>
      <c r="AD1014" s="39" t="s">
        <v>12815</v>
      </c>
      <c r="AE1014" s="37" t="s">
        <v>16158</v>
      </c>
      <c r="AF1014" s="63" t="s">
        <v>16158</v>
      </c>
    </row>
    <row r="1015" spans="1:32" s="68" customFormat="1" ht="42.75">
      <c r="A1015" s="29" t="s">
        <v>12503</v>
      </c>
      <c r="B1015" s="28" t="s">
        <v>14593</v>
      </c>
      <c r="C1015" s="29" t="s">
        <v>14594</v>
      </c>
      <c r="D1015" s="29" t="s">
        <v>16893</v>
      </c>
      <c r="E1015" s="29" t="s">
        <v>14730</v>
      </c>
      <c r="F1015" s="29" t="s">
        <v>12535</v>
      </c>
      <c r="G1015" s="31" t="s">
        <v>664</v>
      </c>
      <c r="H1015" s="32" t="s">
        <v>42</v>
      </c>
      <c r="I1015" s="50">
        <v>1</v>
      </c>
      <c r="J1015" s="32" t="s">
        <v>12292</v>
      </c>
      <c r="K1015" s="32" t="s">
        <v>12292</v>
      </c>
      <c r="L1015" s="32" t="s">
        <v>12292</v>
      </c>
      <c r="M1015" s="29">
        <v>0.22470000000000001</v>
      </c>
      <c r="N1015" s="29" t="s">
        <v>16215</v>
      </c>
      <c r="O1015" s="29" t="s">
        <v>16215</v>
      </c>
      <c r="P1015" s="29">
        <v>2.2669113892525905</v>
      </c>
      <c r="Q1015" s="29">
        <v>0</v>
      </c>
      <c r="R1015" s="29">
        <v>0</v>
      </c>
      <c r="S1015" s="29" t="s">
        <v>16215</v>
      </c>
      <c r="T1015" s="29" t="s">
        <v>16215</v>
      </c>
      <c r="U1015" s="29" t="s">
        <v>16215</v>
      </c>
      <c r="V1015" s="29" t="s">
        <v>16215</v>
      </c>
      <c r="W1015" s="29" t="s">
        <v>16215</v>
      </c>
      <c r="X1015" s="29" t="s">
        <v>13233</v>
      </c>
      <c r="Y1015" s="71">
        <v>1912809448</v>
      </c>
      <c r="Z1015" s="29" t="s">
        <v>12535</v>
      </c>
      <c r="AA1015" s="76">
        <v>45418</v>
      </c>
      <c r="AB1015" s="60" t="s">
        <v>8186</v>
      </c>
      <c r="AC1015" s="60" t="s">
        <v>12297</v>
      </c>
      <c r="AD1015" s="60" t="s">
        <v>12815</v>
      </c>
      <c r="AE1015" s="29" t="s">
        <v>16158</v>
      </c>
      <c r="AF1015" s="35" t="s">
        <v>16158</v>
      </c>
    </row>
    <row r="1016" spans="1:32" s="68" customFormat="1" ht="28.5">
      <c r="A1016" s="37" t="s">
        <v>13180</v>
      </c>
      <c r="B1016" s="36" t="s">
        <v>14595</v>
      </c>
      <c r="C1016" s="36" t="s">
        <v>14596</v>
      </c>
      <c r="D1016" s="29" t="s">
        <v>16894</v>
      </c>
      <c r="E1016" s="37" t="s">
        <v>14731</v>
      </c>
      <c r="F1016" s="37" t="s">
        <v>12536</v>
      </c>
      <c r="G1016" s="38" t="s">
        <v>369</v>
      </c>
      <c r="H1016" s="37" t="s">
        <v>12419</v>
      </c>
      <c r="I1016" s="39">
        <v>4</v>
      </c>
      <c r="J1016" s="37" t="s">
        <v>12292</v>
      </c>
      <c r="K1016" s="37" t="s">
        <v>12292</v>
      </c>
      <c r="L1016" s="37" t="s">
        <v>12292</v>
      </c>
      <c r="M1016" s="37">
        <v>0.22700000000000001</v>
      </c>
      <c r="N1016" s="37">
        <v>-1.18205</v>
      </c>
      <c r="O1016" s="37">
        <v>0.95552999999999999</v>
      </c>
      <c r="P1016" s="37">
        <v>10.414869940861404</v>
      </c>
      <c r="Q1016" s="37">
        <v>-9.5545764128073252</v>
      </c>
      <c r="R1016" s="37">
        <v>6.4305582148558749</v>
      </c>
      <c r="S1016" s="37">
        <v>8.0190000000000001</v>
      </c>
      <c r="T1016" s="37">
        <v>9.2479999999999993</v>
      </c>
      <c r="U1016" s="37">
        <v>-12.594805893332428</v>
      </c>
      <c r="V1016" s="37">
        <v>-0.221</v>
      </c>
      <c r="W1016" s="37">
        <v>8.6999999999999994E-2</v>
      </c>
      <c r="X1016" s="37" t="s">
        <v>13284</v>
      </c>
      <c r="Y1016" s="73">
        <v>19931142338</v>
      </c>
      <c r="Z1016" s="37" t="s">
        <v>12535</v>
      </c>
      <c r="AA1016" s="77">
        <v>45418</v>
      </c>
      <c r="AB1016" s="39" t="s">
        <v>8186</v>
      </c>
      <c r="AC1016" s="39" t="s">
        <v>12296</v>
      </c>
      <c r="AD1016" s="39" t="s">
        <v>12299</v>
      </c>
      <c r="AE1016" s="37" t="s">
        <v>16158</v>
      </c>
      <c r="AF1016" s="63" t="s">
        <v>16158</v>
      </c>
    </row>
    <row r="1017" spans="1:32" s="68" customFormat="1" ht="28.5">
      <c r="A1017" s="29" t="s">
        <v>13180</v>
      </c>
      <c r="B1017" s="28" t="s">
        <v>14597</v>
      </c>
      <c r="C1017" s="29" t="s">
        <v>14598</v>
      </c>
      <c r="D1017" s="29" t="s">
        <v>10822</v>
      </c>
      <c r="E1017" s="29" t="s">
        <v>14731</v>
      </c>
      <c r="F1017" s="29" t="s">
        <v>12535</v>
      </c>
      <c r="G1017" s="31" t="s">
        <v>369</v>
      </c>
      <c r="H1017" s="32" t="s">
        <v>12419</v>
      </c>
      <c r="I1017" s="50">
        <v>4</v>
      </c>
      <c r="J1017" s="32" t="s">
        <v>12292</v>
      </c>
      <c r="K1017" s="32" t="s">
        <v>12292</v>
      </c>
      <c r="L1017" s="32" t="s">
        <v>12292</v>
      </c>
      <c r="M1017" s="29">
        <v>0.23910000000000001</v>
      </c>
      <c r="N1017" s="29">
        <v>-1.18442</v>
      </c>
      <c r="O1017" s="29">
        <v>0.95811999999999997</v>
      </c>
      <c r="P1017" s="29">
        <v>10.341388539665907</v>
      </c>
      <c r="Q1017" s="29">
        <v>-9.599162544973316</v>
      </c>
      <c r="R1017" s="29">
        <v>5.7483239592364344</v>
      </c>
      <c r="S1017" s="29">
        <v>8.0069999999999997</v>
      </c>
      <c r="T1017" s="29">
        <v>9.2639999999999993</v>
      </c>
      <c r="U1017" s="29">
        <v>-13.151345349053202</v>
      </c>
      <c r="V1017" s="29">
        <v>-0.221</v>
      </c>
      <c r="W1017" s="29">
        <v>8.5999999999999993E-2</v>
      </c>
      <c r="X1017" s="29" t="s">
        <v>15021</v>
      </c>
      <c r="Y1017" s="71">
        <v>2551594474</v>
      </c>
      <c r="Z1017" s="29" t="s">
        <v>12535</v>
      </c>
      <c r="AA1017" s="76">
        <v>45418</v>
      </c>
      <c r="AB1017" s="60" t="s">
        <v>8186</v>
      </c>
      <c r="AC1017" s="60" t="s">
        <v>12296</v>
      </c>
      <c r="AD1017" s="60" t="s">
        <v>12298</v>
      </c>
      <c r="AE1017" s="29" t="s">
        <v>16158</v>
      </c>
      <c r="AF1017" s="35" t="s">
        <v>16158</v>
      </c>
    </row>
    <row r="1018" spans="1:32" s="68" customFormat="1" ht="28.5">
      <c r="A1018" s="37" t="s">
        <v>13180</v>
      </c>
      <c r="B1018" s="36" t="s">
        <v>14599</v>
      </c>
      <c r="C1018" s="36" t="s">
        <v>14600</v>
      </c>
      <c r="D1018" s="29" t="s">
        <v>16895</v>
      </c>
      <c r="E1018" s="37" t="s">
        <v>14731</v>
      </c>
      <c r="F1018" s="37" t="s">
        <v>12535</v>
      </c>
      <c r="G1018" s="38" t="s">
        <v>369</v>
      </c>
      <c r="H1018" s="37" t="s">
        <v>12419</v>
      </c>
      <c r="I1018" s="39">
        <v>4</v>
      </c>
      <c r="J1018" s="37" t="s">
        <v>12292</v>
      </c>
      <c r="K1018" s="37" t="s">
        <v>12292</v>
      </c>
      <c r="L1018" s="37" t="s">
        <v>12292</v>
      </c>
      <c r="M1018" s="37" t="s">
        <v>16215</v>
      </c>
      <c r="N1018" s="37">
        <v>-1.17696</v>
      </c>
      <c r="O1018" s="37">
        <v>0.96369000000000005</v>
      </c>
      <c r="P1018" s="37">
        <v>10.335216381126045</v>
      </c>
      <c r="Q1018" s="37">
        <v>-9.5719889774542928</v>
      </c>
      <c r="R1018" s="37">
        <v>5.7815940589785786</v>
      </c>
      <c r="S1018" s="37">
        <v>7.9909999999999997</v>
      </c>
      <c r="T1018" s="37">
        <v>9.2309999999999999</v>
      </c>
      <c r="U1018" s="37">
        <v>-13.17506467408508</v>
      </c>
      <c r="V1018" s="37">
        <v>-0.223</v>
      </c>
      <c r="W1018" s="37">
        <v>8.5000000000000006E-2</v>
      </c>
      <c r="X1018" s="37" t="s">
        <v>15026</v>
      </c>
      <c r="Y1018" s="73">
        <v>2551594474</v>
      </c>
      <c r="Z1018" s="37" t="s">
        <v>12535</v>
      </c>
      <c r="AA1018" s="77">
        <v>45418</v>
      </c>
      <c r="AB1018" s="39" t="s">
        <v>8186</v>
      </c>
      <c r="AC1018" s="39" t="s">
        <v>12296</v>
      </c>
      <c r="AD1018" s="39" t="s">
        <v>12298</v>
      </c>
      <c r="AE1018" s="37" t="s">
        <v>16158</v>
      </c>
      <c r="AF1018" s="63" t="s">
        <v>16158</v>
      </c>
    </row>
    <row r="1019" spans="1:32" s="68" customFormat="1" ht="28.5">
      <c r="A1019" s="29" t="s">
        <v>13180</v>
      </c>
      <c r="B1019" s="28" t="s">
        <v>14601</v>
      </c>
      <c r="C1019" s="29" t="s">
        <v>14602</v>
      </c>
      <c r="D1019" s="29" t="s">
        <v>16896</v>
      </c>
      <c r="E1019" s="29" t="s">
        <v>14731</v>
      </c>
      <c r="F1019" s="29" t="s">
        <v>12535</v>
      </c>
      <c r="G1019" s="31" t="s">
        <v>369</v>
      </c>
      <c r="H1019" s="32" t="s">
        <v>12419</v>
      </c>
      <c r="I1019" s="50">
        <v>4</v>
      </c>
      <c r="J1019" s="32" t="s">
        <v>12292</v>
      </c>
      <c r="K1019" s="32" t="s">
        <v>12292</v>
      </c>
      <c r="L1019" s="32" t="s">
        <v>12292</v>
      </c>
      <c r="M1019" s="29" t="s">
        <v>16215</v>
      </c>
      <c r="N1019" s="29">
        <v>-1.2017800000000001</v>
      </c>
      <c r="O1019" s="29">
        <v>0.95350000000000001</v>
      </c>
      <c r="P1019" s="29">
        <v>10.333761232349481</v>
      </c>
      <c r="Q1019" s="29">
        <v>-9.6343586767266505</v>
      </c>
      <c r="R1019" s="29">
        <v>5.8317986494780039</v>
      </c>
      <c r="S1019" s="29">
        <v>8.0370000000000008</v>
      </c>
      <c r="T1019" s="29">
        <v>9.26</v>
      </c>
      <c r="U1019" s="29">
        <v>-13.167050401260127</v>
      </c>
      <c r="V1019" s="29">
        <v>-0.22</v>
      </c>
      <c r="W1019" s="29">
        <v>8.5999999999999993E-2</v>
      </c>
      <c r="X1019" s="29" t="s">
        <v>15027</v>
      </c>
      <c r="Y1019" s="71">
        <v>2551594474</v>
      </c>
      <c r="Z1019" s="29" t="s">
        <v>12535</v>
      </c>
      <c r="AA1019" s="76">
        <v>45418</v>
      </c>
      <c r="AB1019" s="60" t="s">
        <v>8186</v>
      </c>
      <c r="AC1019" s="60" t="s">
        <v>12297</v>
      </c>
      <c r="AD1019" s="60" t="s">
        <v>12815</v>
      </c>
      <c r="AE1019" s="29" t="s">
        <v>16158</v>
      </c>
      <c r="AF1019" s="35" t="s">
        <v>16158</v>
      </c>
    </row>
    <row r="1020" spans="1:32" s="68" customFormat="1" ht="28.5">
      <c r="A1020" s="37" t="s">
        <v>13180</v>
      </c>
      <c r="B1020" s="36" t="s">
        <v>14603</v>
      </c>
      <c r="C1020" s="36" t="s">
        <v>14604</v>
      </c>
      <c r="D1020" s="29" t="s">
        <v>16897</v>
      </c>
      <c r="E1020" s="37" t="s">
        <v>14731</v>
      </c>
      <c r="F1020" s="37" t="s">
        <v>12535</v>
      </c>
      <c r="G1020" s="38" t="s">
        <v>369</v>
      </c>
      <c r="H1020" s="37" t="s">
        <v>12419</v>
      </c>
      <c r="I1020" s="39">
        <v>4</v>
      </c>
      <c r="J1020" s="37" t="s">
        <v>12292</v>
      </c>
      <c r="K1020" s="37" t="s">
        <v>12292</v>
      </c>
      <c r="L1020" s="37" t="s">
        <v>12292</v>
      </c>
      <c r="M1020" s="37">
        <v>0.222</v>
      </c>
      <c r="N1020" s="37">
        <v>-1.1869000000000001</v>
      </c>
      <c r="O1020" s="37">
        <v>0.96040999999999999</v>
      </c>
      <c r="P1020" s="37">
        <v>10.295194334373225</v>
      </c>
      <c r="Q1020" s="37">
        <v>-9.6121638198919506</v>
      </c>
      <c r="R1020" s="37">
        <v>5.7841927695037487</v>
      </c>
      <c r="S1020" s="37">
        <v>8.0090000000000003</v>
      </c>
      <c r="T1020" s="37">
        <v>9.2530000000000001</v>
      </c>
      <c r="U1020" s="37">
        <v>-13.169201504569816</v>
      </c>
      <c r="V1020" s="37">
        <v>-0.22</v>
      </c>
      <c r="W1020" s="37">
        <v>8.6999999999999994E-2</v>
      </c>
      <c r="X1020" s="37" t="s">
        <v>14256</v>
      </c>
      <c r="Y1020" s="73">
        <v>2551594474</v>
      </c>
      <c r="Z1020" s="37" t="s">
        <v>12535</v>
      </c>
      <c r="AA1020" s="77">
        <v>45418</v>
      </c>
      <c r="AB1020" s="39" t="s">
        <v>8186</v>
      </c>
      <c r="AC1020" s="39" t="s">
        <v>12297</v>
      </c>
      <c r="AD1020" s="39" t="s">
        <v>12815</v>
      </c>
      <c r="AE1020" s="37" t="s">
        <v>16158</v>
      </c>
      <c r="AF1020" s="63" t="s">
        <v>16158</v>
      </c>
    </row>
    <row r="1021" spans="1:32" s="68" customFormat="1" ht="28.5">
      <c r="A1021" s="29" t="s">
        <v>13180</v>
      </c>
      <c r="B1021" s="28" t="s">
        <v>14605</v>
      </c>
      <c r="C1021" s="29" t="s">
        <v>14606</v>
      </c>
      <c r="D1021" s="29" t="s">
        <v>10339</v>
      </c>
      <c r="E1021" s="29" t="s">
        <v>14731</v>
      </c>
      <c r="F1021" s="29" t="s">
        <v>12541</v>
      </c>
      <c r="G1021" s="31" t="s">
        <v>369</v>
      </c>
      <c r="H1021" s="32" t="s">
        <v>12419</v>
      </c>
      <c r="I1021" s="50">
        <v>4</v>
      </c>
      <c r="J1021" s="32" t="s">
        <v>12292</v>
      </c>
      <c r="K1021" s="32" t="s">
        <v>12292</v>
      </c>
      <c r="L1021" s="32" t="s">
        <v>12292</v>
      </c>
      <c r="M1021" s="29" t="s">
        <v>16215</v>
      </c>
      <c r="N1021" s="29">
        <v>-1.17076</v>
      </c>
      <c r="O1021" s="29">
        <v>0.97307999999999995</v>
      </c>
      <c r="P1021" s="29">
        <v>6.3086744273376461</v>
      </c>
      <c r="Q1021" s="29">
        <v>-4.640287769784246</v>
      </c>
      <c r="R1021" s="29">
        <v>13.914120561519304</v>
      </c>
      <c r="S1021" s="29">
        <v>8.0470000000000006</v>
      </c>
      <c r="T1021" s="29">
        <v>9.452</v>
      </c>
      <c r="U1021" s="29">
        <v>-6.6549371387056748</v>
      </c>
      <c r="V1021" s="29">
        <v>-0.218</v>
      </c>
      <c r="W1021" s="29">
        <v>8.6999999999999994E-2</v>
      </c>
      <c r="X1021" s="29" t="s">
        <v>13285</v>
      </c>
      <c r="Y1021" s="71">
        <v>2369716820</v>
      </c>
      <c r="Z1021" s="29" t="s">
        <v>12535</v>
      </c>
      <c r="AA1021" s="76">
        <v>45418</v>
      </c>
      <c r="AB1021" s="60" t="s">
        <v>8186</v>
      </c>
      <c r="AC1021" s="60" t="s">
        <v>12297</v>
      </c>
      <c r="AD1021" s="60" t="s">
        <v>12815</v>
      </c>
      <c r="AE1021" s="29" t="s">
        <v>16158</v>
      </c>
      <c r="AF1021" s="35" t="s">
        <v>16158</v>
      </c>
    </row>
    <row r="1022" spans="1:32" s="68" customFormat="1" ht="28.5">
      <c r="A1022" s="37" t="s">
        <v>13180</v>
      </c>
      <c r="B1022" s="36" t="s">
        <v>14607</v>
      </c>
      <c r="C1022" s="36" t="s">
        <v>14608</v>
      </c>
      <c r="D1022" s="29" t="s">
        <v>16898</v>
      </c>
      <c r="E1022" s="37" t="s">
        <v>14731</v>
      </c>
      <c r="F1022" s="37" t="s">
        <v>12535</v>
      </c>
      <c r="G1022" s="38" t="s">
        <v>369</v>
      </c>
      <c r="H1022" s="37" t="s">
        <v>12419</v>
      </c>
      <c r="I1022" s="39">
        <v>4</v>
      </c>
      <c r="J1022" s="37" t="s">
        <v>12292</v>
      </c>
      <c r="K1022" s="37" t="s">
        <v>12292</v>
      </c>
      <c r="L1022" s="37" t="s">
        <v>12292</v>
      </c>
      <c r="M1022" s="37">
        <v>0.22600000000000001</v>
      </c>
      <c r="N1022" s="37">
        <v>-1.1857599999999999</v>
      </c>
      <c r="O1022" s="37">
        <v>0.96825000000000006</v>
      </c>
      <c r="P1022" s="37">
        <v>10.335729740907906</v>
      </c>
      <c r="Q1022" s="37">
        <v>-9.5824122945409762</v>
      </c>
      <c r="R1022" s="37">
        <v>5.7714027991316863</v>
      </c>
      <c r="S1022" s="37">
        <v>7.9850000000000003</v>
      </c>
      <c r="T1022" s="37">
        <v>9.24</v>
      </c>
      <c r="U1022" s="37">
        <v>-13.152591193039109</v>
      </c>
      <c r="V1022" s="37">
        <v>-0.219</v>
      </c>
      <c r="W1022" s="37">
        <v>8.6999999999999994E-2</v>
      </c>
      <c r="X1022" s="37" t="s">
        <v>13284</v>
      </c>
      <c r="Y1022" s="73">
        <v>2551594474</v>
      </c>
      <c r="Z1022" s="37" t="s">
        <v>12535</v>
      </c>
      <c r="AA1022" s="77">
        <v>45418</v>
      </c>
      <c r="AB1022" s="39" t="s">
        <v>8186</v>
      </c>
      <c r="AC1022" s="39" t="s">
        <v>12297</v>
      </c>
      <c r="AD1022" s="39" t="s">
        <v>12815</v>
      </c>
      <c r="AE1022" s="37" t="s">
        <v>16158</v>
      </c>
      <c r="AF1022" s="63" t="s">
        <v>16158</v>
      </c>
    </row>
    <row r="1023" spans="1:32" s="68" customFormat="1" ht="28.5">
      <c r="A1023" s="29" t="s">
        <v>13180</v>
      </c>
      <c r="B1023" s="28" t="s">
        <v>14609</v>
      </c>
      <c r="C1023" s="29" t="s">
        <v>14610</v>
      </c>
      <c r="D1023" s="29" t="s">
        <v>16899</v>
      </c>
      <c r="E1023" s="29" t="s">
        <v>14731</v>
      </c>
      <c r="F1023" s="29" t="s">
        <v>12541</v>
      </c>
      <c r="G1023" s="31" t="s">
        <v>369</v>
      </c>
      <c r="H1023" s="32" t="s">
        <v>12419</v>
      </c>
      <c r="I1023" s="50">
        <v>4</v>
      </c>
      <c r="J1023" s="32" t="s">
        <v>12292</v>
      </c>
      <c r="K1023" s="32" t="s">
        <v>12292</v>
      </c>
      <c r="L1023" s="32" t="s">
        <v>12292</v>
      </c>
      <c r="M1023" s="29" t="s">
        <v>16215</v>
      </c>
      <c r="N1023" s="29" t="s">
        <v>16215</v>
      </c>
      <c r="O1023" s="29" t="s">
        <v>16215</v>
      </c>
      <c r="P1023" s="29">
        <v>7.9328756674296175</v>
      </c>
      <c r="Q1023" s="29">
        <v>-11.665542818610797</v>
      </c>
      <c r="R1023" s="29">
        <v>4.9504950495051547</v>
      </c>
      <c r="S1023" s="29">
        <v>13.36</v>
      </c>
      <c r="T1023" s="29">
        <v>14.125</v>
      </c>
      <c r="U1023" s="29">
        <v>-14.48786424802192</v>
      </c>
      <c r="V1023" s="29">
        <v>-0.52600000000000002</v>
      </c>
      <c r="W1023" s="29">
        <v>-0.108</v>
      </c>
      <c r="X1023" s="29" t="s">
        <v>15028</v>
      </c>
      <c r="Y1023" s="71">
        <v>2369716820</v>
      </c>
      <c r="Z1023" s="29" t="s">
        <v>12535</v>
      </c>
      <c r="AA1023" s="76">
        <v>45418</v>
      </c>
      <c r="AB1023" s="60" t="s">
        <v>8186</v>
      </c>
      <c r="AC1023" s="60" t="s">
        <v>12297</v>
      </c>
      <c r="AD1023" s="60" t="s">
        <v>12815</v>
      </c>
      <c r="AE1023" s="29" t="s">
        <v>16158</v>
      </c>
      <c r="AF1023" s="35" t="s">
        <v>16158</v>
      </c>
    </row>
    <row r="1024" spans="1:32" s="68" customFormat="1" ht="28.5">
      <c r="A1024" s="37" t="s">
        <v>13180</v>
      </c>
      <c r="B1024" s="36" t="s">
        <v>14599</v>
      </c>
      <c r="C1024" s="36" t="s">
        <v>14611</v>
      </c>
      <c r="D1024" s="29" t="s">
        <v>16900</v>
      </c>
      <c r="E1024" s="37" t="s">
        <v>14731</v>
      </c>
      <c r="F1024" s="37" t="s">
        <v>12538</v>
      </c>
      <c r="G1024" s="38" t="s">
        <v>369</v>
      </c>
      <c r="H1024" s="37" t="s">
        <v>12419</v>
      </c>
      <c r="I1024" s="39">
        <v>4</v>
      </c>
      <c r="J1024" s="37" t="s">
        <v>12292</v>
      </c>
      <c r="K1024" s="37" t="s">
        <v>12292</v>
      </c>
      <c r="L1024" s="37" t="s">
        <v>12292</v>
      </c>
      <c r="M1024" s="37">
        <v>0.2155</v>
      </c>
      <c r="N1024" s="37" t="s">
        <v>16215</v>
      </c>
      <c r="O1024" s="37" t="s">
        <v>16215</v>
      </c>
      <c r="P1024" s="37">
        <v>8.566049447185641</v>
      </c>
      <c r="Q1024" s="37">
        <v>-10.604953510159355</v>
      </c>
      <c r="R1024" s="37">
        <v>5.4303229449936596</v>
      </c>
      <c r="S1024" s="37">
        <v>16.686</v>
      </c>
      <c r="T1024" s="37">
        <v>18.405999999999999</v>
      </c>
      <c r="U1024" s="37">
        <v>-13.841196266628097</v>
      </c>
      <c r="V1024" s="37">
        <v>-0.45500000000000002</v>
      </c>
      <c r="W1024" s="37">
        <v>-3.5000000000000003E-2</v>
      </c>
      <c r="X1024" s="37" t="s">
        <v>15029</v>
      </c>
      <c r="Y1024" s="73">
        <v>3860205216</v>
      </c>
      <c r="Z1024" s="37" t="s">
        <v>12535</v>
      </c>
      <c r="AA1024" s="77">
        <v>45418</v>
      </c>
      <c r="AB1024" s="39" t="s">
        <v>8186</v>
      </c>
      <c r="AC1024" s="39" t="s">
        <v>12297</v>
      </c>
      <c r="AD1024" s="39" t="s">
        <v>12815</v>
      </c>
      <c r="AE1024" s="37" t="s">
        <v>16158</v>
      </c>
      <c r="AF1024" s="63" t="s">
        <v>16158</v>
      </c>
    </row>
    <row r="1025" spans="1:32" s="68" customFormat="1" ht="28.5">
      <c r="A1025" s="29" t="s">
        <v>13180</v>
      </c>
      <c r="B1025" s="28" t="s">
        <v>14612</v>
      </c>
      <c r="C1025" s="29" t="s">
        <v>14613</v>
      </c>
      <c r="D1025" s="29" t="s">
        <v>16901</v>
      </c>
      <c r="E1025" s="29" t="s">
        <v>14732</v>
      </c>
      <c r="F1025" s="29" t="s">
        <v>12535</v>
      </c>
      <c r="G1025" s="31" t="s">
        <v>64</v>
      </c>
      <c r="H1025" s="32" t="s">
        <v>12417</v>
      </c>
      <c r="I1025" s="50">
        <v>2</v>
      </c>
      <c r="J1025" s="32" t="s">
        <v>12292</v>
      </c>
      <c r="K1025" s="32" t="s">
        <v>12292</v>
      </c>
      <c r="L1025" s="32" t="s">
        <v>12292</v>
      </c>
      <c r="M1025" s="29" t="s">
        <v>16215</v>
      </c>
      <c r="N1025" s="29">
        <v>0.61394000000000004</v>
      </c>
      <c r="O1025" s="29">
        <v>7.5146100000000002</v>
      </c>
      <c r="P1025" s="29">
        <v>19.475878499106436</v>
      </c>
      <c r="Q1025" s="29">
        <v>-21.075166508087449</v>
      </c>
      <c r="R1025" s="29">
        <v>14.768392370572325</v>
      </c>
      <c r="S1025" s="29">
        <v>16.536000000000001</v>
      </c>
      <c r="T1025" s="29">
        <v>17.957999999999998</v>
      </c>
      <c r="U1025" s="29">
        <v>-27.587846385007676</v>
      </c>
      <c r="V1025" s="29">
        <v>-2.5000000000000001E-2</v>
      </c>
      <c r="W1025" s="29">
        <v>0.40899999999999997</v>
      </c>
      <c r="X1025" s="29" t="s">
        <v>15030</v>
      </c>
      <c r="Y1025" s="71">
        <v>4400146400</v>
      </c>
      <c r="Z1025" s="29" t="s">
        <v>12535</v>
      </c>
      <c r="AA1025" s="76">
        <v>45418</v>
      </c>
      <c r="AB1025" s="60" t="s">
        <v>8186</v>
      </c>
      <c r="AC1025" s="60" t="s">
        <v>12296</v>
      </c>
      <c r="AD1025" s="60" t="s">
        <v>12298</v>
      </c>
      <c r="AE1025" s="29" t="s">
        <v>16158</v>
      </c>
      <c r="AF1025" s="35" t="s">
        <v>16158</v>
      </c>
    </row>
    <row r="1026" spans="1:32" s="68" customFormat="1" ht="28.5">
      <c r="A1026" s="37" t="s">
        <v>13180</v>
      </c>
      <c r="B1026" s="36" t="s">
        <v>14614</v>
      </c>
      <c r="C1026" s="36" t="s">
        <v>14615</v>
      </c>
      <c r="D1026" s="29" t="s">
        <v>16902</v>
      </c>
      <c r="E1026" s="37" t="s">
        <v>14732</v>
      </c>
      <c r="F1026" s="37" t="s">
        <v>12541</v>
      </c>
      <c r="G1026" s="38" t="s">
        <v>64</v>
      </c>
      <c r="H1026" s="37" t="s">
        <v>12417</v>
      </c>
      <c r="I1026" s="39">
        <v>2</v>
      </c>
      <c r="J1026" s="37" t="s">
        <v>12292</v>
      </c>
      <c r="K1026" s="37" t="s">
        <v>12292</v>
      </c>
      <c r="L1026" s="37" t="s">
        <v>12292</v>
      </c>
      <c r="M1026" s="37" t="s">
        <v>16215</v>
      </c>
      <c r="N1026" s="37">
        <v>0.62290000000000001</v>
      </c>
      <c r="O1026" s="37">
        <v>7.5283800000000003</v>
      </c>
      <c r="P1026" s="37">
        <v>15.119277885234993</v>
      </c>
      <c r="Q1026" s="37">
        <v>-16.725784447475977</v>
      </c>
      <c r="R1026" s="37">
        <v>23.601220752797492</v>
      </c>
      <c r="S1026" s="37">
        <v>16.611000000000001</v>
      </c>
      <c r="T1026" s="37">
        <v>18.120999999999999</v>
      </c>
      <c r="U1026" s="37">
        <v>-16.268868382258116</v>
      </c>
      <c r="V1026" s="37">
        <v>-2.4E-2</v>
      </c>
      <c r="W1026" s="37">
        <v>0.40699999999999997</v>
      </c>
      <c r="X1026" s="37" t="s">
        <v>15031</v>
      </c>
      <c r="Y1026" s="73">
        <v>4123861208</v>
      </c>
      <c r="Z1026" s="37" t="s">
        <v>12535</v>
      </c>
      <c r="AA1026" s="77">
        <v>45418</v>
      </c>
      <c r="AB1026" s="39" t="s">
        <v>8186</v>
      </c>
      <c r="AC1026" s="39" t="s">
        <v>12297</v>
      </c>
      <c r="AD1026" s="39" t="s">
        <v>12815</v>
      </c>
      <c r="AE1026" s="37" t="s">
        <v>16158</v>
      </c>
      <c r="AF1026" s="63" t="s">
        <v>16158</v>
      </c>
    </row>
    <row r="1027" spans="1:32" s="68" customFormat="1" ht="28.5">
      <c r="A1027" s="29" t="s">
        <v>13180</v>
      </c>
      <c r="B1027" s="28" t="s">
        <v>14616</v>
      </c>
      <c r="C1027" s="29" t="s">
        <v>14617</v>
      </c>
      <c r="D1027" s="29" t="s">
        <v>9941</v>
      </c>
      <c r="E1027" s="29" t="s">
        <v>14732</v>
      </c>
      <c r="F1027" s="29" t="s">
        <v>12536</v>
      </c>
      <c r="G1027" s="31" t="s">
        <v>64</v>
      </c>
      <c r="H1027" s="32" t="s">
        <v>12417</v>
      </c>
      <c r="I1027" s="50">
        <v>2</v>
      </c>
      <c r="J1027" s="32" t="s">
        <v>12292</v>
      </c>
      <c r="K1027" s="32" t="s">
        <v>12292</v>
      </c>
      <c r="L1027" s="32" t="s">
        <v>12292</v>
      </c>
      <c r="M1027" s="29" t="s">
        <v>16215</v>
      </c>
      <c r="N1027" s="29">
        <v>0.60631999999999997</v>
      </c>
      <c r="O1027" s="29">
        <v>7.5189599999999999</v>
      </c>
      <c r="P1027" s="29">
        <v>19.550080342795972</v>
      </c>
      <c r="Q1027" s="29">
        <v>-20.994001713795775</v>
      </c>
      <c r="R1027" s="29">
        <v>15.441539220522982</v>
      </c>
      <c r="S1027" s="29">
        <v>16.600000000000001</v>
      </c>
      <c r="T1027" s="29">
        <v>17.988</v>
      </c>
      <c r="U1027" s="29">
        <v>-27.136746543073663</v>
      </c>
      <c r="V1027" s="29">
        <v>-2.4E-2</v>
      </c>
      <c r="W1027" s="29">
        <v>0.40899999999999997</v>
      </c>
      <c r="X1027" s="29" t="s">
        <v>15032</v>
      </c>
      <c r="Y1027" s="71">
        <v>34468546830</v>
      </c>
      <c r="Z1027" s="29" t="s">
        <v>12535</v>
      </c>
      <c r="AA1027" s="76">
        <v>45418</v>
      </c>
      <c r="AB1027" s="60" t="s">
        <v>8186</v>
      </c>
      <c r="AC1027" s="60" t="s">
        <v>12297</v>
      </c>
      <c r="AD1027" s="60" t="s">
        <v>12815</v>
      </c>
      <c r="AE1027" s="29" t="s">
        <v>16158</v>
      </c>
      <c r="AF1027" s="35" t="s">
        <v>16158</v>
      </c>
    </row>
    <row r="1028" spans="1:32" s="68" customFormat="1" ht="57">
      <c r="A1028" s="37" t="s">
        <v>15490</v>
      </c>
      <c r="B1028" s="36" t="s">
        <v>15413</v>
      </c>
      <c r="C1028" s="36" t="s">
        <v>15034</v>
      </c>
      <c r="D1028" s="29" t="s">
        <v>8777</v>
      </c>
      <c r="E1028" s="37" t="s">
        <v>15491</v>
      </c>
      <c r="F1028" s="37" t="s">
        <v>12535</v>
      </c>
      <c r="G1028" s="38" t="s">
        <v>369</v>
      </c>
      <c r="H1028" s="37" t="s">
        <v>32</v>
      </c>
      <c r="I1028" s="39">
        <v>4</v>
      </c>
      <c r="J1028" s="37" t="s">
        <v>12292</v>
      </c>
      <c r="K1028" s="37" t="s">
        <v>12292</v>
      </c>
      <c r="L1028" s="37" t="s">
        <v>13171</v>
      </c>
      <c r="M1028" s="37">
        <v>0.11</v>
      </c>
      <c r="N1028" s="37">
        <v>-6.3743299999999996</v>
      </c>
      <c r="O1028" s="37">
        <v>-4.9691999999999998</v>
      </c>
      <c r="P1028" s="37">
        <v>1.4929262085124018</v>
      </c>
      <c r="Q1028" s="37">
        <v>-7.0151356627623729</v>
      </c>
      <c r="R1028" s="37">
        <v>-4.2024040324662559</v>
      </c>
      <c r="S1028" s="37">
        <v>10.154999999999999</v>
      </c>
      <c r="T1028" s="37">
        <v>8.1999999999999993</v>
      </c>
      <c r="U1028" s="37">
        <v>-18.261698615424759</v>
      </c>
      <c r="V1028" s="37">
        <v>-0.76300000000000001</v>
      </c>
      <c r="W1028" s="37">
        <v>-0.69099999999999995</v>
      </c>
      <c r="X1028" s="37" t="s">
        <v>15492</v>
      </c>
      <c r="Y1028" s="73">
        <v>97932580</v>
      </c>
      <c r="Z1028" s="37" t="s">
        <v>12535</v>
      </c>
      <c r="AA1028" s="77">
        <v>45418</v>
      </c>
      <c r="AB1028" s="39" t="s">
        <v>8186</v>
      </c>
      <c r="AC1028" s="39" t="s">
        <v>12296</v>
      </c>
      <c r="AD1028" s="39" t="s">
        <v>12298</v>
      </c>
      <c r="AE1028" s="37" t="s">
        <v>16158</v>
      </c>
      <c r="AF1028" s="63" t="s">
        <v>16158</v>
      </c>
    </row>
    <row r="1029" spans="1:32" s="68" customFormat="1" ht="57">
      <c r="A1029" s="29" t="s">
        <v>15490</v>
      </c>
      <c r="B1029" s="28" t="s">
        <v>15413</v>
      </c>
      <c r="C1029" s="29" t="s">
        <v>15035</v>
      </c>
      <c r="D1029" s="29" t="s">
        <v>12026</v>
      </c>
      <c r="E1029" s="29" t="s">
        <v>15491</v>
      </c>
      <c r="F1029" s="29" t="s">
        <v>12535</v>
      </c>
      <c r="G1029" s="31" t="s">
        <v>369</v>
      </c>
      <c r="H1029" s="32" t="s">
        <v>32</v>
      </c>
      <c r="I1029" s="50">
        <v>4</v>
      </c>
      <c r="J1029" s="32" t="s">
        <v>12292</v>
      </c>
      <c r="K1029" s="32" t="s">
        <v>12292</v>
      </c>
      <c r="L1029" s="32" t="s">
        <v>13171</v>
      </c>
      <c r="M1029" s="29" t="s">
        <v>16215</v>
      </c>
      <c r="N1029" s="29">
        <v>-6.37601</v>
      </c>
      <c r="O1029" s="29">
        <v>-4.97797</v>
      </c>
      <c r="P1029" s="29">
        <v>1.4366021236726034</v>
      </c>
      <c r="Q1029" s="29">
        <v>-6.960556844547594</v>
      </c>
      <c r="R1029" s="29">
        <v>-4.2682926829268659</v>
      </c>
      <c r="S1029" s="29">
        <v>10.1</v>
      </c>
      <c r="T1029" s="29">
        <v>8.1590000000000007</v>
      </c>
      <c r="U1029" s="29">
        <v>-18.212666742137106</v>
      </c>
      <c r="V1029" s="29">
        <v>-0.76700000000000002</v>
      </c>
      <c r="W1029" s="29">
        <v>-0.69499999999999995</v>
      </c>
      <c r="X1029" s="29" t="s">
        <v>15492</v>
      </c>
      <c r="Y1029" s="71">
        <v>97932580</v>
      </c>
      <c r="Z1029" s="29" t="s">
        <v>12535</v>
      </c>
      <c r="AA1029" s="76">
        <v>45418</v>
      </c>
      <c r="AB1029" s="60" t="s">
        <v>8186</v>
      </c>
      <c r="AC1029" s="60" t="s">
        <v>12296</v>
      </c>
      <c r="AD1029" s="60" t="s">
        <v>12298</v>
      </c>
      <c r="AE1029" s="29" t="s">
        <v>16158</v>
      </c>
      <c r="AF1029" s="35" t="s">
        <v>16158</v>
      </c>
    </row>
    <row r="1030" spans="1:32" s="68" customFormat="1" ht="57">
      <c r="A1030" s="37" t="s">
        <v>15490</v>
      </c>
      <c r="B1030" s="36" t="s">
        <v>15413</v>
      </c>
      <c r="C1030" s="36" t="s">
        <v>15036</v>
      </c>
      <c r="D1030" s="29" t="s">
        <v>12130</v>
      </c>
      <c r="E1030" s="37" t="s">
        <v>15491</v>
      </c>
      <c r="F1030" s="37" t="s">
        <v>12538</v>
      </c>
      <c r="G1030" s="38" t="s">
        <v>369</v>
      </c>
      <c r="H1030" s="37" t="s">
        <v>32</v>
      </c>
      <c r="I1030" s="39">
        <v>4</v>
      </c>
      <c r="J1030" s="37" t="s">
        <v>12292</v>
      </c>
      <c r="K1030" s="37" t="s">
        <v>12292</v>
      </c>
      <c r="L1030" s="37" t="s">
        <v>13171</v>
      </c>
      <c r="M1030" s="37">
        <v>7.8E-2</v>
      </c>
      <c r="N1030" s="37" t="s">
        <v>16215</v>
      </c>
      <c r="O1030" s="37" t="s">
        <v>16215</v>
      </c>
      <c r="P1030" s="37">
        <v>-0.50985346715126667</v>
      </c>
      <c r="Q1030" s="37">
        <v>-8.7638957756059117</v>
      </c>
      <c r="R1030" s="37">
        <v>-4.4690730970427417</v>
      </c>
      <c r="S1030" s="37">
        <v>19.056000000000001</v>
      </c>
      <c r="T1030" s="37">
        <v>17.021999999999998</v>
      </c>
      <c r="U1030" s="37">
        <v>-19.496782959018621</v>
      </c>
      <c r="V1030" s="37">
        <v>-0.72</v>
      </c>
      <c r="W1030" s="37">
        <v>-0.435</v>
      </c>
      <c r="X1030" s="37" t="s">
        <v>15493</v>
      </c>
      <c r="Y1030" s="73">
        <v>150111058</v>
      </c>
      <c r="Z1030" s="37" t="s">
        <v>12535</v>
      </c>
      <c r="AA1030" s="77">
        <v>45418</v>
      </c>
      <c r="AB1030" s="39" t="s">
        <v>8186</v>
      </c>
      <c r="AC1030" s="39" t="s">
        <v>12297</v>
      </c>
      <c r="AD1030" s="39" t="s">
        <v>12815</v>
      </c>
      <c r="AE1030" s="37" t="s">
        <v>16158</v>
      </c>
      <c r="AF1030" s="63" t="s">
        <v>16158</v>
      </c>
    </row>
    <row r="1031" spans="1:32" s="68" customFormat="1" ht="57">
      <c r="A1031" s="29" t="s">
        <v>15490</v>
      </c>
      <c r="B1031" s="28" t="s">
        <v>15413</v>
      </c>
      <c r="C1031" s="29" t="s">
        <v>15037</v>
      </c>
      <c r="D1031" s="29" t="s">
        <v>11736</v>
      </c>
      <c r="E1031" s="29" t="s">
        <v>15491</v>
      </c>
      <c r="F1031" s="29" t="s">
        <v>12541</v>
      </c>
      <c r="G1031" s="31" t="s">
        <v>369</v>
      </c>
      <c r="H1031" s="32" t="s">
        <v>32</v>
      </c>
      <c r="I1031" s="50">
        <v>4</v>
      </c>
      <c r="J1031" s="32" t="s">
        <v>12292</v>
      </c>
      <c r="K1031" s="32" t="s">
        <v>12292</v>
      </c>
      <c r="L1031" s="32" t="s">
        <v>13171</v>
      </c>
      <c r="M1031" s="29">
        <v>0.10199999999999999</v>
      </c>
      <c r="N1031" s="29">
        <v>-6.4227100000000004</v>
      </c>
      <c r="O1031" s="29">
        <v>-4.9909499999999998</v>
      </c>
      <c r="P1031" s="29">
        <v>-1.9127776622794634</v>
      </c>
      <c r="Q1031" s="29">
        <v>-1.7261689879050968</v>
      </c>
      <c r="R1031" s="29">
        <v>3.0591288399243854</v>
      </c>
      <c r="S1031" s="29">
        <v>9.968</v>
      </c>
      <c r="T1031" s="29">
        <v>8.1419999999999995</v>
      </c>
      <c r="U1031" s="29">
        <v>-9.6704241378027582</v>
      </c>
      <c r="V1031" s="29">
        <v>-0.77800000000000002</v>
      </c>
      <c r="W1031" s="29">
        <v>-0.69199999999999995</v>
      </c>
      <c r="X1031" s="29" t="s">
        <v>15494</v>
      </c>
      <c r="Y1031" s="71">
        <v>90678713</v>
      </c>
      <c r="Z1031" s="29" t="s">
        <v>12535</v>
      </c>
      <c r="AA1031" s="76">
        <v>45418</v>
      </c>
      <c r="AB1031" s="60" t="s">
        <v>8186</v>
      </c>
      <c r="AC1031" s="60" t="s">
        <v>12297</v>
      </c>
      <c r="AD1031" s="60" t="s">
        <v>12815</v>
      </c>
      <c r="AE1031" s="29" t="s">
        <v>16158</v>
      </c>
      <c r="AF1031" s="35" t="s">
        <v>16158</v>
      </c>
    </row>
    <row r="1032" spans="1:32" s="68" customFormat="1" ht="57">
      <c r="A1032" s="37" t="s">
        <v>15490</v>
      </c>
      <c r="B1032" s="36" t="s">
        <v>15414</v>
      </c>
      <c r="C1032" s="36" t="s">
        <v>15038</v>
      </c>
      <c r="D1032" s="29" t="s">
        <v>10463</v>
      </c>
      <c r="E1032" s="37" t="s">
        <v>15495</v>
      </c>
      <c r="F1032" s="37" t="s">
        <v>12541</v>
      </c>
      <c r="G1032" s="38" t="s">
        <v>64</v>
      </c>
      <c r="H1032" s="37" t="s">
        <v>12341</v>
      </c>
      <c r="I1032" s="39">
        <v>4</v>
      </c>
      <c r="J1032" s="37" t="s">
        <v>12292</v>
      </c>
      <c r="K1032" s="37" t="s">
        <v>12292</v>
      </c>
      <c r="L1032" s="37" t="s">
        <v>13171</v>
      </c>
      <c r="M1032" s="37" t="s">
        <v>16215</v>
      </c>
      <c r="N1032" s="37">
        <v>-13.640079999999999</v>
      </c>
      <c r="O1032" s="37">
        <v>-2.7265700000000002</v>
      </c>
      <c r="P1032" s="37">
        <v>-1.4591439688714014</v>
      </c>
      <c r="Q1032" s="37">
        <v>-19.984346464910129</v>
      </c>
      <c r="R1032" s="37">
        <v>-2.5786487880350872</v>
      </c>
      <c r="S1032" s="37">
        <v>19.372</v>
      </c>
      <c r="T1032" s="37">
        <v>20.170000000000002</v>
      </c>
      <c r="U1032" s="37">
        <v>-31.566499143946803</v>
      </c>
      <c r="V1032" s="37">
        <v>-0.68100000000000005</v>
      </c>
      <c r="W1032" s="37">
        <v>-5.7000000000000002E-2</v>
      </c>
      <c r="X1032" s="37" t="s">
        <v>15492</v>
      </c>
      <c r="Y1032" s="73">
        <v>1714317728</v>
      </c>
      <c r="Z1032" s="37" t="s">
        <v>12535</v>
      </c>
      <c r="AA1032" s="77">
        <v>45418</v>
      </c>
      <c r="AB1032" s="39" t="s">
        <v>8186</v>
      </c>
      <c r="AC1032" s="39" t="s">
        <v>12296</v>
      </c>
      <c r="AD1032" s="39" t="s">
        <v>12307</v>
      </c>
      <c r="AE1032" s="37" t="s">
        <v>16158</v>
      </c>
      <c r="AF1032" s="63" t="s">
        <v>16158</v>
      </c>
    </row>
    <row r="1033" spans="1:32" s="68" customFormat="1" ht="57">
      <c r="A1033" s="29" t="s">
        <v>15490</v>
      </c>
      <c r="B1033" s="28" t="s">
        <v>15414</v>
      </c>
      <c r="C1033" s="29" t="s">
        <v>15039</v>
      </c>
      <c r="D1033" s="29" t="s">
        <v>10454</v>
      </c>
      <c r="E1033" s="29" t="s">
        <v>15495</v>
      </c>
      <c r="F1033" s="29" t="s">
        <v>12535</v>
      </c>
      <c r="G1033" s="31" t="s">
        <v>64</v>
      </c>
      <c r="H1033" s="32" t="s">
        <v>12341</v>
      </c>
      <c r="I1033" s="50">
        <v>4</v>
      </c>
      <c r="J1033" s="32" t="s">
        <v>12292</v>
      </c>
      <c r="K1033" s="32" t="s">
        <v>12292</v>
      </c>
      <c r="L1033" s="32" t="s">
        <v>13171</v>
      </c>
      <c r="M1033" s="29" t="s">
        <v>16215</v>
      </c>
      <c r="N1033" s="29">
        <v>-13.60375</v>
      </c>
      <c r="O1033" s="29">
        <v>-2.73237</v>
      </c>
      <c r="P1033" s="29">
        <v>2.0036429872497097</v>
      </c>
      <c r="Q1033" s="29">
        <v>-24.169741697416946</v>
      </c>
      <c r="R1033" s="29">
        <v>-9.5228084927473375</v>
      </c>
      <c r="S1033" s="29">
        <v>19.702000000000002</v>
      </c>
      <c r="T1033" s="29">
        <v>20.181000000000001</v>
      </c>
      <c r="U1033" s="29">
        <v>-43.959278771839685</v>
      </c>
      <c r="V1033" s="29">
        <v>-0.66800000000000004</v>
      </c>
      <c r="W1033" s="29">
        <v>-6.0999999999999999E-2</v>
      </c>
      <c r="X1033" s="29" t="s">
        <v>15496</v>
      </c>
      <c r="Y1033" s="71">
        <v>1845892979</v>
      </c>
      <c r="Z1033" s="29" t="s">
        <v>12535</v>
      </c>
      <c r="AA1033" s="76">
        <v>45418</v>
      </c>
      <c r="AB1033" s="60" t="s">
        <v>8186</v>
      </c>
      <c r="AC1033" s="60" t="s">
        <v>12296</v>
      </c>
      <c r="AD1033" s="60" t="s">
        <v>12298</v>
      </c>
      <c r="AE1033" s="29" t="s">
        <v>16158</v>
      </c>
      <c r="AF1033" s="35" t="s">
        <v>16158</v>
      </c>
    </row>
    <row r="1034" spans="1:32" s="68" customFormat="1" ht="57">
      <c r="A1034" s="37" t="s">
        <v>15490</v>
      </c>
      <c r="B1034" s="36" t="s">
        <v>15414</v>
      </c>
      <c r="C1034" s="36" t="s">
        <v>15040</v>
      </c>
      <c r="D1034" s="29" t="s">
        <v>10131</v>
      </c>
      <c r="E1034" s="37" t="s">
        <v>15495</v>
      </c>
      <c r="F1034" s="37" t="s">
        <v>12535</v>
      </c>
      <c r="G1034" s="38" t="s">
        <v>64</v>
      </c>
      <c r="H1034" s="37" t="s">
        <v>12341</v>
      </c>
      <c r="I1034" s="39">
        <v>4</v>
      </c>
      <c r="J1034" s="37" t="s">
        <v>12292</v>
      </c>
      <c r="K1034" s="37" t="s">
        <v>12292</v>
      </c>
      <c r="L1034" s="37" t="s">
        <v>13171</v>
      </c>
      <c r="M1034" s="37" t="s">
        <v>16215</v>
      </c>
      <c r="N1034" s="37">
        <v>-13.61093</v>
      </c>
      <c r="O1034" s="37">
        <v>-2.7340499999999999</v>
      </c>
      <c r="P1034" s="37">
        <v>2.0053475935829956</v>
      </c>
      <c r="Q1034" s="37">
        <v>-24.193957857324257</v>
      </c>
      <c r="R1034" s="37">
        <v>-9.5116871094654947</v>
      </c>
      <c r="S1034" s="37">
        <v>19.702999999999999</v>
      </c>
      <c r="T1034" s="37">
        <v>20.183</v>
      </c>
      <c r="U1034" s="37">
        <v>-43.941365489754979</v>
      </c>
      <c r="V1034" s="37">
        <v>-0.66800000000000004</v>
      </c>
      <c r="W1034" s="37">
        <v>-6.0999999999999999E-2</v>
      </c>
      <c r="X1034" s="37" t="s">
        <v>15497</v>
      </c>
      <c r="Y1034" s="73">
        <v>1845892979</v>
      </c>
      <c r="Z1034" s="37" t="s">
        <v>12535</v>
      </c>
      <c r="AA1034" s="77">
        <v>45418</v>
      </c>
      <c r="AB1034" s="39" t="s">
        <v>8186</v>
      </c>
      <c r="AC1034" s="39" t="s">
        <v>12297</v>
      </c>
      <c r="AD1034" s="39" t="s">
        <v>12815</v>
      </c>
      <c r="AE1034" s="37" t="s">
        <v>16158</v>
      </c>
      <c r="AF1034" s="63" t="s">
        <v>16158</v>
      </c>
    </row>
    <row r="1035" spans="1:32" s="68" customFormat="1" ht="57">
      <c r="A1035" s="29" t="s">
        <v>15490</v>
      </c>
      <c r="B1035" s="28" t="s">
        <v>15414</v>
      </c>
      <c r="C1035" s="29" t="s">
        <v>15041</v>
      </c>
      <c r="D1035" s="29" t="s">
        <v>10446</v>
      </c>
      <c r="E1035" s="29" t="s">
        <v>15495</v>
      </c>
      <c r="F1035" s="29" t="s">
        <v>12536</v>
      </c>
      <c r="G1035" s="31" t="s">
        <v>64</v>
      </c>
      <c r="H1035" s="32" t="s">
        <v>12341</v>
      </c>
      <c r="I1035" s="50">
        <v>4</v>
      </c>
      <c r="J1035" s="32" t="s">
        <v>12292</v>
      </c>
      <c r="K1035" s="32" t="s">
        <v>12292</v>
      </c>
      <c r="L1035" s="32" t="s">
        <v>13171</v>
      </c>
      <c r="M1035" s="29" t="s">
        <v>16215</v>
      </c>
      <c r="N1035" s="29">
        <v>-13.609159999999999</v>
      </c>
      <c r="O1035" s="29">
        <v>-2.7319100000000001</v>
      </c>
      <c r="P1035" s="29">
        <v>2.018163471241019</v>
      </c>
      <c r="Q1035" s="29">
        <v>-24.098234842670806</v>
      </c>
      <c r="R1035" s="29">
        <v>-9.0717299578058075</v>
      </c>
      <c r="S1035" s="29">
        <v>19.693000000000001</v>
      </c>
      <c r="T1035" s="29">
        <v>20.184000000000001</v>
      </c>
      <c r="U1035" s="29">
        <v>-43.287479713140776</v>
      </c>
      <c r="V1035" s="29">
        <v>-0.66900000000000004</v>
      </c>
      <c r="W1035" s="29">
        <v>-6.0999999999999999E-2</v>
      </c>
      <c r="X1035" s="29" t="s">
        <v>15498</v>
      </c>
      <c r="Y1035" s="71">
        <v>14418731539</v>
      </c>
      <c r="Z1035" s="29" t="s">
        <v>12535</v>
      </c>
      <c r="AA1035" s="76">
        <v>45418</v>
      </c>
      <c r="AB1035" s="60" t="s">
        <v>8186</v>
      </c>
      <c r="AC1035" s="60" t="s">
        <v>12297</v>
      </c>
      <c r="AD1035" s="60" t="s">
        <v>12815</v>
      </c>
      <c r="AE1035" s="29" t="s">
        <v>16158</v>
      </c>
      <c r="AF1035" s="35" t="s">
        <v>16158</v>
      </c>
    </row>
    <row r="1036" spans="1:32" s="68" customFormat="1" ht="42.75">
      <c r="A1036" s="37" t="s">
        <v>15490</v>
      </c>
      <c r="B1036" s="36" t="s">
        <v>15415</v>
      </c>
      <c r="C1036" s="36" t="s">
        <v>15042</v>
      </c>
      <c r="D1036" s="29" t="s">
        <v>9480</v>
      </c>
      <c r="E1036" s="37" t="s">
        <v>15499</v>
      </c>
      <c r="F1036" s="37" t="s">
        <v>12541</v>
      </c>
      <c r="G1036" s="38" t="s">
        <v>64</v>
      </c>
      <c r="H1036" s="37" t="s">
        <v>12929</v>
      </c>
      <c r="I1036" s="39">
        <v>4</v>
      </c>
      <c r="J1036" s="37" t="s">
        <v>12292</v>
      </c>
      <c r="K1036" s="37" t="s">
        <v>12292</v>
      </c>
      <c r="L1036" s="37" t="s">
        <v>13171</v>
      </c>
      <c r="M1036" s="37" t="s">
        <v>16215</v>
      </c>
      <c r="N1036" s="37">
        <v>-13.00727</v>
      </c>
      <c r="O1036" s="37">
        <v>-3.0860699999999999</v>
      </c>
      <c r="P1036" s="37">
        <v>0.10422094841080476</v>
      </c>
      <c r="Q1036" s="37">
        <v>-19.486531986532086</v>
      </c>
      <c r="R1036" s="37">
        <v>2.6836779586449477</v>
      </c>
      <c r="S1036" s="37">
        <v>21.164999999999999</v>
      </c>
      <c r="T1036" s="37">
        <v>22.021000000000001</v>
      </c>
      <c r="U1036" s="37">
        <v>-33.027176403465134</v>
      </c>
      <c r="V1036" s="37">
        <v>-0.53300000000000003</v>
      </c>
      <c r="W1036" s="37">
        <v>-3.2000000000000001E-2</v>
      </c>
      <c r="X1036" s="37" t="s">
        <v>15492</v>
      </c>
      <c r="Y1036" s="73">
        <v>344469130</v>
      </c>
      <c r="Z1036" s="37" t="s">
        <v>12535</v>
      </c>
      <c r="AA1036" s="77">
        <v>45418</v>
      </c>
      <c r="AB1036" s="39" t="s">
        <v>8186</v>
      </c>
      <c r="AC1036" s="39" t="s">
        <v>12296</v>
      </c>
      <c r="AD1036" s="39" t="s">
        <v>12307</v>
      </c>
      <c r="AE1036" s="37" t="s">
        <v>16158</v>
      </c>
      <c r="AF1036" s="63" t="s">
        <v>16158</v>
      </c>
    </row>
    <row r="1037" spans="1:32" s="68" customFormat="1" ht="42.75">
      <c r="A1037" s="29" t="s">
        <v>15490</v>
      </c>
      <c r="B1037" s="28" t="s">
        <v>15415</v>
      </c>
      <c r="C1037" s="29" t="s">
        <v>15043</v>
      </c>
      <c r="D1037" s="29" t="s">
        <v>9476</v>
      </c>
      <c r="E1037" s="29" t="s">
        <v>15499</v>
      </c>
      <c r="F1037" s="29" t="s">
        <v>12535</v>
      </c>
      <c r="G1037" s="31" t="s">
        <v>64</v>
      </c>
      <c r="H1037" s="32" t="s">
        <v>12929</v>
      </c>
      <c r="I1037" s="50">
        <v>4</v>
      </c>
      <c r="J1037" s="32" t="s">
        <v>12292</v>
      </c>
      <c r="K1037" s="32" t="s">
        <v>12292</v>
      </c>
      <c r="L1037" s="32" t="s">
        <v>13171</v>
      </c>
      <c r="M1037" s="29" t="s">
        <v>16215</v>
      </c>
      <c r="N1037" s="29">
        <v>-12.96246</v>
      </c>
      <c r="O1037" s="29">
        <v>-3.08989</v>
      </c>
      <c r="P1037" s="29">
        <v>3.6664695446478879</v>
      </c>
      <c r="Q1037" s="29">
        <v>-23.704371338440723</v>
      </c>
      <c r="R1037" s="29">
        <v>-4.6501521077792152</v>
      </c>
      <c r="S1037" s="29">
        <v>21.483000000000001</v>
      </c>
      <c r="T1037" s="29">
        <v>22.013000000000002</v>
      </c>
      <c r="U1037" s="29">
        <v>-44.245023484043841</v>
      </c>
      <c r="V1037" s="29">
        <v>-0.52300000000000002</v>
      </c>
      <c r="W1037" s="29">
        <v>-3.5000000000000003E-2</v>
      </c>
      <c r="X1037" s="29" t="s">
        <v>15492</v>
      </c>
      <c r="Y1037" s="71">
        <v>370907410</v>
      </c>
      <c r="Z1037" s="29" t="s">
        <v>12535</v>
      </c>
      <c r="AA1037" s="76">
        <v>45418</v>
      </c>
      <c r="AB1037" s="60" t="s">
        <v>8186</v>
      </c>
      <c r="AC1037" s="60" t="s">
        <v>12296</v>
      </c>
      <c r="AD1037" s="60" t="s">
        <v>12298</v>
      </c>
      <c r="AE1037" s="29" t="s">
        <v>16158</v>
      </c>
      <c r="AF1037" s="35" t="s">
        <v>16158</v>
      </c>
    </row>
    <row r="1038" spans="1:32" s="68" customFormat="1" ht="42.75">
      <c r="A1038" s="37" t="s">
        <v>15490</v>
      </c>
      <c r="B1038" s="36" t="s">
        <v>15415</v>
      </c>
      <c r="C1038" s="36" t="s">
        <v>15044</v>
      </c>
      <c r="D1038" s="29" t="s">
        <v>9800</v>
      </c>
      <c r="E1038" s="37" t="s">
        <v>15499</v>
      </c>
      <c r="F1038" s="37" t="s">
        <v>12536</v>
      </c>
      <c r="G1038" s="38" t="s">
        <v>64</v>
      </c>
      <c r="H1038" s="37" t="s">
        <v>12929</v>
      </c>
      <c r="I1038" s="39">
        <v>4</v>
      </c>
      <c r="J1038" s="37" t="s">
        <v>12292</v>
      </c>
      <c r="K1038" s="37" t="s">
        <v>12292</v>
      </c>
      <c r="L1038" s="37" t="s">
        <v>13171</v>
      </c>
      <c r="M1038" s="37" t="s">
        <v>16215</v>
      </c>
      <c r="N1038" s="37">
        <v>-12.950950000000001</v>
      </c>
      <c r="O1038" s="37">
        <v>-3.06717</v>
      </c>
      <c r="P1038" s="37">
        <v>3.6598493003227484</v>
      </c>
      <c r="Q1038" s="37">
        <v>-23.582580115037079</v>
      </c>
      <c r="R1038" s="37">
        <v>-4.0637450199204057</v>
      </c>
      <c r="S1038" s="37">
        <v>21.388999999999999</v>
      </c>
      <c r="T1038" s="37">
        <v>21.972999999999999</v>
      </c>
      <c r="U1038" s="37">
        <v>-43.571434447489906</v>
      </c>
      <c r="V1038" s="37">
        <v>-0.52600000000000002</v>
      </c>
      <c r="W1038" s="37">
        <v>-3.4000000000000002E-2</v>
      </c>
      <c r="X1038" s="37" t="s">
        <v>15498</v>
      </c>
      <c r="Y1038" s="73">
        <v>2897250508</v>
      </c>
      <c r="Z1038" s="37" t="s">
        <v>12535</v>
      </c>
      <c r="AA1038" s="77">
        <v>45418</v>
      </c>
      <c r="AB1038" s="39" t="s">
        <v>8186</v>
      </c>
      <c r="AC1038" s="39" t="s">
        <v>12297</v>
      </c>
      <c r="AD1038" s="39" t="s">
        <v>12815</v>
      </c>
      <c r="AE1038" s="37" t="s">
        <v>16158</v>
      </c>
      <c r="AF1038" s="63" t="s">
        <v>16158</v>
      </c>
    </row>
    <row r="1039" spans="1:32" s="68" customFormat="1" ht="42.75">
      <c r="A1039" s="29" t="s">
        <v>15490</v>
      </c>
      <c r="B1039" s="28" t="s">
        <v>15416</v>
      </c>
      <c r="C1039" s="29" t="s">
        <v>15045</v>
      </c>
      <c r="D1039" s="29" t="s">
        <v>8720</v>
      </c>
      <c r="E1039" s="29" t="s">
        <v>15500</v>
      </c>
      <c r="F1039" s="29" t="s">
        <v>12535</v>
      </c>
      <c r="G1039" s="31" t="s">
        <v>64</v>
      </c>
      <c r="H1039" s="32" t="s">
        <v>5</v>
      </c>
      <c r="I1039" s="50">
        <v>4</v>
      </c>
      <c r="J1039" s="32" t="s">
        <v>12292</v>
      </c>
      <c r="K1039" s="32" t="s">
        <v>12292</v>
      </c>
      <c r="L1039" s="32" t="s">
        <v>13171</v>
      </c>
      <c r="M1039" s="29" t="s">
        <v>16215</v>
      </c>
      <c r="N1039" s="29">
        <v>-27.661729999999999</v>
      </c>
      <c r="O1039" s="29">
        <v>-12.444699999999999</v>
      </c>
      <c r="P1039" s="29">
        <v>-22.08021154693699</v>
      </c>
      <c r="Q1039" s="29">
        <v>-30.163127116035572</v>
      </c>
      <c r="R1039" s="29">
        <v>-21.845124282982763</v>
      </c>
      <c r="S1039" s="29">
        <v>34.716000000000001</v>
      </c>
      <c r="T1039" s="29">
        <v>30.106999999999999</v>
      </c>
      <c r="U1039" s="29">
        <v>-64.8295689178549</v>
      </c>
      <c r="V1039" s="29">
        <v>-0.75800000000000001</v>
      </c>
      <c r="W1039" s="29">
        <v>-0.28199999999999997</v>
      </c>
      <c r="X1039" s="29" t="s">
        <v>15501</v>
      </c>
      <c r="Y1039" s="71">
        <v>261097285</v>
      </c>
      <c r="Z1039" s="29" t="s">
        <v>12535</v>
      </c>
      <c r="AA1039" s="76">
        <v>45418</v>
      </c>
      <c r="AB1039" s="60" t="s">
        <v>8186</v>
      </c>
      <c r="AC1039" s="60" t="s">
        <v>12296</v>
      </c>
      <c r="AD1039" s="60" t="s">
        <v>12298</v>
      </c>
      <c r="AE1039" s="29" t="s">
        <v>16158</v>
      </c>
      <c r="AF1039" s="35" t="s">
        <v>16158</v>
      </c>
    </row>
    <row r="1040" spans="1:32" s="68" customFormat="1" ht="42.75">
      <c r="A1040" s="37" t="s">
        <v>15490</v>
      </c>
      <c r="B1040" s="36" t="s">
        <v>15416</v>
      </c>
      <c r="C1040" s="36" t="s">
        <v>15046</v>
      </c>
      <c r="D1040" s="29" t="s">
        <v>11628</v>
      </c>
      <c r="E1040" s="37" t="s">
        <v>15500</v>
      </c>
      <c r="F1040" s="37" t="s">
        <v>12536</v>
      </c>
      <c r="G1040" s="38" t="s">
        <v>64</v>
      </c>
      <c r="H1040" s="37" t="s">
        <v>5</v>
      </c>
      <c r="I1040" s="39">
        <v>4</v>
      </c>
      <c r="J1040" s="37" t="s">
        <v>12292</v>
      </c>
      <c r="K1040" s="37" t="s">
        <v>12292</v>
      </c>
      <c r="L1040" s="37" t="s">
        <v>13171</v>
      </c>
      <c r="M1040" s="37" t="s">
        <v>16215</v>
      </c>
      <c r="N1040" s="37">
        <v>-27.635960000000001</v>
      </c>
      <c r="O1040" s="37">
        <v>-12.42892</v>
      </c>
      <c r="P1040" s="37">
        <v>-22.050290135396654</v>
      </c>
      <c r="Q1040" s="37">
        <v>-30.040595399188163</v>
      </c>
      <c r="R1040" s="37">
        <v>-21.394611727416713</v>
      </c>
      <c r="S1040" s="37">
        <v>34.734999999999999</v>
      </c>
      <c r="T1040" s="37">
        <v>30.114999999999998</v>
      </c>
      <c r="U1040" s="37">
        <v>-64.547671569379887</v>
      </c>
      <c r="V1040" s="37">
        <v>-0.75700000000000001</v>
      </c>
      <c r="W1040" s="37">
        <v>-0.28100000000000003</v>
      </c>
      <c r="X1040" s="37" t="s">
        <v>12570</v>
      </c>
      <c r="Y1040" s="73">
        <v>2042094087</v>
      </c>
      <c r="Z1040" s="37" t="s">
        <v>12535</v>
      </c>
      <c r="AA1040" s="77">
        <v>45418</v>
      </c>
      <c r="AB1040" s="39" t="s">
        <v>8186</v>
      </c>
      <c r="AC1040" s="39" t="s">
        <v>12297</v>
      </c>
      <c r="AD1040" s="39" t="s">
        <v>12815</v>
      </c>
      <c r="AE1040" s="37" t="s">
        <v>16158</v>
      </c>
      <c r="AF1040" s="63" t="s">
        <v>16158</v>
      </c>
    </row>
    <row r="1041" spans="1:32" s="68" customFormat="1" ht="57">
      <c r="A1041" s="29" t="s">
        <v>15490</v>
      </c>
      <c r="B1041" s="28" t="s">
        <v>15417</v>
      </c>
      <c r="C1041" s="29" t="s">
        <v>15047</v>
      </c>
      <c r="D1041" s="29" t="s">
        <v>8798</v>
      </c>
      <c r="E1041" s="29" t="s">
        <v>15502</v>
      </c>
      <c r="F1041" s="29" t="s">
        <v>12541</v>
      </c>
      <c r="G1041" s="31" t="s">
        <v>64</v>
      </c>
      <c r="H1041" s="32" t="s">
        <v>12620</v>
      </c>
      <c r="I1041" s="50">
        <v>4</v>
      </c>
      <c r="J1041" s="32" t="s">
        <v>12292</v>
      </c>
      <c r="K1041" s="32" t="s">
        <v>12292</v>
      </c>
      <c r="L1041" s="32" t="s">
        <v>13171</v>
      </c>
      <c r="M1041" s="29" t="s">
        <v>16215</v>
      </c>
      <c r="N1041" s="29" t="s">
        <v>16215</v>
      </c>
      <c r="O1041" s="29" t="s">
        <v>16215</v>
      </c>
      <c r="P1041" s="29">
        <v>34.840698869476007</v>
      </c>
      <c r="Q1041" s="29">
        <v>-69.262555626192011</v>
      </c>
      <c r="R1041" s="29">
        <v>32.258064516128783</v>
      </c>
      <c r="S1041" s="29" t="s">
        <v>16215</v>
      </c>
      <c r="T1041" s="29" t="s">
        <v>16215</v>
      </c>
      <c r="U1041" s="29" t="s">
        <v>16215</v>
      </c>
      <c r="V1041" s="29" t="s">
        <v>16215</v>
      </c>
      <c r="W1041" s="29" t="s">
        <v>16215</v>
      </c>
      <c r="X1041" s="29" t="s">
        <v>15503</v>
      </c>
      <c r="Y1041" s="71">
        <v>123808306</v>
      </c>
      <c r="Z1041" s="29" t="s">
        <v>12541</v>
      </c>
      <c r="AA1041" s="76">
        <v>45418</v>
      </c>
      <c r="AB1041" s="60" t="s">
        <v>8186</v>
      </c>
      <c r="AC1041" s="60" t="s">
        <v>12296</v>
      </c>
      <c r="AD1041" s="60" t="s">
        <v>12307</v>
      </c>
      <c r="AE1041" s="29" t="s">
        <v>16158</v>
      </c>
      <c r="AF1041" s="35" t="s">
        <v>16158</v>
      </c>
    </row>
    <row r="1042" spans="1:32" s="68" customFormat="1" ht="57">
      <c r="A1042" s="37" t="s">
        <v>15490</v>
      </c>
      <c r="B1042" s="36" t="s">
        <v>15417</v>
      </c>
      <c r="C1042" s="36" t="s">
        <v>15048</v>
      </c>
      <c r="D1042" s="29" t="s">
        <v>8932</v>
      </c>
      <c r="E1042" s="37" t="s">
        <v>15502</v>
      </c>
      <c r="F1042" s="37" t="s">
        <v>12535</v>
      </c>
      <c r="G1042" s="38" t="s">
        <v>64</v>
      </c>
      <c r="H1042" s="37" t="s">
        <v>12620</v>
      </c>
      <c r="I1042" s="39">
        <v>4</v>
      </c>
      <c r="J1042" s="37" t="s">
        <v>12292</v>
      </c>
      <c r="K1042" s="37" t="s">
        <v>12292</v>
      </c>
      <c r="L1042" s="37" t="s">
        <v>13171</v>
      </c>
      <c r="M1042" s="37" t="s">
        <v>16215</v>
      </c>
      <c r="N1042" s="37" t="s">
        <v>16215</v>
      </c>
      <c r="O1042" s="37" t="s">
        <v>16215</v>
      </c>
      <c r="P1042" s="37">
        <v>39.67181467181473</v>
      </c>
      <c r="Q1042" s="37">
        <v>-70.889639639639654</v>
      </c>
      <c r="R1042" s="37">
        <v>22.874209416725289</v>
      </c>
      <c r="S1042" s="37" t="s">
        <v>16215</v>
      </c>
      <c r="T1042" s="37" t="s">
        <v>16215</v>
      </c>
      <c r="U1042" s="37" t="s">
        <v>16215</v>
      </c>
      <c r="V1042" s="37" t="s">
        <v>16215</v>
      </c>
      <c r="W1042" s="37" t="s">
        <v>16215</v>
      </c>
      <c r="X1042" s="37" t="s">
        <v>15492</v>
      </c>
      <c r="Y1042" s="73">
        <v>133310692</v>
      </c>
      <c r="Z1042" s="37" t="s">
        <v>12541</v>
      </c>
      <c r="AA1042" s="77">
        <v>45418</v>
      </c>
      <c r="AB1042" s="39" t="s">
        <v>8186</v>
      </c>
      <c r="AC1042" s="39" t="s">
        <v>12296</v>
      </c>
      <c r="AD1042" s="39" t="s">
        <v>12298</v>
      </c>
      <c r="AE1042" s="37" t="s">
        <v>16158</v>
      </c>
      <c r="AF1042" s="63" t="s">
        <v>16158</v>
      </c>
    </row>
    <row r="1043" spans="1:32" s="68" customFormat="1" ht="57">
      <c r="A1043" s="29" t="s">
        <v>15490</v>
      </c>
      <c r="B1043" s="28" t="s">
        <v>15418</v>
      </c>
      <c r="C1043" s="29" t="s">
        <v>15049</v>
      </c>
      <c r="D1043" s="29" t="s">
        <v>8560</v>
      </c>
      <c r="E1043" s="29" t="s">
        <v>15504</v>
      </c>
      <c r="F1043" s="29" t="s">
        <v>12541</v>
      </c>
      <c r="G1043" s="31" t="s">
        <v>369</v>
      </c>
      <c r="H1043" s="32" t="s">
        <v>35</v>
      </c>
      <c r="I1043" s="50">
        <v>4</v>
      </c>
      <c r="J1043" s="32" t="s">
        <v>12292</v>
      </c>
      <c r="K1043" s="32" t="s">
        <v>12292</v>
      </c>
      <c r="L1043" s="32" t="s">
        <v>12292</v>
      </c>
      <c r="M1043" s="29">
        <v>0.27200000000000002</v>
      </c>
      <c r="N1043" s="29">
        <v>-4.1817900000000003</v>
      </c>
      <c r="O1043" s="29">
        <v>-4.8683699999999996</v>
      </c>
      <c r="P1043" s="29">
        <v>9.8442941284708319</v>
      </c>
      <c r="Q1043" s="29">
        <v>-11.335038525649599</v>
      </c>
      <c r="R1043" s="29">
        <v>0.1879797850138587</v>
      </c>
      <c r="S1043" s="29">
        <v>12.955</v>
      </c>
      <c r="T1043" s="29">
        <v>12.131</v>
      </c>
      <c r="U1043" s="29">
        <v>-15.7946798103763</v>
      </c>
      <c r="V1043" s="29">
        <v>-0.36499999999999999</v>
      </c>
      <c r="W1043" s="29">
        <v>-0.39100000000000001</v>
      </c>
      <c r="X1043" s="29" t="s">
        <v>15505</v>
      </c>
      <c r="Y1043" s="71">
        <v>1832725868</v>
      </c>
      <c r="Z1043" s="29" t="s">
        <v>12535</v>
      </c>
      <c r="AA1043" s="76">
        <v>45418</v>
      </c>
      <c r="AB1043" s="60" t="s">
        <v>8186</v>
      </c>
      <c r="AC1043" s="60" t="s">
        <v>12296</v>
      </c>
      <c r="AD1043" s="60" t="s">
        <v>12307</v>
      </c>
      <c r="AE1043" s="29" t="s">
        <v>16158</v>
      </c>
      <c r="AF1043" s="35" t="s">
        <v>16158</v>
      </c>
    </row>
    <row r="1044" spans="1:32" s="68" customFormat="1" ht="57">
      <c r="A1044" s="37" t="s">
        <v>15490</v>
      </c>
      <c r="B1044" s="36" t="s">
        <v>15418</v>
      </c>
      <c r="C1044" s="36" t="s">
        <v>15050</v>
      </c>
      <c r="D1044" s="29" t="s">
        <v>11830</v>
      </c>
      <c r="E1044" s="37" t="s">
        <v>15504</v>
      </c>
      <c r="F1044" s="37" t="s">
        <v>12536</v>
      </c>
      <c r="G1044" s="38" t="s">
        <v>369</v>
      </c>
      <c r="H1044" s="37" t="s">
        <v>35</v>
      </c>
      <c r="I1044" s="39">
        <v>4</v>
      </c>
      <c r="J1044" s="37" t="s">
        <v>12292</v>
      </c>
      <c r="K1044" s="37" t="s">
        <v>12292</v>
      </c>
      <c r="L1044" s="37" t="s">
        <v>12292</v>
      </c>
      <c r="M1044" s="37">
        <v>0.104</v>
      </c>
      <c r="N1044" s="37">
        <v>-4.2545900000000003</v>
      </c>
      <c r="O1044" s="37">
        <v>-4.9160899999999996</v>
      </c>
      <c r="P1044" s="37">
        <v>13.625685700697954</v>
      </c>
      <c r="Q1044" s="37">
        <v>-15.88039057527083</v>
      </c>
      <c r="R1044" s="37">
        <v>-6.5997895545229168</v>
      </c>
      <c r="S1044" s="37">
        <v>12.912000000000001</v>
      </c>
      <c r="T1044" s="37">
        <v>11.911</v>
      </c>
      <c r="U1044" s="37">
        <v>-29.079560323187025</v>
      </c>
      <c r="V1044" s="37">
        <v>-0.37</v>
      </c>
      <c r="W1044" s="37">
        <v>-0.40799999999999997</v>
      </c>
      <c r="X1044" s="37" t="s">
        <v>12570</v>
      </c>
      <c r="Y1044" s="73">
        <v>15414635130</v>
      </c>
      <c r="Z1044" s="37" t="s">
        <v>12535</v>
      </c>
      <c r="AA1044" s="77">
        <v>45418</v>
      </c>
      <c r="AB1044" s="39" t="s">
        <v>8186</v>
      </c>
      <c r="AC1044" s="39" t="s">
        <v>12296</v>
      </c>
      <c r="AD1044" s="39" t="s">
        <v>12299</v>
      </c>
      <c r="AE1044" s="37" t="s">
        <v>16158</v>
      </c>
      <c r="AF1044" s="63" t="s">
        <v>16158</v>
      </c>
    </row>
    <row r="1045" spans="1:32" s="68" customFormat="1" ht="57">
      <c r="A1045" s="29" t="s">
        <v>15490</v>
      </c>
      <c r="B1045" s="28" t="s">
        <v>15418</v>
      </c>
      <c r="C1045" s="29" t="s">
        <v>15051</v>
      </c>
      <c r="D1045" s="29" t="s">
        <v>8559</v>
      </c>
      <c r="E1045" s="29" t="s">
        <v>15504</v>
      </c>
      <c r="F1045" s="29" t="s">
        <v>12535</v>
      </c>
      <c r="G1045" s="31" t="s">
        <v>369</v>
      </c>
      <c r="H1045" s="32" t="s">
        <v>35</v>
      </c>
      <c r="I1045" s="50">
        <v>4</v>
      </c>
      <c r="J1045" s="32" t="s">
        <v>12292</v>
      </c>
      <c r="K1045" s="32" t="s">
        <v>12292</v>
      </c>
      <c r="L1045" s="32" t="s">
        <v>12292</v>
      </c>
      <c r="M1045" s="29">
        <v>0.28299999999999997</v>
      </c>
      <c r="N1045" s="29">
        <v>-4.1986299999999996</v>
      </c>
      <c r="O1045" s="29">
        <v>-4.8881800000000002</v>
      </c>
      <c r="P1045" s="29">
        <v>13.616226745315064</v>
      </c>
      <c r="Q1045" s="29">
        <v>-15.878452729293368</v>
      </c>
      <c r="R1045" s="29">
        <v>-6.9541139740935343</v>
      </c>
      <c r="S1045" s="29">
        <v>12.9</v>
      </c>
      <c r="T1045" s="29">
        <v>11.96</v>
      </c>
      <c r="U1045" s="29">
        <v>-29.891102895323151</v>
      </c>
      <c r="V1045" s="29">
        <v>-0.371</v>
      </c>
      <c r="W1045" s="29">
        <v>-0.40400000000000003</v>
      </c>
      <c r="X1045" s="29" t="s">
        <v>15506</v>
      </c>
      <c r="Y1045" s="71">
        <v>1973389038</v>
      </c>
      <c r="Z1045" s="29" t="s">
        <v>12535</v>
      </c>
      <c r="AA1045" s="76">
        <v>45418</v>
      </c>
      <c r="AB1045" s="60" t="s">
        <v>8186</v>
      </c>
      <c r="AC1045" s="60" t="s">
        <v>12296</v>
      </c>
      <c r="AD1045" s="60" t="s">
        <v>12298</v>
      </c>
      <c r="AE1045" s="29" t="s">
        <v>16158</v>
      </c>
      <c r="AF1045" s="35" t="s">
        <v>16158</v>
      </c>
    </row>
    <row r="1046" spans="1:32" s="68" customFormat="1" ht="57">
      <c r="A1046" s="37" t="s">
        <v>15490</v>
      </c>
      <c r="B1046" s="36" t="s">
        <v>15418</v>
      </c>
      <c r="C1046" s="36" t="s">
        <v>15052</v>
      </c>
      <c r="D1046" s="29" t="s">
        <v>11871</v>
      </c>
      <c r="E1046" s="37" t="s">
        <v>15504</v>
      </c>
      <c r="F1046" s="37" t="s">
        <v>12535</v>
      </c>
      <c r="G1046" s="38" t="s">
        <v>369</v>
      </c>
      <c r="H1046" s="37" t="s">
        <v>35</v>
      </c>
      <c r="I1046" s="39">
        <v>4</v>
      </c>
      <c r="J1046" s="37" t="s">
        <v>12292</v>
      </c>
      <c r="K1046" s="37" t="s">
        <v>12292</v>
      </c>
      <c r="L1046" s="37" t="s">
        <v>12292</v>
      </c>
      <c r="M1046" s="37" t="s">
        <v>16215</v>
      </c>
      <c r="N1046" s="37">
        <v>-4.2018000000000004</v>
      </c>
      <c r="O1046" s="37">
        <v>-4.8914</v>
      </c>
      <c r="P1046" s="37">
        <v>13.631739572736601</v>
      </c>
      <c r="Q1046" s="37">
        <v>-15.942028985507228</v>
      </c>
      <c r="R1046" s="37">
        <v>-6.9785884218873999</v>
      </c>
      <c r="S1046" s="37">
        <v>12.893000000000001</v>
      </c>
      <c r="T1046" s="37">
        <v>11.935</v>
      </c>
      <c r="U1046" s="37">
        <v>-29.817620146204582</v>
      </c>
      <c r="V1046" s="37">
        <v>-0.373</v>
      </c>
      <c r="W1046" s="37">
        <v>-0.40699999999999997</v>
      </c>
      <c r="X1046" s="37" t="s">
        <v>15507</v>
      </c>
      <c r="Y1046" s="73">
        <v>1973389038</v>
      </c>
      <c r="Z1046" s="37" t="s">
        <v>12535</v>
      </c>
      <c r="AA1046" s="77">
        <v>45418</v>
      </c>
      <c r="AB1046" s="39" t="s">
        <v>8186</v>
      </c>
      <c r="AC1046" s="39" t="s">
        <v>12297</v>
      </c>
      <c r="AD1046" s="39" t="s">
        <v>12815</v>
      </c>
      <c r="AE1046" s="37" t="s">
        <v>16158</v>
      </c>
      <c r="AF1046" s="63" t="s">
        <v>16158</v>
      </c>
    </row>
    <row r="1047" spans="1:32" s="68" customFormat="1" ht="57">
      <c r="A1047" s="29" t="s">
        <v>15490</v>
      </c>
      <c r="B1047" s="28" t="s">
        <v>15418</v>
      </c>
      <c r="C1047" s="29" t="s">
        <v>15053</v>
      </c>
      <c r="D1047" s="29" t="s">
        <v>8460</v>
      </c>
      <c r="E1047" s="29" t="s">
        <v>15504</v>
      </c>
      <c r="F1047" s="29" t="s">
        <v>12535</v>
      </c>
      <c r="G1047" s="31" t="s">
        <v>369</v>
      </c>
      <c r="H1047" s="32" t="s">
        <v>35</v>
      </c>
      <c r="I1047" s="50">
        <v>4</v>
      </c>
      <c r="J1047" s="32" t="s">
        <v>12292</v>
      </c>
      <c r="K1047" s="32" t="s">
        <v>12292</v>
      </c>
      <c r="L1047" s="32" t="s">
        <v>12292</v>
      </c>
      <c r="M1047" s="29">
        <v>0.114</v>
      </c>
      <c r="N1047" s="29">
        <v>-4.1361299999999996</v>
      </c>
      <c r="O1047" s="29">
        <v>-4.8669200000000004</v>
      </c>
      <c r="P1047" s="29">
        <v>13.704428669644209</v>
      </c>
      <c r="Q1047" s="29">
        <v>-15.758019503300979</v>
      </c>
      <c r="R1047" s="29">
        <v>-7.0113761489257964</v>
      </c>
      <c r="S1047" s="29">
        <v>12.984</v>
      </c>
      <c r="T1047" s="29">
        <v>11.972</v>
      </c>
      <c r="U1047" s="29">
        <v>-29.702107411762459</v>
      </c>
      <c r="V1047" s="29">
        <v>-0.36399999999999999</v>
      </c>
      <c r="W1047" s="29">
        <v>-0.40200000000000002</v>
      </c>
      <c r="X1047" s="29" t="s">
        <v>15508</v>
      </c>
      <c r="Y1047" s="71">
        <v>1973389038</v>
      </c>
      <c r="Z1047" s="29" t="s">
        <v>12535</v>
      </c>
      <c r="AA1047" s="76">
        <v>45418</v>
      </c>
      <c r="AB1047" s="60" t="s">
        <v>8186</v>
      </c>
      <c r="AC1047" s="60" t="s">
        <v>12296</v>
      </c>
      <c r="AD1047" s="60" t="s">
        <v>12298</v>
      </c>
      <c r="AE1047" s="29" t="s">
        <v>16158</v>
      </c>
      <c r="AF1047" s="35" t="s">
        <v>16158</v>
      </c>
    </row>
    <row r="1048" spans="1:32" s="68" customFormat="1" ht="57">
      <c r="A1048" s="37" t="s">
        <v>15490</v>
      </c>
      <c r="B1048" s="36" t="s">
        <v>15418</v>
      </c>
      <c r="C1048" s="36" t="s">
        <v>15054</v>
      </c>
      <c r="D1048" s="29" t="s">
        <v>11963</v>
      </c>
      <c r="E1048" s="37" t="s">
        <v>15504</v>
      </c>
      <c r="F1048" s="37" t="s">
        <v>12538</v>
      </c>
      <c r="G1048" s="38" t="s">
        <v>369</v>
      </c>
      <c r="H1048" s="37" t="s">
        <v>35</v>
      </c>
      <c r="I1048" s="39">
        <v>4</v>
      </c>
      <c r="J1048" s="37" t="s">
        <v>12292</v>
      </c>
      <c r="K1048" s="37" t="s">
        <v>12292</v>
      </c>
      <c r="L1048" s="37" t="s">
        <v>12292</v>
      </c>
      <c r="M1048" s="37">
        <v>9.2999999999999999E-2</v>
      </c>
      <c r="N1048" s="37" t="s">
        <v>16215</v>
      </c>
      <c r="O1048" s="37" t="s">
        <v>16215</v>
      </c>
      <c r="P1048" s="37">
        <v>11.565061499487417</v>
      </c>
      <c r="Q1048" s="37">
        <v>-18.708223164333482</v>
      </c>
      <c r="R1048" s="37">
        <v>-7.495439333363163</v>
      </c>
      <c r="S1048" s="37">
        <v>21.353999999999999</v>
      </c>
      <c r="T1048" s="37">
        <v>20.684000000000001</v>
      </c>
      <c r="U1048" s="37">
        <v>-31.9948059566442</v>
      </c>
      <c r="V1048" s="37">
        <v>-0.52400000000000002</v>
      </c>
      <c r="W1048" s="37">
        <v>-0.32600000000000001</v>
      </c>
      <c r="X1048" s="37" t="s">
        <v>15493</v>
      </c>
      <c r="Y1048" s="73">
        <v>2985461341</v>
      </c>
      <c r="Z1048" s="37" t="s">
        <v>12535</v>
      </c>
      <c r="AA1048" s="77">
        <v>45418</v>
      </c>
      <c r="AB1048" s="39" t="s">
        <v>8186</v>
      </c>
      <c r="AC1048" s="39" t="s">
        <v>12297</v>
      </c>
      <c r="AD1048" s="39" t="s">
        <v>12815</v>
      </c>
      <c r="AE1048" s="37" t="s">
        <v>16158</v>
      </c>
      <c r="AF1048" s="63" t="s">
        <v>16158</v>
      </c>
    </row>
    <row r="1049" spans="1:32" s="68" customFormat="1" ht="42.75">
      <c r="A1049" s="29" t="s">
        <v>15490</v>
      </c>
      <c r="B1049" s="28" t="s">
        <v>15419</v>
      </c>
      <c r="C1049" s="29" t="s">
        <v>15055</v>
      </c>
      <c r="D1049" s="29" t="s">
        <v>10895</v>
      </c>
      <c r="E1049" s="29" t="s">
        <v>2719</v>
      </c>
      <c r="F1049" s="29" t="s">
        <v>12535</v>
      </c>
      <c r="G1049" s="31" t="s">
        <v>328</v>
      </c>
      <c r="H1049" s="32" t="s">
        <v>12490</v>
      </c>
      <c r="I1049" s="50">
        <v>4</v>
      </c>
      <c r="J1049" s="32" t="s">
        <v>12292</v>
      </c>
      <c r="K1049" s="32" t="s">
        <v>12292</v>
      </c>
      <c r="L1049" s="32" t="s">
        <v>13171</v>
      </c>
      <c r="M1049" s="29">
        <v>0.11600000000000001</v>
      </c>
      <c r="N1049" s="29">
        <v>-6.7610099999999997</v>
      </c>
      <c r="O1049" s="29">
        <v>-1.4681900000000001</v>
      </c>
      <c r="P1049" s="29">
        <v>13.153374572899089</v>
      </c>
      <c r="Q1049" s="29">
        <v>-18.032099637107248</v>
      </c>
      <c r="R1049" s="29">
        <v>-5.9502595545530497</v>
      </c>
      <c r="S1049" s="29">
        <v>15.731999999999999</v>
      </c>
      <c r="T1049" s="29">
        <v>15.138</v>
      </c>
      <c r="U1049" s="29">
        <v>-34.774888207862951</v>
      </c>
      <c r="V1049" s="29">
        <v>-0.44900000000000001</v>
      </c>
      <c r="W1049" s="29">
        <v>-7.0999999999999994E-2</v>
      </c>
      <c r="X1049" s="29" t="s">
        <v>15509</v>
      </c>
      <c r="Y1049" s="71">
        <v>104716069</v>
      </c>
      <c r="Z1049" s="29" t="s">
        <v>12535</v>
      </c>
      <c r="AA1049" s="76">
        <v>45418</v>
      </c>
      <c r="AB1049" s="60" t="s">
        <v>8186</v>
      </c>
      <c r="AC1049" s="60" t="s">
        <v>12296</v>
      </c>
      <c r="AD1049" s="60" t="s">
        <v>12298</v>
      </c>
      <c r="AE1049" s="29" t="s">
        <v>16158</v>
      </c>
      <c r="AF1049" s="35" t="s">
        <v>16158</v>
      </c>
    </row>
    <row r="1050" spans="1:32" s="68" customFormat="1" ht="42.75">
      <c r="A1050" s="37" t="s">
        <v>15490</v>
      </c>
      <c r="B1050" s="36" t="s">
        <v>15419</v>
      </c>
      <c r="C1050" s="36" t="s">
        <v>15056</v>
      </c>
      <c r="D1050" s="29" t="s">
        <v>10905</v>
      </c>
      <c r="E1050" s="37" t="s">
        <v>2719</v>
      </c>
      <c r="F1050" s="37" t="s">
        <v>12535</v>
      </c>
      <c r="G1050" s="38" t="s">
        <v>328</v>
      </c>
      <c r="H1050" s="37" t="s">
        <v>12490</v>
      </c>
      <c r="I1050" s="39">
        <v>4</v>
      </c>
      <c r="J1050" s="37" t="s">
        <v>12292</v>
      </c>
      <c r="K1050" s="37" t="s">
        <v>12292</v>
      </c>
      <c r="L1050" s="37" t="s">
        <v>13171</v>
      </c>
      <c r="M1050" s="37" t="s">
        <v>16215</v>
      </c>
      <c r="N1050" s="37">
        <v>-6.7518700000000003</v>
      </c>
      <c r="O1050" s="37">
        <v>-1.47054</v>
      </c>
      <c r="P1050" s="37">
        <v>13.181818181818116</v>
      </c>
      <c r="Q1050" s="37">
        <v>-18.072289156626521</v>
      </c>
      <c r="R1050" s="37">
        <v>-5.8720420683612939</v>
      </c>
      <c r="S1050" s="37">
        <v>15.705</v>
      </c>
      <c r="T1050" s="37">
        <v>15.134</v>
      </c>
      <c r="U1050" s="37">
        <v>-34.757133215611979</v>
      </c>
      <c r="V1050" s="37">
        <v>-0.45200000000000001</v>
      </c>
      <c r="W1050" s="37">
        <v>-7.2999999999999995E-2</v>
      </c>
      <c r="X1050" s="37" t="s">
        <v>15510</v>
      </c>
      <c r="Y1050" s="73">
        <v>104716069</v>
      </c>
      <c r="Z1050" s="37" t="s">
        <v>12535</v>
      </c>
      <c r="AA1050" s="77">
        <v>45418</v>
      </c>
      <c r="AB1050" s="39" t="s">
        <v>8186</v>
      </c>
      <c r="AC1050" s="39" t="s">
        <v>12297</v>
      </c>
      <c r="AD1050" s="39" t="s">
        <v>12815</v>
      </c>
      <c r="AE1050" s="37" t="s">
        <v>16158</v>
      </c>
      <c r="AF1050" s="63" t="s">
        <v>16158</v>
      </c>
    </row>
    <row r="1051" spans="1:32" s="68" customFormat="1" ht="42.75">
      <c r="A1051" s="29" t="s">
        <v>15490</v>
      </c>
      <c r="B1051" s="28" t="s">
        <v>15419</v>
      </c>
      <c r="C1051" s="29" t="s">
        <v>15057</v>
      </c>
      <c r="D1051" s="29" t="s">
        <v>9894</v>
      </c>
      <c r="E1051" s="29" t="s">
        <v>2719</v>
      </c>
      <c r="F1051" s="29" t="s">
        <v>12535</v>
      </c>
      <c r="G1051" s="31" t="s">
        <v>328</v>
      </c>
      <c r="H1051" s="32" t="s">
        <v>12490</v>
      </c>
      <c r="I1051" s="50">
        <v>4</v>
      </c>
      <c r="J1051" s="32" t="s">
        <v>12292</v>
      </c>
      <c r="K1051" s="32" t="s">
        <v>12292</v>
      </c>
      <c r="L1051" s="32" t="s">
        <v>13171</v>
      </c>
      <c r="M1051" s="29">
        <v>0.14799999999999999</v>
      </c>
      <c r="N1051" s="29">
        <v>-6.7339399999999996</v>
      </c>
      <c r="O1051" s="29">
        <v>-1.4736199999999999</v>
      </c>
      <c r="P1051" s="29">
        <v>13.326785792474038</v>
      </c>
      <c r="Q1051" s="29">
        <v>-18.111049718681194</v>
      </c>
      <c r="R1051" s="29">
        <v>-5.9430697865018427</v>
      </c>
      <c r="S1051" s="29">
        <v>15.798999999999999</v>
      </c>
      <c r="T1051" s="29">
        <v>15.176</v>
      </c>
      <c r="U1051" s="29">
        <v>-34.841193955254198</v>
      </c>
      <c r="V1051" s="29">
        <v>-0.44700000000000001</v>
      </c>
      <c r="W1051" s="29">
        <v>-7.1999999999999995E-2</v>
      </c>
      <c r="X1051" s="29" t="s">
        <v>15510</v>
      </c>
      <c r="Y1051" s="71">
        <v>104716069</v>
      </c>
      <c r="Z1051" s="29" t="s">
        <v>12535</v>
      </c>
      <c r="AA1051" s="76">
        <v>45418</v>
      </c>
      <c r="AB1051" s="60" t="s">
        <v>8186</v>
      </c>
      <c r="AC1051" s="60" t="s">
        <v>12297</v>
      </c>
      <c r="AD1051" s="60" t="s">
        <v>12815</v>
      </c>
      <c r="AE1051" s="29" t="s">
        <v>16158</v>
      </c>
      <c r="AF1051" s="35" t="s">
        <v>16158</v>
      </c>
    </row>
    <row r="1052" spans="1:32" s="68" customFormat="1" ht="42.75">
      <c r="A1052" s="37" t="s">
        <v>15490</v>
      </c>
      <c r="B1052" s="36" t="s">
        <v>15419</v>
      </c>
      <c r="C1052" s="36" t="s">
        <v>15058</v>
      </c>
      <c r="D1052" s="29" t="s">
        <v>10868</v>
      </c>
      <c r="E1052" s="37" t="s">
        <v>2719</v>
      </c>
      <c r="F1052" s="37" t="s">
        <v>12536</v>
      </c>
      <c r="G1052" s="38" t="s">
        <v>328</v>
      </c>
      <c r="H1052" s="37" t="s">
        <v>12490</v>
      </c>
      <c r="I1052" s="39">
        <v>4</v>
      </c>
      <c r="J1052" s="37" t="s">
        <v>12292</v>
      </c>
      <c r="K1052" s="37" t="s">
        <v>12292</v>
      </c>
      <c r="L1052" s="37" t="s">
        <v>13171</v>
      </c>
      <c r="M1052" s="37">
        <v>0.11600000000000001</v>
      </c>
      <c r="N1052" s="37">
        <v>-6.74221</v>
      </c>
      <c r="O1052" s="37">
        <v>-1.4737100000000001</v>
      </c>
      <c r="P1052" s="37">
        <v>13.381558786666069</v>
      </c>
      <c r="Q1052" s="37">
        <v>-18.036633726231599</v>
      </c>
      <c r="R1052" s="37">
        <v>-5.3820369325034978</v>
      </c>
      <c r="S1052" s="37">
        <v>15.763999999999999</v>
      </c>
      <c r="T1052" s="37">
        <v>15.182</v>
      </c>
      <c r="U1052" s="37">
        <v>-34.001184048665799</v>
      </c>
      <c r="V1052" s="37">
        <v>-0.44800000000000001</v>
      </c>
      <c r="W1052" s="37">
        <v>-7.2999999999999995E-2</v>
      </c>
      <c r="X1052" s="37" t="s">
        <v>15509</v>
      </c>
      <c r="Y1052" s="73">
        <v>819769750</v>
      </c>
      <c r="Z1052" s="37" t="s">
        <v>12535</v>
      </c>
      <c r="AA1052" s="77">
        <v>45418</v>
      </c>
      <c r="AB1052" s="39" t="s">
        <v>8186</v>
      </c>
      <c r="AC1052" s="39" t="s">
        <v>12297</v>
      </c>
      <c r="AD1052" s="39" t="s">
        <v>12815</v>
      </c>
      <c r="AE1052" s="37" t="s">
        <v>16158</v>
      </c>
      <c r="AF1052" s="63" t="s">
        <v>16158</v>
      </c>
    </row>
    <row r="1053" spans="1:32" s="68" customFormat="1" ht="42.75">
      <c r="A1053" s="29" t="s">
        <v>15490</v>
      </c>
      <c r="B1053" s="28" t="s">
        <v>15419</v>
      </c>
      <c r="C1053" s="29" t="s">
        <v>15059</v>
      </c>
      <c r="D1053" s="29" t="s">
        <v>15511</v>
      </c>
      <c r="E1053" s="29" t="s">
        <v>2719</v>
      </c>
      <c r="F1053" s="29" t="s">
        <v>12536</v>
      </c>
      <c r="G1053" s="31" t="s">
        <v>328</v>
      </c>
      <c r="H1053" s="32" t="s">
        <v>12490</v>
      </c>
      <c r="I1053" s="50">
        <v>4</v>
      </c>
      <c r="J1053" s="32" t="s">
        <v>12292</v>
      </c>
      <c r="K1053" s="32" t="s">
        <v>12292</v>
      </c>
      <c r="L1053" s="32" t="s">
        <v>13171</v>
      </c>
      <c r="M1053" s="29">
        <v>0.156</v>
      </c>
      <c r="N1053" s="29">
        <v>-6.7187400000000004</v>
      </c>
      <c r="O1053" s="29" t="s">
        <v>16215</v>
      </c>
      <c r="P1053" s="29">
        <v>13.249962548387838</v>
      </c>
      <c r="Q1053" s="29">
        <v>-17.991414199570734</v>
      </c>
      <c r="R1053" s="29">
        <v>-5.374313779772411</v>
      </c>
      <c r="S1053" s="29">
        <v>15.787000000000001</v>
      </c>
      <c r="T1053" s="29" t="s">
        <v>16215</v>
      </c>
      <c r="U1053" s="29">
        <v>-34.108593229521766</v>
      </c>
      <c r="V1053" s="29">
        <v>-0.44800000000000001</v>
      </c>
      <c r="W1053" s="29" t="s">
        <v>16215</v>
      </c>
      <c r="X1053" s="29" t="s">
        <v>15512</v>
      </c>
      <c r="Y1053" s="71">
        <v>819769750</v>
      </c>
      <c r="Z1053" s="29" t="s">
        <v>12535</v>
      </c>
      <c r="AA1053" s="76">
        <v>45418</v>
      </c>
      <c r="AB1053" s="60" t="s">
        <v>8186</v>
      </c>
      <c r="AC1053" s="60" t="s">
        <v>12297</v>
      </c>
      <c r="AD1053" s="60" t="s">
        <v>12815</v>
      </c>
      <c r="AE1053" s="29" t="s">
        <v>16158</v>
      </c>
      <c r="AF1053" s="35" t="s">
        <v>16158</v>
      </c>
    </row>
    <row r="1054" spans="1:32" s="68" customFormat="1" ht="42.75">
      <c r="A1054" s="37" t="s">
        <v>15490</v>
      </c>
      <c r="B1054" s="36" t="s">
        <v>15419</v>
      </c>
      <c r="C1054" s="36" t="s">
        <v>15060</v>
      </c>
      <c r="D1054" s="29" t="s">
        <v>15513</v>
      </c>
      <c r="E1054" s="37" t="s">
        <v>2719</v>
      </c>
      <c r="F1054" s="37" t="s">
        <v>12535</v>
      </c>
      <c r="G1054" s="38" t="s">
        <v>328</v>
      </c>
      <c r="H1054" s="37" t="s">
        <v>12490</v>
      </c>
      <c r="I1054" s="39">
        <v>4</v>
      </c>
      <c r="J1054" s="37" t="s">
        <v>12292</v>
      </c>
      <c r="K1054" s="37" t="s">
        <v>12292</v>
      </c>
      <c r="L1054" s="37" t="s">
        <v>13171</v>
      </c>
      <c r="M1054" s="37">
        <v>0.155</v>
      </c>
      <c r="N1054" s="37">
        <v>-6.76187</v>
      </c>
      <c r="O1054" s="37" t="s">
        <v>16215</v>
      </c>
      <c r="P1054" s="37">
        <v>13.329237882382138</v>
      </c>
      <c r="Q1054" s="37">
        <v>-18.139993317407065</v>
      </c>
      <c r="R1054" s="37">
        <v>-5.9686617789380332</v>
      </c>
      <c r="S1054" s="37">
        <v>15.683</v>
      </c>
      <c r="T1054" s="37" t="s">
        <v>16215</v>
      </c>
      <c r="U1054" s="37">
        <v>-34.769743050218736</v>
      </c>
      <c r="V1054" s="37">
        <v>-0.45400000000000001</v>
      </c>
      <c r="W1054" s="37" t="s">
        <v>16215</v>
      </c>
      <c r="X1054" s="37" t="s">
        <v>15512</v>
      </c>
      <c r="Y1054" s="73">
        <v>104716069</v>
      </c>
      <c r="Z1054" s="37" t="s">
        <v>12535</v>
      </c>
      <c r="AA1054" s="77">
        <v>45418</v>
      </c>
      <c r="AB1054" s="39" t="s">
        <v>8186</v>
      </c>
      <c r="AC1054" s="39" t="s">
        <v>12297</v>
      </c>
      <c r="AD1054" s="39" t="s">
        <v>12815</v>
      </c>
      <c r="AE1054" s="37" t="s">
        <v>16158</v>
      </c>
      <c r="AF1054" s="63" t="s">
        <v>16158</v>
      </c>
    </row>
    <row r="1055" spans="1:32" s="68" customFormat="1" ht="57">
      <c r="A1055" s="29" t="s">
        <v>15490</v>
      </c>
      <c r="B1055" s="28" t="s">
        <v>15420</v>
      </c>
      <c r="C1055" s="29" t="s">
        <v>15061</v>
      </c>
      <c r="D1055" s="29" t="s">
        <v>9770</v>
      </c>
      <c r="E1055" s="29" t="s">
        <v>731</v>
      </c>
      <c r="F1055" s="29" t="s">
        <v>12535</v>
      </c>
      <c r="G1055" s="31" t="s">
        <v>64</v>
      </c>
      <c r="H1055" s="32" t="s">
        <v>9</v>
      </c>
      <c r="I1055" s="50">
        <v>4</v>
      </c>
      <c r="J1055" s="32" t="s">
        <v>12292</v>
      </c>
      <c r="K1055" s="32" t="s">
        <v>12292</v>
      </c>
      <c r="L1055" s="32" t="s">
        <v>13171</v>
      </c>
      <c r="M1055" s="29" t="s">
        <v>16215</v>
      </c>
      <c r="N1055" s="29">
        <v>-9.9092500000000001</v>
      </c>
      <c r="O1055" s="29">
        <v>-0.37175999999999998</v>
      </c>
      <c r="P1055" s="29">
        <v>12.671676600155358</v>
      </c>
      <c r="Q1055" s="29">
        <v>-22.475504899020059</v>
      </c>
      <c r="R1055" s="29">
        <v>-6.3444108761327893</v>
      </c>
      <c r="S1055" s="29">
        <v>20.393000000000001</v>
      </c>
      <c r="T1055" s="29">
        <v>21.263999999999999</v>
      </c>
      <c r="U1055" s="29">
        <v>-41.327515009662619</v>
      </c>
      <c r="V1055" s="29">
        <v>-0.47</v>
      </c>
      <c r="W1055" s="29">
        <v>4.7E-2</v>
      </c>
      <c r="X1055" s="29" t="s">
        <v>15496</v>
      </c>
      <c r="Y1055" s="71">
        <v>761713480</v>
      </c>
      <c r="Z1055" s="29" t="s">
        <v>12535</v>
      </c>
      <c r="AA1055" s="76">
        <v>45418</v>
      </c>
      <c r="AB1055" s="60" t="s">
        <v>8186</v>
      </c>
      <c r="AC1055" s="60" t="s">
        <v>12296</v>
      </c>
      <c r="AD1055" s="60" t="s">
        <v>12298</v>
      </c>
      <c r="AE1055" s="29" t="s">
        <v>16158</v>
      </c>
      <c r="AF1055" s="35" t="s">
        <v>16158</v>
      </c>
    </row>
    <row r="1056" spans="1:32" s="68" customFormat="1" ht="57">
      <c r="A1056" s="37" t="s">
        <v>15490</v>
      </c>
      <c r="B1056" s="36" t="s">
        <v>15420</v>
      </c>
      <c r="C1056" s="36" t="s">
        <v>15062</v>
      </c>
      <c r="D1056" s="29" t="s">
        <v>10294</v>
      </c>
      <c r="E1056" s="37" t="s">
        <v>731</v>
      </c>
      <c r="F1056" s="37" t="s">
        <v>12536</v>
      </c>
      <c r="G1056" s="38" t="s">
        <v>64</v>
      </c>
      <c r="H1056" s="37" t="s">
        <v>9</v>
      </c>
      <c r="I1056" s="39">
        <v>4</v>
      </c>
      <c r="J1056" s="37" t="s">
        <v>12292</v>
      </c>
      <c r="K1056" s="37" t="s">
        <v>12292</v>
      </c>
      <c r="L1056" s="37" t="s">
        <v>13171</v>
      </c>
      <c r="M1056" s="37" t="s">
        <v>16215</v>
      </c>
      <c r="N1056" s="37">
        <v>-9.8952500000000008</v>
      </c>
      <c r="O1056" s="37">
        <v>-0.37419000000000002</v>
      </c>
      <c r="P1056" s="37">
        <v>12.733748886910146</v>
      </c>
      <c r="Q1056" s="37">
        <v>-22.367515485203004</v>
      </c>
      <c r="R1056" s="37">
        <v>-5.8169934640520999</v>
      </c>
      <c r="S1056" s="37">
        <v>20.408999999999999</v>
      </c>
      <c r="T1056" s="37">
        <v>21.282</v>
      </c>
      <c r="U1056" s="37">
        <v>-40.640093730747495</v>
      </c>
      <c r="V1056" s="37">
        <v>-0.46899999999999997</v>
      </c>
      <c r="W1056" s="37">
        <v>4.7E-2</v>
      </c>
      <c r="X1056" s="37" t="s">
        <v>12570</v>
      </c>
      <c r="Y1056" s="73">
        <v>5949934421</v>
      </c>
      <c r="Z1056" s="37" t="s">
        <v>12535</v>
      </c>
      <c r="AA1056" s="77">
        <v>45418</v>
      </c>
      <c r="AB1056" s="39" t="s">
        <v>8186</v>
      </c>
      <c r="AC1056" s="39" t="s">
        <v>12297</v>
      </c>
      <c r="AD1056" s="39" t="s">
        <v>12815</v>
      </c>
      <c r="AE1056" s="37" t="s">
        <v>16158</v>
      </c>
      <c r="AF1056" s="63" t="s">
        <v>16158</v>
      </c>
    </row>
    <row r="1057" spans="1:32" s="68" customFormat="1" ht="57">
      <c r="A1057" s="29" t="s">
        <v>15490</v>
      </c>
      <c r="B1057" s="28" t="s">
        <v>15420</v>
      </c>
      <c r="C1057" s="29" t="s">
        <v>15063</v>
      </c>
      <c r="D1057" s="29" t="s">
        <v>8664</v>
      </c>
      <c r="E1057" s="29" t="s">
        <v>731</v>
      </c>
      <c r="F1057" s="29" t="s">
        <v>12535</v>
      </c>
      <c r="G1057" s="31" t="s">
        <v>64</v>
      </c>
      <c r="H1057" s="32" t="s">
        <v>9</v>
      </c>
      <c r="I1057" s="50">
        <v>4</v>
      </c>
      <c r="J1057" s="32" t="s">
        <v>12292</v>
      </c>
      <c r="K1057" s="32" t="s">
        <v>12292</v>
      </c>
      <c r="L1057" s="32" t="s">
        <v>13171</v>
      </c>
      <c r="M1057" s="29" t="s">
        <v>16215</v>
      </c>
      <c r="N1057" s="29">
        <v>-9.9066899999999993</v>
      </c>
      <c r="O1057" s="29">
        <v>-0.35326999999999997</v>
      </c>
      <c r="P1057" s="29">
        <v>12.669493260466979</v>
      </c>
      <c r="Q1057" s="29">
        <v>-22.481715247696943</v>
      </c>
      <c r="R1057" s="29">
        <v>-6.32711934063932</v>
      </c>
      <c r="S1057" s="29">
        <v>20.39</v>
      </c>
      <c r="T1057" s="29">
        <v>21.276</v>
      </c>
      <c r="U1057" s="29">
        <v>-41.325574505623429</v>
      </c>
      <c r="V1057" s="29">
        <v>-0.47</v>
      </c>
      <c r="W1057" s="29">
        <v>4.8000000000000001E-2</v>
      </c>
      <c r="X1057" s="29" t="s">
        <v>15514</v>
      </c>
      <c r="Y1057" s="71">
        <v>761713480</v>
      </c>
      <c r="Z1057" s="29" t="s">
        <v>12535</v>
      </c>
      <c r="AA1057" s="76">
        <v>45418</v>
      </c>
      <c r="AB1057" s="60" t="s">
        <v>8186</v>
      </c>
      <c r="AC1057" s="60" t="s">
        <v>12297</v>
      </c>
      <c r="AD1057" s="60" t="s">
        <v>12815</v>
      </c>
      <c r="AE1057" s="29" t="s">
        <v>16158</v>
      </c>
      <c r="AF1057" s="35" t="s">
        <v>16158</v>
      </c>
    </row>
    <row r="1058" spans="1:32" s="68" customFormat="1" ht="57">
      <c r="A1058" s="37" t="s">
        <v>15490</v>
      </c>
      <c r="B1058" s="36" t="s">
        <v>15421</v>
      </c>
      <c r="C1058" s="36" t="s">
        <v>15064</v>
      </c>
      <c r="D1058" s="29" t="s">
        <v>15515</v>
      </c>
      <c r="E1058" s="37" t="s">
        <v>15516</v>
      </c>
      <c r="F1058" s="37" t="s">
        <v>12541</v>
      </c>
      <c r="G1058" s="38" t="s">
        <v>64</v>
      </c>
      <c r="H1058" s="37" t="s">
        <v>12488</v>
      </c>
      <c r="I1058" s="39">
        <v>3</v>
      </c>
      <c r="J1058" s="37" t="s">
        <v>12292</v>
      </c>
      <c r="K1058" s="37" t="s">
        <v>12292</v>
      </c>
      <c r="L1058" s="37" t="s">
        <v>13171</v>
      </c>
      <c r="M1058" s="37" t="s">
        <v>16215</v>
      </c>
      <c r="N1058" s="37">
        <v>-0.30103000000000002</v>
      </c>
      <c r="O1058" s="37">
        <v>2.3055300000000001</v>
      </c>
      <c r="P1058" s="37">
        <v>9.6062052505965667</v>
      </c>
      <c r="Q1058" s="37">
        <v>-14.844941535332911</v>
      </c>
      <c r="R1058" s="37">
        <v>31.554054054054049</v>
      </c>
      <c r="S1058" s="37">
        <v>16.867000000000001</v>
      </c>
      <c r="T1058" s="37">
        <v>21.035</v>
      </c>
      <c r="U1058" s="37">
        <v>-16.949167396550802</v>
      </c>
      <c r="V1058" s="37">
        <v>-0.02</v>
      </c>
      <c r="W1058" s="37">
        <v>0.19900000000000001</v>
      </c>
      <c r="X1058" s="37" t="s">
        <v>15517</v>
      </c>
      <c r="Y1058" s="73">
        <v>363225074</v>
      </c>
      <c r="Z1058" s="37" t="s">
        <v>12535</v>
      </c>
      <c r="AA1058" s="77">
        <v>45418</v>
      </c>
      <c r="AB1058" s="39" t="s">
        <v>8186</v>
      </c>
      <c r="AC1058" s="39" t="s">
        <v>12296</v>
      </c>
      <c r="AD1058" s="39" t="s">
        <v>12307</v>
      </c>
      <c r="AE1058" s="37" t="s">
        <v>16158</v>
      </c>
      <c r="AF1058" s="63" t="s">
        <v>16158</v>
      </c>
    </row>
    <row r="1059" spans="1:32" s="68" customFormat="1" ht="57">
      <c r="A1059" s="29" t="s">
        <v>15490</v>
      </c>
      <c r="B1059" s="28" t="s">
        <v>15421</v>
      </c>
      <c r="C1059" s="29" t="s">
        <v>15065</v>
      </c>
      <c r="D1059" s="29" t="s">
        <v>15518</v>
      </c>
      <c r="E1059" s="29" t="s">
        <v>15516</v>
      </c>
      <c r="F1059" s="29" t="s">
        <v>12535</v>
      </c>
      <c r="G1059" s="31" t="s">
        <v>64</v>
      </c>
      <c r="H1059" s="32" t="s">
        <v>12488</v>
      </c>
      <c r="I1059" s="50">
        <v>3</v>
      </c>
      <c r="J1059" s="32" t="s">
        <v>12292</v>
      </c>
      <c r="K1059" s="32" t="s">
        <v>12292</v>
      </c>
      <c r="L1059" s="32" t="s">
        <v>13171</v>
      </c>
      <c r="M1059" s="29" t="s">
        <v>16215</v>
      </c>
      <c r="N1059" s="29">
        <v>-0.26850000000000002</v>
      </c>
      <c r="O1059" s="29">
        <v>2.3061500000000001</v>
      </c>
      <c r="P1059" s="29">
        <v>13.429256594724315</v>
      </c>
      <c r="Q1059" s="29">
        <v>-19.305019305019343</v>
      </c>
      <c r="R1059" s="29">
        <v>22.239747634069417</v>
      </c>
      <c r="S1059" s="29">
        <v>17.004999999999999</v>
      </c>
      <c r="T1059" s="29">
        <v>20.911000000000001</v>
      </c>
      <c r="U1059" s="29">
        <v>-28.562304271409143</v>
      </c>
      <c r="V1059" s="29">
        <v>-2.1000000000000001E-2</v>
      </c>
      <c r="W1059" s="29">
        <v>0.19600000000000001</v>
      </c>
      <c r="X1059" s="29" t="s">
        <v>15517</v>
      </c>
      <c r="Y1059" s="71">
        <v>391102888</v>
      </c>
      <c r="Z1059" s="29" t="s">
        <v>12535</v>
      </c>
      <c r="AA1059" s="76">
        <v>45418</v>
      </c>
      <c r="AB1059" s="60" t="s">
        <v>8186</v>
      </c>
      <c r="AC1059" s="60" t="s">
        <v>12296</v>
      </c>
      <c r="AD1059" s="60" t="s">
        <v>12298</v>
      </c>
      <c r="AE1059" s="29" t="s">
        <v>16158</v>
      </c>
      <c r="AF1059" s="35" t="s">
        <v>16158</v>
      </c>
    </row>
    <row r="1060" spans="1:32" s="68" customFormat="1" ht="42.75">
      <c r="A1060" s="37" t="s">
        <v>15490</v>
      </c>
      <c r="B1060" s="36" t="s">
        <v>15422</v>
      </c>
      <c r="C1060" s="36" t="s">
        <v>15066</v>
      </c>
      <c r="D1060" s="29" t="s">
        <v>8800</v>
      </c>
      <c r="E1060" s="37" t="s">
        <v>15519</v>
      </c>
      <c r="F1060" s="37" t="s">
        <v>12541</v>
      </c>
      <c r="G1060" s="38" t="s">
        <v>64</v>
      </c>
      <c r="H1060" s="37" t="s">
        <v>12477</v>
      </c>
      <c r="I1060" s="39">
        <v>2</v>
      </c>
      <c r="J1060" s="37" t="s">
        <v>12292</v>
      </c>
      <c r="K1060" s="37" t="s">
        <v>12292</v>
      </c>
      <c r="L1060" s="37" t="s">
        <v>12292</v>
      </c>
      <c r="M1060" s="37" t="s">
        <v>16215</v>
      </c>
      <c r="N1060" s="37">
        <v>6.0812600000000003</v>
      </c>
      <c r="O1060" s="37">
        <v>4.1880199999999999</v>
      </c>
      <c r="P1060" s="37">
        <v>17.655434266729952</v>
      </c>
      <c r="Q1060" s="37">
        <v>-13.827571845064423</v>
      </c>
      <c r="R1060" s="37">
        <v>7.94157918758569</v>
      </c>
      <c r="S1060" s="37">
        <v>15.715999999999999</v>
      </c>
      <c r="T1060" s="37">
        <v>19.068000000000001</v>
      </c>
      <c r="U1060" s="37">
        <v>-20.981948312816701</v>
      </c>
      <c r="V1060" s="37">
        <v>0.35799999999999998</v>
      </c>
      <c r="W1060" s="37">
        <v>0.23100000000000001</v>
      </c>
      <c r="X1060" s="37" t="s">
        <v>15520</v>
      </c>
      <c r="Y1060" s="73">
        <v>162001738</v>
      </c>
      <c r="Z1060" s="37" t="s">
        <v>12541</v>
      </c>
      <c r="AA1060" s="77">
        <v>45418</v>
      </c>
      <c r="AB1060" s="39" t="s">
        <v>8186</v>
      </c>
      <c r="AC1060" s="39" t="s">
        <v>12296</v>
      </c>
      <c r="AD1060" s="39" t="s">
        <v>12307</v>
      </c>
      <c r="AE1060" s="37" t="s">
        <v>16158</v>
      </c>
      <c r="AF1060" s="63" t="s">
        <v>16158</v>
      </c>
    </row>
    <row r="1061" spans="1:32" s="68" customFormat="1" ht="42.75">
      <c r="A1061" s="29" t="s">
        <v>15490</v>
      </c>
      <c r="B1061" s="28" t="s">
        <v>15422</v>
      </c>
      <c r="C1061" s="29" t="s">
        <v>15067</v>
      </c>
      <c r="D1061" s="29" t="s">
        <v>10412</v>
      </c>
      <c r="E1061" s="29" t="s">
        <v>15519</v>
      </c>
      <c r="F1061" s="29" t="s">
        <v>12535</v>
      </c>
      <c r="G1061" s="31" t="s">
        <v>64</v>
      </c>
      <c r="H1061" s="32" t="s">
        <v>12477</v>
      </c>
      <c r="I1061" s="50">
        <v>2</v>
      </c>
      <c r="J1061" s="32" t="s">
        <v>12292</v>
      </c>
      <c r="K1061" s="32" t="s">
        <v>12292</v>
      </c>
      <c r="L1061" s="32" t="s">
        <v>12292</v>
      </c>
      <c r="M1061" s="29" t="s">
        <v>16215</v>
      </c>
      <c r="N1061" s="29">
        <v>6.17021</v>
      </c>
      <c r="O1061" s="29">
        <v>4.2134499999999999</v>
      </c>
      <c r="P1061" s="29">
        <v>21.668742216687441</v>
      </c>
      <c r="Q1061" s="29">
        <v>-18.285123966942184</v>
      </c>
      <c r="R1061" s="29">
        <v>0.20876826722322495</v>
      </c>
      <c r="S1061" s="29">
        <v>15.853</v>
      </c>
      <c r="T1061" s="29">
        <v>18.994</v>
      </c>
      <c r="U1061" s="29">
        <v>-35.644538838776008</v>
      </c>
      <c r="V1061" s="29">
        <v>0.35899999999999999</v>
      </c>
      <c r="W1061" s="29">
        <v>0.23</v>
      </c>
      <c r="X1061" s="29" t="s">
        <v>15521</v>
      </c>
      <c r="Y1061" s="71">
        <v>174961108</v>
      </c>
      <c r="Z1061" s="29" t="s">
        <v>12541</v>
      </c>
      <c r="AA1061" s="76">
        <v>45418</v>
      </c>
      <c r="AB1061" s="60" t="s">
        <v>8186</v>
      </c>
      <c r="AC1061" s="60" t="s">
        <v>12296</v>
      </c>
      <c r="AD1061" s="60" t="s">
        <v>12298</v>
      </c>
      <c r="AE1061" s="29" t="s">
        <v>16158</v>
      </c>
      <c r="AF1061" s="35" t="s">
        <v>16158</v>
      </c>
    </row>
    <row r="1062" spans="1:32" s="68" customFormat="1" ht="42.75">
      <c r="A1062" s="37" t="s">
        <v>15490</v>
      </c>
      <c r="B1062" s="36" t="s">
        <v>15422</v>
      </c>
      <c r="C1062" s="36" t="s">
        <v>15068</v>
      </c>
      <c r="D1062" s="29" t="s">
        <v>10418</v>
      </c>
      <c r="E1062" s="37" t="s">
        <v>15519</v>
      </c>
      <c r="F1062" s="37" t="s">
        <v>12535</v>
      </c>
      <c r="G1062" s="38" t="s">
        <v>64</v>
      </c>
      <c r="H1062" s="37" t="s">
        <v>12477</v>
      </c>
      <c r="I1062" s="39">
        <v>2</v>
      </c>
      <c r="J1062" s="37" t="s">
        <v>12292</v>
      </c>
      <c r="K1062" s="37" t="s">
        <v>12292</v>
      </c>
      <c r="L1062" s="37" t="s">
        <v>12292</v>
      </c>
      <c r="M1062" s="37" t="s">
        <v>16215</v>
      </c>
      <c r="N1062" s="37">
        <v>6.16845</v>
      </c>
      <c r="O1062" s="37">
        <v>4.2126599999999996</v>
      </c>
      <c r="P1062" s="37">
        <v>21.804307406259738</v>
      </c>
      <c r="Q1062" s="37">
        <v>-18.234247938744929</v>
      </c>
      <c r="R1062" s="37">
        <v>0.19348268839096683</v>
      </c>
      <c r="S1062" s="37">
        <v>15.85</v>
      </c>
      <c r="T1062" s="37">
        <v>18.962</v>
      </c>
      <c r="U1062" s="37">
        <v>-35.603384161496479</v>
      </c>
      <c r="V1062" s="37">
        <v>0.35899999999999999</v>
      </c>
      <c r="W1062" s="37">
        <v>0.23</v>
      </c>
      <c r="X1062" s="37" t="s">
        <v>15521</v>
      </c>
      <c r="Y1062" s="73">
        <v>174961108</v>
      </c>
      <c r="Z1062" s="37" t="s">
        <v>12541</v>
      </c>
      <c r="AA1062" s="77">
        <v>45418</v>
      </c>
      <c r="AB1062" s="39" t="s">
        <v>8186</v>
      </c>
      <c r="AC1062" s="39" t="s">
        <v>12297</v>
      </c>
      <c r="AD1062" s="39" t="s">
        <v>12815</v>
      </c>
      <c r="AE1062" s="37" t="s">
        <v>16158</v>
      </c>
      <c r="AF1062" s="63" t="s">
        <v>16158</v>
      </c>
    </row>
    <row r="1063" spans="1:32" s="68" customFormat="1" ht="57">
      <c r="A1063" s="29" t="s">
        <v>15490</v>
      </c>
      <c r="B1063" s="28" t="s">
        <v>15423</v>
      </c>
      <c r="C1063" s="29" t="s">
        <v>15069</v>
      </c>
      <c r="D1063" s="29" t="s">
        <v>15522</v>
      </c>
      <c r="E1063" s="29" t="s">
        <v>15523</v>
      </c>
      <c r="F1063" s="29" t="s">
        <v>12541</v>
      </c>
      <c r="G1063" s="31" t="s">
        <v>64</v>
      </c>
      <c r="H1063" s="32" t="s">
        <v>12930</v>
      </c>
      <c r="I1063" s="50">
        <v>3</v>
      </c>
      <c r="J1063" s="32" t="s">
        <v>12292</v>
      </c>
      <c r="K1063" s="32" t="s">
        <v>12292</v>
      </c>
      <c r="L1063" s="32" t="s">
        <v>12292</v>
      </c>
      <c r="M1063" s="29" t="s">
        <v>16215</v>
      </c>
      <c r="N1063" s="29">
        <v>4.1506400000000001</v>
      </c>
      <c r="O1063" s="29">
        <v>1.82908</v>
      </c>
      <c r="P1063" s="29">
        <v>14.977349943374874</v>
      </c>
      <c r="Q1063" s="29">
        <v>-10.432114548708693</v>
      </c>
      <c r="R1063" s="29">
        <v>20.724094881398258</v>
      </c>
      <c r="S1063" s="29">
        <v>15.336</v>
      </c>
      <c r="T1063" s="29">
        <v>22.786999999999999</v>
      </c>
      <c r="U1063" s="29">
        <v>-24.779873733148371</v>
      </c>
      <c r="V1063" s="29">
        <v>0.249</v>
      </c>
      <c r="W1063" s="29">
        <v>0.16800000000000001</v>
      </c>
      <c r="X1063" s="29" t="s">
        <v>15524</v>
      </c>
      <c r="Y1063" s="71">
        <v>80442100</v>
      </c>
      <c r="Z1063" s="29" t="s">
        <v>12541</v>
      </c>
      <c r="AA1063" s="76">
        <v>45418</v>
      </c>
      <c r="AB1063" s="60" t="s">
        <v>8186</v>
      </c>
      <c r="AC1063" s="60" t="s">
        <v>12296</v>
      </c>
      <c r="AD1063" s="60" t="s">
        <v>12307</v>
      </c>
      <c r="AE1063" s="29" t="s">
        <v>16158</v>
      </c>
      <c r="AF1063" s="35" t="s">
        <v>16158</v>
      </c>
    </row>
    <row r="1064" spans="1:32" s="68" customFormat="1" ht="57">
      <c r="A1064" s="37" t="s">
        <v>15490</v>
      </c>
      <c r="B1064" s="36" t="s">
        <v>15423</v>
      </c>
      <c r="C1064" s="36" t="s">
        <v>15070</v>
      </c>
      <c r="D1064" s="29" t="s">
        <v>15525</v>
      </c>
      <c r="E1064" s="37" t="s">
        <v>15523</v>
      </c>
      <c r="F1064" s="37" t="s">
        <v>12535</v>
      </c>
      <c r="G1064" s="38" t="s">
        <v>64</v>
      </c>
      <c r="H1064" s="37" t="s">
        <v>12930</v>
      </c>
      <c r="I1064" s="39">
        <v>3</v>
      </c>
      <c r="J1064" s="37" t="s">
        <v>12292</v>
      </c>
      <c r="K1064" s="37" t="s">
        <v>12292</v>
      </c>
      <c r="L1064" s="37" t="s">
        <v>12292</v>
      </c>
      <c r="M1064" s="37" t="s">
        <v>16215</v>
      </c>
      <c r="N1064" s="37">
        <v>4.1944499999999998</v>
      </c>
      <c r="O1064" s="37">
        <v>1.8224499999999999</v>
      </c>
      <c r="P1064" s="37">
        <v>19.02361369063421</v>
      </c>
      <c r="Q1064" s="37">
        <v>-15.113122171945726</v>
      </c>
      <c r="R1064" s="37">
        <v>12.121212121212267</v>
      </c>
      <c r="S1064" s="37">
        <v>15.314</v>
      </c>
      <c r="T1064" s="37">
        <v>22.593</v>
      </c>
      <c r="U1064" s="37">
        <v>-37.550589914629597</v>
      </c>
      <c r="V1064" s="37">
        <v>0.248</v>
      </c>
      <c r="W1064" s="37">
        <v>0.16500000000000001</v>
      </c>
      <c r="X1064" s="37" t="s">
        <v>15494</v>
      </c>
      <c r="Y1064" s="73">
        <v>86616095</v>
      </c>
      <c r="Z1064" s="37" t="s">
        <v>12541</v>
      </c>
      <c r="AA1064" s="77">
        <v>45418</v>
      </c>
      <c r="AB1064" s="39" t="s">
        <v>8186</v>
      </c>
      <c r="AC1064" s="39" t="s">
        <v>12297</v>
      </c>
      <c r="AD1064" s="39" t="s">
        <v>12815</v>
      </c>
      <c r="AE1064" s="37" t="s">
        <v>16158</v>
      </c>
      <c r="AF1064" s="63" t="s">
        <v>16158</v>
      </c>
    </row>
    <row r="1065" spans="1:32" s="68" customFormat="1" ht="57">
      <c r="A1065" s="29" t="s">
        <v>15490</v>
      </c>
      <c r="B1065" s="28" t="s">
        <v>15424</v>
      </c>
      <c r="C1065" s="29" t="s">
        <v>15071</v>
      </c>
      <c r="D1065" s="29" t="s">
        <v>8750</v>
      </c>
      <c r="E1065" s="29" t="s">
        <v>15526</v>
      </c>
      <c r="F1065" s="29" t="s">
        <v>12535</v>
      </c>
      <c r="G1065" s="31" t="s">
        <v>64</v>
      </c>
      <c r="H1065" s="32" t="s">
        <v>13695</v>
      </c>
      <c r="I1065" s="50">
        <v>3</v>
      </c>
      <c r="J1065" s="32" t="s">
        <v>12292</v>
      </c>
      <c r="K1065" s="32" t="s">
        <v>12292</v>
      </c>
      <c r="L1065" s="32" t="s">
        <v>13171</v>
      </c>
      <c r="M1065" s="29" t="s">
        <v>16215</v>
      </c>
      <c r="N1065" s="29">
        <v>7.0217599999999996</v>
      </c>
      <c r="O1065" s="29">
        <v>3.5976599999999999</v>
      </c>
      <c r="P1065" s="29">
        <v>16.489063376331824</v>
      </c>
      <c r="Q1065" s="29">
        <v>-19.174977334542177</v>
      </c>
      <c r="R1065" s="29">
        <v>24.298540965207604</v>
      </c>
      <c r="S1065" s="29">
        <v>15.954000000000001</v>
      </c>
      <c r="T1065" s="29">
        <v>18.780999999999999</v>
      </c>
      <c r="U1065" s="29">
        <v>-24.295775572047727</v>
      </c>
      <c r="V1065" s="29">
        <v>0.375</v>
      </c>
      <c r="W1065" s="29">
        <v>0.248</v>
      </c>
      <c r="X1065" s="29" t="s">
        <v>15527</v>
      </c>
      <c r="Y1065" s="71">
        <v>266197899</v>
      </c>
      <c r="Z1065" s="29" t="s">
        <v>12535</v>
      </c>
      <c r="AA1065" s="76">
        <v>45418</v>
      </c>
      <c r="AB1065" s="60" t="s">
        <v>8186</v>
      </c>
      <c r="AC1065" s="60" t="s">
        <v>12296</v>
      </c>
      <c r="AD1065" s="60" t="s">
        <v>12298</v>
      </c>
      <c r="AE1065" s="29" t="s">
        <v>16158</v>
      </c>
      <c r="AF1065" s="35" t="s">
        <v>16158</v>
      </c>
    </row>
    <row r="1066" spans="1:32" s="68" customFormat="1" ht="57">
      <c r="A1066" s="37" t="s">
        <v>15490</v>
      </c>
      <c r="B1066" s="36" t="s">
        <v>15424</v>
      </c>
      <c r="C1066" s="36" t="s">
        <v>15072</v>
      </c>
      <c r="D1066" s="29" t="s">
        <v>9028</v>
      </c>
      <c r="E1066" s="37" t="s">
        <v>15526</v>
      </c>
      <c r="F1066" s="37" t="s">
        <v>12541</v>
      </c>
      <c r="G1066" s="38" t="s">
        <v>64</v>
      </c>
      <c r="H1066" s="37" t="s">
        <v>13695</v>
      </c>
      <c r="I1066" s="39">
        <v>3</v>
      </c>
      <c r="J1066" s="37" t="s">
        <v>12292</v>
      </c>
      <c r="K1066" s="37" t="s">
        <v>12292</v>
      </c>
      <c r="L1066" s="37" t="s">
        <v>13171</v>
      </c>
      <c r="M1066" s="37" t="s">
        <v>16215</v>
      </c>
      <c r="N1066" s="37">
        <v>6.9831599999999998</v>
      </c>
      <c r="O1066" s="37">
        <v>3.5981700000000001</v>
      </c>
      <c r="P1066" s="37">
        <v>12.538360368259639</v>
      </c>
      <c r="Q1066" s="37">
        <v>-14.671669793621</v>
      </c>
      <c r="R1066" s="37">
        <v>33.904282115869243</v>
      </c>
      <c r="S1066" s="37">
        <v>16.145</v>
      </c>
      <c r="T1066" s="37">
        <v>19.039000000000001</v>
      </c>
      <c r="U1066" s="37">
        <v>-16.764290829183849</v>
      </c>
      <c r="V1066" s="37">
        <v>0.374</v>
      </c>
      <c r="W1066" s="37">
        <v>0.25</v>
      </c>
      <c r="X1066" s="37" t="s">
        <v>15527</v>
      </c>
      <c r="Y1066" s="73">
        <v>247223312</v>
      </c>
      <c r="Z1066" s="37" t="s">
        <v>12535</v>
      </c>
      <c r="AA1066" s="77">
        <v>45418</v>
      </c>
      <c r="AB1066" s="39" t="s">
        <v>8186</v>
      </c>
      <c r="AC1066" s="39" t="s">
        <v>12297</v>
      </c>
      <c r="AD1066" s="39" t="s">
        <v>12815</v>
      </c>
      <c r="AE1066" s="37" t="s">
        <v>16158</v>
      </c>
      <c r="AF1066" s="63" t="s">
        <v>16158</v>
      </c>
    </row>
    <row r="1067" spans="1:32" s="68" customFormat="1" ht="57">
      <c r="A1067" s="29" t="s">
        <v>15528</v>
      </c>
      <c r="B1067" s="28" t="s">
        <v>15918</v>
      </c>
      <c r="C1067" s="29" t="s">
        <v>15073</v>
      </c>
      <c r="D1067" s="29" t="s">
        <v>10225</v>
      </c>
      <c r="E1067" s="29" t="s">
        <v>15529</v>
      </c>
      <c r="F1067" s="29" t="s">
        <v>12535</v>
      </c>
      <c r="G1067" s="31" t="s">
        <v>328</v>
      </c>
      <c r="H1067" s="32" t="s">
        <v>28</v>
      </c>
      <c r="I1067" s="50">
        <v>2</v>
      </c>
      <c r="J1067" s="32" t="s">
        <v>12292</v>
      </c>
      <c r="K1067" s="32" t="s">
        <v>12292</v>
      </c>
      <c r="L1067" s="32" t="s">
        <v>12292</v>
      </c>
      <c r="M1067" s="29" t="s">
        <v>16215</v>
      </c>
      <c r="N1067" s="29">
        <v>-1.80559</v>
      </c>
      <c r="O1067" s="29">
        <v>2.0150199999999998</v>
      </c>
      <c r="P1067" s="29">
        <v>14.812460267005534</v>
      </c>
      <c r="Q1067" s="29">
        <v>-12.182173791561969</v>
      </c>
      <c r="R1067" s="29">
        <v>5.7040998217469996</v>
      </c>
      <c r="S1067" s="29">
        <v>15.404</v>
      </c>
      <c r="T1067" s="29">
        <v>15.776</v>
      </c>
      <c r="U1067" s="29">
        <v>-23.55347553386845</v>
      </c>
      <c r="V1067" s="29">
        <v>-0.125</v>
      </c>
      <c r="W1067" s="29">
        <v>0.155</v>
      </c>
      <c r="X1067" s="29" t="s">
        <v>15496</v>
      </c>
      <c r="Y1067" s="71">
        <v>499521155</v>
      </c>
      <c r="Z1067" s="29" t="s">
        <v>12535</v>
      </c>
      <c r="AA1067" s="76">
        <v>45418</v>
      </c>
      <c r="AB1067" s="60" t="s">
        <v>8186</v>
      </c>
      <c r="AC1067" s="60" t="s">
        <v>12296</v>
      </c>
      <c r="AD1067" s="60" t="s">
        <v>12298</v>
      </c>
      <c r="AE1067" s="29" t="s">
        <v>16158</v>
      </c>
      <c r="AF1067" s="35" t="s">
        <v>16158</v>
      </c>
    </row>
    <row r="1068" spans="1:32" s="68" customFormat="1" ht="57">
      <c r="A1068" s="37" t="s">
        <v>15528</v>
      </c>
      <c r="B1068" s="36" t="s">
        <v>15918</v>
      </c>
      <c r="C1068" s="36" t="s">
        <v>15074</v>
      </c>
      <c r="D1068" s="29" t="s">
        <v>8723</v>
      </c>
      <c r="E1068" s="37" t="s">
        <v>15529</v>
      </c>
      <c r="F1068" s="37" t="s">
        <v>12535</v>
      </c>
      <c r="G1068" s="38" t="s">
        <v>328</v>
      </c>
      <c r="H1068" s="37" t="s">
        <v>28</v>
      </c>
      <c r="I1068" s="39">
        <v>2</v>
      </c>
      <c r="J1068" s="37" t="s">
        <v>12292</v>
      </c>
      <c r="K1068" s="37" t="s">
        <v>12292</v>
      </c>
      <c r="L1068" s="37" t="s">
        <v>12292</v>
      </c>
      <c r="M1068" s="37">
        <v>0.36399999999999999</v>
      </c>
      <c r="N1068" s="37">
        <v>-1.79928</v>
      </c>
      <c r="O1068" s="37">
        <v>2.0169100000000002</v>
      </c>
      <c r="P1068" s="37">
        <v>14.795916177185052</v>
      </c>
      <c r="Q1068" s="37">
        <v>-12.201262615713016</v>
      </c>
      <c r="R1068" s="37">
        <v>5.7155102011976044</v>
      </c>
      <c r="S1068" s="37">
        <v>15.417</v>
      </c>
      <c r="T1068" s="37">
        <v>15.784000000000001</v>
      </c>
      <c r="U1068" s="37">
        <v>-23.538311675368263</v>
      </c>
      <c r="V1068" s="37">
        <v>-0.125</v>
      </c>
      <c r="W1068" s="37">
        <v>0.154</v>
      </c>
      <c r="X1068" s="37" t="s">
        <v>15530</v>
      </c>
      <c r="Y1068" s="73">
        <v>499521155</v>
      </c>
      <c r="Z1068" s="37" t="s">
        <v>12535</v>
      </c>
      <c r="AA1068" s="77">
        <v>45418</v>
      </c>
      <c r="AB1068" s="39" t="s">
        <v>8186</v>
      </c>
      <c r="AC1068" s="39" t="s">
        <v>12297</v>
      </c>
      <c r="AD1068" s="39" t="s">
        <v>12815</v>
      </c>
      <c r="AE1068" s="37" t="s">
        <v>16158</v>
      </c>
      <c r="AF1068" s="63" t="s">
        <v>16158</v>
      </c>
    </row>
    <row r="1069" spans="1:32" s="68" customFormat="1" ht="57">
      <c r="A1069" s="29" t="s">
        <v>15490</v>
      </c>
      <c r="B1069" s="28" t="s">
        <v>15425</v>
      </c>
      <c r="C1069" s="29" t="s">
        <v>15075</v>
      </c>
      <c r="D1069" s="29" t="s">
        <v>12066</v>
      </c>
      <c r="E1069" s="29" t="s">
        <v>15531</v>
      </c>
      <c r="F1069" s="29" t="s">
        <v>12540</v>
      </c>
      <c r="G1069" s="31" t="s">
        <v>369</v>
      </c>
      <c r="H1069" s="32" t="s">
        <v>36</v>
      </c>
      <c r="I1069" s="50">
        <v>3</v>
      </c>
      <c r="J1069" s="32" t="s">
        <v>12292</v>
      </c>
      <c r="K1069" s="32" t="s">
        <v>12292</v>
      </c>
      <c r="L1069" s="32" t="s">
        <v>12292</v>
      </c>
      <c r="M1069" s="29">
        <v>8.6999999999999994E-2</v>
      </c>
      <c r="N1069" s="29">
        <v>-6.4486699999999999</v>
      </c>
      <c r="O1069" s="29">
        <v>-5.8833399999999996</v>
      </c>
      <c r="P1069" s="29">
        <v>1.000236513375774</v>
      </c>
      <c r="Q1069" s="29">
        <v>-5.7692426789285545</v>
      </c>
      <c r="R1069" s="29">
        <v>-5.3193831487450822</v>
      </c>
      <c r="S1069" s="29">
        <v>10.346</v>
      </c>
      <c r="T1069" s="29">
        <v>8.7089999999999996</v>
      </c>
      <c r="U1069" s="29">
        <v>-18.334252128639893</v>
      </c>
      <c r="V1069" s="29">
        <v>-0.77500000000000002</v>
      </c>
      <c r="W1069" s="29">
        <v>-0.80200000000000005</v>
      </c>
      <c r="X1069" s="29" t="s">
        <v>15532</v>
      </c>
      <c r="Y1069" s="71">
        <v>2286180182</v>
      </c>
      <c r="Z1069" s="29" t="s">
        <v>12535</v>
      </c>
      <c r="AA1069" s="76">
        <v>45418</v>
      </c>
      <c r="AB1069" s="60" t="s">
        <v>8186</v>
      </c>
      <c r="AC1069" s="60" t="s">
        <v>12297</v>
      </c>
      <c r="AD1069" s="60" t="s">
        <v>12815</v>
      </c>
      <c r="AE1069" s="29" t="s">
        <v>16158</v>
      </c>
      <c r="AF1069" s="35" t="s">
        <v>16158</v>
      </c>
    </row>
    <row r="1070" spans="1:32" s="68" customFormat="1" ht="57">
      <c r="A1070" s="37" t="s">
        <v>15490</v>
      </c>
      <c r="B1070" s="36" t="s">
        <v>15425</v>
      </c>
      <c r="C1070" s="36" t="s">
        <v>15076</v>
      </c>
      <c r="D1070" s="29" t="s">
        <v>11381</v>
      </c>
      <c r="E1070" s="37" t="s">
        <v>15531</v>
      </c>
      <c r="F1070" s="37" t="s">
        <v>12535</v>
      </c>
      <c r="G1070" s="38" t="s">
        <v>369</v>
      </c>
      <c r="H1070" s="37" t="s">
        <v>36</v>
      </c>
      <c r="I1070" s="39">
        <v>3</v>
      </c>
      <c r="J1070" s="37" t="s">
        <v>12292</v>
      </c>
      <c r="K1070" s="37" t="s">
        <v>12292</v>
      </c>
      <c r="L1070" s="37" t="s">
        <v>12292</v>
      </c>
      <c r="M1070" s="37" t="s">
        <v>16215</v>
      </c>
      <c r="N1070" s="37">
        <v>-5.9096000000000002</v>
      </c>
      <c r="O1070" s="37">
        <v>-5.34795</v>
      </c>
      <c r="P1070" s="37">
        <v>2.407336645013225</v>
      </c>
      <c r="Q1070" s="37">
        <v>-4.1225829989053224</v>
      </c>
      <c r="R1070" s="37">
        <v>-5.0103662750517035</v>
      </c>
      <c r="S1070" s="37">
        <v>10.26</v>
      </c>
      <c r="T1070" s="37">
        <v>8.593</v>
      </c>
      <c r="U1070" s="37">
        <v>-15.850631000724313</v>
      </c>
      <c r="V1070" s="37">
        <v>-0.73099999999999998</v>
      </c>
      <c r="W1070" s="37">
        <v>-0.751</v>
      </c>
      <c r="X1070" s="37" t="s">
        <v>15533</v>
      </c>
      <c r="Y1070" s="73">
        <v>2868482036</v>
      </c>
      <c r="Z1070" s="37" t="s">
        <v>12535</v>
      </c>
      <c r="AA1070" s="77">
        <v>45418</v>
      </c>
      <c r="AB1070" s="39" t="s">
        <v>8186</v>
      </c>
      <c r="AC1070" s="39" t="s">
        <v>12296</v>
      </c>
      <c r="AD1070" s="39" t="s">
        <v>12298</v>
      </c>
      <c r="AE1070" s="37" t="s">
        <v>16158</v>
      </c>
      <c r="AF1070" s="63" t="s">
        <v>16158</v>
      </c>
    </row>
    <row r="1071" spans="1:32" s="68" customFormat="1" ht="57">
      <c r="A1071" s="29" t="s">
        <v>15490</v>
      </c>
      <c r="B1071" s="28" t="s">
        <v>15425</v>
      </c>
      <c r="C1071" s="29" t="s">
        <v>15077</v>
      </c>
      <c r="D1071" s="29" t="s">
        <v>8478</v>
      </c>
      <c r="E1071" s="29" t="s">
        <v>15531</v>
      </c>
      <c r="F1071" s="29" t="s">
        <v>12535</v>
      </c>
      <c r="G1071" s="31" t="s">
        <v>369</v>
      </c>
      <c r="H1071" s="32" t="s">
        <v>36</v>
      </c>
      <c r="I1071" s="50">
        <v>3</v>
      </c>
      <c r="J1071" s="32" t="s">
        <v>12292</v>
      </c>
      <c r="K1071" s="32" t="s">
        <v>12292</v>
      </c>
      <c r="L1071" s="32" t="s">
        <v>12292</v>
      </c>
      <c r="M1071" s="29">
        <v>0.185</v>
      </c>
      <c r="N1071" s="29">
        <v>-5.9123200000000002</v>
      </c>
      <c r="O1071" s="29">
        <v>-5.3484800000000003</v>
      </c>
      <c r="P1071" s="29">
        <v>2.3469546491805104</v>
      </c>
      <c r="Q1071" s="29">
        <v>-4.1312466104757695</v>
      </c>
      <c r="R1071" s="29">
        <v>-4.9965562276276803</v>
      </c>
      <c r="S1071" s="29">
        <v>10.282</v>
      </c>
      <c r="T1071" s="29">
        <v>8.6120000000000001</v>
      </c>
      <c r="U1071" s="29">
        <v>-15.88511090630228</v>
      </c>
      <c r="V1071" s="29">
        <v>-0.73</v>
      </c>
      <c r="W1071" s="29">
        <v>-0.749</v>
      </c>
      <c r="X1071" s="29" t="s">
        <v>15514</v>
      </c>
      <c r="Y1071" s="71">
        <v>2868482036</v>
      </c>
      <c r="Z1071" s="29" t="s">
        <v>12535</v>
      </c>
      <c r="AA1071" s="76">
        <v>45418</v>
      </c>
      <c r="AB1071" s="60" t="s">
        <v>8186</v>
      </c>
      <c r="AC1071" s="60" t="s">
        <v>12296</v>
      </c>
      <c r="AD1071" s="60" t="s">
        <v>12298</v>
      </c>
      <c r="AE1071" s="29" t="s">
        <v>16158</v>
      </c>
      <c r="AF1071" s="35" t="s">
        <v>16158</v>
      </c>
    </row>
    <row r="1072" spans="1:32" s="68" customFormat="1" ht="57">
      <c r="A1072" s="37" t="s">
        <v>15490</v>
      </c>
      <c r="B1072" s="36" t="s">
        <v>15425</v>
      </c>
      <c r="C1072" s="36" t="s">
        <v>15078</v>
      </c>
      <c r="D1072" s="29" t="s">
        <v>8544</v>
      </c>
      <c r="E1072" s="37" t="s">
        <v>15531</v>
      </c>
      <c r="F1072" s="37" t="s">
        <v>12541</v>
      </c>
      <c r="G1072" s="38" t="s">
        <v>369</v>
      </c>
      <c r="H1072" s="37" t="s">
        <v>36</v>
      </c>
      <c r="I1072" s="39">
        <v>3</v>
      </c>
      <c r="J1072" s="37" t="s">
        <v>12292</v>
      </c>
      <c r="K1072" s="37" t="s">
        <v>12292</v>
      </c>
      <c r="L1072" s="37" t="s">
        <v>12292</v>
      </c>
      <c r="M1072" s="37" t="s">
        <v>16215</v>
      </c>
      <c r="N1072" s="37">
        <v>-6.3611199999999997</v>
      </c>
      <c r="O1072" s="37">
        <v>-5.7982199999999997</v>
      </c>
      <c r="P1072" s="37">
        <v>-6.0864272672045416E-2</v>
      </c>
      <c r="Q1072" s="37">
        <v>-7.0422535211267174</v>
      </c>
      <c r="R1072" s="37">
        <v>-5.9693608029583238</v>
      </c>
      <c r="S1072" s="37">
        <v>10.222</v>
      </c>
      <c r="T1072" s="37">
        <v>8.58</v>
      </c>
      <c r="U1072" s="37">
        <v>-20.723148601153142</v>
      </c>
      <c r="V1072" s="37">
        <v>-0.78100000000000003</v>
      </c>
      <c r="W1072" s="37">
        <v>-0.80800000000000005</v>
      </c>
      <c r="X1072" s="37" t="s">
        <v>15534</v>
      </c>
      <c r="Y1072" s="73">
        <v>2664016636</v>
      </c>
      <c r="Z1072" s="37" t="s">
        <v>12535</v>
      </c>
      <c r="AA1072" s="77">
        <v>45418</v>
      </c>
      <c r="AB1072" s="39" t="s">
        <v>8186</v>
      </c>
      <c r="AC1072" s="39" t="s">
        <v>12297</v>
      </c>
      <c r="AD1072" s="39" t="s">
        <v>12815</v>
      </c>
      <c r="AE1072" s="37" t="s">
        <v>16158</v>
      </c>
      <c r="AF1072" s="63" t="s">
        <v>16158</v>
      </c>
    </row>
    <row r="1073" spans="1:32" s="68" customFormat="1" ht="57">
      <c r="A1073" s="29" t="s">
        <v>15490</v>
      </c>
      <c r="B1073" s="28" t="s">
        <v>15425</v>
      </c>
      <c r="C1073" s="29" t="s">
        <v>15079</v>
      </c>
      <c r="D1073" s="29" t="s">
        <v>12044</v>
      </c>
      <c r="E1073" s="29" t="s">
        <v>15531</v>
      </c>
      <c r="F1073" s="29" t="s">
        <v>12536</v>
      </c>
      <c r="G1073" s="31" t="s">
        <v>369</v>
      </c>
      <c r="H1073" s="32" t="s">
        <v>36</v>
      </c>
      <c r="I1073" s="50">
        <v>3</v>
      </c>
      <c r="J1073" s="32" t="s">
        <v>12292</v>
      </c>
      <c r="K1073" s="32" t="s">
        <v>12292</v>
      </c>
      <c r="L1073" s="32" t="s">
        <v>12292</v>
      </c>
      <c r="M1073" s="29" t="s">
        <v>16215</v>
      </c>
      <c r="N1073" s="29">
        <v>-5.9198700000000004</v>
      </c>
      <c r="O1073" s="29">
        <v>-5.3454699999999997</v>
      </c>
      <c r="P1073" s="29">
        <v>2.3993144815764866</v>
      </c>
      <c r="Q1073" s="29">
        <v>-4.0163934426229559</v>
      </c>
      <c r="R1073" s="29">
        <v>-4.4496487119438877</v>
      </c>
      <c r="S1073" s="29">
        <v>10.287000000000001</v>
      </c>
      <c r="T1073" s="29">
        <v>8.6010000000000009</v>
      </c>
      <c r="U1073" s="29">
        <v>-15.18283414462751</v>
      </c>
      <c r="V1073" s="29">
        <v>-0.72899999999999998</v>
      </c>
      <c r="W1073" s="29">
        <v>-0.751</v>
      </c>
      <c r="X1073" s="29" t="s">
        <v>15507</v>
      </c>
      <c r="Y1073" s="71">
        <v>22406430303</v>
      </c>
      <c r="Z1073" s="29" t="s">
        <v>12535</v>
      </c>
      <c r="AA1073" s="76">
        <v>45418</v>
      </c>
      <c r="AB1073" s="60" t="s">
        <v>8186</v>
      </c>
      <c r="AC1073" s="60" t="s">
        <v>12297</v>
      </c>
      <c r="AD1073" s="60" t="s">
        <v>12815</v>
      </c>
      <c r="AE1073" s="29" t="s">
        <v>16158</v>
      </c>
      <c r="AF1073" s="35" t="s">
        <v>16158</v>
      </c>
    </row>
    <row r="1074" spans="1:32" s="68" customFormat="1" ht="57">
      <c r="A1074" s="37" t="s">
        <v>15490</v>
      </c>
      <c r="B1074" s="36" t="s">
        <v>15425</v>
      </c>
      <c r="C1074" s="36" t="s">
        <v>15080</v>
      </c>
      <c r="D1074" s="29" t="s">
        <v>12085</v>
      </c>
      <c r="E1074" s="37" t="s">
        <v>15531</v>
      </c>
      <c r="F1074" s="37" t="s">
        <v>12538</v>
      </c>
      <c r="G1074" s="38" t="s">
        <v>369</v>
      </c>
      <c r="H1074" s="37" t="s">
        <v>36</v>
      </c>
      <c r="I1074" s="39">
        <v>3</v>
      </c>
      <c r="J1074" s="37" t="s">
        <v>12292</v>
      </c>
      <c r="K1074" s="37" t="s">
        <v>12292</v>
      </c>
      <c r="L1074" s="37" t="s">
        <v>12292</v>
      </c>
      <c r="M1074" s="37">
        <v>0.10199999999999999</v>
      </c>
      <c r="N1074" s="37" t="s">
        <v>16215</v>
      </c>
      <c r="O1074" s="37" t="s">
        <v>16215</v>
      </c>
      <c r="P1074" s="37">
        <v>0.31803360666806668</v>
      </c>
      <c r="Q1074" s="37">
        <v>-6.2107965639626395</v>
      </c>
      <c r="R1074" s="37">
        <v>-5.4265905827107552</v>
      </c>
      <c r="S1074" s="37">
        <v>19.346</v>
      </c>
      <c r="T1074" s="37">
        <v>17.631</v>
      </c>
      <c r="U1074" s="37">
        <v>-19.230022664232493</v>
      </c>
      <c r="V1074" s="37">
        <v>-0.70299999999999996</v>
      </c>
      <c r="W1074" s="37">
        <v>-0.46899999999999997</v>
      </c>
      <c r="X1074" s="37" t="s">
        <v>15498</v>
      </c>
      <c r="Y1074" s="73">
        <v>4339611733</v>
      </c>
      <c r="Z1074" s="37" t="s">
        <v>12535</v>
      </c>
      <c r="AA1074" s="77">
        <v>45418</v>
      </c>
      <c r="AB1074" s="39" t="s">
        <v>8186</v>
      </c>
      <c r="AC1074" s="39" t="s">
        <v>12297</v>
      </c>
      <c r="AD1074" s="39" t="s">
        <v>12815</v>
      </c>
      <c r="AE1074" s="37" t="s">
        <v>16158</v>
      </c>
      <c r="AF1074" s="63" t="s">
        <v>16158</v>
      </c>
    </row>
    <row r="1075" spans="1:32" s="68" customFormat="1" ht="57">
      <c r="A1075" s="29" t="s">
        <v>15490</v>
      </c>
      <c r="B1075" s="28" t="s">
        <v>15425</v>
      </c>
      <c r="C1075" s="29" t="s">
        <v>15081</v>
      </c>
      <c r="D1075" s="29" t="s">
        <v>11363</v>
      </c>
      <c r="E1075" s="29" t="s">
        <v>15531</v>
      </c>
      <c r="F1075" s="29" t="s">
        <v>12541</v>
      </c>
      <c r="G1075" s="31" t="s">
        <v>369</v>
      </c>
      <c r="H1075" s="32" t="s">
        <v>36</v>
      </c>
      <c r="I1075" s="50">
        <v>3</v>
      </c>
      <c r="J1075" s="32" t="s">
        <v>12292</v>
      </c>
      <c r="K1075" s="32" t="s">
        <v>12292</v>
      </c>
      <c r="L1075" s="32" t="s">
        <v>12292</v>
      </c>
      <c r="M1075" s="29">
        <v>0.17100000000000001</v>
      </c>
      <c r="N1075" s="29">
        <v>-5.9514100000000001</v>
      </c>
      <c r="O1075" s="29">
        <v>-5.3462300000000003</v>
      </c>
      <c r="P1075" s="29">
        <v>-1.0657047267850772</v>
      </c>
      <c r="Q1075" s="29">
        <v>1.2878112350033888</v>
      </c>
      <c r="R1075" s="29">
        <v>2.288980208545488</v>
      </c>
      <c r="S1075" s="29">
        <v>10.36</v>
      </c>
      <c r="T1075" s="29">
        <v>8.7769999999999992</v>
      </c>
      <c r="U1075" s="29">
        <v>-12.102022159923321</v>
      </c>
      <c r="V1075" s="29">
        <v>-0.72</v>
      </c>
      <c r="W1075" s="29">
        <v>-0.72699999999999998</v>
      </c>
      <c r="X1075" s="29" t="s">
        <v>15505</v>
      </c>
      <c r="Y1075" s="71">
        <v>2664016636</v>
      </c>
      <c r="Z1075" s="29" t="s">
        <v>12535</v>
      </c>
      <c r="AA1075" s="76">
        <v>45418</v>
      </c>
      <c r="AB1075" s="60" t="s">
        <v>8186</v>
      </c>
      <c r="AC1075" s="60" t="s">
        <v>12297</v>
      </c>
      <c r="AD1075" s="60" t="s">
        <v>12815</v>
      </c>
      <c r="AE1075" s="29" t="s">
        <v>16158</v>
      </c>
      <c r="AF1075" s="35" t="s">
        <v>16158</v>
      </c>
    </row>
    <row r="1076" spans="1:32" s="68" customFormat="1" ht="57">
      <c r="A1076" s="37" t="s">
        <v>15490</v>
      </c>
      <c r="B1076" s="36" t="s">
        <v>15425</v>
      </c>
      <c r="C1076" s="36" t="s">
        <v>15082</v>
      </c>
      <c r="D1076" s="29" t="s">
        <v>12123</v>
      </c>
      <c r="E1076" s="37" t="s">
        <v>15531</v>
      </c>
      <c r="F1076" s="37" t="s">
        <v>12541</v>
      </c>
      <c r="G1076" s="38" t="s">
        <v>369</v>
      </c>
      <c r="H1076" s="37" t="s">
        <v>36</v>
      </c>
      <c r="I1076" s="39">
        <v>3</v>
      </c>
      <c r="J1076" s="37" t="s">
        <v>12292</v>
      </c>
      <c r="K1076" s="37" t="s">
        <v>12292</v>
      </c>
      <c r="L1076" s="37" t="s">
        <v>12292</v>
      </c>
      <c r="M1076" s="37">
        <v>0.10100000000000001</v>
      </c>
      <c r="N1076" s="37">
        <v>-6.3722700000000003</v>
      </c>
      <c r="O1076" s="37">
        <v>-5.81454</v>
      </c>
      <c r="P1076" s="37">
        <v>-8.7422371905065965E-3</v>
      </c>
      <c r="Q1076" s="37">
        <v>-6.8731391204156171</v>
      </c>
      <c r="R1076" s="37">
        <v>-5.969797705693014</v>
      </c>
      <c r="S1076" s="37">
        <v>10.228999999999999</v>
      </c>
      <c r="T1076" s="37">
        <v>8.5879999999999992</v>
      </c>
      <c r="U1076" s="37">
        <v>-20.562900985346445</v>
      </c>
      <c r="V1076" s="37">
        <v>-0.77700000000000002</v>
      </c>
      <c r="W1076" s="37">
        <v>-0.80400000000000005</v>
      </c>
      <c r="X1076" s="37" t="s">
        <v>15535</v>
      </c>
      <c r="Y1076" s="73">
        <v>2664016636</v>
      </c>
      <c r="Z1076" s="37" t="s">
        <v>12535</v>
      </c>
      <c r="AA1076" s="77">
        <v>45418</v>
      </c>
      <c r="AB1076" s="39" t="s">
        <v>8186</v>
      </c>
      <c r="AC1076" s="39" t="s">
        <v>12297</v>
      </c>
      <c r="AD1076" s="39" t="s">
        <v>12815</v>
      </c>
      <c r="AE1076" s="37" t="s">
        <v>16158</v>
      </c>
      <c r="AF1076" s="63" t="s">
        <v>16158</v>
      </c>
    </row>
    <row r="1077" spans="1:32" s="68" customFormat="1" ht="57">
      <c r="A1077" s="29" t="s">
        <v>15490</v>
      </c>
      <c r="B1077" s="28" t="s">
        <v>15425</v>
      </c>
      <c r="C1077" s="29" t="s">
        <v>15083</v>
      </c>
      <c r="D1077" s="29" t="s">
        <v>12038</v>
      </c>
      <c r="E1077" s="29" t="s">
        <v>15531</v>
      </c>
      <c r="F1077" s="29" t="s">
        <v>12536</v>
      </c>
      <c r="G1077" s="31" t="s">
        <v>369</v>
      </c>
      <c r="H1077" s="32" t="s">
        <v>36</v>
      </c>
      <c r="I1077" s="50">
        <v>3</v>
      </c>
      <c r="J1077" s="32" t="s">
        <v>12292</v>
      </c>
      <c r="K1077" s="32" t="s">
        <v>12292</v>
      </c>
      <c r="L1077" s="32" t="s">
        <v>12292</v>
      </c>
      <c r="M1077" s="29">
        <v>0.10199999999999999</v>
      </c>
      <c r="N1077" s="29">
        <v>-5.9132499999999997</v>
      </c>
      <c r="O1077" s="29">
        <v>-5.3338099999999997</v>
      </c>
      <c r="P1077" s="29">
        <v>2.3482936121552278</v>
      </c>
      <c r="Q1077" s="29">
        <v>-4.0139804163021768</v>
      </c>
      <c r="R1077" s="29">
        <v>-4.463956305274186</v>
      </c>
      <c r="S1077" s="29">
        <v>10.263</v>
      </c>
      <c r="T1077" s="29">
        <v>8.5879999999999992</v>
      </c>
      <c r="U1077" s="29">
        <v>-15.249115206519736</v>
      </c>
      <c r="V1077" s="29">
        <v>-0.73</v>
      </c>
      <c r="W1077" s="29">
        <v>-0.751</v>
      </c>
      <c r="X1077" s="29" t="s">
        <v>15507</v>
      </c>
      <c r="Y1077" s="71">
        <v>22406430303</v>
      </c>
      <c r="Z1077" s="29" t="s">
        <v>12535</v>
      </c>
      <c r="AA1077" s="76">
        <v>45418</v>
      </c>
      <c r="AB1077" s="60" t="s">
        <v>8186</v>
      </c>
      <c r="AC1077" s="60" t="s">
        <v>12297</v>
      </c>
      <c r="AD1077" s="60" t="s">
        <v>12815</v>
      </c>
      <c r="AE1077" s="29" t="s">
        <v>16158</v>
      </c>
      <c r="AF1077" s="35" t="s">
        <v>16158</v>
      </c>
    </row>
    <row r="1078" spans="1:32" s="68" customFormat="1" ht="57">
      <c r="A1078" s="37" t="s">
        <v>15490</v>
      </c>
      <c r="B1078" s="36" t="s">
        <v>15425</v>
      </c>
      <c r="C1078" s="36" t="s">
        <v>15084</v>
      </c>
      <c r="D1078" s="29" t="s">
        <v>15536</v>
      </c>
      <c r="E1078" s="37" t="s">
        <v>15531</v>
      </c>
      <c r="F1078" s="37" t="s">
        <v>12543</v>
      </c>
      <c r="G1078" s="38" t="s">
        <v>369</v>
      </c>
      <c r="H1078" s="37" t="s">
        <v>36</v>
      </c>
      <c r="I1078" s="39">
        <v>3</v>
      </c>
      <c r="J1078" s="37" t="s">
        <v>12292</v>
      </c>
      <c r="K1078" s="37" t="s">
        <v>12292</v>
      </c>
      <c r="L1078" s="37" t="s">
        <v>12292</v>
      </c>
      <c r="M1078" s="37">
        <v>1.1020000000000001</v>
      </c>
      <c r="N1078" s="37" t="s">
        <v>16215</v>
      </c>
      <c r="O1078" s="37" t="s">
        <v>16215</v>
      </c>
      <c r="P1078" s="37">
        <v>-0.47973347443115433</v>
      </c>
      <c r="Q1078" s="37">
        <v>-4.3706539859088238</v>
      </c>
      <c r="R1078" s="37">
        <v>-2.479621204613347</v>
      </c>
      <c r="S1078" s="37">
        <v>15.164</v>
      </c>
      <c r="T1078" s="37">
        <v>13.189</v>
      </c>
      <c r="U1078" s="37">
        <v>-17.199142914907817</v>
      </c>
      <c r="V1078" s="37">
        <v>-0.749</v>
      </c>
      <c r="W1078" s="37">
        <v>-0.55200000000000005</v>
      </c>
      <c r="X1078" s="37" t="s">
        <v>15537</v>
      </c>
      <c r="Y1078" s="73">
        <v>20618935723</v>
      </c>
      <c r="Z1078" s="37" t="s">
        <v>12535</v>
      </c>
      <c r="AA1078" s="77">
        <v>45418</v>
      </c>
      <c r="AB1078" s="39" t="s">
        <v>8186</v>
      </c>
      <c r="AC1078" s="39" t="s">
        <v>12297</v>
      </c>
      <c r="AD1078" s="39" t="s">
        <v>12815</v>
      </c>
      <c r="AE1078" s="37" t="s">
        <v>16158</v>
      </c>
      <c r="AF1078" s="63" t="s">
        <v>16158</v>
      </c>
    </row>
    <row r="1079" spans="1:32" s="68" customFormat="1" ht="57">
      <c r="A1079" s="29" t="s">
        <v>15490</v>
      </c>
      <c r="B1079" s="28" t="s">
        <v>15425</v>
      </c>
      <c r="C1079" s="29" t="s">
        <v>15085</v>
      </c>
      <c r="D1079" s="29" t="s">
        <v>12069</v>
      </c>
      <c r="E1079" s="29" t="s">
        <v>15531</v>
      </c>
      <c r="F1079" s="29" t="s">
        <v>12544</v>
      </c>
      <c r="G1079" s="31" t="s">
        <v>369</v>
      </c>
      <c r="H1079" s="32" t="s">
        <v>36</v>
      </c>
      <c r="I1079" s="50">
        <v>3</v>
      </c>
      <c r="J1079" s="32" t="s">
        <v>12292</v>
      </c>
      <c r="K1079" s="32" t="s">
        <v>12292</v>
      </c>
      <c r="L1079" s="32" t="s">
        <v>12292</v>
      </c>
      <c r="M1079" s="29">
        <v>0.109</v>
      </c>
      <c r="N1079" s="29" t="s">
        <v>16215</v>
      </c>
      <c r="O1079" s="29" t="s">
        <v>16215</v>
      </c>
      <c r="P1079" s="29">
        <v>0.5787338813588061</v>
      </c>
      <c r="Q1079" s="29">
        <v>-4.9643755410737729</v>
      </c>
      <c r="R1079" s="29">
        <v>-5.0995867447956815</v>
      </c>
      <c r="S1079" s="29">
        <v>14.986000000000001</v>
      </c>
      <c r="T1079" s="29">
        <v>12.804</v>
      </c>
      <c r="U1079" s="29">
        <v>-17.792287479794201</v>
      </c>
      <c r="V1079" s="29">
        <v>-0.59299999999999997</v>
      </c>
      <c r="W1079" s="29">
        <v>-0.54</v>
      </c>
      <c r="X1079" s="29" t="s">
        <v>15535</v>
      </c>
      <c r="Y1079" s="71">
        <v>3871159931</v>
      </c>
      <c r="Z1079" s="29" t="s">
        <v>12535</v>
      </c>
      <c r="AA1079" s="76">
        <v>45418</v>
      </c>
      <c r="AB1079" s="60" t="s">
        <v>8186</v>
      </c>
      <c r="AC1079" s="60" t="s">
        <v>12297</v>
      </c>
      <c r="AD1079" s="60" t="s">
        <v>12815</v>
      </c>
      <c r="AE1079" s="29" t="s">
        <v>16158</v>
      </c>
      <c r="AF1079" s="35" t="s">
        <v>16158</v>
      </c>
    </row>
    <row r="1080" spans="1:32" s="68" customFormat="1" ht="57">
      <c r="A1080" s="37" t="s">
        <v>15490</v>
      </c>
      <c r="B1080" s="36" t="s">
        <v>15425</v>
      </c>
      <c r="C1080" s="36" t="s">
        <v>15086</v>
      </c>
      <c r="D1080" s="29" t="s">
        <v>15538</v>
      </c>
      <c r="E1080" s="37" t="s">
        <v>15531</v>
      </c>
      <c r="F1080" s="37" t="s">
        <v>12535</v>
      </c>
      <c r="G1080" s="38" t="s">
        <v>369</v>
      </c>
      <c r="H1080" s="37" t="s">
        <v>36</v>
      </c>
      <c r="I1080" s="39">
        <v>3</v>
      </c>
      <c r="J1080" s="37" t="s">
        <v>12292</v>
      </c>
      <c r="K1080" s="37" t="s">
        <v>12292</v>
      </c>
      <c r="L1080" s="37" t="s">
        <v>12292</v>
      </c>
      <c r="M1080" s="37">
        <v>0.17499999999999999</v>
      </c>
      <c r="N1080" s="37">
        <v>-6.6944100000000004</v>
      </c>
      <c r="O1080" s="37">
        <v>-6.3944400000000003</v>
      </c>
      <c r="P1080" s="37">
        <v>2.5041098529508865</v>
      </c>
      <c r="Q1080" s="37">
        <v>-5.4736241512988499</v>
      </c>
      <c r="R1080" s="37">
        <v>-6.3439154740260184</v>
      </c>
      <c r="S1080" s="37">
        <v>10.191000000000001</v>
      </c>
      <c r="T1080" s="37">
        <v>8.5329999999999995</v>
      </c>
      <c r="U1080" s="37">
        <v>-17.864728552332288</v>
      </c>
      <c r="V1080" s="37">
        <v>-0.81799999999999995</v>
      </c>
      <c r="W1080" s="37">
        <v>-0.88600000000000001</v>
      </c>
      <c r="X1080" s="37" t="s">
        <v>15496</v>
      </c>
      <c r="Y1080" s="73">
        <v>2868482036</v>
      </c>
      <c r="Z1080" s="37" t="s">
        <v>12535</v>
      </c>
      <c r="AA1080" s="77">
        <v>45418</v>
      </c>
      <c r="AB1080" s="39" t="s">
        <v>8186</v>
      </c>
      <c r="AC1080" s="39" t="s">
        <v>12297</v>
      </c>
      <c r="AD1080" s="39" t="s">
        <v>12815</v>
      </c>
      <c r="AE1080" s="37" t="s">
        <v>16158</v>
      </c>
      <c r="AF1080" s="63" t="s">
        <v>16158</v>
      </c>
    </row>
    <row r="1081" spans="1:32" s="68" customFormat="1" ht="42.75">
      <c r="A1081" s="29" t="s">
        <v>15490</v>
      </c>
      <c r="B1081" s="28" t="s">
        <v>15426</v>
      </c>
      <c r="C1081" s="29" t="s">
        <v>15087</v>
      </c>
      <c r="D1081" s="29" t="s">
        <v>9318</v>
      </c>
      <c r="E1081" s="29" t="s">
        <v>1917</v>
      </c>
      <c r="F1081" s="29" t="s">
        <v>12541</v>
      </c>
      <c r="G1081" s="31" t="s">
        <v>64</v>
      </c>
      <c r="H1081" s="32" t="s">
        <v>12628</v>
      </c>
      <c r="I1081" s="50">
        <v>3</v>
      </c>
      <c r="J1081" s="32" t="s">
        <v>12292</v>
      </c>
      <c r="K1081" s="32" t="s">
        <v>12292</v>
      </c>
      <c r="L1081" s="32" t="s">
        <v>12292</v>
      </c>
      <c r="M1081" s="29" t="s">
        <v>16215</v>
      </c>
      <c r="N1081" s="29">
        <v>-0.79852000000000001</v>
      </c>
      <c r="O1081" s="29">
        <v>7.0612700000000004</v>
      </c>
      <c r="P1081" s="29">
        <v>13.365780606514321</v>
      </c>
      <c r="Q1081" s="29">
        <v>-9.4520547945205919</v>
      </c>
      <c r="R1081" s="29">
        <v>12.921989238344111</v>
      </c>
      <c r="S1081" s="29">
        <v>23.07</v>
      </c>
      <c r="T1081" s="29">
        <v>23.021999999999998</v>
      </c>
      <c r="U1081" s="29">
        <v>-18.338988280147696</v>
      </c>
      <c r="V1081" s="29">
        <v>1.0999999999999999E-2</v>
      </c>
      <c r="W1081" s="29">
        <v>0.35299999999999998</v>
      </c>
      <c r="X1081" s="29" t="s">
        <v>15539</v>
      </c>
      <c r="Y1081" s="71">
        <v>1351670051</v>
      </c>
      <c r="Z1081" s="29" t="s">
        <v>12541</v>
      </c>
      <c r="AA1081" s="76">
        <v>45418</v>
      </c>
      <c r="AB1081" s="60" t="s">
        <v>8186</v>
      </c>
      <c r="AC1081" s="60" t="s">
        <v>12296</v>
      </c>
      <c r="AD1081" s="60" t="s">
        <v>12307</v>
      </c>
      <c r="AE1081" s="29" t="s">
        <v>16158</v>
      </c>
      <c r="AF1081" s="35" t="s">
        <v>16158</v>
      </c>
    </row>
    <row r="1082" spans="1:32" s="68" customFormat="1" ht="42.75">
      <c r="A1082" s="37" t="s">
        <v>15490</v>
      </c>
      <c r="B1082" s="36" t="s">
        <v>15426</v>
      </c>
      <c r="C1082" s="36" t="s">
        <v>15088</v>
      </c>
      <c r="D1082" s="29" t="s">
        <v>10019</v>
      </c>
      <c r="E1082" s="37" t="s">
        <v>1917</v>
      </c>
      <c r="F1082" s="37" t="s">
        <v>12535</v>
      </c>
      <c r="G1082" s="38" t="s">
        <v>64</v>
      </c>
      <c r="H1082" s="37" t="s">
        <v>12628</v>
      </c>
      <c r="I1082" s="39">
        <v>3</v>
      </c>
      <c r="J1082" s="37" t="s">
        <v>12292</v>
      </c>
      <c r="K1082" s="37" t="s">
        <v>12292</v>
      </c>
      <c r="L1082" s="37" t="s">
        <v>12292</v>
      </c>
      <c r="M1082" s="37" t="s">
        <v>16215</v>
      </c>
      <c r="N1082" s="37" t="s">
        <v>16215</v>
      </c>
      <c r="O1082" s="37" t="s">
        <v>16215</v>
      </c>
      <c r="P1082" s="37">
        <v>16.153846153846274</v>
      </c>
      <c r="Q1082" s="37">
        <v>-6.1398176291791788</v>
      </c>
      <c r="R1082" s="37">
        <v>12.9256428075053</v>
      </c>
      <c r="S1082" s="37">
        <v>19.164000000000001</v>
      </c>
      <c r="T1082" s="37">
        <v>19.640999999999998</v>
      </c>
      <c r="U1082" s="37">
        <v>-16.415205379717246</v>
      </c>
      <c r="V1082" s="37">
        <v>0.29499999999999998</v>
      </c>
      <c r="W1082" s="37">
        <v>0.52500000000000002</v>
      </c>
      <c r="X1082" s="37" t="s">
        <v>15509</v>
      </c>
      <c r="Y1082" s="73">
        <v>1459797232</v>
      </c>
      <c r="Z1082" s="37" t="s">
        <v>12541</v>
      </c>
      <c r="AA1082" s="77">
        <v>45418</v>
      </c>
      <c r="AB1082" s="39" t="s">
        <v>8186</v>
      </c>
      <c r="AC1082" s="39" t="s">
        <v>12297</v>
      </c>
      <c r="AD1082" s="39" t="s">
        <v>12815</v>
      </c>
      <c r="AE1082" s="37" t="s">
        <v>16158</v>
      </c>
      <c r="AF1082" s="63" t="s">
        <v>16158</v>
      </c>
    </row>
    <row r="1083" spans="1:32" s="68" customFormat="1" ht="57">
      <c r="A1083" s="29" t="s">
        <v>15490</v>
      </c>
      <c r="B1083" s="28" t="s">
        <v>15427</v>
      </c>
      <c r="C1083" s="29" t="s">
        <v>15089</v>
      </c>
      <c r="D1083" s="29" t="s">
        <v>9861</v>
      </c>
      <c r="E1083" s="29" t="s">
        <v>1198</v>
      </c>
      <c r="F1083" s="29" t="s">
        <v>12535</v>
      </c>
      <c r="G1083" s="31" t="s">
        <v>64</v>
      </c>
      <c r="H1083" s="32" t="s">
        <v>12426</v>
      </c>
      <c r="I1083" s="50">
        <v>3</v>
      </c>
      <c r="J1083" s="32" t="s">
        <v>12292</v>
      </c>
      <c r="K1083" s="32" t="s">
        <v>12292</v>
      </c>
      <c r="L1083" s="32" t="s">
        <v>12292</v>
      </c>
      <c r="M1083" s="29" t="s">
        <v>16215</v>
      </c>
      <c r="N1083" s="29">
        <v>-0.26939999999999997</v>
      </c>
      <c r="O1083" s="29">
        <v>2.6425299999999998</v>
      </c>
      <c r="P1083" s="29">
        <v>13.279132791327509</v>
      </c>
      <c r="Q1083" s="29">
        <v>-12.935617247489628</v>
      </c>
      <c r="R1083" s="29">
        <v>8.4087968952136762</v>
      </c>
      <c r="S1083" s="29">
        <v>15.32</v>
      </c>
      <c r="T1083" s="29">
        <v>17.959</v>
      </c>
      <c r="U1083" s="29">
        <v>-24.319620313344004</v>
      </c>
      <c r="V1083" s="29">
        <v>-3.5999999999999997E-2</v>
      </c>
      <c r="W1083" s="29">
        <v>0.17399999999999999</v>
      </c>
      <c r="X1083" s="29" t="s">
        <v>15540</v>
      </c>
      <c r="Y1083" s="71">
        <v>62275658</v>
      </c>
      <c r="Z1083" s="29" t="s">
        <v>12535</v>
      </c>
      <c r="AA1083" s="76">
        <v>45418</v>
      </c>
      <c r="AB1083" s="60" t="s">
        <v>8186</v>
      </c>
      <c r="AC1083" s="60" t="s">
        <v>12296</v>
      </c>
      <c r="AD1083" s="60" t="s">
        <v>12298</v>
      </c>
      <c r="AE1083" s="29" t="s">
        <v>16158</v>
      </c>
      <c r="AF1083" s="35" t="s">
        <v>16158</v>
      </c>
    </row>
    <row r="1084" spans="1:32" s="68" customFormat="1" ht="57">
      <c r="A1084" s="37" t="s">
        <v>15490</v>
      </c>
      <c r="B1084" s="36" t="s">
        <v>15427</v>
      </c>
      <c r="C1084" s="36" t="s">
        <v>15090</v>
      </c>
      <c r="D1084" s="29" t="s">
        <v>8841</v>
      </c>
      <c r="E1084" s="37" t="s">
        <v>1198</v>
      </c>
      <c r="F1084" s="37" t="s">
        <v>12535</v>
      </c>
      <c r="G1084" s="38" t="s">
        <v>64</v>
      </c>
      <c r="H1084" s="37" t="s">
        <v>12426</v>
      </c>
      <c r="I1084" s="39">
        <v>3</v>
      </c>
      <c r="J1084" s="37" t="s">
        <v>12292</v>
      </c>
      <c r="K1084" s="37" t="s">
        <v>12292</v>
      </c>
      <c r="L1084" s="37" t="s">
        <v>12292</v>
      </c>
      <c r="M1084" s="37">
        <v>5.1999999999999998E-2</v>
      </c>
      <c r="N1084" s="37">
        <v>-0.27399000000000001</v>
      </c>
      <c r="O1084" s="37">
        <v>2.6473399999999998</v>
      </c>
      <c r="P1084" s="37">
        <v>13.16916839167841</v>
      </c>
      <c r="Q1084" s="37">
        <v>-12.855266149103194</v>
      </c>
      <c r="R1084" s="37">
        <v>8.3577641243176117</v>
      </c>
      <c r="S1084" s="37">
        <v>15.266</v>
      </c>
      <c r="T1084" s="37">
        <v>17.928999999999998</v>
      </c>
      <c r="U1084" s="37">
        <v>-24.27617441961123</v>
      </c>
      <c r="V1084" s="37">
        <v>-3.5999999999999997E-2</v>
      </c>
      <c r="W1084" s="37">
        <v>0.17499999999999999</v>
      </c>
      <c r="X1084" s="37" t="s">
        <v>15540</v>
      </c>
      <c r="Y1084" s="73">
        <v>62275658</v>
      </c>
      <c r="Z1084" s="37" t="s">
        <v>12535</v>
      </c>
      <c r="AA1084" s="77">
        <v>45418</v>
      </c>
      <c r="AB1084" s="39" t="s">
        <v>8186</v>
      </c>
      <c r="AC1084" s="39" t="s">
        <v>12297</v>
      </c>
      <c r="AD1084" s="39" t="s">
        <v>12815</v>
      </c>
      <c r="AE1084" s="37" t="s">
        <v>16158</v>
      </c>
      <c r="AF1084" s="63" t="s">
        <v>16158</v>
      </c>
    </row>
    <row r="1085" spans="1:32" s="68" customFormat="1" ht="57">
      <c r="A1085" s="29" t="s">
        <v>15490</v>
      </c>
      <c r="B1085" s="28" t="s">
        <v>15427</v>
      </c>
      <c r="C1085" s="29" t="s">
        <v>15091</v>
      </c>
      <c r="D1085" s="29" t="s">
        <v>8842</v>
      </c>
      <c r="E1085" s="29" t="s">
        <v>1198</v>
      </c>
      <c r="F1085" s="29" t="s">
        <v>12541</v>
      </c>
      <c r="G1085" s="31" t="s">
        <v>64</v>
      </c>
      <c r="H1085" s="32" t="s">
        <v>12426</v>
      </c>
      <c r="I1085" s="50">
        <v>3</v>
      </c>
      <c r="J1085" s="32" t="s">
        <v>12292</v>
      </c>
      <c r="K1085" s="32" t="s">
        <v>12292</v>
      </c>
      <c r="L1085" s="32" t="s">
        <v>12292</v>
      </c>
      <c r="M1085" s="29" t="s">
        <v>16215</v>
      </c>
      <c r="N1085" s="29">
        <v>-0.30985000000000001</v>
      </c>
      <c r="O1085" s="29">
        <v>2.6452</v>
      </c>
      <c r="P1085" s="29">
        <v>9.4198736358412702</v>
      </c>
      <c r="Q1085" s="29">
        <v>-8.063660477453638</v>
      </c>
      <c r="R1085" s="29">
        <v>16.750629722921651</v>
      </c>
      <c r="S1085" s="29">
        <v>15.395</v>
      </c>
      <c r="T1085" s="29">
        <v>18.213999999999999</v>
      </c>
      <c r="U1085" s="29">
        <v>-11.777083687967071</v>
      </c>
      <c r="V1085" s="29">
        <v>-3.3000000000000002E-2</v>
      </c>
      <c r="W1085" s="29">
        <v>0.17699999999999999</v>
      </c>
      <c r="X1085" s="29" t="s">
        <v>15540</v>
      </c>
      <c r="Y1085" s="71">
        <v>57836649</v>
      </c>
      <c r="Z1085" s="29" t="s">
        <v>12535</v>
      </c>
      <c r="AA1085" s="76">
        <v>45418</v>
      </c>
      <c r="AB1085" s="60" t="s">
        <v>8186</v>
      </c>
      <c r="AC1085" s="60" t="s">
        <v>12297</v>
      </c>
      <c r="AD1085" s="60" t="s">
        <v>12815</v>
      </c>
      <c r="AE1085" s="29" t="s">
        <v>16158</v>
      </c>
      <c r="AF1085" s="35" t="s">
        <v>16158</v>
      </c>
    </row>
    <row r="1086" spans="1:32" s="68" customFormat="1" ht="57">
      <c r="A1086" s="37" t="s">
        <v>15490</v>
      </c>
      <c r="B1086" s="36" t="s">
        <v>15427</v>
      </c>
      <c r="C1086" s="36" t="s">
        <v>15092</v>
      </c>
      <c r="D1086" s="29" t="s">
        <v>15541</v>
      </c>
      <c r="E1086" s="37" t="s">
        <v>1198</v>
      </c>
      <c r="F1086" s="37" t="s">
        <v>12535</v>
      </c>
      <c r="G1086" s="38" t="s">
        <v>64</v>
      </c>
      <c r="H1086" s="37" t="s">
        <v>12426</v>
      </c>
      <c r="I1086" s="39">
        <v>3</v>
      </c>
      <c r="J1086" s="37" t="s">
        <v>12292</v>
      </c>
      <c r="K1086" s="37" t="s">
        <v>12292</v>
      </c>
      <c r="L1086" s="37" t="s">
        <v>12292</v>
      </c>
      <c r="M1086" s="37">
        <v>4.7E-2</v>
      </c>
      <c r="N1086" s="37">
        <v>-1.36453</v>
      </c>
      <c r="O1086" s="37">
        <v>1.4331700000000001</v>
      </c>
      <c r="P1086" s="37">
        <v>12.431623062210706</v>
      </c>
      <c r="Q1086" s="37">
        <v>-14.116808879018517</v>
      </c>
      <c r="R1086" s="37">
        <v>6.9371097020609396</v>
      </c>
      <c r="S1086" s="37">
        <v>15.347</v>
      </c>
      <c r="T1086" s="37">
        <v>17.975000000000001</v>
      </c>
      <c r="U1086" s="37">
        <v>-25.64496065598637</v>
      </c>
      <c r="V1086" s="37">
        <v>-0.106</v>
      </c>
      <c r="W1086" s="37">
        <v>0.109</v>
      </c>
      <c r="X1086" s="37" t="s">
        <v>15540</v>
      </c>
      <c r="Y1086" s="73">
        <v>62275658</v>
      </c>
      <c r="Z1086" s="37" t="s">
        <v>12535</v>
      </c>
      <c r="AA1086" s="77">
        <v>45418</v>
      </c>
      <c r="AB1086" s="39" t="s">
        <v>8186</v>
      </c>
      <c r="AC1086" s="39" t="s">
        <v>12297</v>
      </c>
      <c r="AD1086" s="39" t="s">
        <v>12815</v>
      </c>
      <c r="AE1086" s="37" t="s">
        <v>16158</v>
      </c>
      <c r="AF1086" s="63" t="s">
        <v>16158</v>
      </c>
    </row>
    <row r="1087" spans="1:32" s="68" customFormat="1" ht="42.75">
      <c r="A1087" s="29" t="s">
        <v>15490</v>
      </c>
      <c r="B1087" s="28" t="s">
        <v>15428</v>
      </c>
      <c r="C1087" s="29" t="s">
        <v>15093</v>
      </c>
      <c r="D1087" s="29" t="s">
        <v>10165</v>
      </c>
      <c r="E1087" s="29" t="s">
        <v>15542</v>
      </c>
      <c r="F1087" s="29" t="s">
        <v>12536</v>
      </c>
      <c r="G1087" s="31" t="s">
        <v>64</v>
      </c>
      <c r="H1087" s="32" t="s">
        <v>12417</v>
      </c>
      <c r="I1087" s="50">
        <v>3</v>
      </c>
      <c r="J1087" s="32" t="s">
        <v>12292</v>
      </c>
      <c r="K1087" s="32" t="s">
        <v>12292</v>
      </c>
      <c r="L1087" s="32" t="s">
        <v>12292</v>
      </c>
      <c r="M1087" s="29" t="s">
        <v>16215</v>
      </c>
      <c r="N1087" s="29">
        <v>-3.1485699999999999</v>
      </c>
      <c r="O1087" s="29">
        <v>0.63004000000000004</v>
      </c>
      <c r="P1087" s="29">
        <v>17.685305591677626</v>
      </c>
      <c r="Q1087" s="29">
        <v>-18.822905620360586</v>
      </c>
      <c r="R1087" s="29">
        <v>4.2458100558657064</v>
      </c>
      <c r="S1087" s="29">
        <v>19.555</v>
      </c>
      <c r="T1087" s="29">
        <v>20.036999999999999</v>
      </c>
      <c r="U1087" s="29">
        <v>-32.038835636683402</v>
      </c>
      <c r="V1087" s="29">
        <v>-0.17699999999999999</v>
      </c>
      <c r="W1087" s="29">
        <v>7.6999999999999999E-2</v>
      </c>
      <c r="X1087" s="29" t="s">
        <v>12570</v>
      </c>
      <c r="Y1087" s="71">
        <v>4660888856</v>
      </c>
      <c r="Z1087" s="29" t="s">
        <v>12535</v>
      </c>
      <c r="AA1087" s="76">
        <v>45418</v>
      </c>
      <c r="AB1087" s="60" t="s">
        <v>8186</v>
      </c>
      <c r="AC1087" s="60" t="s">
        <v>12297</v>
      </c>
      <c r="AD1087" s="60" t="s">
        <v>12815</v>
      </c>
      <c r="AE1087" s="29" t="s">
        <v>16158</v>
      </c>
      <c r="AF1087" s="35" t="s">
        <v>16158</v>
      </c>
    </row>
    <row r="1088" spans="1:32" s="68" customFormat="1" ht="42.75">
      <c r="A1088" s="37" t="s">
        <v>15490</v>
      </c>
      <c r="B1088" s="36" t="s">
        <v>15428</v>
      </c>
      <c r="C1088" s="36" t="s">
        <v>15094</v>
      </c>
      <c r="D1088" s="29" t="s">
        <v>9571</v>
      </c>
      <c r="E1088" s="37" t="s">
        <v>15542</v>
      </c>
      <c r="F1088" s="37" t="s">
        <v>12535</v>
      </c>
      <c r="G1088" s="38" t="s">
        <v>64</v>
      </c>
      <c r="H1088" s="37" t="s">
        <v>12417</v>
      </c>
      <c r="I1088" s="39">
        <v>3</v>
      </c>
      <c r="J1088" s="37" t="s">
        <v>12292</v>
      </c>
      <c r="K1088" s="37" t="s">
        <v>12292</v>
      </c>
      <c r="L1088" s="37" t="s">
        <v>12292</v>
      </c>
      <c r="M1088" s="37" t="s">
        <v>16215</v>
      </c>
      <c r="N1088" s="37">
        <v>-3.14107</v>
      </c>
      <c r="O1088" s="37">
        <v>0.63714999999999999</v>
      </c>
      <c r="P1088" s="37">
        <v>17.659574468084948</v>
      </c>
      <c r="Q1088" s="37">
        <v>-18.908382066276765</v>
      </c>
      <c r="R1088" s="37">
        <v>3.6524500907442192</v>
      </c>
      <c r="S1088" s="37">
        <v>19.53</v>
      </c>
      <c r="T1088" s="37">
        <v>20.024999999999999</v>
      </c>
      <c r="U1088" s="37">
        <v>-32.800159246916358</v>
      </c>
      <c r="V1088" s="37">
        <v>-0.17799999999999999</v>
      </c>
      <c r="W1088" s="37">
        <v>7.6999999999999999E-2</v>
      </c>
      <c r="X1088" s="37" t="s">
        <v>15496</v>
      </c>
      <c r="Y1088" s="73">
        <v>596689243</v>
      </c>
      <c r="Z1088" s="37" t="s">
        <v>12535</v>
      </c>
      <c r="AA1088" s="77">
        <v>45418</v>
      </c>
      <c r="AB1088" s="39" t="s">
        <v>8186</v>
      </c>
      <c r="AC1088" s="39" t="s">
        <v>12296</v>
      </c>
      <c r="AD1088" s="39" t="s">
        <v>12298</v>
      </c>
      <c r="AE1088" s="37" t="s">
        <v>16158</v>
      </c>
      <c r="AF1088" s="63" t="s">
        <v>16158</v>
      </c>
    </row>
    <row r="1089" spans="1:32" s="68" customFormat="1" ht="42.75">
      <c r="A1089" s="29" t="s">
        <v>15490</v>
      </c>
      <c r="B1089" s="28" t="s">
        <v>15428</v>
      </c>
      <c r="C1089" s="29" t="s">
        <v>15095</v>
      </c>
      <c r="D1089" s="29" t="s">
        <v>8693</v>
      </c>
      <c r="E1089" s="29" t="s">
        <v>15542</v>
      </c>
      <c r="F1089" s="29" t="s">
        <v>12535</v>
      </c>
      <c r="G1089" s="31" t="s">
        <v>64</v>
      </c>
      <c r="H1089" s="32" t="s">
        <v>12417</v>
      </c>
      <c r="I1089" s="50">
        <v>3</v>
      </c>
      <c r="J1089" s="32" t="s">
        <v>12292</v>
      </c>
      <c r="K1089" s="32" t="s">
        <v>12292</v>
      </c>
      <c r="L1089" s="32" t="s">
        <v>12292</v>
      </c>
      <c r="M1089" s="29" t="s">
        <v>16215</v>
      </c>
      <c r="N1089" s="29">
        <v>-3.1395</v>
      </c>
      <c r="O1089" s="29">
        <v>0.63693</v>
      </c>
      <c r="P1089" s="29">
        <v>17.634474327628634</v>
      </c>
      <c r="Q1089" s="29">
        <v>-18.894697535474279</v>
      </c>
      <c r="R1089" s="29">
        <v>3.6496350364963126</v>
      </c>
      <c r="S1089" s="29">
        <v>19.523</v>
      </c>
      <c r="T1089" s="29">
        <v>20.007999999999999</v>
      </c>
      <c r="U1089" s="29">
        <v>-32.800204267627997</v>
      </c>
      <c r="V1089" s="29">
        <v>-0.17799999999999999</v>
      </c>
      <c r="W1089" s="29">
        <v>7.6999999999999999E-2</v>
      </c>
      <c r="X1089" s="29" t="s">
        <v>15514</v>
      </c>
      <c r="Y1089" s="71">
        <v>596689243</v>
      </c>
      <c r="Z1089" s="29" t="s">
        <v>12535</v>
      </c>
      <c r="AA1089" s="76">
        <v>45418</v>
      </c>
      <c r="AB1089" s="60" t="s">
        <v>8186</v>
      </c>
      <c r="AC1089" s="60" t="s">
        <v>12297</v>
      </c>
      <c r="AD1089" s="60" t="s">
        <v>12815</v>
      </c>
      <c r="AE1089" s="29" t="s">
        <v>16158</v>
      </c>
      <c r="AF1089" s="35" t="s">
        <v>16158</v>
      </c>
    </row>
    <row r="1090" spans="1:32" s="68" customFormat="1" ht="57">
      <c r="A1090" s="37" t="s">
        <v>15490</v>
      </c>
      <c r="B1090" s="36" t="s">
        <v>15429</v>
      </c>
      <c r="C1090" s="36" t="s">
        <v>15096</v>
      </c>
      <c r="D1090" s="29" t="s">
        <v>10026</v>
      </c>
      <c r="E1090" s="37" t="s">
        <v>15543</v>
      </c>
      <c r="F1090" s="37" t="s">
        <v>12535</v>
      </c>
      <c r="G1090" s="38" t="s">
        <v>328</v>
      </c>
      <c r="H1090" s="37" t="s">
        <v>28</v>
      </c>
      <c r="I1090" s="39">
        <v>3</v>
      </c>
      <c r="J1090" s="37" t="s">
        <v>12292</v>
      </c>
      <c r="K1090" s="37" t="s">
        <v>12292</v>
      </c>
      <c r="L1090" s="37" t="s">
        <v>12292</v>
      </c>
      <c r="M1090" s="37" t="s">
        <v>16215</v>
      </c>
      <c r="N1090" s="37">
        <v>-4.9291400000000003</v>
      </c>
      <c r="O1090" s="37">
        <v>-2.2239900000000001</v>
      </c>
      <c r="P1090" s="37">
        <v>12.01413427561835</v>
      </c>
      <c r="Q1090" s="37">
        <v>-14.098029307731174</v>
      </c>
      <c r="R1090" s="37">
        <v>-1.4014014014015141</v>
      </c>
      <c r="S1090" s="37">
        <v>13.714</v>
      </c>
      <c r="T1090" s="37">
        <v>13.935</v>
      </c>
      <c r="U1090" s="37">
        <v>-28.711941410908459</v>
      </c>
      <c r="V1090" s="37">
        <v>-0.42899999999999999</v>
      </c>
      <c r="W1090" s="37">
        <v>-0.156</v>
      </c>
      <c r="X1090" s="37" t="s">
        <v>15540</v>
      </c>
      <c r="Y1090" s="73">
        <v>184649314</v>
      </c>
      <c r="Z1090" s="37" t="s">
        <v>12535</v>
      </c>
      <c r="AA1090" s="77">
        <v>45418</v>
      </c>
      <c r="AB1090" s="39" t="s">
        <v>8186</v>
      </c>
      <c r="AC1090" s="39" t="s">
        <v>12296</v>
      </c>
      <c r="AD1090" s="39" t="s">
        <v>12298</v>
      </c>
      <c r="AE1090" s="37" t="s">
        <v>16158</v>
      </c>
      <c r="AF1090" s="63" t="s">
        <v>16158</v>
      </c>
    </row>
    <row r="1091" spans="1:32" s="68" customFormat="1" ht="57">
      <c r="A1091" s="29" t="s">
        <v>15490</v>
      </c>
      <c r="B1091" s="28" t="s">
        <v>15429</v>
      </c>
      <c r="C1091" s="29" t="s">
        <v>15097</v>
      </c>
      <c r="D1091" s="29" t="s">
        <v>10552</v>
      </c>
      <c r="E1091" s="29" t="s">
        <v>15543</v>
      </c>
      <c r="F1091" s="29" t="s">
        <v>12535</v>
      </c>
      <c r="G1091" s="31" t="s">
        <v>328</v>
      </c>
      <c r="H1091" s="32" t="s">
        <v>28</v>
      </c>
      <c r="I1091" s="50">
        <v>3</v>
      </c>
      <c r="J1091" s="32" t="s">
        <v>12292</v>
      </c>
      <c r="K1091" s="32" t="s">
        <v>12292</v>
      </c>
      <c r="L1091" s="32" t="s">
        <v>12292</v>
      </c>
      <c r="M1091" s="29">
        <v>0.22900000000000001</v>
      </c>
      <c r="N1091" s="29">
        <v>-4.9187399999999997</v>
      </c>
      <c r="O1091" s="29">
        <v>-2.22431</v>
      </c>
      <c r="P1091" s="29">
        <v>12.02968150759791</v>
      </c>
      <c r="Q1091" s="29">
        <v>-14.120521916817562</v>
      </c>
      <c r="R1091" s="29">
        <v>-1.3318511726409965</v>
      </c>
      <c r="S1091" s="29">
        <v>13.750999999999999</v>
      </c>
      <c r="T1091" s="29">
        <v>13.948</v>
      </c>
      <c r="U1091" s="29">
        <v>-28.726266920883138</v>
      </c>
      <c r="V1091" s="29">
        <v>-0.42599999999999999</v>
      </c>
      <c r="W1091" s="29">
        <v>-0.155</v>
      </c>
      <c r="X1091" s="29" t="s">
        <v>15540</v>
      </c>
      <c r="Y1091" s="71">
        <v>184649314</v>
      </c>
      <c r="Z1091" s="29" t="s">
        <v>12535</v>
      </c>
      <c r="AA1091" s="76">
        <v>45418</v>
      </c>
      <c r="AB1091" s="60" t="s">
        <v>8186</v>
      </c>
      <c r="AC1091" s="60" t="s">
        <v>12296</v>
      </c>
      <c r="AD1091" s="60" t="s">
        <v>16163</v>
      </c>
      <c r="AE1091" s="29" t="s">
        <v>16158</v>
      </c>
      <c r="AF1091" s="35" t="s">
        <v>16158</v>
      </c>
    </row>
    <row r="1092" spans="1:32" s="68" customFormat="1" ht="57">
      <c r="A1092" s="37" t="s">
        <v>15490</v>
      </c>
      <c r="B1092" s="36" t="s">
        <v>15429</v>
      </c>
      <c r="C1092" s="36" t="s">
        <v>15098</v>
      </c>
      <c r="D1092" s="29" t="s">
        <v>10146</v>
      </c>
      <c r="E1092" s="37" t="s">
        <v>15543</v>
      </c>
      <c r="F1092" s="37" t="s">
        <v>12541</v>
      </c>
      <c r="G1092" s="38" t="s">
        <v>328</v>
      </c>
      <c r="H1092" s="37" t="s">
        <v>28</v>
      </c>
      <c r="I1092" s="39">
        <v>3</v>
      </c>
      <c r="J1092" s="37" t="s">
        <v>12292</v>
      </c>
      <c r="K1092" s="37" t="s">
        <v>12292</v>
      </c>
      <c r="L1092" s="37" t="s">
        <v>12292</v>
      </c>
      <c r="M1092" s="37" t="s">
        <v>16215</v>
      </c>
      <c r="N1092" s="37">
        <v>-4.9746100000000002</v>
      </c>
      <c r="O1092" s="37">
        <v>-2.2146699999999999</v>
      </c>
      <c r="P1092" s="37">
        <v>8.2376435346979591</v>
      </c>
      <c r="Q1092" s="37">
        <v>-9.3508851566046598</v>
      </c>
      <c r="R1092" s="37">
        <v>6.1890838206628107</v>
      </c>
      <c r="S1092" s="37">
        <v>13.877000000000001</v>
      </c>
      <c r="T1092" s="37">
        <v>14.214</v>
      </c>
      <c r="U1092" s="37">
        <v>-12.455204968763034</v>
      </c>
      <c r="V1092" s="37">
        <v>-0.42</v>
      </c>
      <c r="W1092" s="37">
        <v>-0.14599999999999999</v>
      </c>
      <c r="X1092" s="37" t="s">
        <v>15540</v>
      </c>
      <c r="Y1092" s="73">
        <v>171487511</v>
      </c>
      <c r="Z1092" s="37" t="s">
        <v>12535</v>
      </c>
      <c r="AA1092" s="77">
        <v>45418</v>
      </c>
      <c r="AB1092" s="39" t="s">
        <v>8186</v>
      </c>
      <c r="AC1092" s="39" t="s">
        <v>12297</v>
      </c>
      <c r="AD1092" s="39" t="s">
        <v>12815</v>
      </c>
      <c r="AE1092" s="37" t="s">
        <v>16158</v>
      </c>
      <c r="AF1092" s="63" t="s">
        <v>16158</v>
      </c>
    </row>
    <row r="1093" spans="1:32" s="68" customFormat="1" ht="57">
      <c r="A1093" s="29" t="s">
        <v>15490</v>
      </c>
      <c r="B1093" s="28" t="s">
        <v>15429</v>
      </c>
      <c r="C1093" s="29" t="s">
        <v>15099</v>
      </c>
      <c r="D1093" s="29" t="s">
        <v>10520</v>
      </c>
      <c r="E1093" s="29" t="s">
        <v>15543</v>
      </c>
      <c r="F1093" s="29" t="s">
        <v>12536</v>
      </c>
      <c r="G1093" s="31" t="s">
        <v>328</v>
      </c>
      <c r="H1093" s="32" t="s">
        <v>28</v>
      </c>
      <c r="I1093" s="50">
        <v>3</v>
      </c>
      <c r="J1093" s="32" t="s">
        <v>12292</v>
      </c>
      <c r="K1093" s="32" t="s">
        <v>12292</v>
      </c>
      <c r="L1093" s="32" t="s">
        <v>12292</v>
      </c>
      <c r="M1093" s="29">
        <v>0.20100000000000001</v>
      </c>
      <c r="N1093" s="29">
        <v>-4.9502899999999999</v>
      </c>
      <c r="O1093" s="29">
        <v>-2.2321599999999999</v>
      </c>
      <c r="P1093" s="29">
        <v>12.003447723673322</v>
      </c>
      <c r="Q1093" s="29">
        <v>-14.039505317123101</v>
      </c>
      <c r="R1093" s="29">
        <v>-0.83473937731841641</v>
      </c>
      <c r="S1093" s="29">
        <v>13.734</v>
      </c>
      <c r="T1093" s="29">
        <v>13.907</v>
      </c>
      <c r="U1093" s="29">
        <v>-27.921608344201932</v>
      </c>
      <c r="V1093" s="29">
        <v>-0.42899999999999999</v>
      </c>
      <c r="W1093" s="29">
        <v>-0.156</v>
      </c>
      <c r="X1093" s="29" t="s">
        <v>15544</v>
      </c>
      <c r="Y1093" s="71">
        <v>1442341961</v>
      </c>
      <c r="Z1093" s="29" t="s">
        <v>12535</v>
      </c>
      <c r="AA1093" s="76">
        <v>45418</v>
      </c>
      <c r="AB1093" s="60" t="s">
        <v>8186</v>
      </c>
      <c r="AC1093" s="60" t="s">
        <v>12297</v>
      </c>
      <c r="AD1093" s="60" t="s">
        <v>12815</v>
      </c>
      <c r="AE1093" s="29" t="s">
        <v>16158</v>
      </c>
      <c r="AF1093" s="35" t="s">
        <v>16158</v>
      </c>
    </row>
    <row r="1094" spans="1:32" s="68" customFormat="1" ht="57">
      <c r="A1094" s="37" t="s">
        <v>15490</v>
      </c>
      <c r="B1094" s="36" t="s">
        <v>15430</v>
      </c>
      <c r="C1094" s="36" t="s">
        <v>15100</v>
      </c>
      <c r="D1094" s="29" t="s">
        <v>9016</v>
      </c>
      <c r="E1094" s="37" t="s">
        <v>1173</v>
      </c>
      <c r="F1094" s="37" t="s">
        <v>12535</v>
      </c>
      <c r="G1094" s="38" t="s">
        <v>64</v>
      </c>
      <c r="H1094" s="37" t="s">
        <v>12931</v>
      </c>
      <c r="I1094" s="39">
        <v>4</v>
      </c>
      <c r="J1094" s="37" t="s">
        <v>12292</v>
      </c>
      <c r="K1094" s="37" t="s">
        <v>12292</v>
      </c>
      <c r="L1094" s="37" t="s">
        <v>12292</v>
      </c>
      <c r="M1094" s="37" t="s">
        <v>16215</v>
      </c>
      <c r="N1094" s="37">
        <v>-5.0096999999999996</v>
      </c>
      <c r="O1094" s="37">
        <v>2.3952900000000001</v>
      </c>
      <c r="P1094" s="37">
        <v>15.917347865576792</v>
      </c>
      <c r="Q1094" s="37">
        <v>-24.220499569336862</v>
      </c>
      <c r="R1094" s="37">
        <v>14.271614686142907</v>
      </c>
      <c r="S1094" s="37">
        <v>20.099</v>
      </c>
      <c r="T1094" s="37">
        <v>22.02</v>
      </c>
      <c r="U1094" s="37">
        <v>-35.710708031845719</v>
      </c>
      <c r="V1094" s="37">
        <v>-0.33600000000000002</v>
      </c>
      <c r="W1094" s="37">
        <v>0.14099999999999999</v>
      </c>
      <c r="X1094" s="37" t="s">
        <v>15496</v>
      </c>
      <c r="Y1094" s="73">
        <v>99032948</v>
      </c>
      <c r="Z1094" s="37" t="s">
        <v>12535</v>
      </c>
      <c r="AA1094" s="77">
        <v>45418</v>
      </c>
      <c r="AB1094" s="39" t="s">
        <v>8186</v>
      </c>
      <c r="AC1094" s="39" t="s">
        <v>12296</v>
      </c>
      <c r="AD1094" s="39" t="s">
        <v>12298</v>
      </c>
      <c r="AE1094" s="37" t="s">
        <v>16158</v>
      </c>
      <c r="AF1094" s="63" t="s">
        <v>16158</v>
      </c>
    </row>
    <row r="1095" spans="1:32" s="68" customFormat="1" ht="57">
      <c r="A1095" s="29" t="s">
        <v>15490</v>
      </c>
      <c r="B1095" s="28" t="s">
        <v>15430</v>
      </c>
      <c r="C1095" s="29" t="s">
        <v>15101</v>
      </c>
      <c r="D1095" s="29" t="s">
        <v>8826</v>
      </c>
      <c r="E1095" s="29" t="s">
        <v>1173</v>
      </c>
      <c r="F1095" s="29" t="s">
        <v>12535</v>
      </c>
      <c r="G1095" s="31" t="s">
        <v>64</v>
      </c>
      <c r="H1095" s="32" t="s">
        <v>12931</v>
      </c>
      <c r="I1095" s="50">
        <v>4</v>
      </c>
      <c r="J1095" s="32" t="s">
        <v>12292</v>
      </c>
      <c r="K1095" s="32" t="s">
        <v>12292</v>
      </c>
      <c r="L1095" s="32" t="s">
        <v>12292</v>
      </c>
      <c r="M1095" s="29" t="s">
        <v>16215</v>
      </c>
      <c r="N1095" s="29">
        <v>-5.0109500000000002</v>
      </c>
      <c r="O1095" s="29">
        <v>2.3915000000000002</v>
      </c>
      <c r="P1095" s="29">
        <v>15.900890064950811</v>
      </c>
      <c r="Q1095" s="29">
        <v>-24.219748129220665</v>
      </c>
      <c r="R1095" s="29">
        <v>14.285714285714191</v>
      </c>
      <c r="S1095" s="29">
        <v>20.099</v>
      </c>
      <c r="T1095" s="29">
        <v>22.015000000000001</v>
      </c>
      <c r="U1095" s="29">
        <v>-35.716803505083369</v>
      </c>
      <c r="V1095" s="29">
        <v>-0.33600000000000002</v>
      </c>
      <c r="W1095" s="29">
        <v>0.14000000000000001</v>
      </c>
      <c r="X1095" s="29" t="s">
        <v>15545</v>
      </c>
      <c r="Y1095" s="71">
        <v>99032948</v>
      </c>
      <c r="Z1095" s="29" t="s">
        <v>12535</v>
      </c>
      <c r="AA1095" s="76">
        <v>45418</v>
      </c>
      <c r="AB1095" s="60" t="s">
        <v>8186</v>
      </c>
      <c r="AC1095" s="60" t="s">
        <v>12297</v>
      </c>
      <c r="AD1095" s="60" t="s">
        <v>12815</v>
      </c>
      <c r="AE1095" s="29" t="s">
        <v>16158</v>
      </c>
      <c r="AF1095" s="35" t="s">
        <v>16158</v>
      </c>
    </row>
    <row r="1096" spans="1:32" s="68" customFormat="1" ht="57">
      <c r="A1096" s="37" t="s">
        <v>15490</v>
      </c>
      <c r="B1096" s="36" t="s">
        <v>15431</v>
      </c>
      <c r="C1096" s="36" t="s">
        <v>15102</v>
      </c>
      <c r="D1096" s="29" t="s">
        <v>11795</v>
      </c>
      <c r="E1096" s="37" t="s">
        <v>15546</v>
      </c>
      <c r="F1096" s="37" t="s">
        <v>12538</v>
      </c>
      <c r="G1096" s="38" t="s">
        <v>369</v>
      </c>
      <c r="H1096" s="37" t="s">
        <v>36</v>
      </c>
      <c r="I1096" s="39">
        <v>4</v>
      </c>
      <c r="J1096" s="37" t="s">
        <v>13171</v>
      </c>
      <c r="K1096" s="37" t="s">
        <v>13171</v>
      </c>
      <c r="L1096" s="37" t="s">
        <v>12292</v>
      </c>
      <c r="M1096" s="37">
        <v>0.106</v>
      </c>
      <c r="N1096" s="37" t="s">
        <v>16215</v>
      </c>
      <c r="O1096" s="37" t="s">
        <v>16215</v>
      </c>
      <c r="P1096" s="37">
        <v>3.4368430339011713</v>
      </c>
      <c r="Q1096" s="37">
        <v>-14.013808915080583</v>
      </c>
      <c r="R1096" s="37">
        <v>-5.6890835560431396</v>
      </c>
      <c r="S1096" s="37">
        <v>21.02</v>
      </c>
      <c r="T1096" s="37">
        <v>19.245000000000001</v>
      </c>
      <c r="U1096" s="37">
        <v>-26.442837393816543</v>
      </c>
      <c r="V1096" s="37">
        <v>-0.67100000000000004</v>
      </c>
      <c r="W1096" s="37">
        <v>-0.47199999999999998</v>
      </c>
      <c r="X1096" s="37" t="s">
        <v>15498</v>
      </c>
      <c r="Y1096" s="73">
        <v>3312724312</v>
      </c>
      <c r="Z1096" s="37" t="s">
        <v>12535</v>
      </c>
      <c r="AA1096" s="77">
        <v>45418</v>
      </c>
      <c r="AB1096" s="39" t="s">
        <v>8186</v>
      </c>
      <c r="AC1096" s="39" t="s">
        <v>12296</v>
      </c>
      <c r="AD1096" s="39" t="s">
        <v>12300</v>
      </c>
      <c r="AE1096" s="37" t="s">
        <v>16158</v>
      </c>
      <c r="AF1096" s="63" t="s">
        <v>16158</v>
      </c>
    </row>
    <row r="1097" spans="1:32" s="68" customFormat="1" ht="57">
      <c r="A1097" s="29" t="s">
        <v>15490</v>
      </c>
      <c r="B1097" s="28" t="s">
        <v>15431</v>
      </c>
      <c r="C1097" s="29" t="s">
        <v>15103</v>
      </c>
      <c r="D1097" s="29" t="s">
        <v>11971</v>
      </c>
      <c r="E1097" s="29" t="s">
        <v>15546</v>
      </c>
      <c r="F1097" s="29" t="s">
        <v>12541</v>
      </c>
      <c r="G1097" s="31" t="s">
        <v>369</v>
      </c>
      <c r="H1097" s="32" t="s">
        <v>36</v>
      </c>
      <c r="I1097" s="50">
        <v>4</v>
      </c>
      <c r="J1097" s="32" t="s">
        <v>13171</v>
      </c>
      <c r="K1097" s="32" t="s">
        <v>13171</v>
      </c>
      <c r="L1097" s="32" t="s">
        <v>12292</v>
      </c>
      <c r="M1097" s="29">
        <v>9.0999999999999998E-2</v>
      </c>
      <c r="N1097" s="29">
        <v>-7.0328600000000003</v>
      </c>
      <c r="O1097" s="29">
        <v>-6.9051900000000002</v>
      </c>
      <c r="P1097" s="29">
        <v>3.1482531041132855</v>
      </c>
      <c r="Q1097" s="29">
        <v>-14.62803246046821</v>
      </c>
      <c r="R1097" s="29">
        <v>-6.1562533718152901</v>
      </c>
      <c r="S1097" s="29">
        <v>12.079000000000001</v>
      </c>
      <c r="T1097" s="29">
        <v>10.378</v>
      </c>
      <c r="U1097" s="29">
        <v>-27.016385036838166</v>
      </c>
      <c r="V1097" s="29">
        <v>-0.70699999999999996</v>
      </c>
      <c r="W1097" s="29">
        <v>-0.749</v>
      </c>
      <c r="X1097" s="29" t="s">
        <v>15535</v>
      </c>
      <c r="Y1097" s="71">
        <v>2001142238</v>
      </c>
      <c r="Z1097" s="29" t="s">
        <v>12535</v>
      </c>
      <c r="AA1097" s="76">
        <v>45418</v>
      </c>
      <c r="AB1097" s="60" t="s">
        <v>8186</v>
      </c>
      <c r="AC1097" s="60" t="s">
        <v>12296</v>
      </c>
      <c r="AD1097" s="60" t="s">
        <v>12304</v>
      </c>
      <c r="AE1097" s="29" t="s">
        <v>16158</v>
      </c>
      <c r="AF1097" s="35" t="s">
        <v>16158</v>
      </c>
    </row>
    <row r="1098" spans="1:32" s="68" customFormat="1" ht="57">
      <c r="A1098" s="37" t="s">
        <v>15490</v>
      </c>
      <c r="B1098" s="36" t="s">
        <v>15431</v>
      </c>
      <c r="C1098" s="36" t="s">
        <v>15104</v>
      </c>
      <c r="D1098" s="29" t="s">
        <v>11893</v>
      </c>
      <c r="E1098" s="37" t="s">
        <v>15546</v>
      </c>
      <c r="F1098" s="37" t="s">
        <v>12540</v>
      </c>
      <c r="G1098" s="38" t="s">
        <v>369</v>
      </c>
      <c r="H1098" s="37" t="s">
        <v>36</v>
      </c>
      <c r="I1098" s="39">
        <v>4</v>
      </c>
      <c r="J1098" s="37" t="s">
        <v>13171</v>
      </c>
      <c r="K1098" s="37" t="s">
        <v>13171</v>
      </c>
      <c r="L1098" s="37" t="s">
        <v>12292</v>
      </c>
      <c r="M1098" s="37">
        <v>7.5999999999999998E-2</v>
      </c>
      <c r="N1098" s="37">
        <v>-7.0888499999999999</v>
      </c>
      <c r="O1098" s="37">
        <v>-7.0014900000000004</v>
      </c>
      <c r="P1098" s="37">
        <v>4.7724622069462708</v>
      </c>
      <c r="Q1098" s="37">
        <v>-13.602462091751189</v>
      </c>
      <c r="R1098" s="37">
        <v>-5.4605255688928933</v>
      </c>
      <c r="S1098" s="37">
        <v>11.989000000000001</v>
      </c>
      <c r="T1098" s="37">
        <v>10.4</v>
      </c>
      <c r="U1098" s="37">
        <v>-26.050344938871493</v>
      </c>
      <c r="V1098" s="37">
        <v>-0.71699999999999997</v>
      </c>
      <c r="W1098" s="37">
        <v>-0.754</v>
      </c>
      <c r="X1098" s="37" t="s">
        <v>15532</v>
      </c>
      <c r="Y1098" s="73">
        <v>1710846616</v>
      </c>
      <c r="Z1098" s="37" t="s">
        <v>12535</v>
      </c>
      <c r="AA1098" s="77">
        <v>45418</v>
      </c>
      <c r="AB1098" s="39" t="s">
        <v>8186</v>
      </c>
      <c r="AC1098" s="39" t="s">
        <v>12296</v>
      </c>
      <c r="AD1098" s="39" t="s">
        <v>12305</v>
      </c>
      <c r="AE1098" s="37" t="s">
        <v>16158</v>
      </c>
      <c r="AF1098" s="63" t="s">
        <v>16158</v>
      </c>
    </row>
    <row r="1099" spans="1:32" s="68" customFormat="1" ht="57">
      <c r="A1099" s="29" t="s">
        <v>15490</v>
      </c>
      <c r="B1099" s="28" t="s">
        <v>15431</v>
      </c>
      <c r="C1099" s="29" t="s">
        <v>15105</v>
      </c>
      <c r="D1099" s="29" t="s">
        <v>11828</v>
      </c>
      <c r="E1099" s="29" t="s">
        <v>15546</v>
      </c>
      <c r="F1099" s="29" t="s">
        <v>12536</v>
      </c>
      <c r="G1099" s="31" t="s">
        <v>369</v>
      </c>
      <c r="H1099" s="32" t="s">
        <v>36</v>
      </c>
      <c r="I1099" s="50">
        <v>4</v>
      </c>
      <c r="J1099" s="32" t="s">
        <v>13171</v>
      </c>
      <c r="K1099" s="32" t="s">
        <v>13171</v>
      </c>
      <c r="L1099" s="32" t="s">
        <v>12292</v>
      </c>
      <c r="M1099" s="29">
        <v>0.111</v>
      </c>
      <c r="N1099" s="29">
        <v>-6.3861299999999996</v>
      </c>
      <c r="O1099" s="29">
        <v>-6.3778499999999996</v>
      </c>
      <c r="P1099" s="29">
        <v>5.6132224233336858</v>
      </c>
      <c r="Q1099" s="29">
        <v>-11.429432321565658</v>
      </c>
      <c r="R1099" s="29">
        <v>-4.6263320720140833</v>
      </c>
      <c r="S1099" s="29">
        <v>12.196</v>
      </c>
      <c r="T1099" s="29">
        <v>10.458</v>
      </c>
      <c r="U1099" s="29">
        <v>-23.695813118452236</v>
      </c>
      <c r="V1099" s="29">
        <v>-0.64600000000000002</v>
      </c>
      <c r="W1099" s="29">
        <v>-0.68899999999999995</v>
      </c>
      <c r="X1099" s="29" t="s">
        <v>15507</v>
      </c>
      <c r="Y1099" s="71">
        <v>16914712420</v>
      </c>
      <c r="Z1099" s="29" t="s">
        <v>12535</v>
      </c>
      <c r="AA1099" s="76">
        <v>45418</v>
      </c>
      <c r="AB1099" s="60" t="s">
        <v>8186</v>
      </c>
      <c r="AC1099" s="60" t="s">
        <v>12296</v>
      </c>
      <c r="AD1099" s="60" t="s">
        <v>12299</v>
      </c>
      <c r="AE1099" s="29" t="s">
        <v>16158</v>
      </c>
      <c r="AF1099" s="35" t="s">
        <v>16158</v>
      </c>
    </row>
    <row r="1100" spans="1:32" s="68" customFormat="1" ht="57">
      <c r="A1100" s="37" t="s">
        <v>15490</v>
      </c>
      <c r="B1100" s="36" t="s">
        <v>15431</v>
      </c>
      <c r="C1100" s="36" t="s">
        <v>15106</v>
      </c>
      <c r="D1100" s="29" t="s">
        <v>11834</v>
      </c>
      <c r="E1100" s="37" t="s">
        <v>15546</v>
      </c>
      <c r="F1100" s="37" t="s">
        <v>12536</v>
      </c>
      <c r="G1100" s="38" t="s">
        <v>369</v>
      </c>
      <c r="H1100" s="37" t="s">
        <v>36</v>
      </c>
      <c r="I1100" s="39">
        <v>4</v>
      </c>
      <c r="J1100" s="37" t="s">
        <v>13171</v>
      </c>
      <c r="K1100" s="37" t="s">
        <v>13171</v>
      </c>
      <c r="L1100" s="37" t="s">
        <v>12292</v>
      </c>
      <c r="M1100" s="37" t="s">
        <v>16215</v>
      </c>
      <c r="N1100" s="37">
        <v>-6.4281199999999998</v>
      </c>
      <c r="O1100" s="37">
        <v>-6.3928200000000004</v>
      </c>
      <c r="P1100" s="37">
        <v>5.7573073516383744</v>
      </c>
      <c r="Q1100" s="37">
        <v>-11.3973458235753</v>
      </c>
      <c r="R1100" s="37">
        <v>-4.6028210838899852</v>
      </c>
      <c r="S1100" s="37">
        <v>12.083</v>
      </c>
      <c r="T1100" s="37">
        <v>10.377000000000001</v>
      </c>
      <c r="U1100" s="37">
        <v>-23.664691536644412</v>
      </c>
      <c r="V1100" s="37">
        <v>-0.65300000000000002</v>
      </c>
      <c r="W1100" s="37">
        <v>-0.69299999999999995</v>
      </c>
      <c r="X1100" s="37" t="s">
        <v>15507</v>
      </c>
      <c r="Y1100" s="73">
        <v>16914712420</v>
      </c>
      <c r="Z1100" s="37" t="s">
        <v>12535</v>
      </c>
      <c r="AA1100" s="77">
        <v>45418</v>
      </c>
      <c r="AB1100" s="39" t="s">
        <v>8186</v>
      </c>
      <c r="AC1100" s="39" t="s">
        <v>12296</v>
      </c>
      <c r="AD1100" s="39" t="s">
        <v>12299</v>
      </c>
      <c r="AE1100" s="37" t="s">
        <v>16158</v>
      </c>
      <c r="AF1100" s="63" t="s">
        <v>16158</v>
      </c>
    </row>
    <row r="1101" spans="1:32" s="68" customFormat="1" ht="57">
      <c r="A1101" s="29" t="s">
        <v>15490</v>
      </c>
      <c r="B1101" s="28" t="s">
        <v>15431</v>
      </c>
      <c r="C1101" s="29" t="s">
        <v>15107</v>
      </c>
      <c r="D1101" s="29" t="s">
        <v>11016</v>
      </c>
      <c r="E1101" s="29" t="s">
        <v>15546</v>
      </c>
      <c r="F1101" s="29" t="s">
        <v>12535</v>
      </c>
      <c r="G1101" s="31" t="s">
        <v>369</v>
      </c>
      <c r="H1101" s="32" t="s">
        <v>36</v>
      </c>
      <c r="I1101" s="50">
        <v>4</v>
      </c>
      <c r="J1101" s="32" t="s">
        <v>13171</v>
      </c>
      <c r="K1101" s="32" t="s">
        <v>13171</v>
      </c>
      <c r="L1101" s="32" t="s">
        <v>12292</v>
      </c>
      <c r="M1101" s="29" t="s">
        <v>16215</v>
      </c>
      <c r="N1101" s="29">
        <v>-6.4189999999999996</v>
      </c>
      <c r="O1101" s="29">
        <v>-6.37662</v>
      </c>
      <c r="P1101" s="29">
        <v>5.7338468121523212</v>
      </c>
      <c r="Q1101" s="29">
        <v>-11.55873493975893</v>
      </c>
      <c r="R1101" s="29">
        <v>-5.1638176638176825</v>
      </c>
      <c r="S1101" s="29">
        <v>12.055999999999999</v>
      </c>
      <c r="T1101" s="29">
        <v>10.368</v>
      </c>
      <c r="U1101" s="29">
        <v>-24.510152476138892</v>
      </c>
      <c r="V1101" s="29">
        <v>-0.65600000000000003</v>
      </c>
      <c r="W1101" s="29">
        <v>-0.69499999999999995</v>
      </c>
      <c r="X1101" s="29" t="s">
        <v>15547</v>
      </c>
      <c r="Y1101" s="71">
        <v>2161224108</v>
      </c>
      <c r="Z1101" s="29" t="s">
        <v>12535</v>
      </c>
      <c r="AA1101" s="76">
        <v>45418</v>
      </c>
      <c r="AB1101" s="60" t="s">
        <v>8186</v>
      </c>
      <c r="AC1101" s="60" t="s">
        <v>12296</v>
      </c>
      <c r="AD1101" s="60" t="s">
        <v>12298</v>
      </c>
      <c r="AE1101" s="29" t="s">
        <v>16158</v>
      </c>
      <c r="AF1101" s="35" t="s">
        <v>16158</v>
      </c>
    </row>
    <row r="1102" spans="1:32" s="68" customFormat="1" ht="57">
      <c r="A1102" s="37" t="s">
        <v>15490</v>
      </c>
      <c r="B1102" s="36" t="s">
        <v>15431</v>
      </c>
      <c r="C1102" s="36" t="s">
        <v>15108</v>
      </c>
      <c r="D1102" s="29" t="s">
        <v>8477</v>
      </c>
      <c r="E1102" s="37" t="s">
        <v>15546</v>
      </c>
      <c r="F1102" s="37" t="s">
        <v>12535</v>
      </c>
      <c r="G1102" s="38" t="s">
        <v>369</v>
      </c>
      <c r="H1102" s="37" t="s">
        <v>36</v>
      </c>
      <c r="I1102" s="39">
        <v>4</v>
      </c>
      <c r="J1102" s="37" t="s">
        <v>13171</v>
      </c>
      <c r="K1102" s="37" t="s">
        <v>13171</v>
      </c>
      <c r="L1102" s="37" t="s">
        <v>12292</v>
      </c>
      <c r="M1102" s="37">
        <v>0.16600000000000001</v>
      </c>
      <c r="N1102" s="37">
        <v>-6.4140199999999998</v>
      </c>
      <c r="O1102" s="37">
        <v>-6.3772099999999998</v>
      </c>
      <c r="P1102" s="37">
        <v>5.7646055047783751</v>
      </c>
      <c r="Q1102" s="37">
        <v>-11.61501222198622</v>
      </c>
      <c r="R1102" s="37">
        <v>-5.1785864135839299</v>
      </c>
      <c r="S1102" s="37">
        <v>12.074</v>
      </c>
      <c r="T1102" s="37">
        <v>10.385</v>
      </c>
      <c r="U1102" s="37">
        <v>-24.553859492310792</v>
      </c>
      <c r="V1102" s="37">
        <v>-0.65600000000000003</v>
      </c>
      <c r="W1102" s="37">
        <v>-0.69399999999999995</v>
      </c>
      <c r="X1102" s="37" t="s">
        <v>15547</v>
      </c>
      <c r="Y1102" s="73">
        <v>2161224108</v>
      </c>
      <c r="Z1102" s="37" t="s">
        <v>12535</v>
      </c>
      <c r="AA1102" s="77">
        <v>45418</v>
      </c>
      <c r="AB1102" s="39" t="s">
        <v>8186</v>
      </c>
      <c r="AC1102" s="39" t="s">
        <v>12296</v>
      </c>
      <c r="AD1102" s="39" t="s">
        <v>12298</v>
      </c>
      <c r="AE1102" s="37" t="s">
        <v>16158</v>
      </c>
      <c r="AF1102" s="63" t="s">
        <v>16158</v>
      </c>
    </row>
    <row r="1103" spans="1:32" s="68" customFormat="1" ht="57">
      <c r="A1103" s="29" t="s">
        <v>15490</v>
      </c>
      <c r="B1103" s="28" t="s">
        <v>15431</v>
      </c>
      <c r="C1103" s="29" t="s">
        <v>15109</v>
      </c>
      <c r="D1103" s="29" t="s">
        <v>11099</v>
      </c>
      <c r="E1103" s="29" t="s">
        <v>15546</v>
      </c>
      <c r="F1103" s="29" t="s">
        <v>12541</v>
      </c>
      <c r="G1103" s="31" t="s">
        <v>369</v>
      </c>
      <c r="H1103" s="32" t="s">
        <v>36</v>
      </c>
      <c r="I1103" s="50">
        <v>4</v>
      </c>
      <c r="J1103" s="32" t="s">
        <v>13171</v>
      </c>
      <c r="K1103" s="32" t="s">
        <v>13171</v>
      </c>
      <c r="L1103" s="32" t="s">
        <v>12292</v>
      </c>
      <c r="M1103" s="29" t="s">
        <v>16215</v>
      </c>
      <c r="N1103" s="29">
        <v>-6.4534000000000002</v>
      </c>
      <c r="O1103" s="29">
        <v>-6.3762400000000001</v>
      </c>
      <c r="P1103" s="29">
        <v>2.1004566210045983</v>
      </c>
      <c r="Q1103" s="29">
        <v>-6.6808510638298069</v>
      </c>
      <c r="R1103" s="29">
        <v>2.1388040157138244</v>
      </c>
      <c r="S1103" s="29">
        <v>12.112</v>
      </c>
      <c r="T1103" s="29">
        <v>10.521000000000001</v>
      </c>
      <c r="U1103" s="29">
        <v>-12.666654159539037</v>
      </c>
      <c r="V1103" s="29">
        <v>-0.65100000000000002</v>
      </c>
      <c r="W1103" s="29">
        <v>-0.67800000000000005</v>
      </c>
      <c r="X1103" s="29" t="s">
        <v>15494</v>
      </c>
      <c r="Y1103" s="71">
        <v>2001142238</v>
      </c>
      <c r="Z1103" s="29" t="s">
        <v>12535</v>
      </c>
      <c r="AA1103" s="76">
        <v>45418</v>
      </c>
      <c r="AB1103" s="60" t="s">
        <v>8186</v>
      </c>
      <c r="AC1103" s="60" t="s">
        <v>12297</v>
      </c>
      <c r="AD1103" s="60" t="s">
        <v>12815</v>
      </c>
      <c r="AE1103" s="29" t="s">
        <v>16158</v>
      </c>
      <c r="AF1103" s="35" t="s">
        <v>16158</v>
      </c>
    </row>
    <row r="1104" spans="1:32" s="68" customFormat="1" ht="57">
      <c r="A1104" s="37" t="s">
        <v>15490</v>
      </c>
      <c r="B1104" s="36" t="s">
        <v>15431</v>
      </c>
      <c r="C1104" s="36" t="s">
        <v>15110</v>
      </c>
      <c r="D1104" s="29" t="s">
        <v>8546</v>
      </c>
      <c r="E1104" s="37" t="s">
        <v>15546</v>
      </c>
      <c r="F1104" s="37" t="s">
        <v>12541</v>
      </c>
      <c r="G1104" s="38" t="s">
        <v>369</v>
      </c>
      <c r="H1104" s="37" t="s">
        <v>36</v>
      </c>
      <c r="I1104" s="39">
        <v>4</v>
      </c>
      <c r="J1104" s="37" t="s">
        <v>13171</v>
      </c>
      <c r="K1104" s="37" t="s">
        <v>13171</v>
      </c>
      <c r="L1104" s="37" t="s">
        <v>12292</v>
      </c>
      <c r="M1104" s="37" t="s">
        <v>16215</v>
      </c>
      <c r="N1104" s="37">
        <v>-7.0757599999999998</v>
      </c>
      <c r="O1104" s="37">
        <v>-6.98102</v>
      </c>
      <c r="P1104" s="37">
        <v>3.1141868512111426</v>
      </c>
      <c r="Q1104" s="37">
        <v>-14.679976512037641</v>
      </c>
      <c r="R1104" s="37">
        <v>-6.208791208791153</v>
      </c>
      <c r="S1104" s="37">
        <v>11.962999999999999</v>
      </c>
      <c r="T1104" s="37">
        <v>10.334</v>
      </c>
      <c r="U1104" s="37">
        <v>-27.097118643143801</v>
      </c>
      <c r="V1104" s="37">
        <v>-0.71899999999999997</v>
      </c>
      <c r="W1104" s="37">
        <v>-0.75900000000000001</v>
      </c>
      <c r="X1104" s="37" t="s">
        <v>15534</v>
      </c>
      <c r="Y1104" s="73">
        <v>2001142238</v>
      </c>
      <c r="Z1104" s="37" t="s">
        <v>12535</v>
      </c>
      <c r="AA1104" s="77">
        <v>45418</v>
      </c>
      <c r="AB1104" s="39" t="s">
        <v>8186</v>
      </c>
      <c r="AC1104" s="39" t="s">
        <v>12297</v>
      </c>
      <c r="AD1104" s="39" t="s">
        <v>12815</v>
      </c>
      <c r="AE1104" s="37" t="s">
        <v>16158</v>
      </c>
      <c r="AF1104" s="63" t="s">
        <v>16158</v>
      </c>
    </row>
    <row r="1105" spans="1:32" s="68" customFormat="1" ht="57">
      <c r="A1105" s="29" t="s">
        <v>15490</v>
      </c>
      <c r="B1105" s="28" t="s">
        <v>15431</v>
      </c>
      <c r="C1105" s="29" t="s">
        <v>15111</v>
      </c>
      <c r="D1105" s="29" t="s">
        <v>15548</v>
      </c>
      <c r="E1105" s="29" t="s">
        <v>15546</v>
      </c>
      <c r="F1105" s="29" t="s">
        <v>13220</v>
      </c>
      <c r="G1105" s="31" t="s">
        <v>369</v>
      </c>
      <c r="H1105" s="32" t="s">
        <v>36</v>
      </c>
      <c r="I1105" s="50">
        <v>4</v>
      </c>
      <c r="J1105" s="32" t="s">
        <v>13171</v>
      </c>
      <c r="K1105" s="32" t="s">
        <v>13171</v>
      </c>
      <c r="L1105" s="32" t="s">
        <v>12292</v>
      </c>
      <c r="M1105" s="29">
        <v>0.21299999999999999</v>
      </c>
      <c r="N1105" s="29" t="s">
        <v>16215</v>
      </c>
      <c r="O1105" s="29" t="s">
        <v>16215</v>
      </c>
      <c r="P1105" s="29">
        <v>5.4299580977014372</v>
      </c>
      <c r="Q1105" s="29">
        <v>0</v>
      </c>
      <c r="R1105" s="29">
        <v>0</v>
      </c>
      <c r="S1105" s="29" t="s">
        <v>16215</v>
      </c>
      <c r="T1105" s="29" t="s">
        <v>16215</v>
      </c>
      <c r="U1105" s="29" t="s">
        <v>16215</v>
      </c>
      <c r="V1105" s="29" t="s">
        <v>16215</v>
      </c>
      <c r="W1105" s="29" t="s">
        <v>16215</v>
      </c>
      <c r="X1105" s="29" t="s">
        <v>15549</v>
      </c>
      <c r="Y1105" s="71">
        <v>1946614554</v>
      </c>
      <c r="Z1105" s="29" t="s">
        <v>12535</v>
      </c>
      <c r="AA1105" s="76">
        <v>45418</v>
      </c>
      <c r="AB1105" s="60" t="s">
        <v>8186</v>
      </c>
      <c r="AC1105" s="60" t="s">
        <v>12297</v>
      </c>
      <c r="AD1105" s="60" t="s">
        <v>12815</v>
      </c>
      <c r="AE1105" s="29" t="s">
        <v>16158</v>
      </c>
      <c r="AF1105" s="35" t="s">
        <v>16158</v>
      </c>
    </row>
    <row r="1106" spans="1:32" s="68" customFormat="1" ht="57">
      <c r="A1106" s="37" t="s">
        <v>15490</v>
      </c>
      <c r="B1106" s="36" t="s">
        <v>15431</v>
      </c>
      <c r="C1106" s="36" t="s">
        <v>15112</v>
      </c>
      <c r="D1106" s="29" t="s">
        <v>11298</v>
      </c>
      <c r="E1106" s="37" t="s">
        <v>15546</v>
      </c>
      <c r="F1106" s="37" t="s">
        <v>12541</v>
      </c>
      <c r="G1106" s="38" t="s">
        <v>369</v>
      </c>
      <c r="H1106" s="37" t="s">
        <v>36</v>
      </c>
      <c r="I1106" s="39">
        <v>4</v>
      </c>
      <c r="J1106" s="37" t="s">
        <v>13171</v>
      </c>
      <c r="K1106" s="37" t="s">
        <v>13171</v>
      </c>
      <c r="L1106" s="37" t="s">
        <v>12292</v>
      </c>
      <c r="M1106" s="37">
        <v>0.154</v>
      </c>
      <c r="N1106" s="37">
        <v>-6.4410699999999999</v>
      </c>
      <c r="O1106" s="37">
        <v>-6.3773400000000002</v>
      </c>
      <c r="P1106" s="37">
        <v>2.0408093078451595</v>
      </c>
      <c r="Q1106" s="37">
        <v>-6.5436164306153071</v>
      </c>
      <c r="R1106" s="37">
        <v>2.0705876499722775</v>
      </c>
      <c r="S1106" s="37">
        <v>12.106999999999999</v>
      </c>
      <c r="T1106" s="37">
        <v>10.538</v>
      </c>
      <c r="U1106" s="37">
        <v>-12.739579826946501</v>
      </c>
      <c r="V1106" s="37">
        <v>-0.65</v>
      </c>
      <c r="W1106" s="37">
        <v>-0.67500000000000004</v>
      </c>
      <c r="X1106" s="37" t="s">
        <v>15550</v>
      </c>
      <c r="Y1106" s="73">
        <v>2001142238</v>
      </c>
      <c r="Z1106" s="37" t="s">
        <v>12535</v>
      </c>
      <c r="AA1106" s="77">
        <v>45418</v>
      </c>
      <c r="AB1106" s="39" t="s">
        <v>8186</v>
      </c>
      <c r="AC1106" s="39" t="s">
        <v>12297</v>
      </c>
      <c r="AD1106" s="39" t="s">
        <v>12815</v>
      </c>
      <c r="AE1106" s="37" t="s">
        <v>16158</v>
      </c>
      <c r="AF1106" s="63" t="s">
        <v>16158</v>
      </c>
    </row>
    <row r="1107" spans="1:32" s="68" customFormat="1" ht="57">
      <c r="A1107" s="29" t="s">
        <v>15490</v>
      </c>
      <c r="B1107" s="28" t="s">
        <v>15431</v>
      </c>
      <c r="C1107" s="29" t="s">
        <v>15113</v>
      </c>
      <c r="D1107" s="29" t="s">
        <v>15551</v>
      </c>
      <c r="E1107" s="29" t="s">
        <v>15546</v>
      </c>
      <c r="F1107" s="29" t="s">
        <v>12542</v>
      </c>
      <c r="G1107" s="31" t="s">
        <v>369</v>
      </c>
      <c r="H1107" s="32" t="s">
        <v>36</v>
      </c>
      <c r="I1107" s="50">
        <v>4</v>
      </c>
      <c r="J1107" s="32" t="s">
        <v>13171</v>
      </c>
      <c r="K1107" s="32" t="s">
        <v>13171</v>
      </c>
      <c r="L1107" s="32" t="s">
        <v>12292</v>
      </c>
      <c r="M1107" s="29">
        <v>20.931999999999999</v>
      </c>
      <c r="N1107" s="29" t="s">
        <v>16215</v>
      </c>
      <c r="O1107" s="29" t="s">
        <v>16215</v>
      </c>
      <c r="P1107" s="29">
        <v>4.6022291670021032</v>
      </c>
      <c r="Q1107" s="29">
        <v>0</v>
      </c>
      <c r="R1107" s="29">
        <v>0</v>
      </c>
      <c r="S1107" s="29" t="s">
        <v>16215</v>
      </c>
      <c r="T1107" s="29" t="s">
        <v>16215</v>
      </c>
      <c r="U1107" s="29" t="s">
        <v>16215</v>
      </c>
      <c r="V1107" s="29" t="s">
        <v>16215</v>
      </c>
      <c r="W1107" s="29" t="s">
        <v>16215</v>
      </c>
      <c r="X1107" s="29" t="s">
        <v>15549</v>
      </c>
      <c r="Y1107" s="71">
        <v>327090462625</v>
      </c>
      <c r="Z1107" s="29" t="s">
        <v>12535</v>
      </c>
      <c r="AA1107" s="76">
        <v>45418</v>
      </c>
      <c r="AB1107" s="60" t="s">
        <v>8186</v>
      </c>
      <c r="AC1107" s="60" t="s">
        <v>12297</v>
      </c>
      <c r="AD1107" s="60" t="s">
        <v>12815</v>
      </c>
      <c r="AE1107" s="29" t="s">
        <v>16158</v>
      </c>
      <c r="AF1107" s="35" t="s">
        <v>16158</v>
      </c>
    </row>
    <row r="1108" spans="1:32" s="68" customFormat="1" ht="57">
      <c r="A1108" s="37" t="s">
        <v>15490</v>
      </c>
      <c r="B1108" s="36" t="s">
        <v>15431</v>
      </c>
      <c r="C1108" s="36" t="s">
        <v>15114</v>
      </c>
      <c r="D1108" s="29" t="s">
        <v>11890</v>
      </c>
      <c r="E1108" s="37" t="s">
        <v>15546</v>
      </c>
      <c r="F1108" s="37" t="s">
        <v>12544</v>
      </c>
      <c r="G1108" s="38" t="s">
        <v>369</v>
      </c>
      <c r="H1108" s="37" t="s">
        <v>36</v>
      </c>
      <c r="I1108" s="39">
        <v>4</v>
      </c>
      <c r="J1108" s="37" t="s">
        <v>13171</v>
      </c>
      <c r="K1108" s="37" t="s">
        <v>13171</v>
      </c>
      <c r="L1108" s="37" t="s">
        <v>12292</v>
      </c>
      <c r="M1108" s="37">
        <v>0.10299999999999999</v>
      </c>
      <c r="N1108" s="37" t="s">
        <v>16215</v>
      </c>
      <c r="O1108" s="37" t="s">
        <v>16215</v>
      </c>
      <c r="P1108" s="37">
        <v>3.7647818729173554</v>
      </c>
      <c r="Q1108" s="37">
        <v>-12.72067726327516</v>
      </c>
      <c r="R1108" s="37">
        <v>-5.3258919800002964</v>
      </c>
      <c r="S1108" s="37">
        <v>16.782</v>
      </c>
      <c r="T1108" s="37">
        <v>14.548999999999999</v>
      </c>
      <c r="U1108" s="37">
        <v>-25.197581541435177</v>
      </c>
      <c r="V1108" s="37">
        <v>-0.55500000000000005</v>
      </c>
      <c r="W1108" s="37">
        <v>-0.52800000000000002</v>
      </c>
      <c r="X1108" s="37" t="s">
        <v>15552</v>
      </c>
      <c r="Y1108" s="73">
        <v>2916788056</v>
      </c>
      <c r="Z1108" s="37" t="s">
        <v>12535</v>
      </c>
      <c r="AA1108" s="77">
        <v>45418</v>
      </c>
      <c r="AB1108" s="39" t="s">
        <v>8186</v>
      </c>
      <c r="AC1108" s="39" t="s">
        <v>12297</v>
      </c>
      <c r="AD1108" s="39" t="s">
        <v>12815</v>
      </c>
      <c r="AE1108" s="37" t="s">
        <v>16158</v>
      </c>
      <c r="AF1108" s="63" t="s">
        <v>16158</v>
      </c>
    </row>
    <row r="1109" spans="1:32" s="68" customFormat="1" ht="57">
      <c r="A1109" s="29" t="s">
        <v>15490</v>
      </c>
      <c r="B1109" s="28" t="s">
        <v>15431</v>
      </c>
      <c r="C1109" s="29" t="s">
        <v>15115</v>
      </c>
      <c r="D1109" s="29" t="s">
        <v>15553</v>
      </c>
      <c r="E1109" s="29" t="s">
        <v>15546</v>
      </c>
      <c r="F1109" s="29" t="s">
        <v>12535</v>
      </c>
      <c r="G1109" s="31" t="s">
        <v>369</v>
      </c>
      <c r="H1109" s="32" t="s">
        <v>36</v>
      </c>
      <c r="I1109" s="50">
        <v>4</v>
      </c>
      <c r="J1109" s="32" t="s">
        <v>13171</v>
      </c>
      <c r="K1109" s="32" t="s">
        <v>13171</v>
      </c>
      <c r="L1109" s="32" t="s">
        <v>12292</v>
      </c>
      <c r="M1109" s="29">
        <v>0.14699999999999999</v>
      </c>
      <c r="N1109" s="29">
        <v>-7.4467600000000003</v>
      </c>
      <c r="O1109" s="29">
        <v>-7.5558199999999998</v>
      </c>
      <c r="P1109" s="29">
        <v>5.0088820838494641</v>
      </c>
      <c r="Q1109" s="29">
        <v>-12.686989075910216</v>
      </c>
      <c r="R1109" s="29">
        <v>-6.4992670207289382</v>
      </c>
      <c r="S1109" s="29">
        <v>12.026999999999999</v>
      </c>
      <c r="T1109" s="29">
        <v>10.346</v>
      </c>
      <c r="U1109" s="29">
        <v>-26.049971744209511</v>
      </c>
      <c r="V1109" s="29">
        <v>-0.746</v>
      </c>
      <c r="W1109" s="29">
        <v>-0.81799999999999995</v>
      </c>
      <c r="X1109" s="29" t="s">
        <v>15547</v>
      </c>
      <c r="Y1109" s="71">
        <v>2161224108</v>
      </c>
      <c r="Z1109" s="29" t="s">
        <v>12535</v>
      </c>
      <c r="AA1109" s="76">
        <v>45418</v>
      </c>
      <c r="AB1109" s="60" t="s">
        <v>8186</v>
      </c>
      <c r="AC1109" s="60" t="s">
        <v>12297</v>
      </c>
      <c r="AD1109" s="60" t="s">
        <v>12815</v>
      </c>
      <c r="AE1109" s="29" t="s">
        <v>16158</v>
      </c>
      <c r="AF1109" s="35" t="s">
        <v>16158</v>
      </c>
    </row>
    <row r="1110" spans="1:32" s="68" customFormat="1" ht="57">
      <c r="A1110" s="37" t="s">
        <v>15490</v>
      </c>
      <c r="B1110" s="36" t="s">
        <v>15432</v>
      </c>
      <c r="C1110" s="36" t="s">
        <v>15116</v>
      </c>
      <c r="D1110" s="29" t="s">
        <v>8703</v>
      </c>
      <c r="E1110" s="37" t="s">
        <v>15554</v>
      </c>
      <c r="F1110" s="37" t="s">
        <v>12535</v>
      </c>
      <c r="G1110" s="38" t="s">
        <v>64</v>
      </c>
      <c r="H1110" s="37" t="s">
        <v>10</v>
      </c>
      <c r="I1110" s="39">
        <v>4</v>
      </c>
      <c r="J1110" s="37" t="s">
        <v>12292</v>
      </c>
      <c r="K1110" s="37" t="s">
        <v>12292</v>
      </c>
      <c r="L1110" s="37" t="s">
        <v>12292</v>
      </c>
      <c r="M1110" s="37" t="s">
        <v>16215</v>
      </c>
      <c r="N1110" s="37">
        <v>3.4283800000000002</v>
      </c>
      <c r="O1110" s="37">
        <v>-0.17588000000000001</v>
      </c>
      <c r="P1110" s="37">
        <v>32.128721082961341</v>
      </c>
      <c r="Q1110" s="37">
        <v>8.5730850720528338</v>
      </c>
      <c r="R1110" s="37">
        <v>-13.701547662462943</v>
      </c>
      <c r="S1110" s="37">
        <v>25.86</v>
      </c>
      <c r="T1110" s="37">
        <v>30.032</v>
      </c>
      <c r="U1110" s="37">
        <v>-23.151177030850413</v>
      </c>
      <c r="V1110" s="37">
        <v>0.14299999999999999</v>
      </c>
      <c r="W1110" s="37">
        <v>9.7000000000000003E-2</v>
      </c>
      <c r="X1110" s="37" t="s">
        <v>15514</v>
      </c>
      <c r="Y1110" s="73">
        <v>667109751</v>
      </c>
      <c r="Z1110" s="37" t="s">
        <v>12535</v>
      </c>
      <c r="AA1110" s="77">
        <v>45418</v>
      </c>
      <c r="AB1110" s="39" t="s">
        <v>8186</v>
      </c>
      <c r="AC1110" s="39" t="s">
        <v>12296</v>
      </c>
      <c r="AD1110" s="39" t="s">
        <v>12298</v>
      </c>
      <c r="AE1110" s="37" t="s">
        <v>16158</v>
      </c>
      <c r="AF1110" s="63" t="s">
        <v>16158</v>
      </c>
    </row>
    <row r="1111" spans="1:32" s="68" customFormat="1" ht="57">
      <c r="A1111" s="29" t="s">
        <v>15490</v>
      </c>
      <c r="B1111" s="28" t="s">
        <v>15432</v>
      </c>
      <c r="C1111" s="29" t="s">
        <v>15117</v>
      </c>
      <c r="D1111" s="29" t="s">
        <v>9806</v>
      </c>
      <c r="E1111" s="29" t="s">
        <v>15554</v>
      </c>
      <c r="F1111" s="29" t="s">
        <v>12535</v>
      </c>
      <c r="G1111" s="31" t="s">
        <v>64</v>
      </c>
      <c r="H1111" s="32" t="s">
        <v>10</v>
      </c>
      <c r="I1111" s="50">
        <v>4</v>
      </c>
      <c r="J1111" s="32" t="s">
        <v>12292</v>
      </c>
      <c r="K1111" s="32" t="s">
        <v>12292</v>
      </c>
      <c r="L1111" s="32" t="s">
        <v>12292</v>
      </c>
      <c r="M1111" s="29" t="s">
        <v>16215</v>
      </c>
      <c r="N1111" s="29">
        <v>3.4271699999999998</v>
      </c>
      <c r="O1111" s="29">
        <v>-0.1686</v>
      </c>
      <c r="P1111" s="29">
        <v>32.118659586156426</v>
      </c>
      <c r="Q1111" s="29">
        <v>8.5692128732065331</v>
      </c>
      <c r="R1111" s="29">
        <v>-13.698630136986246</v>
      </c>
      <c r="S1111" s="29">
        <v>25.855</v>
      </c>
      <c r="T1111" s="29">
        <v>30.030999999999999</v>
      </c>
      <c r="U1111" s="29">
        <v>-23.141343940849545</v>
      </c>
      <c r="V1111" s="29">
        <v>0.14299999999999999</v>
      </c>
      <c r="W1111" s="29">
        <v>9.7000000000000003E-2</v>
      </c>
      <c r="X1111" s="29" t="s">
        <v>15496</v>
      </c>
      <c r="Y1111" s="71">
        <v>667109751</v>
      </c>
      <c r="Z1111" s="29" t="s">
        <v>12535</v>
      </c>
      <c r="AA1111" s="76">
        <v>45418</v>
      </c>
      <c r="AB1111" s="60" t="s">
        <v>8186</v>
      </c>
      <c r="AC1111" s="60" t="s">
        <v>12297</v>
      </c>
      <c r="AD1111" s="60" t="s">
        <v>12815</v>
      </c>
      <c r="AE1111" s="29" t="s">
        <v>16158</v>
      </c>
      <c r="AF1111" s="35" t="s">
        <v>16158</v>
      </c>
    </row>
    <row r="1112" spans="1:32" s="68" customFormat="1" ht="42.75">
      <c r="A1112" s="37" t="s">
        <v>15490</v>
      </c>
      <c r="B1112" s="36" t="s">
        <v>15433</v>
      </c>
      <c r="C1112" s="36" t="s">
        <v>15118</v>
      </c>
      <c r="D1112" s="29" t="s">
        <v>15555</v>
      </c>
      <c r="E1112" s="37" t="s">
        <v>15556</v>
      </c>
      <c r="F1112" s="37" t="s">
        <v>12535</v>
      </c>
      <c r="G1112" s="38" t="s">
        <v>664</v>
      </c>
      <c r="H1112" s="37" t="s">
        <v>42</v>
      </c>
      <c r="I1112" s="39">
        <v>1</v>
      </c>
      <c r="J1112" s="37" t="s">
        <v>12292</v>
      </c>
      <c r="K1112" s="37" t="s">
        <v>12292</v>
      </c>
      <c r="L1112" s="37" t="s">
        <v>12292</v>
      </c>
      <c r="M1112" s="37" t="s">
        <v>16215</v>
      </c>
      <c r="N1112" s="37" t="s">
        <v>16215</v>
      </c>
      <c r="O1112" s="37" t="s">
        <v>16215</v>
      </c>
      <c r="P1112" s="37">
        <v>4.8242027800490472</v>
      </c>
      <c r="Q1112" s="37">
        <v>1.3266998341624925</v>
      </c>
      <c r="R1112" s="37">
        <v>-8.2850041425019949E-2</v>
      </c>
      <c r="S1112" s="37">
        <v>0.66500000000000004</v>
      </c>
      <c r="T1112" s="37">
        <v>0.61099999999999999</v>
      </c>
      <c r="U1112" s="37">
        <v>-8.2850000000000978E-2</v>
      </c>
      <c r="V1112" s="37">
        <v>-3.1349999999999998</v>
      </c>
      <c r="W1112" s="37">
        <v>-2.278</v>
      </c>
      <c r="X1112" s="37" t="s">
        <v>15496</v>
      </c>
      <c r="Y1112" s="73">
        <v>918797480</v>
      </c>
      <c r="Z1112" s="37" t="s">
        <v>12535</v>
      </c>
      <c r="AA1112" s="77">
        <v>45418</v>
      </c>
      <c r="AB1112" s="39" t="s">
        <v>8186</v>
      </c>
      <c r="AC1112" s="39" t="s">
        <v>12297</v>
      </c>
      <c r="AD1112" s="39" t="s">
        <v>12815</v>
      </c>
      <c r="AE1112" s="37" t="s">
        <v>16158</v>
      </c>
      <c r="AF1112" s="63" t="s">
        <v>16158</v>
      </c>
    </row>
    <row r="1113" spans="1:32" s="68" customFormat="1" ht="42.75">
      <c r="A1113" s="29" t="s">
        <v>15490</v>
      </c>
      <c r="B1113" s="28" t="s">
        <v>15433</v>
      </c>
      <c r="C1113" s="29" t="s">
        <v>15119</v>
      </c>
      <c r="D1113" s="29" t="s">
        <v>15557</v>
      </c>
      <c r="E1113" s="29" t="s">
        <v>15556</v>
      </c>
      <c r="F1113" s="29" t="s">
        <v>12535</v>
      </c>
      <c r="G1113" s="31" t="s">
        <v>664</v>
      </c>
      <c r="H1113" s="32" t="s">
        <v>42</v>
      </c>
      <c r="I1113" s="50">
        <v>1</v>
      </c>
      <c r="J1113" s="32" t="s">
        <v>12292</v>
      </c>
      <c r="K1113" s="32" t="s">
        <v>12292</v>
      </c>
      <c r="L1113" s="32" t="s">
        <v>12292</v>
      </c>
      <c r="M1113" s="29">
        <v>0.16200000000000001</v>
      </c>
      <c r="N1113" s="29" t="s">
        <v>16215</v>
      </c>
      <c r="O1113" s="29" t="s">
        <v>16215</v>
      </c>
      <c r="P1113" s="29">
        <v>4.8925634985098387</v>
      </c>
      <c r="Q1113" s="29">
        <v>1.0252357982024618</v>
      </c>
      <c r="R1113" s="29">
        <v>-0.10224948875257045</v>
      </c>
      <c r="S1113" s="29">
        <v>0.66900000000000004</v>
      </c>
      <c r="T1113" s="29">
        <v>0.61099999999999999</v>
      </c>
      <c r="U1113" s="29">
        <v>-0.10225000000000373</v>
      </c>
      <c r="V1113" s="29">
        <v>-2.613</v>
      </c>
      <c r="W1113" s="29">
        <v>-2.1120000000000001</v>
      </c>
      <c r="X1113" s="29" t="s">
        <v>15530</v>
      </c>
      <c r="Y1113" s="71">
        <v>918797480</v>
      </c>
      <c r="Z1113" s="29" t="s">
        <v>12535</v>
      </c>
      <c r="AA1113" s="76">
        <v>45418</v>
      </c>
      <c r="AB1113" s="60" t="s">
        <v>8186</v>
      </c>
      <c r="AC1113" s="60" t="s">
        <v>12296</v>
      </c>
      <c r="AD1113" s="60" t="s">
        <v>12298</v>
      </c>
      <c r="AE1113" s="29" t="s">
        <v>16158</v>
      </c>
      <c r="AF1113" s="35" t="s">
        <v>16158</v>
      </c>
    </row>
    <row r="1114" spans="1:32" s="68" customFormat="1" ht="28.5">
      <c r="A1114" s="37" t="s">
        <v>15573</v>
      </c>
      <c r="B1114" s="36" t="s">
        <v>15434</v>
      </c>
      <c r="C1114" s="36" t="s">
        <v>15122</v>
      </c>
      <c r="D1114" s="29" t="s">
        <v>15558</v>
      </c>
      <c r="E1114" s="37" t="s">
        <v>15559</v>
      </c>
      <c r="F1114" s="37" t="s">
        <v>12535</v>
      </c>
      <c r="G1114" s="38" t="s">
        <v>369</v>
      </c>
      <c r="H1114" s="37" t="s">
        <v>32</v>
      </c>
      <c r="I1114" s="39">
        <v>4</v>
      </c>
      <c r="J1114" s="37" t="s">
        <v>12292</v>
      </c>
      <c r="K1114" s="37" t="s">
        <v>12292</v>
      </c>
      <c r="L1114" s="37" t="s">
        <v>13171</v>
      </c>
      <c r="M1114" s="37" t="s">
        <v>16215</v>
      </c>
      <c r="N1114" s="37">
        <v>-7.13497</v>
      </c>
      <c r="O1114" s="37">
        <v>-2.7542</v>
      </c>
      <c r="P1114" s="37">
        <v>5.6953320928730733</v>
      </c>
      <c r="Q1114" s="37">
        <v>-15.182491767288653</v>
      </c>
      <c r="R1114" s="37">
        <v>-4.4565146260061583</v>
      </c>
      <c r="S1114" s="37">
        <v>6.8819999999999997</v>
      </c>
      <c r="T1114" s="37">
        <v>6.641</v>
      </c>
      <c r="U1114" s="37">
        <v>-22.970490969451497</v>
      </c>
      <c r="V1114" s="37">
        <v>-1.2050000000000001</v>
      </c>
      <c r="W1114" s="37">
        <v>-0.46400000000000002</v>
      </c>
      <c r="X1114" s="37" t="s">
        <v>12581</v>
      </c>
      <c r="Y1114" s="73">
        <v>1027700703</v>
      </c>
      <c r="Z1114" s="37" t="s">
        <v>12535</v>
      </c>
      <c r="AA1114" s="77">
        <v>45418</v>
      </c>
      <c r="AB1114" s="39" t="s">
        <v>8186</v>
      </c>
      <c r="AC1114" s="39" t="s">
        <v>12296</v>
      </c>
      <c r="AD1114" s="39" t="s">
        <v>12298</v>
      </c>
      <c r="AE1114" s="37" t="s">
        <v>16158</v>
      </c>
      <c r="AF1114" s="63" t="s">
        <v>16158</v>
      </c>
    </row>
    <row r="1115" spans="1:32" s="68" customFormat="1" ht="28.5">
      <c r="A1115" s="29" t="s">
        <v>15573</v>
      </c>
      <c r="B1115" s="28" t="s">
        <v>15434</v>
      </c>
      <c r="C1115" s="29" t="s">
        <v>15123</v>
      </c>
      <c r="D1115" s="29" t="s">
        <v>15560</v>
      </c>
      <c r="E1115" s="29" t="s">
        <v>15559</v>
      </c>
      <c r="F1115" s="29" t="s">
        <v>12535</v>
      </c>
      <c r="G1115" s="31" t="s">
        <v>369</v>
      </c>
      <c r="H1115" s="32" t="s">
        <v>32</v>
      </c>
      <c r="I1115" s="50">
        <v>4</v>
      </c>
      <c r="J1115" s="32" t="s">
        <v>12292</v>
      </c>
      <c r="K1115" s="32" t="s">
        <v>12292</v>
      </c>
      <c r="L1115" s="32" t="s">
        <v>13171</v>
      </c>
      <c r="M1115" s="29">
        <v>0.1492</v>
      </c>
      <c r="N1115" s="29">
        <v>-7.1333000000000002</v>
      </c>
      <c r="O1115" s="29">
        <v>-2.75373</v>
      </c>
      <c r="P1115" s="29">
        <v>5.6850835049494952</v>
      </c>
      <c r="Q1115" s="29">
        <v>-15.184568559751632</v>
      </c>
      <c r="R1115" s="29">
        <v>-4.4378810822788051</v>
      </c>
      <c r="S1115" s="29">
        <v>6.883</v>
      </c>
      <c r="T1115" s="29">
        <v>6.641</v>
      </c>
      <c r="U1115" s="29">
        <v>-22.972963296355086</v>
      </c>
      <c r="V1115" s="29">
        <v>-1.2050000000000001</v>
      </c>
      <c r="W1115" s="29">
        <v>-0.46400000000000002</v>
      </c>
      <c r="X1115" s="29" t="s">
        <v>15561</v>
      </c>
      <c r="Y1115" s="71">
        <v>1027700703</v>
      </c>
      <c r="Z1115" s="29" t="s">
        <v>12535</v>
      </c>
      <c r="AA1115" s="76">
        <v>45418</v>
      </c>
      <c r="AB1115" s="60" t="s">
        <v>8186</v>
      </c>
      <c r="AC1115" s="60" t="s">
        <v>12296</v>
      </c>
      <c r="AD1115" s="60" t="s">
        <v>12298</v>
      </c>
      <c r="AE1115" s="29" t="s">
        <v>16158</v>
      </c>
      <c r="AF1115" s="35" t="s">
        <v>16158</v>
      </c>
    </row>
    <row r="1116" spans="1:32" s="68" customFormat="1" ht="28.5">
      <c r="A1116" s="37" t="s">
        <v>15573</v>
      </c>
      <c r="B1116" s="36" t="s">
        <v>15434</v>
      </c>
      <c r="C1116" s="36" t="s">
        <v>15124</v>
      </c>
      <c r="D1116" s="29" t="s">
        <v>15562</v>
      </c>
      <c r="E1116" s="37" t="s">
        <v>15559</v>
      </c>
      <c r="F1116" s="37" t="s">
        <v>12536</v>
      </c>
      <c r="G1116" s="38" t="s">
        <v>369</v>
      </c>
      <c r="H1116" s="37" t="s">
        <v>32</v>
      </c>
      <c r="I1116" s="39">
        <v>4</v>
      </c>
      <c r="J1116" s="37" t="s">
        <v>12292</v>
      </c>
      <c r="K1116" s="37" t="s">
        <v>12292</v>
      </c>
      <c r="L1116" s="37" t="s">
        <v>13171</v>
      </c>
      <c r="M1116" s="37" t="e">
        <v>#N/A</v>
      </c>
      <c r="N1116" s="37" t="e">
        <v>#N/A</v>
      </c>
      <c r="O1116" s="37" t="e">
        <v>#N/A</v>
      </c>
      <c r="P1116" s="37">
        <v>0</v>
      </c>
      <c r="Q1116" s="37">
        <v>0</v>
      </c>
      <c r="R1116" s="37">
        <v>0</v>
      </c>
      <c r="S1116" s="37" t="e">
        <v>#N/A</v>
      </c>
      <c r="T1116" s="37" t="e">
        <v>#N/A</v>
      </c>
      <c r="U1116" s="37" t="e">
        <v>#N/A</v>
      </c>
      <c r="V1116" s="37" t="e">
        <v>#N/A</v>
      </c>
      <c r="W1116" s="37" t="e">
        <v>#N/A</v>
      </c>
      <c r="X1116" s="37" t="s">
        <v>12581</v>
      </c>
      <c r="Y1116" s="73" t="e">
        <v>#N/A</v>
      </c>
      <c r="Z1116" s="37" t="s">
        <v>12535</v>
      </c>
      <c r="AA1116" s="77">
        <v>45418</v>
      </c>
      <c r="AB1116" s="39" t="s">
        <v>8186</v>
      </c>
      <c r="AC1116" s="39" t="s">
        <v>12297</v>
      </c>
      <c r="AD1116" s="39" t="s">
        <v>12815</v>
      </c>
      <c r="AE1116" s="37" t="s">
        <v>16158</v>
      </c>
      <c r="AF1116" s="63" t="s">
        <v>16158</v>
      </c>
    </row>
    <row r="1117" spans="1:32" s="68" customFormat="1" ht="28.5">
      <c r="A1117" s="29" t="s">
        <v>15573</v>
      </c>
      <c r="B1117" s="28" t="s">
        <v>15434</v>
      </c>
      <c r="C1117" s="29" t="s">
        <v>15125</v>
      </c>
      <c r="D1117" s="29" t="s">
        <v>15563</v>
      </c>
      <c r="E1117" s="29" t="s">
        <v>15559</v>
      </c>
      <c r="F1117" s="29" t="s">
        <v>12536</v>
      </c>
      <c r="G1117" s="31" t="s">
        <v>369</v>
      </c>
      <c r="H1117" s="32" t="s">
        <v>32</v>
      </c>
      <c r="I1117" s="50">
        <v>4</v>
      </c>
      <c r="J1117" s="32" t="s">
        <v>12292</v>
      </c>
      <c r="K1117" s="32" t="s">
        <v>12292</v>
      </c>
      <c r="L1117" s="32" t="s">
        <v>13171</v>
      </c>
      <c r="M1117" s="29">
        <v>0.16619999999999999</v>
      </c>
      <c r="N1117" s="29">
        <v>-7.11395</v>
      </c>
      <c r="O1117" s="29">
        <v>-2.7526000000000002</v>
      </c>
      <c r="P1117" s="29">
        <v>5.5876692911389414</v>
      </c>
      <c r="Q1117" s="29">
        <v>-15.05749609526552</v>
      </c>
      <c r="R1117" s="29">
        <v>-3.8917953886319467</v>
      </c>
      <c r="S1117" s="29">
        <v>6.8890000000000002</v>
      </c>
      <c r="T1117" s="29">
        <v>6.633</v>
      </c>
      <c r="U1117" s="29">
        <v>-22.299065049665991</v>
      </c>
      <c r="V1117" s="29">
        <v>-1.202</v>
      </c>
      <c r="W1117" s="29">
        <v>-0.46500000000000002</v>
      </c>
      <c r="X1117" s="29" t="s">
        <v>12581</v>
      </c>
      <c r="Y1117" s="71">
        <v>8027627116</v>
      </c>
      <c r="Z1117" s="29" t="s">
        <v>12535</v>
      </c>
      <c r="AA1117" s="76">
        <v>45418</v>
      </c>
      <c r="AB1117" s="60" t="s">
        <v>8186</v>
      </c>
      <c r="AC1117" s="60" t="s">
        <v>12297</v>
      </c>
      <c r="AD1117" s="60" t="s">
        <v>12815</v>
      </c>
      <c r="AE1117" s="29" t="s">
        <v>16158</v>
      </c>
      <c r="AF1117" s="35" t="s">
        <v>16158</v>
      </c>
    </row>
    <row r="1118" spans="1:32" s="68" customFormat="1" ht="28.5">
      <c r="A1118" s="37" t="s">
        <v>15573</v>
      </c>
      <c r="B1118" s="36" t="s">
        <v>15434</v>
      </c>
      <c r="C1118" s="36" t="s">
        <v>15126</v>
      </c>
      <c r="D1118" s="29" t="s">
        <v>15564</v>
      </c>
      <c r="E1118" s="37" t="s">
        <v>15559</v>
      </c>
      <c r="F1118" s="37" t="s">
        <v>12538</v>
      </c>
      <c r="G1118" s="38" t="s">
        <v>369</v>
      </c>
      <c r="H1118" s="37" t="s">
        <v>32</v>
      </c>
      <c r="I1118" s="39">
        <v>4</v>
      </c>
      <c r="J1118" s="37" t="s">
        <v>12292</v>
      </c>
      <c r="K1118" s="37" t="s">
        <v>12292</v>
      </c>
      <c r="L1118" s="37" t="s">
        <v>13171</v>
      </c>
      <c r="M1118" s="37">
        <v>0.1298</v>
      </c>
      <c r="N1118" s="37" t="s">
        <v>16215</v>
      </c>
      <c r="O1118" s="37" t="s">
        <v>16215</v>
      </c>
      <c r="P1118" s="37">
        <v>4.1913261608749419</v>
      </c>
      <c r="Q1118" s="37">
        <v>-15.849292140214978</v>
      </c>
      <c r="R1118" s="37">
        <v>-4.7560963819130109</v>
      </c>
      <c r="S1118" s="37">
        <v>15.196999999999999</v>
      </c>
      <c r="T1118" s="37">
        <v>15.435</v>
      </c>
      <c r="U1118" s="37">
        <v>-23.486693107243795</v>
      </c>
      <c r="V1118" s="37">
        <v>-0.92100000000000004</v>
      </c>
      <c r="W1118" s="37">
        <v>-0.29899999999999999</v>
      </c>
      <c r="X1118" s="37" t="s">
        <v>15565</v>
      </c>
      <c r="Y1118" s="73">
        <v>1554767285</v>
      </c>
      <c r="Z1118" s="37" t="s">
        <v>12535</v>
      </c>
      <c r="AA1118" s="77">
        <v>45418</v>
      </c>
      <c r="AB1118" s="39" t="s">
        <v>8186</v>
      </c>
      <c r="AC1118" s="39" t="s">
        <v>12297</v>
      </c>
      <c r="AD1118" s="39" t="s">
        <v>12815</v>
      </c>
      <c r="AE1118" s="37" t="s">
        <v>16158</v>
      </c>
      <c r="AF1118" s="63" t="s">
        <v>16158</v>
      </c>
    </row>
    <row r="1119" spans="1:32" s="68" customFormat="1" ht="28.5">
      <c r="A1119" s="28" t="s">
        <v>15573</v>
      </c>
      <c r="B1119" s="28" t="s">
        <v>15434</v>
      </c>
      <c r="C1119" s="29" t="s">
        <v>15127</v>
      </c>
      <c r="D1119" s="29" t="s">
        <v>15566</v>
      </c>
      <c r="E1119" s="29" t="s">
        <v>15559</v>
      </c>
      <c r="F1119" s="29" t="s">
        <v>12539</v>
      </c>
      <c r="G1119" s="31" t="s">
        <v>369</v>
      </c>
      <c r="H1119" s="32" t="s">
        <v>32</v>
      </c>
      <c r="I1119" s="50">
        <v>4</v>
      </c>
      <c r="J1119" s="32" t="s">
        <v>12292</v>
      </c>
      <c r="K1119" s="32" t="s">
        <v>12292</v>
      </c>
      <c r="L1119" s="32" t="s">
        <v>13171</v>
      </c>
      <c r="M1119" s="29">
        <v>0.19950000000000001</v>
      </c>
      <c r="N1119" s="29" t="s">
        <v>16215</v>
      </c>
      <c r="O1119" s="29" t="s">
        <v>16215</v>
      </c>
      <c r="P1119" s="29">
        <v>3.398574192724535</v>
      </c>
      <c r="Q1119" s="29">
        <v>0</v>
      </c>
      <c r="R1119" s="29">
        <v>0</v>
      </c>
      <c r="S1119" s="29" t="s">
        <v>16215</v>
      </c>
      <c r="T1119" s="29" t="s">
        <v>16215</v>
      </c>
      <c r="U1119" s="29" t="s">
        <v>16215</v>
      </c>
      <c r="V1119" s="29" t="s">
        <v>16215</v>
      </c>
      <c r="W1119" s="29" t="s">
        <v>16215</v>
      </c>
      <c r="X1119" s="29" t="s">
        <v>14276</v>
      </c>
      <c r="Y1119" s="71">
        <v>1405843176</v>
      </c>
      <c r="Z1119" s="29" t="s">
        <v>12535</v>
      </c>
      <c r="AA1119" s="76">
        <v>45418</v>
      </c>
      <c r="AB1119" s="60" t="s">
        <v>8186</v>
      </c>
      <c r="AC1119" s="60" t="s">
        <v>12297</v>
      </c>
      <c r="AD1119" s="60" t="s">
        <v>12815</v>
      </c>
      <c r="AE1119" s="29" t="s">
        <v>16158</v>
      </c>
      <c r="AF1119" s="35" t="s">
        <v>16158</v>
      </c>
    </row>
    <row r="1120" spans="1:32" s="68" customFormat="1" ht="28.5">
      <c r="A1120" s="37" t="s">
        <v>15573</v>
      </c>
      <c r="B1120" s="36" t="s">
        <v>15434</v>
      </c>
      <c r="C1120" s="36" t="s">
        <v>15128</v>
      </c>
      <c r="D1120" s="29" t="s">
        <v>15567</v>
      </c>
      <c r="E1120" s="37" t="s">
        <v>15559</v>
      </c>
      <c r="F1120" s="37" t="s">
        <v>12541</v>
      </c>
      <c r="G1120" s="38" t="s">
        <v>369</v>
      </c>
      <c r="H1120" s="37" t="s">
        <v>32</v>
      </c>
      <c r="I1120" s="39">
        <v>4</v>
      </c>
      <c r="J1120" s="37" t="s">
        <v>12292</v>
      </c>
      <c r="K1120" s="37" t="s">
        <v>12292</v>
      </c>
      <c r="L1120" s="37" t="s">
        <v>13171</v>
      </c>
      <c r="M1120" s="37">
        <v>0.11899999999999999</v>
      </c>
      <c r="N1120" s="37" t="s">
        <v>16215</v>
      </c>
      <c r="O1120" s="37" t="s">
        <v>16215</v>
      </c>
      <c r="P1120" s="37">
        <v>3.3014230818400492</v>
      </c>
      <c r="Q1120" s="37">
        <v>-16.947577208349262</v>
      </c>
      <c r="R1120" s="37">
        <v>-5.2875332498965033</v>
      </c>
      <c r="S1120" s="37">
        <v>12.922000000000001</v>
      </c>
      <c r="T1120" s="37">
        <v>12.223000000000001</v>
      </c>
      <c r="U1120" s="37">
        <v>-24.434284915931094</v>
      </c>
      <c r="V1120" s="37">
        <v>-1.042</v>
      </c>
      <c r="W1120" s="37">
        <v>-0.443</v>
      </c>
      <c r="X1120" s="37" t="s">
        <v>15565</v>
      </c>
      <c r="Y1120" s="73">
        <v>954446196</v>
      </c>
      <c r="Z1120" s="37" t="s">
        <v>12535</v>
      </c>
      <c r="AA1120" s="77">
        <v>45418</v>
      </c>
      <c r="AB1120" s="39" t="s">
        <v>8186</v>
      </c>
      <c r="AC1120" s="39" t="s">
        <v>12297</v>
      </c>
      <c r="AD1120" s="39" t="s">
        <v>12815</v>
      </c>
      <c r="AE1120" s="37" t="s">
        <v>16158</v>
      </c>
      <c r="AF1120" s="63" t="s">
        <v>16158</v>
      </c>
    </row>
    <row r="1121" spans="1:32" s="68" customFormat="1" ht="28.5">
      <c r="A1121" s="29" t="s">
        <v>15573</v>
      </c>
      <c r="B1121" s="28" t="s">
        <v>15434</v>
      </c>
      <c r="C1121" s="29" t="s">
        <v>15129</v>
      </c>
      <c r="D1121" s="29" t="s">
        <v>15568</v>
      </c>
      <c r="E1121" s="29" t="s">
        <v>15559</v>
      </c>
      <c r="F1121" s="29" t="s">
        <v>12540</v>
      </c>
      <c r="G1121" s="31" t="s">
        <v>369</v>
      </c>
      <c r="H1121" s="32" t="s">
        <v>32</v>
      </c>
      <c r="I1121" s="50">
        <v>4</v>
      </c>
      <c r="J1121" s="32" t="s">
        <v>12292</v>
      </c>
      <c r="K1121" s="32" t="s">
        <v>12292</v>
      </c>
      <c r="L1121" s="32" t="s">
        <v>13171</v>
      </c>
      <c r="M1121" s="29">
        <v>0.20949999999999999</v>
      </c>
      <c r="N1121" s="29" t="s">
        <v>16215</v>
      </c>
      <c r="O1121" s="29" t="s">
        <v>16215</v>
      </c>
      <c r="P1121" s="29">
        <v>4.0513613040683794</v>
      </c>
      <c r="Q1121" s="29">
        <v>0</v>
      </c>
      <c r="R1121" s="29">
        <v>0</v>
      </c>
      <c r="S1121" s="29" t="s">
        <v>16215</v>
      </c>
      <c r="T1121" s="29" t="s">
        <v>16215</v>
      </c>
      <c r="U1121" s="29" t="s">
        <v>16215</v>
      </c>
      <c r="V1121" s="29" t="s">
        <v>16215</v>
      </c>
      <c r="W1121" s="29" t="s">
        <v>16215</v>
      </c>
      <c r="X1121" s="29" t="s">
        <v>14276</v>
      </c>
      <c r="Y1121" s="71">
        <v>819077460</v>
      </c>
      <c r="Z1121" s="29" t="s">
        <v>12535</v>
      </c>
      <c r="AA1121" s="76">
        <v>45418</v>
      </c>
      <c r="AB1121" s="60" t="s">
        <v>8186</v>
      </c>
      <c r="AC1121" s="60" t="s">
        <v>12297</v>
      </c>
      <c r="AD1121" s="60" t="s">
        <v>12815</v>
      </c>
      <c r="AE1121" s="29" t="s">
        <v>16158</v>
      </c>
      <c r="AF1121" s="35" t="s">
        <v>16158</v>
      </c>
    </row>
    <row r="1122" spans="1:32" s="68" customFormat="1" ht="28.5">
      <c r="A1122" s="37" t="s">
        <v>15573</v>
      </c>
      <c r="B1122" s="36" t="s">
        <v>15434</v>
      </c>
      <c r="C1122" s="36" t="s">
        <v>15130</v>
      </c>
      <c r="D1122" s="29" t="s">
        <v>15569</v>
      </c>
      <c r="E1122" s="37" t="s">
        <v>15559</v>
      </c>
      <c r="F1122" s="37" t="s">
        <v>12543</v>
      </c>
      <c r="G1122" s="38" t="s">
        <v>369</v>
      </c>
      <c r="H1122" s="37" t="s">
        <v>32</v>
      </c>
      <c r="I1122" s="39">
        <v>4</v>
      </c>
      <c r="J1122" s="37" t="s">
        <v>12292</v>
      </c>
      <c r="K1122" s="37" t="s">
        <v>12292</v>
      </c>
      <c r="L1122" s="37" t="s">
        <v>13171</v>
      </c>
      <c r="M1122" s="37">
        <v>0.1002</v>
      </c>
      <c r="N1122" s="37" t="s">
        <v>16215</v>
      </c>
      <c r="O1122" s="37" t="s">
        <v>16215</v>
      </c>
      <c r="P1122" s="37">
        <v>3.1421349321611558</v>
      </c>
      <c r="Q1122" s="37">
        <v>-14.718213813738823</v>
      </c>
      <c r="R1122" s="37">
        <v>-2.6470154953223468</v>
      </c>
      <c r="S1122" s="37">
        <v>11.551</v>
      </c>
      <c r="T1122" s="37" t="s">
        <v>16215</v>
      </c>
      <c r="U1122" s="37">
        <v>-21.530858860821144</v>
      </c>
      <c r="V1122" s="37">
        <v>-1.028</v>
      </c>
      <c r="W1122" s="37" t="s">
        <v>16215</v>
      </c>
      <c r="X1122" s="37" t="s">
        <v>15570</v>
      </c>
      <c r="Y1122" s="73">
        <v>7387215423</v>
      </c>
      <c r="Z1122" s="37" t="s">
        <v>12535</v>
      </c>
      <c r="AA1122" s="77">
        <v>45418</v>
      </c>
      <c r="AB1122" s="39" t="s">
        <v>8186</v>
      </c>
      <c r="AC1122" s="39" t="s">
        <v>12297</v>
      </c>
      <c r="AD1122" s="39" t="s">
        <v>12815</v>
      </c>
      <c r="AE1122" s="37" t="s">
        <v>16158</v>
      </c>
      <c r="AF1122" s="63" t="s">
        <v>16158</v>
      </c>
    </row>
    <row r="1123" spans="1:32" s="68" customFormat="1" ht="42.75">
      <c r="A1123" s="29" t="s">
        <v>15571</v>
      </c>
      <c r="B1123" s="28" t="s">
        <v>15435</v>
      </c>
      <c r="C1123" s="29" t="s">
        <v>15131</v>
      </c>
      <c r="D1123" s="29" t="s">
        <v>12028</v>
      </c>
      <c r="E1123" s="29" t="s">
        <v>5412</v>
      </c>
      <c r="F1123" s="29" t="s">
        <v>12535</v>
      </c>
      <c r="G1123" s="31" t="s">
        <v>64</v>
      </c>
      <c r="H1123" s="32" t="s">
        <v>5</v>
      </c>
      <c r="I1123" s="50">
        <v>5</v>
      </c>
      <c r="J1123" s="32" t="s">
        <v>12292</v>
      </c>
      <c r="K1123" s="32" t="s">
        <v>12292</v>
      </c>
      <c r="L1123" s="32" t="s">
        <v>13171</v>
      </c>
      <c r="M1123" s="29" t="s">
        <v>16215</v>
      </c>
      <c r="N1123" s="29">
        <v>-20.96359</v>
      </c>
      <c r="O1123" s="29">
        <v>-7.4560500000000003</v>
      </c>
      <c r="P1123" s="29">
        <v>-15.70601560533601</v>
      </c>
      <c r="Q1123" s="29">
        <v>-27.420657102043233</v>
      </c>
      <c r="R1123" s="29">
        <v>-18.353440008076284</v>
      </c>
      <c r="S1123" s="29">
        <v>25.727</v>
      </c>
      <c r="T1123" s="29">
        <v>24.437999999999999</v>
      </c>
      <c r="U1123" s="29">
        <v>-55.916794405940998</v>
      </c>
      <c r="V1123" s="29">
        <v>-0.76900000000000002</v>
      </c>
      <c r="W1123" s="29">
        <v>-0.17799999999999999</v>
      </c>
      <c r="X1123" s="29" t="s">
        <v>15572</v>
      </c>
      <c r="Y1123" s="71">
        <v>105047756</v>
      </c>
      <c r="Z1123" s="29" t="s">
        <v>12535</v>
      </c>
      <c r="AA1123" s="76">
        <v>45418</v>
      </c>
      <c r="AB1123" s="60" t="s">
        <v>8186</v>
      </c>
      <c r="AC1123" s="60" t="s">
        <v>12296</v>
      </c>
      <c r="AD1123" s="60" t="s">
        <v>12298</v>
      </c>
      <c r="AE1123" s="29" t="s">
        <v>16158</v>
      </c>
      <c r="AF1123" s="35" t="s">
        <v>16158</v>
      </c>
    </row>
    <row r="1124" spans="1:32" s="68" customFormat="1" ht="42.75">
      <c r="A1124" s="37" t="s">
        <v>15571</v>
      </c>
      <c r="B1124" s="36" t="s">
        <v>15435</v>
      </c>
      <c r="C1124" s="36" t="s">
        <v>15132</v>
      </c>
      <c r="D1124" s="29" t="s">
        <v>12092</v>
      </c>
      <c r="E1124" s="37" t="s">
        <v>5412</v>
      </c>
      <c r="F1124" s="37" t="s">
        <v>12536</v>
      </c>
      <c r="G1124" s="38" t="s">
        <v>64</v>
      </c>
      <c r="H1124" s="37" t="s">
        <v>5</v>
      </c>
      <c r="I1124" s="39">
        <v>5</v>
      </c>
      <c r="J1124" s="37" t="s">
        <v>12292</v>
      </c>
      <c r="K1124" s="37" t="s">
        <v>12292</v>
      </c>
      <c r="L1124" s="37" t="s">
        <v>13171</v>
      </c>
      <c r="M1124" s="37" t="s">
        <v>16215</v>
      </c>
      <c r="N1124" s="37">
        <v>-20.965250000000001</v>
      </c>
      <c r="O1124" s="37">
        <v>-7.4622299999999999</v>
      </c>
      <c r="P1124" s="37">
        <v>-15.765691751561073</v>
      </c>
      <c r="Q1124" s="37">
        <v>-27.360273054184315</v>
      </c>
      <c r="R1124" s="37">
        <v>-17.898774534223339</v>
      </c>
      <c r="S1124" s="37">
        <v>25.728000000000002</v>
      </c>
      <c r="T1124" s="37">
        <v>24.440999999999999</v>
      </c>
      <c r="U1124" s="37">
        <v>-55.396000866653374</v>
      </c>
      <c r="V1124" s="37">
        <v>-0.77</v>
      </c>
      <c r="W1124" s="37">
        <v>-0.17799999999999999</v>
      </c>
      <c r="X1124" s="37" t="s">
        <v>12581</v>
      </c>
      <c r="Y1124" s="73">
        <v>820554284</v>
      </c>
      <c r="Z1124" s="37" t="s">
        <v>12535</v>
      </c>
      <c r="AA1124" s="77">
        <v>45418</v>
      </c>
      <c r="AB1124" s="39" t="s">
        <v>8186</v>
      </c>
      <c r="AC1124" s="39" t="s">
        <v>12297</v>
      </c>
      <c r="AD1124" s="39" t="s">
        <v>12815</v>
      </c>
      <c r="AE1124" s="37" t="s">
        <v>16158</v>
      </c>
      <c r="AF1124" s="63" t="s">
        <v>16158</v>
      </c>
    </row>
    <row r="1125" spans="1:32" s="68" customFormat="1" ht="28.5">
      <c r="A1125" s="29" t="s">
        <v>15573</v>
      </c>
      <c r="B1125" s="28" t="s">
        <v>15436</v>
      </c>
      <c r="C1125" s="29" t="s">
        <v>15133</v>
      </c>
      <c r="D1125" s="29" t="s">
        <v>8644</v>
      </c>
      <c r="E1125" s="29" t="s">
        <v>910</v>
      </c>
      <c r="F1125" s="29" t="s">
        <v>12536</v>
      </c>
      <c r="G1125" s="31" t="s">
        <v>369</v>
      </c>
      <c r="H1125" s="32" t="s">
        <v>12313</v>
      </c>
      <c r="I1125" s="50">
        <v>4</v>
      </c>
      <c r="J1125" s="32" t="s">
        <v>12292</v>
      </c>
      <c r="K1125" s="32" t="s">
        <v>12292</v>
      </c>
      <c r="L1125" s="32" t="s">
        <v>13171</v>
      </c>
      <c r="M1125" s="29">
        <v>8.3199999999999996E-2</v>
      </c>
      <c r="N1125" s="29">
        <v>-1.41577</v>
      </c>
      <c r="O1125" s="29">
        <v>0.53110000000000002</v>
      </c>
      <c r="P1125" s="29">
        <v>-0.3223881868016587</v>
      </c>
      <c r="Q1125" s="29">
        <v>-10.434974333376413</v>
      </c>
      <c r="R1125" s="29">
        <v>0.26377984329248871</v>
      </c>
      <c r="S1125" s="29">
        <v>2.7559999999999998</v>
      </c>
      <c r="T1125" s="29">
        <v>2.4860000000000002</v>
      </c>
      <c r="U1125" s="29">
        <v>-17.846487702531956</v>
      </c>
      <c r="V1125" s="29">
        <v>-0.54400000000000004</v>
      </c>
      <c r="W1125" s="29">
        <v>0.26800000000000002</v>
      </c>
      <c r="X1125" s="29" t="s">
        <v>15574</v>
      </c>
      <c r="Y1125" s="71">
        <v>940021737</v>
      </c>
      <c r="Z1125" s="29" t="s">
        <v>12537</v>
      </c>
      <c r="AA1125" s="76">
        <v>45418</v>
      </c>
      <c r="AB1125" s="60" t="s">
        <v>8186</v>
      </c>
      <c r="AC1125" s="60" t="s">
        <v>12297</v>
      </c>
      <c r="AD1125" s="60" t="s">
        <v>12815</v>
      </c>
      <c r="AE1125" s="29" t="s">
        <v>16158</v>
      </c>
      <c r="AF1125" s="35" t="s">
        <v>16158</v>
      </c>
    </row>
    <row r="1126" spans="1:32" s="68" customFormat="1" ht="28.5">
      <c r="A1126" s="37" t="s">
        <v>15573</v>
      </c>
      <c r="B1126" s="36" t="s">
        <v>15436</v>
      </c>
      <c r="C1126" s="36" t="s">
        <v>15412</v>
      </c>
      <c r="D1126" s="29" t="s">
        <v>11198</v>
      </c>
      <c r="E1126" s="37" t="s">
        <v>910</v>
      </c>
      <c r="F1126" s="37" t="s">
        <v>12543</v>
      </c>
      <c r="G1126" s="38" t="s">
        <v>369</v>
      </c>
      <c r="H1126" s="37" t="s">
        <v>12313</v>
      </c>
      <c r="I1126" s="39">
        <v>4</v>
      </c>
      <c r="J1126" s="37" t="s">
        <v>12292</v>
      </c>
      <c r="K1126" s="37" t="s">
        <v>12292</v>
      </c>
      <c r="L1126" s="37" t="s">
        <v>13171</v>
      </c>
      <c r="M1126" s="37" t="s">
        <v>16215</v>
      </c>
      <c r="N1126" s="37">
        <v>-1.41144</v>
      </c>
      <c r="O1126" s="37">
        <v>0.48180000000000001</v>
      </c>
      <c r="P1126" s="37" t="e">
        <v>#N/A</v>
      </c>
      <c r="Q1126" s="37" t="e">
        <v>#N/A</v>
      </c>
      <c r="R1126" s="37" t="e">
        <v>#N/A</v>
      </c>
      <c r="S1126" s="37">
        <v>2.6459999999999999</v>
      </c>
      <c r="T1126" s="37">
        <v>2.556</v>
      </c>
      <c r="U1126" s="37">
        <v>-7.7180872713878745</v>
      </c>
      <c r="V1126" s="37">
        <v>-0.56599999999999995</v>
      </c>
      <c r="W1126" s="37">
        <v>0.24199999999999999</v>
      </c>
      <c r="X1126" s="37" t="s">
        <v>15574</v>
      </c>
      <c r="Y1126" s="73">
        <v>871724372</v>
      </c>
      <c r="Z1126" s="37" t="s">
        <v>12537</v>
      </c>
      <c r="AA1126" s="77">
        <v>45418</v>
      </c>
      <c r="AB1126" s="39" t="s">
        <v>8186</v>
      </c>
      <c r="AC1126" s="39" t="s">
        <v>12297</v>
      </c>
      <c r="AD1126" s="39" t="e">
        <v>#N/A</v>
      </c>
      <c r="AE1126" s="37" t="s">
        <v>16158</v>
      </c>
      <c r="AF1126" s="63" t="s">
        <v>16158</v>
      </c>
    </row>
    <row r="1127" spans="1:32" s="68" customFormat="1" ht="28.5">
      <c r="A1127" s="29" t="s">
        <v>15573</v>
      </c>
      <c r="B1127" s="28" t="s">
        <v>15436</v>
      </c>
      <c r="C1127" s="29" t="s">
        <v>15134</v>
      </c>
      <c r="D1127" s="29" t="s">
        <v>15575</v>
      </c>
      <c r="E1127" s="29" t="s">
        <v>910</v>
      </c>
      <c r="F1127" s="29" t="s">
        <v>12535</v>
      </c>
      <c r="G1127" s="31" t="s">
        <v>369</v>
      </c>
      <c r="H1127" s="32" t="s">
        <v>12313</v>
      </c>
      <c r="I1127" s="50">
        <v>4</v>
      </c>
      <c r="J1127" s="32" t="s">
        <v>12292</v>
      </c>
      <c r="K1127" s="32" t="s">
        <v>12292</v>
      </c>
      <c r="L1127" s="32" t="s">
        <v>13171</v>
      </c>
      <c r="M1127" s="29" t="s">
        <v>16215</v>
      </c>
      <c r="N1127" s="29" t="s">
        <v>16215</v>
      </c>
      <c r="O1127" s="29" t="s">
        <v>16215</v>
      </c>
      <c r="P1127" s="29">
        <v>-0.63276836158195904</v>
      </c>
      <c r="Q1127" s="29">
        <v>-11.599999999999977</v>
      </c>
      <c r="R1127" s="29">
        <v>0</v>
      </c>
      <c r="S1127" s="29" t="s">
        <v>16215</v>
      </c>
      <c r="T1127" s="29" t="s">
        <v>16215</v>
      </c>
      <c r="U1127" s="29" t="s">
        <v>16215</v>
      </c>
      <c r="V1127" s="29" t="s">
        <v>16215</v>
      </c>
      <c r="W1127" s="29" t="s">
        <v>16215</v>
      </c>
      <c r="X1127" s="29" t="s">
        <v>15574</v>
      </c>
      <c r="Y1127" s="71">
        <v>120188940</v>
      </c>
      <c r="Z1127" s="29" t="s">
        <v>12537</v>
      </c>
      <c r="AA1127" s="76">
        <v>45418</v>
      </c>
      <c r="AB1127" s="60" t="s">
        <v>8186</v>
      </c>
      <c r="AC1127" s="60" t="s">
        <v>12297</v>
      </c>
      <c r="AD1127" s="60" t="s">
        <v>12815</v>
      </c>
      <c r="AE1127" s="29" t="s">
        <v>16158</v>
      </c>
      <c r="AF1127" s="35" t="s">
        <v>16158</v>
      </c>
    </row>
    <row r="1128" spans="1:32" s="68" customFormat="1" ht="28.5">
      <c r="A1128" s="37" t="s">
        <v>15573</v>
      </c>
      <c r="B1128" s="36" t="s">
        <v>15436</v>
      </c>
      <c r="C1128" s="36" t="s">
        <v>15135</v>
      </c>
      <c r="D1128" s="29" t="s">
        <v>11197</v>
      </c>
      <c r="E1128" s="37" t="s">
        <v>910</v>
      </c>
      <c r="F1128" s="37" t="s">
        <v>12543</v>
      </c>
      <c r="G1128" s="38" t="s">
        <v>369</v>
      </c>
      <c r="H1128" s="37" t="s">
        <v>12313</v>
      </c>
      <c r="I1128" s="39">
        <v>4</v>
      </c>
      <c r="J1128" s="37" t="s">
        <v>12292</v>
      </c>
      <c r="K1128" s="37" t="s">
        <v>12292</v>
      </c>
      <c r="L1128" s="37" t="s">
        <v>13171</v>
      </c>
      <c r="M1128" s="37">
        <v>9.6199999999999994E-2</v>
      </c>
      <c r="N1128" s="37">
        <v>-1.4151800000000001</v>
      </c>
      <c r="O1128" s="37">
        <v>0.47887000000000002</v>
      </c>
      <c r="P1128" s="37">
        <v>2.5996391595780599</v>
      </c>
      <c r="Q1128" s="37">
        <v>-2.9645754725512563</v>
      </c>
      <c r="R1128" s="37">
        <v>-1.6336125297535697</v>
      </c>
      <c r="S1128" s="37">
        <v>2.7410000000000001</v>
      </c>
      <c r="T1128" s="37">
        <v>2.6190000000000002</v>
      </c>
      <c r="U1128" s="37">
        <v>-7.7188456247164083</v>
      </c>
      <c r="V1128" s="37">
        <v>-0.54800000000000004</v>
      </c>
      <c r="W1128" s="37">
        <v>0.23400000000000001</v>
      </c>
      <c r="X1128" s="37" t="s">
        <v>15574</v>
      </c>
      <c r="Y1128" s="73">
        <v>871724372</v>
      </c>
      <c r="Z1128" s="37" t="s">
        <v>12537</v>
      </c>
      <c r="AA1128" s="77">
        <v>45418</v>
      </c>
      <c r="AB1128" s="39" t="s">
        <v>8186</v>
      </c>
      <c r="AC1128" s="39" t="s">
        <v>12297</v>
      </c>
      <c r="AD1128" s="39" t="s">
        <v>12815</v>
      </c>
      <c r="AE1128" s="37" t="s">
        <v>16158</v>
      </c>
      <c r="AF1128" s="63" t="s">
        <v>16158</v>
      </c>
    </row>
    <row r="1129" spans="1:32" s="68" customFormat="1" ht="28.5">
      <c r="A1129" s="29" t="s">
        <v>15573</v>
      </c>
      <c r="B1129" s="28" t="s">
        <v>15436</v>
      </c>
      <c r="C1129" s="29" t="s">
        <v>15136</v>
      </c>
      <c r="D1129" s="29" t="s">
        <v>11132</v>
      </c>
      <c r="E1129" s="29" t="s">
        <v>910</v>
      </c>
      <c r="F1129" s="29" t="s">
        <v>12535</v>
      </c>
      <c r="G1129" s="31" t="s">
        <v>369</v>
      </c>
      <c r="H1129" s="32" t="s">
        <v>12313</v>
      </c>
      <c r="I1129" s="50">
        <v>4</v>
      </c>
      <c r="J1129" s="32" t="s">
        <v>12292</v>
      </c>
      <c r="K1129" s="32" t="s">
        <v>12292</v>
      </c>
      <c r="L1129" s="32" t="s">
        <v>13171</v>
      </c>
      <c r="M1129" s="29">
        <v>8.2400000000000001E-2</v>
      </c>
      <c r="N1129" s="29">
        <v>-1.5335000000000001</v>
      </c>
      <c r="O1129" s="29">
        <v>0.45595000000000002</v>
      </c>
      <c r="P1129" s="29">
        <v>-0.30545115013933533</v>
      </c>
      <c r="Q1129" s="29">
        <v>-10.872230254867187</v>
      </c>
      <c r="R1129" s="29">
        <v>-0.23414874791444218</v>
      </c>
      <c r="S1129" s="29">
        <v>2.65</v>
      </c>
      <c r="T1129" s="29">
        <v>2.4209999999999998</v>
      </c>
      <c r="U1129" s="29">
        <v>-18.839928520610304</v>
      </c>
      <c r="V1129" s="29">
        <v>-0.61199999999999999</v>
      </c>
      <c r="W1129" s="29">
        <v>0.24299999999999999</v>
      </c>
      <c r="X1129" s="29" t="s">
        <v>15574</v>
      </c>
      <c r="Y1129" s="71">
        <v>120188940</v>
      </c>
      <c r="Z1129" s="29" t="s">
        <v>12537</v>
      </c>
      <c r="AA1129" s="76">
        <v>45418</v>
      </c>
      <c r="AB1129" s="60" t="s">
        <v>8186</v>
      </c>
      <c r="AC1129" s="60" t="s">
        <v>12297</v>
      </c>
      <c r="AD1129" s="60" t="s">
        <v>12815</v>
      </c>
      <c r="AE1129" s="29" t="s">
        <v>16158</v>
      </c>
      <c r="AF1129" s="35" t="s">
        <v>16158</v>
      </c>
    </row>
    <row r="1130" spans="1:32" s="68" customFormat="1" ht="57">
      <c r="A1130" s="37" t="s">
        <v>15573</v>
      </c>
      <c r="B1130" s="36" t="s">
        <v>15437</v>
      </c>
      <c r="C1130" s="36" t="s">
        <v>15137</v>
      </c>
      <c r="D1130" s="29" t="s">
        <v>11903</v>
      </c>
      <c r="E1130" s="37" t="s">
        <v>5264</v>
      </c>
      <c r="F1130" s="37" t="s">
        <v>12536</v>
      </c>
      <c r="G1130" s="38" t="s">
        <v>328</v>
      </c>
      <c r="H1130" s="37" t="s">
        <v>12933</v>
      </c>
      <c r="I1130" s="39">
        <v>5</v>
      </c>
      <c r="J1130" s="37" t="s">
        <v>12292</v>
      </c>
      <c r="K1130" s="37" t="s">
        <v>12292</v>
      </c>
      <c r="L1130" s="37" t="s">
        <v>13171</v>
      </c>
      <c r="M1130" s="37">
        <v>0.1164</v>
      </c>
      <c r="N1130" s="37">
        <v>-20.81981</v>
      </c>
      <c r="O1130" s="37">
        <v>-9.4797399999999996</v>
      </c>
      <c r="P1130" s="37">
        <v>-16.701560921158698</v>
      </c>
      <c r="Q1130" s="37">
        <v>-24.120275746458198</v>
      </c>
      <c r="R1130" s="37">
        <v>-16.911088223997961</v>
      </c>
      <c r="S1130" s="37">
        <v>20.178999999999998</v>
      </c>
      <c r="T1130" s="37">
        <v>17.759</v>
      </c>
      <c r="U1130" s="37">
        <v>-51.782457975689432</v>
      </c>
      <c r="V1130" s="37">
        <v>-1.0369999999999999</v>
      </c>
      <c r="W1130" s="37">
        <v>-0.45200000000000001</v>
      </c>
      <c r="X1130" s="37" t="s">
        <v>15576</v>
      </c>
      <c r="Y1130" s="73">
        <v>3204080791</v>
      </c>
      <c r="Z1130" s="37" t="s">
        <v>12536</v>
      </c>
      <c r="AA1130" s="77">
        <v>45418</v>
      </c>
      <c r="AB1130" s="39" t="s">
        <v>8186</v>
      </c>
      <c r="AC1130" s="39" t="s">
        <v>12297</v>
      </c>
      <c r="AD1130" s="39" t="s">
        <v>12815</v>
      </c>
      <c r="AE1130" s="37" t="s">
        <v>16158</v>
      </c>
      <c r="AF1130" s="63" t="s">
        <v>16158</v>
      </c>
    </row>
    <row r="1131" spans="1:32" s="68" customFormat="1" ht="57">
      <c r="A1131" s="29" t="s">
        <v>15573</v>
      </c>
      <c r="B1131" s="28" t="s">
        <v>15437</v>
      </c>
      <c r="C1131" s="29" t="s">
        <v>15138</v>
      </c>
      <c r="D1131" s="29" t="s">
        <v>11935</v>
      </c>
      <c r="E1131" s="29" t="s">
        <v>5264</v>
      </c>
      <c r="F1131" s="29" t="s">
        <v>12535</v>
      </c>
      <c r="G1131" s="31" t="s">
        <v>328</v>
      </c>
      <c r="H1131" s="32" t="s">
        <v>12933</v>
      </c>
      <c r="I1131" s="50">
        <v>5</v>
      </c>
      <c r="J1131" s="32" t="s">
        <v>12292</v>
      </c>
      <c r="K1131" s="32" t="s">
        <v>12292</v>
      </c>
      <c r="L1131" s="32" t="s">
        <v>13171</v>
      </c>
      <c r="M1131" s="29">
        <v>0.1152</v>
      </c>
      <c r="N1131" s="29">
        <v>-20.819559999999999</v>
      </c>
      <c r="O1131" s="29">
        <v>-9.4814500000000006</v>
      </c>
      <c r="P1131" s="29">
        <v>-16.670222752833432</v>
      </c>
      <c r="Q1131" s="29">
        <v>-24.225145540097039</v>
      </c>
      <c r="R1131" s="29">
        <v>-17.369402210763376</v>
      </c>
      <c r="S1131" s="29">
        <v>20.181000000000001</v>
      </c>
      <c r="T1131" s="29">
        <v>17.757999999999999</v>
      </c>
      <c r="U1131" s="29">
        <v>-52.3514133367472</v>
      </c>
      <c r="V1131" s="29">
        <v>-1.0369999999999999</v>
      </c>
      <c r="W1131" s="29">
        <v>-0.45200000000000001</v>
      </c>
      <c r="X1131" s="29" t="s">
        <v>15576</v>
      </c>
      <c r="Y1131" s="71">
        <v>409666137</v>
      </c>
      <c r="Z1131" s="29" t="s">
        <v>12536</v>
      </c>
      <c r="AA1131" s="76">
        <v>45418</v>
      </c>
      <c r="AB1131" s="60" t="s">
        <v>8186</v>
      </c>
      <c r="AC1131" s="60" t="s">
        <v>12296</v>
      </c>
      <c r="AD1131" s="60" t="s">
        <v>12298</v>
      </c>
      <c r="AE1131" s="29" t="s">
        <v>16158</v>
      </c>
      <c r="AF1131" s="35" t="s">
        <v>16158</v>
      </c>
    </row>
    <row r="1132" spans="1:32" s="68" customFormat="1" ht="57">
      <c r="A1132" s="37" t="s">
        <v>15573</v>
      </c>
      <c r="B1132" s="36" t="s">
        <v>15437</v>
      </c>
      <c r="C1132" s="36" t="s">
        <v>15139</v>
      </c>
      <c r="D1132" s="29" t="s">
        <v>11989</v>
      </c>
      <c r="E1132" s="37" t="s">
        <v>5264</v>
      </c>
      <c r="F1132" s="37" t="s">
        <v>12543</v>
      </c>
      <c r="G1132" s="38" t="s">
        <v>328</v>
      </c>
      <c r="H1132" s="37" t="s">
        <v>12933</v>
      </c>
      <c r="I1132" s="39">
        <v>5</v>
      </c>
      <c r="J1132" s="37" t="s">
        <v>12292</v>
      </c>
      <c r="K1132" s="37" t="s">
        <v>12292</v>
      </c>
      <c r="L1132" s="37" t="s">
        <v>13171</v>
      </c>
      <c r="M1132" s="37">
        <v>0.13550000000000001</v>
      </c>
      <c r="N1132" s="37">
        <v>-20.857410000000002</v>
      </c>
      <c r="O1132" s="37">
        <v>-9.5073100000000004</v>
      </c>
      <c r="P1132" s="37">
        <v>-14.327570907818199</v>
      </c>
      <c r="Q1132" s="37">
        <v>-17.764947017992448</v>
      </c>
      <c r="R1132" s="37">
        <v>-18.563342846917653</v>
      </c>
      <c r="S1132" s="37">
        <v>20.172000000000001</v>
      </c>
      <c r="T1132" s="37">
        <v>17.747</v>
      </c>
      <c r="U1132" s="37">
        <v>-46.106962413912925</v>
      </c>
      <c r="V1132" s="37">
        <v>-1.0389999999999999</v>
      </c>
      <c r="W1132" s="37">
        <v>-0.45400000000000001</v>
      </c>
      <c r="X1132" s="37" t="s">
        <v>15576</v>
      </c>
      <c r="Y1132" s="73">
        <v>2971288008</v>
      </c>
      <c r="Z1132" s="37" t="s">
        <v>12536</v>
      </c>
      <c r="AA1132" s="77">
        <v>45418</v>
      </c>
      <c r="AB1132" s="39" t="s">
        <v>8186</v>
      </c>
      <c r="AC1132" s="39" t="s">
        <v>12297</v>
      </c>
      <c r="AD1132" s="39" t="s">
        <v>12815</v>
      </c>
      <c r="AE1132" s="37" t="s">
        <v>16158</v>
      </c>
      <c r="AF1132" s="63" t="s">
        <v>16158</v>
      </c>
    </row>
    <row r="1133" spans="1:32" s="68" customFormat="1" ht="57">
      <c r="A1133" s="29" t="s">
        <v>15573</v>
      </c>
      <c r="B1133" s="28" t="s">
        <v>15437</v>
      </c>
      <c r="C1133" s="29" t="s">
        <v>15140</v>
      </c>
      <c r="D1133" s="29" t="s">
        <v>11920</v>
      </c>
      <c r="E1133" s="29" t="s">
        <v>5264</v>
      </c>
      <c r="F1133" s="29" t="s">
        <v>12538</v>
      </c>
      <c r="G1133" s="31" t="s">
        <v>328</v>
      </c>
      <c r="H1133" s="32" t="s">
        <v>12933</v>
      </c>
      <c r="I1133" s="50">
        <v>5</v>
      </c>
      <c r="J1133" s="32" t="s">
        <v>12292</v>
      </c>
      <c r="K1133" s="32" t="s">
        <v>12292</v>
      </c>
      <c r="L1133" s="32" t="s">
        <v>13171</v>
      </c>
      <c r="M1133" s="29">
        <v>7.9399999999999998E-2</v>
      </c>
      <c r="N1133" s="29" t="s">
        <v>16215</v>
      </c>
      <c r="O1133" s="29" t="s">
        <v>16215</v>
      </c>
      <c r="P1133" s="29">
        <v>-17.667775829084896</v>
      </c>
      <c r="Q1133" s="29">
        <v>-24.999977366838287</v>
      </c>
      <c r="R1133" s="29">
        <v>-17.146578022939874</v>
      </c>
      <c r="S1133" s="29">
        <v>26.867999999999999</v>
      </c>
      <c r="T1133" s="29">
        <v>25.28</v>
      </c>
      <c r="U1133" s="29">
        <v>-52.295237487377165</v>
      </c>
      <c r="V1133" s="29">
        <v>-0.95699999999999996</v>
      </c>
      <c r="W1133" s="29">
        <v>-0.371</v>
      </c>
      <c r="X1133" s="29" t="s">
        <v>15577</v>
      </c>
      <c r="Y1133" s="71">
        <v>630885851</v>
      </c>
      <c r="Z1133" s="29" t="s">
        <v>12536</v>
      </c>
      <c r="AA1133" s="76">
        <v>45418</v>
      </c>
      <c r="AB1133" s="60" t="s">
        <v>8186</v>
      </c>
      <c r="AC1133" s="60" t="s">
        <v>12297</v>
      </c>
      <c r="AD1133" s="60" t="s">
        <v>12815</v>
      </c>
      <c r="AE1133" s="29" t="s">
        <v>16158</v>
      </c>
      <c r="AF1133" s="35" t="s">
        <v>16158</v>
      </c>
    </row>
    <row r="1134" spans="1:32" s="68" customFormat="1" ht="57">
      <c r="A1134" s="37" t="s">
        <v>15573</v>
      </c>
      <c r="B1134" s="36" t="s">
        <v>15437</v>
      </c>
      <c r="C1134" s="36" t="s">
        <v>15141</v>
      </c>
      <c r="D1134" s="29" t="s">
        <v>11918</v>
      </c>
      <c r="E1134" s="37" t="s">
        <v>5264</v>
      </c>
      <c r="F1134" s="37" t="s">
        <v>12544</v>
      </c>
      <c r="G1134" s="38" t="s">
        <v>328</v>
      </c>
      <c r="H1134" s="37" t="s">
        <v>12933</v>
      </c>
      <c r="I1134" s="39">
        <v>5</v>
      </c>
      <c r="J1134" s="37" t="s">
        <v>12292</v>
      </c>
      <c r="K1134" s="37" t="s">
        <v>12292</v>
      </c>
      <c r="L1134" s="37" t="s">
        <v>13171</v>
      </c>
      <c r="M1134" s="37">
        <v>8.4500000000000006E-2</v>
      </c>
      <c r="N1134" s="37" t="s">
        <v>16215</v>
      </c>
      <c r="O1134" s="37" t="s">
        <v>16215</v>
      </c>
      <c r="P1134" s="37">
        <v>-16.99798921136939</v>
      </c>
      <c r="Q1134" s="37">
        <v>-24.15455403262866</v>
      </c>
      <c r="R1134" s="37">
        <v>-16.909092751974551</v>
      </c>
      <c r="S1134" s="37">
        <v>23.515999999999998</v>
      </c>
      <c r="T1134" s="37">
        <v>21.036000000000001</v>
      </c>
      <c r="U1134" s="37">
        <v>-51.68937795443177</v>
      </c>
      <c r="V1134" s="37">
        <v>-0.89300000000000002</v>
      </c>
      <c r="W1134" s="37">
        <v>-0.376</v>
      </c>
      <c r="X1134" s="37" t="s">
        <v>15578</v>
      </c>
      <c r="Y1134" s="73">
        <v>558682194</v>
      </c>
      <c r="Z1134" s="37" t="s">
        <v>12536</v>
      </c>
      <c r="AA1134" s="77">
        <v>45418</v>
      </c>
      <c r="AB1134" s="39" t="s">
        <v>8186</v>
      </c>
      <c r="AC1134" s="39" t="s">
        <v>12297</v>
      </c>
      <c r="AD1134" s="39" t="s">
        <v>12815</v>
      </c>
      <c r="AE1134" s="37" t="s">
        <v>16158</v>
      </c>
      <c r="AF1134" s="63" t="s">
        <v>16158</v>
      </c>
    </row>
    <row r="1135" spans="1:32" s="68" customFormat="1" ht="57">
      <c r="A1135" s="29" t="s">
        <v>12508</v>
      </c>
      <c r="B1135" s="28" t="s">
        <v>15438</v>
      </c>
      <c r="C1135" s="29" t="s">
        <v>15142</v>
      </c>
      <c r="D1135" s="29" t="s">
        <v>10390</v>
      </c>
      <c r="E1135" s="29" t="s">
        <v>2206</v>
      </c>
      <c r="F1135" s="29" t="s">
        <v>12535</v>
      </c>
      <c r="G1135" s="31" t="s">
        <v>64</v>
      </c>
      <c r="H1135" s="32" t="s">
        <v>11</v>
      </c>
      <c r="I1135" s="50">
        <v>4</v>
      </c>
      <c r="J1135" s="32" t="s">
        <v>12292</v>
      </c>
      <c r="K1135" s="32" t="s">
        <v>12292</v>
      </c>
      <c r="L1135" s="32" t="s">
        <v>12292</v>
      </c>
      <c r="M1135" s="29">
        <v>0.10868</v>
      </c>
      <c r="N1135" s="29">
        <v>-6.5810599999999999</v>
      </c>
      <c r="O1135" s="29">
        <v>0.62448999999999999</v>
      </c>
      <c r="P1135" s="29">
        <v>8.8300587109665827</v>
      </c>
      <c r="Q1135" s="29">
        <v>-17.725125360181295</v>
      </c>
      <c r="R1135" s="29">
        <v>2.3193534613168865</v>
      </c>
      <c r="S1135" s="29">
        <v>17.254999999999999</v>
      </c>
      <c r="T1135" s="29">
        <v>18.181999999999999</v>
      </c>
      <c r="U1135" s="29">
        <v>-33.171874090098065</v>
      </c>
      <c r="V1135" s="29">
        <v>-0.33900000000000002</v>
      </c>
      <c r="W1135" s="29">
        <v>0.115</v>
      </c>
      <c r="X1135" s="29" t="s">
        <v>12581</v>
      </c>
      <c r="Y1135" s="71">
        <v>260328815</v>
      </c>
      <c r="Z1135" s="29" t="s">
        <v>12535</v>
      </c>
      <c r="AA1135" s="76">
        <v>45418</v>
      </c>
      <c r="AB1135" s="60" t="s">
        <v>8186</v>
      </c>
      <c r="AC1135" s="60" t="s">
        <v>12296</v>
      </c>
      <c r="AD1135" s="60" t="s">
        <v>12298</v>
      </c>
      <c r="AE1135" s="29" t="s">
        <v>16158</v>
      </c>
      <c r="AF1135" s="35" t="s">
        <v>16158</v>
      </c>
    </row>
    <row r="1136" spans="1:32" s="68" customFormat="1" ht="57">
      <c r="A1136" s="37" t="s">
        <v>12508</v>
      </c>
      <c r="B1136" s="36" t="s">
        <v>15438</v>
      </c>
      <c r="C1136" s="36" t="s">
        <v>15143</v>
      </c>
      <c r="D1136" s="29" t="s">
        <v>9521</v>
      </c>
      <c r="E1136" s="37" t="s">
        <v>2206</v>
      </c>
      <c r="F1136" s="37" t="s">
        <v>12535</v>
      </c>
      <c r="G1136" s="38" t="s">
        <v>64</v>
      </c>
      <c r="H1136" s="37" t="s">
        <v>11</v>
      </c>
      <c r="I1136" s="39">
        <v>4</v>
      </c>
      <c r="J1136" s="37" t="s">
        <v>12292</v>
      </c>
      <c r="K1136" s="37" t="s">
        <v>12292</v>
      </c>
      <c r="L1136" s="37" t="s">
        <v>12292</v>
      </c>
      <c r="M1136" s="37">
        <v>8.6639999999999995E-2</v>
      </c>
      <c r="N1136" s="37">
        <v>-6.5766600000000004</v>
      </c>
      <c r="O1136" s="37">
        <v>0.62297999999999998</v>
      </c>
      <c r="P1136" s="37">
        <v>8.8474795972160347</v>
      </c>
      <c r="Q1136" s="37">
        <v>-17.72138294575447</v>
      </c>
      <c r="R1136" s="37">
        <v>3.7012633980076926</v>
      </c>
      <c r="S1136" s="37">
        <v>17.263000000000002</v>
      </c>
      <c r="T1136" s="37">
        <v>18.186</v>
      </c>
      <c r="U1136" s="37">
        <v>-33.16661941756881</v>
      </c>
      <c r="V1136" s="37">
        <v>-0.33800000000000002</v>
      </c>
      <c r="W1136" s="37">
        <v>0.115</v>
      </c>
      <c r="X1136" s="37" t="s">
        <v>15579</v>
      </c>
      <c r="Y1136" s="73">
        <v>260328815</v>
      </c>
      <c r="Z1136" s="37" t="s">
        <v>12535</v>
      </c>
      <c r="AA1136" s="77">
        <v>45418</v>
      </c>
      <c r="AB1136" s="39" t="s">
        <v>8186</v>
      </c>
      <c r="AC1136" s="39" t="s">
        <v>12296</v>
      </c>
      <c r="AD1136" s="39" t="s">
        <v>12298</v>
      </c>
      <c r="AE1136" s="37" t="s">
        <v>16158</v>
      </c>
      <c r="AF1136" s="63" t="s">
        <v>16158</v>
      </c>
    </row>
    <row r="1137" spans="1:32" s="68" customFormat="1" ht="57">
      <c r="A1137" s="29" t="s">
        <v>12508</v>
      </c>
      <c r="B1137" s="28" t="s">
        <v>15438</v>
      </c>
      <c r="C1137" s="29" t="s">
        <v>15144</v>
      </c>
      <c r="D1137" s="29" t="s">
        <v>9948</v>
      </c>
      <c r="E1137" s="29" t="s">
        <v>2206</v>
      </c>
      <c r="F1137" s="29" t="s">
        <v>12535</v>
      </c>
      <c r="G1137" s="31" t="s">
        <v>64</v>
      </c>
      <c r="H1137" s="32" t="s">
        <v>11</v>
      </c>
      <c r="I1137" s="50">
        <v>4</v>
      </c>
      <c r="J1137" s="32" t="s">
        <v>12292</v>
      </c>
      <c r="K1137" s="32" t="s">
        <v>12292</v>
      </c>
      <c r="L1137" s="32" t="s">
        <v>12292</v>
      </c>
      <c r="M1137" s="29" t="s">
        <v>16215</v>
      </c>
      <c r="N1137" s="29">
        <v>-6.5804200000000002</v>
      </c>
      <c r="O1137" s="29">
        <v>0.61758999999999997</v>
      </c>
      <c r="P1137" s="29">
        <v>8.8462942679808911</v>
      </c>
      <c r="Q1137" s="29">
        <v>-17.72472418158808</v>
      </c>
      <c r="R1137" s="29">
        <v>2.2935355590494755</v>
      </c>
      <c r="S1137" s="29">
        <v>17.265000000000001</v>
      </c>
      <c r="T1137" s="29">
        <v>18.187000000000001</v>
      </c>
      <c r="U1137" s="29">
        <v>-33.176408142852488</v>
      </c>
      <c r="V1137" s="29">
        <v>-0.33800000000000002</v>
      </c>
      <c r="W1137" s="29">
        <v>0.115</v>
      </c>
      <c r="X1137" s="29" t="s">
        <v>15579</v>
      </c>
      <c r="Y1137" s="71">
        <v>260328815</v>
      </c>
      <c r="Z1137" s="29" t="s">
        <v>12535</v>
      </c>
      <c r="AA1137" s="76">
        <v>45418</v>
      </c>
      <c r="AB1137" s="60" t="s">
        <v>8186</v>
      </c>
      <c r="AC1137" s="60" t="s">
        <v>12297</v>
      </c>
      <c r="AD1137" s="60" t="s">
        <v>12815</v>
      </c>
      <c r="AE1137" s="29" t="s">
        <v>16158</v>
      </c>
      <c r="AF1137" s="35" t="s">
        <v>16158</v>
      </c>
    </row>
    <row r="1138" spans="1:32" s="68" customFormat="1" ht="57">
      <c r="A1138" s="37" t="s">
        <v>12508</v>
      </c>
      <c r="B1138" s="36" t="s">
        <v>15438</v>
      </c>
      <c r="C1138" s="36" t="s">
        <v>15145</v>
      </c>
      <c r="D1138" s="29" t="s">
        <v>10366</v>
      </c>
      <c r="E1138" s="37" t="s">
        <v>2206</v>
      </c>
      <c r="F1138" s="37" t="s">
        <v>12536</v>
      </c>
      <c r="G1138" s="38" t="s">
        <v>64</v>
      </c>
      <c r="H1138" s="37" t="s">
        <v>11</v>
      </c>
      <c r="I1138" s="39">
        <v>4</v>
      </c>
      <c r="J1138" s="37" t="s">
        <v>12292</v>
      </c>
      <c r="K1138" s="37" t="s">
        <v>12292</v>
      </c>
      <c r="L1138" s="37" t="s">
        <v>12292</v>
      </c>
      <c r="M1138" s="37">
        <v>0.10933</v>
      </c>
      <c r="N1138" s="37">
        <v>-6.5784399999999996</v>
      </c>
      <c r="O1138" s="37">
        <v>0.62368999999999997</v>
      </c>
      <c r="P1138" s="37">
        <v>8.3588271893687338</v>
      </c>
      <c r="Q1138" s="37">
        <v>-17.655597962481508</v>
      </c>
      <c r="R1138" s="37">
        <v>2.8829685050685949</v>
      </c>
      <c r="S1138" s="37">
        <v>17.257999999999999</v>
      </c>
      <c r="T1138" s="37">
        <v>18.183</v>
      </c>
      <c r="U1138" s="37">
        <v>-32.410439477730868</v>
      </c>
      <c r="V1138" s="37">
        <v>-0.33800000000000002</v>
      </c>
      <c r="W1138" s="37">
        <v>0.115</v>
      </c>
      <c r="X1138" s="37" t="s">
        <v>12581</v>
      </c>
      <c r="Y1138" s="73">
        <v>2033493456</v>
      </c>
      <c r="Z1138" s="37" t="s">
        <v>12535</v>
      </c>
      <c r="AA1138" s="77">
        <v>45418</v>
      </c>
      <c r="AB1138" s="39" t="s">
        <v>8186</v>
      </c>
      <c r="AC1138" s="39" t="s">
        <v>12297</v>
      </c>
      <c r="AD1138" s="39" t="s">
        <v>12815</v>
      </c>
      <c r="AE1138" s="37" t="s">
        <v>16158</v>
      </c>
      <c r="AF1138" s="63" t="s">
        <v>16158</v>
      </c>
    </row>
    <row r="1139" spans="1:32" s="68" customFormat="1" ht="57">
      <c r="A1139" s="29" t="s">
        <v>12508</v>
      </c>
      <c r="B1139" s="28" t="s">
        <v>15438</v>
      </c>
      <c r="C1139" s="29" t="s">
        <v>15146</v>
      </c>
      <c r="D1139" s="29" t="s">
        <v>10248</v>
      </c>
      <c r="E1139" s="29" t="s">
        <v>2206</v>
      </c>
      <c r="F1139" s="29" t="s">
        <v>12543</v>
      </c>
      <c r="G1139" s="31" t="s">
        <v>64</v>
      </c>
      <c r="H1139" s="32" t="s">
        <v>11</v>
      </c>
      <c r="I1139" s="50">
        <v>4</v>
      </c>
      <c r="J1139" s="32" t="s">
        <v>12292</v>
      </c>
      <c r="K1139" s="32" t="s">
        <v>12292</v>
      </c>
      <c r="L1139" s="32" t="s">
        <v>12292</v>
      </c>
      <c r="M1139" s="29">
        <v>2.366E-2</v>
      </c>
      <c r="N1139" s="29" t="s">
        <v>16215</v>
      </c>
      <c r="O1139" s="29" t="s">
        <v>16215</v>
      </c>
      <c r="P1139" s="29">
        <v>5.730912365735441</v>
      </c>
      <c r="Q1139" s="29">
        <v>-17.764896932588769</v>
      </c>
      <c r="R1139" s="29">
        <v>4.8320102210895222</v>
      </c>
      <c r="S1139" s="29">
        <v>21.849</v>
      </c>
      <c r="T1139" s="29">
        <v>22.484000000000002</v>
      </c>
      <c r="U1139" s="29">
        <v>-31.716582197314324</v>
      </c>
      <c r="V1139" s="29">
        <v>-0.434</v>
      </c>
      <c r="W1139" s="29">
        <v>6.3E-2</v>
      </c>
      <c r="X1139" s="29" t="s">
        <v>15580</v>
      </c>
      <c r="Y1139" s="71">
        <v>1871269555</v>
      </c>
      <c r="Z1139" s="29" t="s">
        <v>12535</v>
      </c>
      <c r="AA1139" s="76">
        <v>45418</v>
      </c>
      <c r="AB1139" s="60" t="s">
        <v>8186</v>
      </c>
      <c r="AC1139" s="60" t="s">
        <v>12297</v>
      </c>
      <c r="AD1139" s="60" t="s">
        <v>12815</v>
      </c>
      <c r="AE1139" s="29" t="s">
        <v>16158</v>
      </c>
      <c r="AF1139" s="35" t="s">
        <v>16158</v>
      </c>
    </row>
    <row r="1140" spans="1:32" s="68" customFormat="1" ht="57">
      <c r="A1140" s="37" t="s">
        <v>12508</v>
      </c>
      <c r="B1140" s="36" t="s">
        <v>15439</v>
      </c>
      <c r="C1140" s="36" t="s">
        <v>15147</v>
      </c>
      <c r="D1140" s="29" t="s">
        <v>11615</v>
      </c>
      <c r="E1140" s="37" t="s">
        <v>979</v>
      </c>
      <c r="F1140" s="37" t="s">
        <v>12538</v>
      </c>
      <c r="G1140" s="38" t="s">
        <v>328</v>
      </c>
      <c r="H1140" s="37" t="s">
        <v>13172</v>
      </c>
      <c r="I1140" s="39">
        <v>3</v>
      </c>
      <c r="J1140" s="37" t="s">
        <v>12292</v>
      </c>
      <c r="K1140" s="37" t="s">
        <v>12292</v>
      </c>
      <c r="L1140" s="37" t="s">
        <v>12292</v>
      </c>
      <c r="M1140" s="37">
        <v>9.8229999999999998E-2</v>
      </c>
      <c r="N1140" s="37" t="s">
        <v>16215</v>
      </c>
      <c r="O1140" s="37" t="s">
        <v>16215</v>
      </c>
      <c r="P1140" s="37">
        <v>2.1692467488669376</v>
      </c>
      <c r="Q1140" s="37">
        <v>-17.479645855256219</v>
      </c>
      <c r="R1140" s="37">
        <v>-5.7934733530073608</v>
      </c>
      <c r="S1140" s="37">
        <v>19.917000000000002</v>
      </c>
      <c r="T1140" s="37">
        <v>20.233000000000001</v>
      </c>
      <c r="U1140" s="37">
        <v>-31.059652755375712</v>
      </c>
      <c r="V1140" s="37">
        <v>-0.72599999999999998</v>
      </c>
      <c r="W1140" s="37">
        <v>-0.17599999999999999</v>
      </c>
      <c r="X1140" s="37" t="s">
        <v>15565</v>
      </c>
      <c r="Y1140" s="73">
        <v>408365876</v>
      </c>
      <c r="Z1140" s="37" t="s">
        <v>12535</v>
      </c>
      <c r="AA1140" s="77">
        <v>45418</v>
      </c>
      <c r="AB1140" s="39" t="s">
        <v>8186</v>
      </c>
      <c r="AC1140" s="39" t="s">
        <v>12297</v>
      </c>
      <c r="AD1140" s="39" t="s">
        <v>12815</v>
      </c>
      <c r="AE1140" s="37" t="s">
        <v>16158</v>
      </c>
      <c r="AF1140" s="63" t="s">
        <v>16158</v>
      </c>
    </row>
    <row r="1141" spans="1:32" s="68" customFormat="1" ht="57">
      <c r="A1141" s="29" t="s">
        <v>12508</v>
      </c>
      <c r="B1141" s="28" t="s">
        <v>15439</v>
      </c>
      <c r="C1141" s="29" t="s">
        <v>15148</v>
      </c>
      <c r="D1141" s="29" t="s">
        <v>11535</v>
      </c>
      <c r="E1141" s="29" t="s">
        <v>979</v>
      </c>
      <c r="F1141" s="29" t="s">
        <v>12535</v>
      </c>
      <c r="G1141" s="31" t="s">
        <v>328</v>
      </c>
      <c r="H1141" s="32" t="s">
        <v>13172</v>
      </c>
      <c r="I1141" s="50">
        <v>3</v>
      </c>
      <c r="J1141" s="32" t="s">
        <v>12292</v>
      </c>
      <c r="K1141" s="32" t="s">
        <v>12292</v>
      </c>
      <c r="L1141" s="32" t="s">
        <v>12292</v>
      </c>
      <c r="M1141" s="29">
        <v>0.14530999999999999</v>
      </c>
      <c r="N1141" s="29">
        <v>-8.2866300000000006</v>
      </c>
      <c r="O1141" s="29">
        <v>-2.2402199999999999</v>
      </c>
      <c r="P1141" s="29">
        <v>4.4351644632380394</v>
      </c>
      <c r="Q1141" s="29">
        <v>-16.504668282708799</v>
      </c>
      <c r="R1141" s="29">
        <v>-5.2320641154343983</v>
      </c>
      <c r="S1141" s="29">
        <v>11.218999999999999</v>
      </c>
      <c r="T1141" s="29">
        <v>10.715</v>
      </c>
      <c r="U1141" s="29">
        <v>-30.243345508326513</v>
      </c>
      <c r="V1141" s="29">
        <v>-0.78400000000000003</v>
      </c>
      <c r="W1141" s="29">
        <v>-0.2</v>
      </c>
      <c r="X1141" s="29" t="s">
        <v>14735</v>
      </c>
      <c r="Y1141" s="71">
        <v>269929720</v>
      </c>
      <c r="Z1141" s="29" t="s">
        <v>12535</v>
      </c>
      <c r="AA1141" s="76">
        <v>45418</v>
      </c>
      <c r="AB1141" s="60" t="s">
        <v>8186</v>
      </c>
      <c r="AC1141" s="60" t="s">
        <v>12296</v>
      </c>
      <c r="AD1141" s="60" t="s">
        <v>12298</v>
      </c>
      <c r="AE1141" s="29" t="s">
        <v>16158</v>
      </c>
      <c r="AF1141" s="35" t="s">
        <v>16158</v>
      </c>
    </row>
    <row r="1142" spans="1:32" s="68" customFormat="1" ht="57">
      <c r="A1142" s="37" t="s">
        <v>12508</v>
      </c>
      <c r="B1142" s="36" t="s">
        <v>15439</v>
      </c>
      <c r="C1142" s="36" t="s">
        <v>15149</v>
      </c>
      <c r="D1142" s="29" t="s">
        <v>11493</v>
      </c>
      <c r="E1142" s="37" t="s">
        <v>979</v>
      </c>
      <c r="F1142" s="37" t="s">
        <v>12536</v>
      </c>
      <c r="G1142" s="38" t="s">
        <v>328</v>
      </c>
      <c r="H1142" s="37" t="s">
        <v>13172</v>
      </c>
      <c r="I1142" s="39">
        <v>3</v>
      </c>
      <c r="J1142" s="37" t="s">
        <v>12292</v>
      </c>
      <c r="K1142" s="37" t="s">
        <v>12292</v>
      </c>
      <c r="L1142" s="37" t="s">
        <v>12292</v>
      </c>
      <c r="M1142" s="37">
        <v>0.14643</v>
      </c>
      <c r="N1142" s="37">
        <v>-8.2875599999999991</v>
      </c>
      <c r="O1142" s="37">
        <v>-2.2425299999999999</v>
      </c>
      <c r="P1142" s="37">
        <v>3.8376786965857113</v>
      </c>
      <c r="Q1142" s="37">
        <v>-16.418639113736489</v>
      </c>
      <c r="R1142" s="37">
        <v>-4.7041253109111896</v>
      </c>
      <c r="S1142" s="37">
        <v>11.215</v>
      </c>
      <c r="T1142" s="37">
        <v>10.71</v>
      </c>
      <c r="U1142" s="37">
        <v>-29.444869063765889</v>
      </c>
      <c r="V1142" s="37">
        <v>-0.78500000000000003</v>
      </c>
      <c r="W1142" s="37">
        <v>-0.2</v>
      </c>
      <c r="X1142" s="37" t="s">
        <v>14735</v>
      </c>
      <c r="Y1142" s="73">
        <v>2108488525</v>
      </c>
      <c r="Z1142" s="37" t="s">
        <v>12535</v>
      </c>
      <c r="AA1142" s="77">
        <v>45418</v>
      </c>
      <c r="AB1142" s="39" t="s">
        <v>8186</v>
      </c>
      <c r="AC1142" s="39" t="s">
        <v>12297</v>
      </c>
      <c r="AD1142" s="39" t="s">
        <v>12815</v>
      </c>
      <c r="AE1142" s="37" t="s">
        <v>16158</v>
      </c>
      <c r="AF1142" s="63" t="s">
        <v>16158</v>
      </c>
    </row>
    <row r="1143" spans="1:32" s="68" customFormat="1" ht="57">
      <c r="A1143" s="29" t="s">
        <v>12508</v>
      </c>
      <c r="B1143" s="28" t="s">
        <v>15439</v>
      </c>
      <c r="C1143" s="29" t="s">
        <v>15150</v>
      </c>
      <c r="D1143" s="29" t="s">
        <v>11668</v>
      </c>
      <c r="E1143" s="29" t="s">
        <v>979</v>
      </c>
      <c r="F1143" s="29" t="s">
        <v>12541</v>
      </c>
      <c r="G1143" s="31" t="s">
        <v>328</v>
      </c>
      <c r="H1143" s="32" t="s">
        <v>13172</v>
      </c>
      <c r="I1143" s="50">
        <v>3</v>
      </c>
      <c r="J1143" s="32" t="s">
        <v>12292</v>
      </c>
      <c r="K1143" s="32" t="s">
        <v>12292</v>
      </c>
      <c r="L1143" s="32" t="s">
        <v>12292</v>
      </c>
      <c r="M1143" s="29">
        <v>8.9300000000000004E-2</v>
      </c>
      <c r="N1143" s="29" t="s">
        <v>16215</v>
      </c>
      <c r="O1143" s="29" t="s">
        <v>16215</v>
      </c>
      <c r="P1143" s="29">
        <v>1.7350450169370424</v>
      </c>
      <c r="Q1143" s="29">
        <v>-18.54276751011249</v>
      </c>
      <c r="R1143" s="29">
        <v>-6.1914064787440655</v>
      </c>
      <c r="S1143" s="29">
        <v>17.32</v>
      </c>
      <c r="T1143" s="29">
        <v>16.53</v>
      </c>
      <c r="U1143" s="29">
        <v>-31.942108247069335</v>
      </c>
      <c r="V1143" s="29">
        <v>-0.80200000000000005</v>
      </c>
      <c r="W1143" s="29">
        <v>-0.26200000000000001</v>
      </c>
      <c r="X1143" s="29" t="s">
        <v>15581</v>
      </c>
      <c r="Y1143" s="71">
        <v>250689129</v>
      </c>
      <c r="Z1143" s="29" t="s">
        <v>12535</v>
      </c>
      <c r="AA1143" s="76">
        <v>45418</v>
      </c>
      <c r="AB1143" s="60" t="s">
        <v>8186</v>
      </c>
      <c r="AC1143" s="60" t="s">
        <v>12297</v>
      </c>
      <c r="AD1143" s="60" t="s">
        <v>12815</v>
      </c>
      <c r="AE1143" s="29" t="s">
        <v>16158</v>
      </c>
      <c r="AF1143" s="35" t="s">
        <v>16158</v>
      </c>
    </row>
    <row r="1144" spans="1:32" s="68" customFormat="1" ht="57">
      <c r="A1144" s="37" t="s">
        <v>12508</v>
      </c>
      <c r="B1144" s="36" t="s">
        <v>15439</v>
      </c>
      <c r="C1144" s="36" t="s">
        <v>15151</v>
      </c>
      <c r="D1144" s="29" t="s">
        <v>11333</v>
      </c>
      <c r="E1144" s="37" t="s">
        <v>979</v>
      </c>
      <c r="F1144" s="37" t="s">
        <v>12543</v>
      </c>
      <c r="G1144" s="38" t="s">
        <v>328</v>
      </c>
      <c r="H1144" s="37" t="s">
        <v>13172</v>
      </c>
      <c r="I1144" s="39">
        <v>3</v>
      </c>
      <c r="J1144" s="37" t="s">
        <v>12292</v>
      </c>
      <c r="K1144" s="37" t="s">
        <v>12292</v>
      </c>
      <c r="L1144" s="37" t="s">
        <v>12292</v>
      </c>
      <c r="M1144" s="37">
        <v>6.5329999999999999E-2</v>
      </c>
      <c r="N1144" s="37" t="s">
        <v>16215</v>
      </c>
      <c r="O1144" s="37" t="s">
        <v>16215</v>
      </c>
      <c r="P1144" s="37">
        <v>1.4898701810388104</v>
      </c>
      <c r="Q1144" s="37">
        <v>-16.296271201893163</v>
      </c>
      <c r="R1144" s="37">
        <v>-2.8841112508281253</v>
      </c>
      <c r="S1144" s="37">
        <v>16.047999999999998</v>
      </c>
      <c r="T1144" s="37">
        <v>15.257</v>
      </c>
      <c r="U1144" s="37">
        <v>-28.584908862569346</v>
      </c>
      <c r="V1144" s="37">
        <v>-0.77900000000000003</v>
      </c>
      <c r="W1144" s="37">
        <v>-0.192</v>
      </c>
      <c r="X1144" s="37" t="s">
        <v>14297</v>
      </c>
      <c r="Y1144" s="73">
        <v>1940281820</v>
      </c>
      <c r="Z1144" s="37" t="s">
        <v>12535</v>
      </c>
      <c r="AA1144" s="77">
        <v>45418</v>
      </c>
      <c r="AB1144" s="39" t="s">
        <v>8186</v>
      </c>
      <c r="AC1144" s="39" t="s">
        <v>12297</v>
      </c>
      <c r="AD1144" s="39" t="s">
        <v>12815</v>
      </c>
      <c r="AE1144" s="37" t="s">
        <v>16158</v>
      </c>
      <c r="AF1144" s="63" t="s">
        <v>16158</v>
      </c>
    </row>
    <row r="1145" spans="1:32" s="68" customFormat="1" ht="42.75">
      <c r="A1145" s="29" t="s">
        <v>12508</v>
      </c>
      <c r="B1145" s="28" t="s">
        <v>15440</v>
      </c>
      <c r="C1145" s="29" t="s">
        <v>15152</v>
      </c>
      <c r="D1145" s="29" t="s">
        <v>15582</v>
      </c>
      <c r="E1145" s="29" t="s">
        <v>15583</v>
      </c>
      <c r="F1145" s="29" t="s">
        <v>12538</v>
      </c>
      <c r="G1145" s="31" t="s">
        <v>369</v>
      </c>
      <c r="H1145" s="32" t="s">
        <v>12416</v>
      </c>
      <c r="I1145" s="50">
        <v>2</v>
      </c>
      <c r="J1145" s="32" t="s">
        <v>12292</v>
      </c>
      <c r="K1145" s="32" t="s">
        <v>12292</v>
      </c>
      <c r="L1145" s="32" t="s">
        <v>12292</v>
      </c>
      <c r="M1145" s="29" t="s">
        <v>16215</v>
      </c>
      <c r="N1145" s="29" t="s">
        <v>16215</v>
      </c>
      <c r="O1145" s="29" t="s">
        <v>16215</v>
      </c>
      <c r="P1145" s="29">
        <v>4.7088103534096426</v>
      </c>
      <c r="Q1145" s="29">
        <v>0.5706276904594354</v>
      </c>
      <c r="R1145" s="29">
        <v>-2.0000000000097717E-2</v>
      </c>
      <c r="S1145" s="29" t="s">
        <v>16215</v>
      </c>
      <c r="T1145" s="29" t="s">
        <v>16215</v>
      </c>
      <c r="U1145" s="29" t="s">
        <v>16215</v>
      </c>
      <c r="V1145" s="29" t="s">
        <v>16215</v>
      </c>
      <c r="W1145" s="29" t="s">
        <v>16215</v>
      </c>
      <c r="X1145" s="29" t="s">
        <v>15584</v>
      </c>
      <c r="Y1145" s="71">
        <v>1803589891</v>
      </c>
      <c r="Z1145" s="29" t="s">
        <v>12535</v>
      </c>
      <c r="AA1145" s="76">
        <v>45418</v>
      </c>
      <c r="AB1145" s="60" t="s">
        <v>8186</v>
      </c>
      <c r="AC1145" s="60" t="s">
        <v>12297</v>
      </c>
      <c r="AD1145" s="60" t="s">
        <v>12815</v>
      </c>
      <c r="AE1145" s="29" t="s">
        <v>16158</v>
      </c>
      <c r="AF1145" s="35" t="s">
        <v>16158</v>
      </c>
    </row>
    <row r="1146" spans="1:32" s="68" customFormat="1" ht="42.75">
      <c r="A1146" s="37" t="s">
        <v>12508</v>
      </c>
      <c r="B1146" s="36" t="s">
        <v>15440</v>
      </c>
      <c r="C1146" s="36" t="s">
        <v>15153</v>
      </c>
      <c r="D1146" s="29" t="s">
        <v>15585</v>
      </c>
      <c r="E1146" s="37" t="s">
        <v>15583</v>
      </c>
      <c r="F1146" s="37" t="s">
        <v>12536</v>
      </c>
      <c r="G1146" s="38" t="s">
        <v>369</v>
      </c>
      <c r="H1146" s="37" t="s">
        <v>12416</v>
      </c>
      <c r="I1146" s="39">
        <v>2</v>
      </c>
      <c r="J1146" s="37" t="s">
        <v>12292</v>
      </c>
      <c r="K1146" s="37" t="s">
        <v>12292</v>
      </c>
      <c r="L1146" s="37" t="s">
        <v>12292</v>
      </c>
      <c r="M1146" s="37" t="s">
        <v>16215</v>
      </c>
      <c r="N1146" s="37" t="s">
        <v>16215</v>
      </c>
      <c r="O1146" s="37" t="s">
        <v>16215</v>
      </c>
      <c r="P1146" s="37">
        <v>6.0713233127025701</v>
      </c>
      <c r="Q1146" s="37">
        <v>1.3654938702284403</v>
      </c>
      <c r="R1146" s="37">
        <v>0.39999999999993374</v>
      </c>
      <c r="S1146" s="37" t="s">
        <v>16215</v>
      </c>
      <c r="T1146" s="37" t="s">
        <v>16215</v>
      </c>
      <c r="U1146" s="37" t="s">
        <v>16215</v>
      </c>
      <c r="V1146" s="37" t="s">
        <v>16215</v>
      </c>
      <c r="W1146" s="37" t="s">
        <v>16215</v>
      </c>
      <c r="X1146" s="37" t="s">
        <v>15584</v>
      </c>
      <c r="Y1146" s="73">
        <v>9312356425</v>
      </c>
      <c r="Z1146" s="37" t="s">
        <v>12535</v>
      </c>
      <c r="AA1146" s="77">
        <v>45418</v>
      </c>
      <c r="AB1146" s="39" t="s">
        <v>8186</v>
      </c>
      <c r="AC1146" s="39" t="s">
        <v>12297</v>
      </c>
      <c r="AD1146" s="39" t="s">
        <v>12815</v>
      </c>
      <c r="AE1146" s="37" t="s">
        <v>16158</v>
      </c>
      <c r="AF1146" s="63" t="s">
        <v>16158</v>
      </c>
    </row>
    <row r="1147" spans="1:32" s="68" customFormat="1" ht="42.75">
      <c r="A1147" s="29" t="s">
        <v>12508</v>
      </c>
      <c r="B1147" s="28" t="s">
        <v>15440</v>
      </c>
      <c r="C1147" s="29" t="s">
        <v>15154</v>
      </c>
      <c r="D1147" s="29" t="s">
        <v>15586</v>
      </c>
      <c r="E1147" s="29" t="s">
        <v>15583</v>
      </c>
      <c r="F1147" s="29" t="s">
        <v>12535</v>
      </c>
      <c r="G1147" s="31" t="s">
        <v>369</v>
      </c>
      <c r="H1147" s="32" t="s">
        <v>12416</v>
      </c>
      <c r="I1147" s="50">
        <v>2</v>
      </c>
      <c r="J1147" s="32" t="s">
        <v>12292</v>
      </c>
      <c r="K1147" s="32" t="s">
        <v>12292</v>
      </c>
      <c r="L1147" s="32" t="s">
        <v>12292</v>
      </c>
      <c r="M1147" s="29" t="s">
        <v>16215</v>
      </c>
      <c r="N1147" s="29" t="s">
        <v>16215</v>
      </c>
      <c r="O1147" s="29" t="s">
        <v>16215</v>
      </c>
      <c r="P1147" s="29">
        <v>6.1303060217176464</v>
      </c>
      <c r="Q1147" s="29">
        <v>1.2694922031188716</v>
      </c>
      <c r="R1147" s="29">
        <v>0.14001400140029041</v>
      </c>
      <c r="S1147" s="29" t="s">
        <v>16215</v>
      </c>
      <c r="T1147" s="29" t="s">
        <v>16215</v>
      </c>
      <c r="U1147" s="29" t="s">
        <v>16215</v>
      </c>
      <c r="V1147" s="29" t="s">
        <v>16215</v>
      </c>
      <c r="W1147" s="29" t="s">
        <v>16215</v>
      </c>
      <c r="X1147" s="29" t="s">
        <v>15587</v>
      </c>
      <c r="Y1147" s="71">
        <v>1192172370</v>
      </c>
      <c r="Z1147" s="29" t="s">
        <v>12535</v>
      </c>
      <c r="AA1147" s="76">
        <v>45418</v>
      </c>
      <c r="AB1147" s="60" t="s">
        <v>8186</v>
      </c>
      <c r="AC1147" s="60" t="s">
        <v>12296</v>
      </c>
      <c r="AD1147" s="60" t="s">
        <v>12298</v>
      </c>
      <c r="AE1147" s="29" t="s">
        <v>16158</v>
      </c>
      <c r="AF1147" s="35" t="s">
        <v>16158</v>
      </c>
    </row>
    <row r="1148" spans="1:32" s="68" customFormat="1" ht="42.75">
      <c r="A1148" s="37" t="s">
        <v>12508</v>
      </c>
      <c r="B1148" s="36" t="s">
        <v>15440</v>
      </c>
      <c r="C1148" s="36" t="s">
        <v>15155</v>
      </c>
      <c r="D1148" s="29" t="s">
        <v>15588</v>
      </c>
      <c r="E1148" s="37" t="s">
        <v>15583</v>
      </c>
      <c r="F1148" s="37" t="s">
        <v>12535</v>
      </c>
      <c r="G1148" s="38" t="s">
        <v>369</v>
      </c>
      <c r="H1148" s="37" t="s">
        <v>12416</v>
      </c>
      <c r="I1148" s="39">
        <v>2</v>
      </c>
      <c r="J1148" s="37" t="s">
        <v>12292</v>
      </c>
      <c r="K1148" s="37" t="s">
        <v>12292</v>
      </c>
      <c r="L1148" s="37" t="s">
        <v>12292</v>
      </c>
      <c r="M1148" s="37">
        <v>0.19195000000000001</v>
      </c>
      <c r="N1148" s="37" t="s">
        <v>16215</v>
      </c>
      <c r="O1148" s="37" t="s">
        <v>16215</v>
      </c>
      <c r="P1148" s="37">
        <v>6.1271738929855379</v>
      </c>
      <c r="Q1148" s="37">
        <v>1.2727792046207886</v>
      </c>
      <c r="R1148" s="37">
        <v>0.13568394469056777</v>
      </c>
      <c r="S1148" s="37" t="s">
        <v>16215</v>
      </c>
      <c r="T1148" s="37" t="s">
        <v>16215</v>
      </c>
      <c r="U1148" s="37" t="s">
        <v>16215</v>
      </c>
      <c r="V1148" s="37" t="s">
        <v>16215</v>
      </c>
      <c r="W1148" s="37" t="s">
        <v>16215</v>
      </c>
      <c r="X1148" s="37" t="s">
        <v>15589</v>
      </c>
      <c r="Y1148" s="73">
        <v>1192172370</v>
      </c>
      <c r="Z1148" s="37" t="s">
        <v>12535</v>
      </c>
      <c r="AA1148" s="77">
        <v>45418</v>
      </c>
      <c r="AB1148" s="39" t="s">
        <v>8186</v>
      </c>
      <c r="AC1148" s="39" t="s">
        <v>12296</v>
      </c>
      <c r="AD1148" s="39" t="s">
        <v>12298</v>
      </c>
      <c r="AE1148" s="37" t="s">
        <v>16158</v>
      </c>
      <c r="AF1148" s="63" t="s">
        <v>16158</v>
      </c>
    </row>
    <row r="1149" spans="1:32" s="68" customFormat="1" ht="42.75">
      <c r="A1149" s="29" t="s">
        <v>12508</v>
      </c>
      <c r="B1149" s="28" t="s">
        <v>15440</v>
      </c>
      <c r="C1149" s="29" t="s">
        <v>15156</v>
      </c>
      <c r="D1149" s="29" t="s">
        <v>15590</v>
      </c>
      <c r="E1149" s="29" t="s">
        <v>15583</v>
      </c>
      <c r="F1149" s="29" t="s">
        <v>12535</v>
      </c>
      <c r="G1149" s="31" t="s">
        <v>369</v>
      </c>
      <c r="H1149" s="32" t="s">
        <v>12416</v>
      </c>
      <c r="I1149" s="50">
        <v>2</v>
      </c>
      <c r="J1149" s="32" t="s">
        <v>12292</v>
      </c>
      <c r="K1149" s="32" t="s">
        <v>12292</v>
      </c>
      <c r="L1149" s="32" t="s">
        <v>12292</v>
      </c>
      <c r="M1149" s="29" t="s">
        <v>16215</v>
      </c>
      <c r="N1149" s="29" t="s">
        <v>16215</v>
      </c>
      <c r="O1149" s="29" t="s">
        <v>16215</v>
      </c>
      <c r="P1149" s="29">
        <v>6.0348239018600536</v>
      </c>
      <c r="Q1149" s="29">
        <v>1.1709367493996314</v>
      </c>
      <c r="R1149" s="29">
        <v>9.9999999998878764E-3</v>
      </c>
      <c r="S1149" s="29" t="s">
        <v>16215</v>
      </c>
      <c r="T1149" s="29" t="s">
        <v>16215</v>
      </c>
      <c r="U1149" s="29" t="s">
        <v>16215</v>
      </c>
      <c r="V1149" s="29" t="s">
        <v>16215</v>
      </c>
      <c r="W1149" s="29" t="s">
        <v>16215</v>
      </c>
      <c r="X1149" s="29" t="s">
        <v>15591</v>
      </c>
      <c r="Y1149" s="71">
        <v>1192172370</v>
      </c>
      <c r="Z1149" s="29" t="s">
        <v>12535</v>
      </c>
      <c r="AA1149" s="76">
        <v>45418</v>
      </c>
      <c r="AB1149" s="60" t="s">
        <v>8186</v>
      </c>
      <c r="AC1149" s="60" t="s">
        <v>12297</v>
      </c>
      <c r="AD1149" s="60" t="s">
        <v>12815</v>
      </c>
      <c r="AE1149" s="29" t="s">
        <v>16158</v>
      </c>
      <c r="AF1149" s="35" t="s">
        <v>16158</v>
      </c>
    </row>
    <row r="1150" spans="1:32" s="68" customFormat="1" ht="42.75">
      <c r="A1150" s="37" t="s">
        <v>12508</v>
      </c>
      <c r="B1150" s="36" t="s">
        <v>15440</v>
      </c>
      <c r="C1150" s="36" t="s">
        <v>15157</v>
      </c>
      <c r="D1150" s="29" t="s">
        <v>15592</v>
      </c>
      <c r="E1150" s="37" t="s">
        <v>15583</v>
      </c>
      <c r="F1150" s="37" t="s">
        <v>12544</v>
      </c>
      <c r="G1150" s="38" t="s">
        <v>369</v>
      </c>
      <c r="H1150" s="37" t="s">
        <v>12416</v>
      </c>
      <c r="I1150" s="39">
        <v>2</v>
      </c>
      <c r="J1150" s="37" t="s">
        <v>12292</v>
      </c>
      <c r="K1150" s="37" t="s">
        <v>12292</v>
      </c>
      <c r="L1150" s="37" t="s">
        <v>12292</v>
      </c>
      <c r="M1150" s="37" t="e">
        <v>#N/A</v>
      </c>
      <c r="N1150" s="37" t="e">
        <v>#N/A</v>
      </c>
      <c r="O1150" s="37" t="e">
        <v>#N/A</v>
      </c>
      <c r="P1150" s="37">
        <v>0</v>
      </c>
      <c r="Q1150" s="37">
        <v>0</v>
      </c>
      <c r="R1150" s="37">
        <v>0</v>
      </c>
      <c r="S1150" s="37" t="e">
        <v>#N/A</v>
      </c>
      <c r="T1150" s="37" t="e">
        <v>#N/A</v>
      </c>
      <c r="U1150" s="37" t="e">
        <v>#N/A</v>
      </c>
      <c r="V1150" s="37" t="e">
        <v>#N/A</v>
      </c>
      <c r="W1150" s="37" t="e">
        <v>#N/A</v>
      </c>
      <c r="X1150" s="37" t="s">
        <v>15593</v>
      </c>
      <c r="Y1150" s="73" t="e">
        <v>#N/A</v>
      </c>
      <c r="Z1150" s="37" t="s">
        <v>12535</v>
      </c>
      <c r="AA1150" s="77">
        <v>45418</v>
      </c>
      <c r="AB1150" s="39" t="s">
        <v>8186</v>
      </c>
      <c r="AC1150" s="39" t="s">
        <v>12297</v>
      </c>
      <c r="AD1150" s="39" t="s">
        <v>12815</v>
      </c>
      <c r="AE1150" s="37" t="s">
        <v>16158</v>
      </c>
      <c r="AF1150" s="63" t="s">
        <v>16158</v>
      </c>
    </row>
    <row r="1151" spans="1:32" s="68" customFormat="1" ht="42.75">
      <c r="A1151" s="29" t="s">
        <v>12508</v>
      </c>
      <c r="B1151" s="28" t="s">
        <v>15440</v>
      </c>
      <c r="C1151" s="29" t="s">
        <v>15158</v>
      </c>
      <c r="D1151" s="29" t="s">
        <v>15594</v>
      </c>
      <c r="E1151" s="29" t="s">
        <v>15583</v>
      </c>
      <c r="F1151" s="29" t="s">
        <v>12540</v>
      </c>
      <c r="G1151" s="31" t="s">
        <v>369</v>
      </c>
      <c r="H1151" s="32" t="s">
        <v>12416</v>
      </c>
      <c r="I1151" s="50">
        <v>2</v>
      </c>
      <c r="J1151" s="32" t="s">
        <v>12292</v>
      </c>
      <c r="K1151" s="32" t="s">
        <v>12292</v>
      </c>
      <c r="L1151" s="32" t="s">
        <v>12292</v>
      </c>
      <c r="M1151" s="29" t="s">
        <v>16215</v>
      </c>
      <c r="N1151" s="29" t="s">
        <v>16215</v>
      </c>
      <c r="O1151" s="29" t="s">
        <v>16215</v>
      </c>
      <c r="P1151" s="29">
        <v>5.4760484993043201</v>
      </c>
      <c r="Q1151" s="29">
        <v>0.72064858372540286</v>
      </c>
      <c r="R1151" s="29">
        <v>-1.1102230246251565E-14</v>
      </c>
      <c r="S1151" s="29" t="s">
        <v>16215</v>
      </c>
      <c r="T1151" s="29" t="s">
        <v>16215</v>
      </c>
      <c r="U1151" s="29" t="s">
        <v>16215</v>
      </c>
      <c r="V1151" s="29" t="s">
        <v>16215</v>
      </c>
      <c r="W1151" s="29" t="s">
        <v>16215</v>
      </c>
      <c r="X1151" s="29" t="s">
        <v>15584</v>
      </c>
      <c r="Y1151" s="71">
        <v>950161378</v>
      </c>
      <c r="Z1151" s="29" t="s">
        <v>12535</v>
      </c>
      <c r="AA1151" s="76">
        <v>45418</v>
      </c>
      <c r="AB1151" s="60" t="s">
        <v>8186</v>
      </c>
      <c r="AC1151" s="60" t="s">
        <v>12297</v>
      </c>
      <c r="AD1151" s="60" t="s">
        <v>12815</v>
      </c>
      <c r="AE1151" s="29" t="s">
        <v>16158</v>
      </c>
      <c r="AF1151" s="35" t="s">
        <v>16158</v>
      </c>
    </row>
    <row r="1152" spans="1:32" s="68" customFormat="1" ht="42.75">
      <c r="A1152" s="37" t="s">
        <v>12508</v>
      </c>
      <c r="B1152" s="36" t="s">
        <v>15440</v>
      </c>
      <c r="C1152" s="36" t="s">
        <v>15159</v>
      </c>
      <c r="D1152" s="29" t="s">
        <v>15595</v>
      </c>
      <c r="E1152" s="37" t="s">
        <v>15583</v>
      </c>
      <c r="F1152" s="37" t="s">
        <v>12543</v>
      </c>
      <c r="G1152" s="38" t="s">
        <v>369</v>
      </c>
      <c r="H1152" s="37" t="s">
        <v>12416</v>
      </c>
      <c r="I1152" s="39">
        <v>2</v>
      </c>
      <c r="J1152" s="37" t="s">
        <v>12292</v>
      </c>
      <c r="K1152" s="37" t="s">
        <v>12292</v>
      </c>
      <c r="L1152" s="37" t="s">
        <v>12292</v>
      </c>
      <c r="M1152" s="37" t="s">
        <v>16215</v>
      </c>
      <c r="N1152" s="37" t="s">
        <v>16215</v>
      </c>
      <c r="O1152" s="37" t="s">
        <v>16215</v>
      </c>
      <c r="P1152" s="37">
        <v>3.3508158508159358</v>
      </c>
      <c r="Q1152" s="37">
        <v>1.7790077090336975</v>
      </c>
      <c r="R1152" s="37">
        <v>1.25000000000004</v>
      </c>
      <c r="S1152" s="37" t="s">
        <v>16215</v>
      </c>
      <c r="T1152" s="37" t="s">
        <v>16215</v>
      </c>
      <c r="U1152" s="37" t="s">
        <v>16215</v>
      </c>
      <c r="V1152" s="37" t="s">
        <v>16215</v>
      </c>
      <c r="W1152" s="37" t="s">
        <v>16215</v>
      </c>
      <c r="X1152" s="37" t="s">
        <v>15584</v>
      </c>
      <c r="Y1152" s="73">
        <v>8569454212</v>
      </c>
      <c r="Z1152" s="37" t="s">
        <v>12535</v>
      </c>
      <c r="AA1152" s="77">
        <v>45418</v>
      </c>
      <c r="AB1152" s="39" t="s">
        <v>8186</v>
      </c>
      <c r="AC1152" s="39" t="s">
        <v>12297</v>
      </c>
      <c r="AD1152" s="39" t="s">
        <v>12815</v>
      </c>
      <c r="AE1152" s="37" t="s">
        <v>16158</v>
      </c>
      <c r="AF1152" s="63" t="s">
        <v>16158</v>
      </c>
    </row>
    <row r="1153" spans="1:32" s="68" customFormat="1" ht="42.75">
      <c r="A1153" s="29" t="s">
        <v>12508</v>
      </c>
      <c r="B1153" s="28" t="s">
        <v>15440</v>
      </c>
      <c r="C1153" s="29" t="s">
        <v>15160</v>
      </c>
      <c r="D1153" s="29" t="s">
        <v>15596</v>
      </c>
      <c r="E1153" s="29" t="s">
        <v>15583</v>
      </c>
      <c r="F1153" s="29" t="s">
        <v>12536</v>
      </c>
      <c r="G1153" s="31" t="s">
        <v>369</v>
      </c>
      <c r="H1153" s="32" t="s">
        <v>12416</v>
      </c>
      <c r="I1153" s="50">
        <v>2</v>
      </c>
      <c r="J1153" s="32" t="s">
        <v>12292</v>
      </c>
      <c r="K1153" s="32" t="s">
        <v>12292</v>
      </c>
      <c r="L1153" s="32" t="s">
        <v>12292</v>
      </c>
      <c r="M1153" s="29">
        <v>0.19336999999999999</v>
      </c>
      <c r="N1153" s="29" t="s">
        <v>16215</v>
      </c>
      <c r="O1153" s="29" t="s">
        <v>16215</v>
      </c>
      <c r="P1153" s="29">
        <v>5.6088210920774095</v>
      </c>
      <c r="Q1153" s="29">
        <v>1.3619268640362892</v>
      </c>
      <c r="R1153" s="29">
        <v>0.42523854030136476</v>
      </c>
      <c r="S1153" s="29" t="s">
        <v>16215</v>
      </c>
      <c r="T1153" s="29" t="s">
        <v>16215</v>
      </c>
      <c r="U1153" s="29" t="s">
        <v>16215</v>
      </c>
      <c r="V1153" s="29" t="s">
        <v>16215</v>
      </c>
      <c r="W1153" s="29" t="s">
        <v>16215</v>
      </c>
      <c r="X1153" s="29" t="s">
        <v>15597</v>
      </c>
      <c r="Y1153" s="71">
        <v>9312356425</v>
      </c>
      <c r="Z1153" s="29" t="s">
        <v>12535</v>
      </c>
      <c r="AA1153" s="76">
        <v>45418</v>
      </c>
      <c r="AB1153" s="60" t="s">
        <v>8186</v>
      </c>
      <c r="AC1153" s="60" t="s">
        <v>12297</v>
      </c>
      <c r="AD1153" s="60" t="s">
        <v>12815</v>
      </c>
      <c r="AE1153" s="29" t="s">
        <v>16158</v>
      </c>
      <c r="AF1153" s="35" t="s">
        <v>16158</v>
      </c>
    </row>
    <row r="1154" spans="1:32" s="68" customFormat="1" ht="42.75">
      <c r="A1154" s="37" t="s">
        <v>12508</v>
      </c>
      <c r="B1154" s="36" t="s">
        <v>15440</v>
      </c>
      <c r="C1154" s="36" t="s">
        <v>15161</v>
      </c>
      <c r="D1154" s="29" t="s">
        <v>15598</v>
      </c>
      <c r="E1154" s="37" t="s">
        <v>15583</v>
      </c>
      <c r="F1154" s="37" t="s">
        <v>12538</v>
      </c>
      <c r="G1154" s="38" t="s">
        <v>369</v>
      </c>
      <c r="H1154" s="37" t="s">
        <v>12416</v>
      </c>
      <c r="I1154" s="39">
        <v>2</v>
      </c>
      <c r="J1154" s="37" t="s">
        <v>12292</v>
      </c>
      <c r="K1154" s="37" t="s">
        <v>12292</v>
      </c>
      <c r="L1154" s="37" t="s">
        <v>12292</v>
      </c>
      <c r="M1154" s="37">
        <v>0.15115000000000001</v>
      </c>
      <c r="N1154" s="37" t="s">
        <v>16215</v>
      </c>
      <c r="O1154" s="37" t="s">
        <v>16215</v>
      </c>
      <c r="P1154" s="37">
        <v>4.3315660862750072</v>
      </c>
      <c r="Q1154" s="37">
        <v>0.59741392239833768</v>
      </c>
      <c r="R1154" s="37">
        <v>-7.6412555577842767E-2</v>
      </c>
      <c r="S1154" s="37" t="s">
        <v>16215</v>
      </c>
      <c r="T1154" s="37" t="s">
        <v>16215</v>
      </c>
      <c r="U1154" s="37" t="s">
        <v>16215</v>
      </c>
      <c r="V1154" s="37" t="s">
        <v>16215</v>
      </c>
      <c r="W1154" s="37" t="s">
        <v>16215</v>
      </c>
      <c r="X1154" s="37" t="s">
        <v>15599</v>
      </c>
      <c r="Y1154" s="73">
        <v>1803589891</v>
      </c>
      <c r="Z1154" s="37" t="s">
        <v>12535</v>
      </c>
      <c r="AA1154" s="77">
        <v>45418</v>
      </c>
      <c r="AB1154" s="39" t="s">
        <v>8186</v>
      </c>
      <c r="AC1154" s="39" t="s">
        <v>12297</v>
      </c>
      <c r="AD1154" s="39" t="s">
        <v>12815</v>
      </c>
      <c r="AE1154" s="37" t="s">
        <v>16158</v>
      </c>
      <c r="AF1154" s="63" t="s">
        <v>16158</v>
      </c>
    </row>
    <row r="1155" spans="1:32" s="68" customFormat="1" ht="42.75">
      <c r="A1155" s="29" t="s">
        <v>12508</v>
      </c>
      <c r="B1155" s="28" t="s">
        <v>15440</v>
      </c>
      <c r="C1155" s="29" t="s">
        <v>15162</v>
      </c>
      <c r="D1155" s="29" t="s">
        <v>15600</v>
      </c>
      <c r="E1155" s="29" t="s">
        <v>15583</v>
      </c>
      <c r="F1155" s="29" t="s">
        <v>12541</v>
      </c>
      <c r="G1155" s="31" t="s">
        <v>369</v>
      </c>
      <c r="H1155" s="32" t="s">
        <v>12416</v>
      </c>
      <c r="I1155" s="50">
        <v>2</v>
      </c>
      <c r="J1155" s="32" t="s">
        <v>12292</v>
      </c>
      <c r="K1155" s="32" t="s">
        <v>12292</v>
      </c>
      <c r="L1155" s="32" t="s">
        <v>12292</v>
      </c>
      <c r="M1155" s="29">
        <v>0.13843</v>
      </c>
      <c r="N1155" s="29" t="s">
        <v>16215</v>
      </c>
      <c r="O1155" s="29" t="s">
        <v>16215</v>
      </c>
      <c r="P1155" s="29">
        <v>3.6680685625835041</v>
      </c>
      <c r="Q1155" s="29">
        <v>-0.18940179624900022</v>
      </c>
      <c r="R1155" s="29">
        <v>-0.30000000000000027</v>
      </c>
      <c r="S1155" s="29" t="s">
        <v>16215</v>
      </c>
      <c r="T1155" s="29" t="s">
        <v>16215</v>
      </c>
      <c r="U1155" s="29" t="s">
        <v>16215</v>
      </c>
      <c r="V1155" s="29" t="s">
        <v>16215</v>
      </c>
      <c r="W1155" s="29" t="s">
        <v>16215</v>
      </c>
      <c r="X1155" s="29" t="s">
        <v>15601</v>
      </c>
      <c r="Y1155" s="71">
        <v>1107194323</v>
      </c>
      <c r="Z1155" s="29" t="s">
        <v>12535</v>
      </c>
      <c r="AA1155" s="76">
        <v>45418</v>
      </c>
      <c r="AB1155" s="60" t="s">
        <v>8186</v>
      </c>
      <c r="AC1155" s="60" t="s">
        <v>12297</v>
      </c>
      <c r="AD1155" s="60" t="s">
        <v>12815</v>
      </c>
      <c r="AE1155" s="29" t="s">
        <v>16158</v>
      </c>
      <c r="AF1155" s="35" t="s">
        <v>16158</v>
      </c>
    </row>
    <row r="1156" spans="1:32" s="68" customFormat="1" ht="42.75">
      <c r="A1156" s="37" t="s">
        <v>12508</v>
      </c>
      <c r="B1156" s="36" t="s">
        <v>15440</v>
      </c>
      <c r="C1156" s="36" t="s">
        <v>15163</v>
      </c>
      <c r="D1156" s="29" t="s">
        <v>15602</v>
      </c>
      <c r="E1156" s="37" t="s">
        <v>15583</v>
      </c>
      <c r="F1156" s="37" t="s">
        <v>12540</v>
      </c>
      <c r="G1156" s="38" t="s">
        <v>369</v>
      </c>
      <c r="H1156" s="37" t="s">
        <v>12416</v>
      </c>
      <c r="I1156" s="39">
        <v>2</v>
      </c>
      <c r="J1156" s="37" t="s">
        <v>12292</v>
      </c>
      <c r="K1156" s="37" t="s">
        <v>12292</v>
      </c>
      <c r="L1156" s="37" t="s">
        <v>12292</v>
      </c>
      <c r="M1156" s="37">
        <v>0.18107000000000001</v>
      </c>
      <c r="N1156" s="37" t="s">
        <v>16215</v>
      </c>
      <c r="O1156" s="37" t="s">
        <v>16215</v>
      </c>
      <c r="P1156" s="37">
        <v>5.0867524600571645</v>
      </c>
      <c r="Q1156" s="37">
        <v>0.74227511706326244</v>
      </c>
      <c r="R1156" s="37">
        <v>-0.10999999999998789</v>
      </c>
      <c r="S1156" s="37" t="s">
        <v>16215</v>
      </c>
      <c r="T1156" s="37" t="s">
        <v>16215</v>
      </c>
      <c r="U1156" s="37" t="s">
        <v>16215</v>
      </c>
      <c r="V1156" s="37" t="s">
        <v>16215</v>
      </c>
      <c r="W1156" s="37" t="s">
        <v>16215</v>
      </c>
      <c r="X1156" s="37" t="s">
        <v>15603</v>
      </c>
      <c r="Y1156" s="73">
        <v>950161378</v>
      </c>
      <c r="Z1156" s="37" t="s">
        <v>12535</v>
      </c>
      <c r="AA1156" s="77">
        <v>45418</v>
      </c>
      <c r="AB1156" s="39" t="s">
        <v>8186</v>
      </c>
      <c r="AC1156" s="39" t="s">
        <v>12297</v>
      </c>
      <c r="AD1156" s="39" t="s">
        <v>12815</v>
      </c>
      <c r="AE1156" s="37" t="s">
        <v>16158</v>
      </c>
      <c r="AF1156" s="63" t="s">
        <v>16158</v>
      </c>
    </row>
    <row r="1157" spans="1:32" s="68" customFormat="1" ht="42.75">
      <c r="A1157" s="29" t="s">
        <v>12508</v>
      </c>
      <c r="B1157" s="28" t="s">
        <v>15440</v>
      </c>
      <c r="C1157" s="29" t="s">
        <v>15164</v>
      </c>
      <c r="D1157" s="29" t="s">
        <v>15604</v>
      </c>
      <c r="E1157" s="29" t="s">
        <v>15583</v>
      </c>
      <c r="F1157" s="29" t="s">
        <v>12543</v>
      </c>
      <c r="G1157" s="31" t="s">
        <v>369</v>
      </c>
      <c r="H1157" s="32" t="s">
        <v>12416</v>
      </c>
      <c r="I1157" s="50">
        <v>2</v>
      </c>
      <c r="J1157" s="32" t="s">
        <v>12292</v>
      </c>
      <c r="K1157" s="32" t="s">
        <v>12292</v>
      </c>
      <c r="L1157" s="32" t="s">
        <v>12292</v>
      </c>
      <c r="M1157" s="29">
        <v>9.8640000000000005E-2</v>
      </c>
      <c r="N1157" s="29" t="s">
        <v>16215</v>
      </c>
      <c r="O1157" s="29" t="s">
        <v>16215</v>
      </c>
      <c r="P1157" s="29">
        <v>3.1558710383827959</v>
      </c>
      <c r="Q1157" s="29">
        <v>1.7521465031362871</v>
      </c>
      <c r="R1157" s="29">
        <v>0.83098666507062102</v>
      </c>
      <c r="S1157" s="29" t="s">
        <v>16215</v>
      </c>
      <c r="T1157" s="29" t="s">
        <v>16215</v>
      </c>
      <c r="U1157" s="29" t="s">
        <v>16215</v>
      </c>
      <c r="V1157" s="29" t="s">
        <v>16215</v>
      </c>
      <c r="W1157" s="29" t="s">
        <v>16215</v>
      </c>
      <c r="X1157" s="29" t="s">
        <v>15605</v>
      </c>
      <c r="Y1157" s="71">
        <v>8569454212</v>
      </c>
      <c r="Z1157" s="29" t="s">
        <v>12535</v>
      </c>
      <c r="AA1157" s="76">
        <v>45418</v>
      </c>
      <c r="AB1157" s="60" t="s">
        <v>8186</v>
      </c>
      <c r="AC1157" s="60" t="s">
        <v>12297</v>
      </c>
      <c r="AD1157" s="60" t="s">
        <v>12815</v>
      </c>
      <c r="AE1157" s="29" t="s">
        <v>16158</v>
      </c>
      <c r="AF1157" s="35" t="s">
        <v>16158</v>
      </c>
    </row>
    <row r="1158" spans="1:32" s="68" customFormat="1" ht="42.75">
      <c r="A1158" s="37" t="s">
        <v>12508</v>
      </c>
      <c r="B1158" s="36" t="s">
        <v>15440</v>
      </c>
      <c r="C1158" s="36" t="s">
        <v>15165</v>
      </c>
      <c r="D1158" s="29" t="s">
        <v>15606</v>
      </c>
      <c r="E1158" s="37" t="s">
        <v>15583</v>
      </c>
      <c r="F1158" s="37" t="s">
        <v>12544</v>
      </c>
      <c r="G1158" s="38" t="s">
        <v>369</v>
      </c>
      <c r="H1158" s="37" t="s">
        <v>12416</v>
      </c>
      <c r="I1158" s="39">
        <v>2</v>
      </c>
      <c r="J1158" s="37" t="s">
        <v>12292</v>
      </c>
      <c r="K1158" s="37" t="s">
        <v>12292</v>
      </c>
      <c r="L1158" s="37" t="s">
        <v>12292</v>
      </c>
      <c r="M1158" s="37">
        <v>0.12963</v>
      </c>
      <c r="N1158" s="37" t="s">
        <v>16215</v>
      </c>
      <c r="O1158" s="37" t="s">
        <v>16215</v>
      </c>
      <c r="P1158" s="37">
        <v>4.2181785925458293</v>
      </c>
      <c r="Q1158" s="37">
        <v>1.0640600639383546</v>
      </c>
      <c r="R1158" s="37">
        <v>-7.2894616836416404E-2</v>
      </c>
      <c r="S1158" s="37" t="s">
        <v>16215</v>
      </c>
      <c r="T1158" s="37" t="s">
        <v>16215</v>
      </c>
      <c r="U1158" s="37" t="s">
        <v>16215</v>
      </c>
      <c r="V1158" s="37" t="s">
        <v>16215</v>
      </c>
      <c r="W1158" s="37" t="s">
        <v>16215</v>
      </c>
      <c r="X1158" s="37" t="s">
        <v>15605</v>
      </c>
      <c r="Y1158" s="73">
        <v>1608896221</v>
      </c>
      <c r="Z1158" s="37" t="s">
        <v>12535</v>
      </c>
      <c r="AA1158" s="77">
        <v>45418</v>
      </c>
      <c r="AB1158" s="39" t="s">
        <v>8186</v>
      </c>
      <c r="AC1158" s="39" t="s">
        <v>12297</v>
      </c>
      <c r="AD1158" s="39" t="s">
        <v>12815</v>
      </c>
      <c r="AE1158" s="37" t="s">
        <v>16158</v>
      </c>
      <c r="AF1158" s="63" t="s">
        <v>16158</v>
      </c>
    </row>
    <row r="1159" spans="1:32" s="68" customFormat="1" ht="42.75">
      <c r="A1159" s="29" t="s">
        <v>15573</v>
      </c>
      <c r="B1159" s="28" t="s">
        <v>15441</v>
      </c>
      <c r="C1159" s="29" t="s">
        <v>15166</v>
      </c>
      <c r="D1159" s="29" t="s">
        <v>15607</v>
      </c>
      <c r="E1159" s="29" t="s">
        <v>15608</v>
      </c>
      <c r="F1159" s="29" t="s">
        <v>12536</v>
      </c>
      <c r="G1159" s="31" t="s">
        <v>664</v>
      </c>
      <c r="H1159" s="32" t="s">
        <v>43</v>
      </c>
      <c r="I1159" s="50">
        <v>1</v>
      </c>
      <c r="J1159" s="32" t="s">
        <v>12292</v>
      </c>
      <c r="K1159" s="32" t="s">
        <v>12292</v>
      </c>
      <c r="L1159" s="32" t="s">
        <v>13171</v>
      </c>
      <c r="M1159" s="29" t="s">
        <v>16215</v>
      </c>
      <c r="N1159" s="29" t="s">
        <v>16215</v>
      </c>
      <c r="O1159" s="29" t="s">
        <v>16215</v>
      </c>
      <c r="P1159" s="29">
        <v>3.7191283292978605</v>
      </c>
      <c r="Q1159" s="29">
        <v>0.97837784952548024</v>
      </c>
      <c r="R1159" s="29">
        <v>3.9150435548584994E-2</v>
      </c>
      <c r="S1159" s="29">
        <v>0.96799999999999997</v>
      </c>
      <c r="T1159" s="29">
        <v>0.90200000000000002</v>
      </c>
      <c r="U1159" s="29" t="s">
        <v>16215</v>
      </c>
      <c r="V1159" s="29">
        <v>-1.7929999999999999</v>
      </c>
      <c r="W1159" s="29">
        <v>-0.746</v>
      </c>
      <c r="X1159" s="29" t="s">
        <v>15609</v>
      </c>
      <c r="Y1159" s="71">
        <v>6741087456</v>
      </c>
      <c r="Z1159" s="29" t="s">
        <v>12536</v>
      </c>
      <c r="AA1159" s="76">
        <v>45418</v>
      </c>
      <c r="AB1159" s="60" t="s">
        <v>8186</v>
      </c>
      <c r="AC1159" s="60" t="s">
        <v>12296</v>
      </c>
      <c r="AD1159" s="60" t="s">
        <v>12299</v>
      </c>
      <c r="AE1159" s="29" t="s">
        <v>16158</v>
      </c>
      <c r="AF1159" s="35" t="s">
        <v>16158</v>
      </c>
    </row>
    <row r="1160" spans="1:32" s="68" customFormat="1" ht="42.75">
      <c r="A1160" s="37" t="s">
        <v>15573</v>
      </c>
      <c r="B1160" s="36" t="s">
        <v>15441</v>
      </c>
      <c r="C1160" s="36" t="s">
        <v>15167</v>
      </c>
      <c r="D1160" s="29" t="s">
        <v>15610</v>
      </c>
      <c r="E1160" s="37" t="s">
        <v>15608</v>
      </c>
      <c r="F1160" s="37" t="s">
        <v>12536</v>
      </c>
      <c r="G1160" s="38" t="s">
        <v>664</v>
      </c>
      <c r="H1160" s="37" t="s">
        <v>43</v>
      </c>
      <c r="I1160" s="39">
        <v>1</v>
      </c>
      <c r="J1160" s="37" t="s">
        <v>12292</v>
      </c>
      <c r="K1160" s="37" t="s">
        <v>12292</v>
      </c>
      <c r="L1160" s="37" t="s">
        <v>13171</v>
      </c>
      <c r="M1160" s="37" t="s">
        <v>16215</v>
      </c>
      <c r="N1160" s="37" t="s">
        <v>16215</v>
      </c>
      <c r="O1160" s="37" t="s">
        <v>16215</v>
      </c>
      <c r="P1160" s="37">
        <v>3.768897590528586</v>
      </c>
      <c r="Q1160" s="37">
        <v>0.99938879583445495</v>
      </c>
      <c r="R1160" s="37">
        <v>3.7339556592641543E-2</v>
      </c>
      <c r="S1160" s="37">
        <v>0.97299999999999998</v>
      </c>
      <c r="T1160" s="37">
        <v>0.90600000000000003</v>
      </c>
      <c r="U1160" s="37" t="s">
        <v>16215</v>
      </c>
      <c r="V1160" s="37">
        <v>-1.7470000000000001</v>
      </c>
      <c r="W1160" s="37">
        <v>-0.67500000000000004</v>
      </c>
      <c r="X1160" s="37" t="s">
        <v>15611</v>
      </c>
      <c r="Y1160" s="73">
        <v>6741087456</v>
      </c>
      <c r="Z1160" s="37" t="s">
        <v>12536</v>
      </c>
      <c r="AA1160" s="77">
        <v>45418</v>
      </c>
      <c r="AB1160" s="39" t="s">
        <v>8186</v>
      </c>
      <c r="AC1160" s="39" t="s">
        <v>12297</v>
      </c>
      <c r="AD1160" s="39" t="s">
        <v>12815</v>
      </c>
      <c r="AE1160" s="37" t="s">
        <v>16158</v>
      </c>
      <c r="AF1160" s="63" t="s">
        <v>16158</v>
      </c>
    </row>
    <row r="1161" spans="1:32" s="68" customFormat="1" ht="42.75">
      <c r="A1161" s="29" t="s">
        <v>15573</v>
      </c>
      <c r="B1161" s="28" t="s">
        <v>15441</v>
      </c>
      <c r="C1161" s="29" t="s">
        <v>15168</v>
      </c>
      <c r="D1161" s="29" t="s">
        <v>15612</v>
      </c>
      <c r="E1161" s="29" t="s">
        <v>15608</v>
      </c>
      <c r="F1161" s="29" t="s">
        <v>12536</v>
      </c>
      <c r="G1161" s="31" t="s">
        <v>664</v>
      </c>
      <c r="H1161" s="32" t="s">
        <v>43</v>
      </c>
      <c r="I1161" s="50">
        <v>1</v>
      </c>
      <c r="J1161" s="32" t="s">
        <v>12292</v>
      </c>
      <c r="K1161" s="32" t="s">
        <v>12292</v>
      </c>
      <c r="L1161" s="32" t="s">
        <v>13171</v>
      </c>
      <c r="M1161" s="29" t="s">
        <v>16215</v>
      </c>
      <c r="N1161" s="29" t="s">
        <v>16215</v>
      </c>
      <c r="O1161" s="29" t="s">
        <v>16215</v>
      </c>
      <c r="P1161" s="29">
        <v>0</v>
      </c>
      <c r="Q1161" s="29">
        <v>0</v>
      </c>
      <c r="R1161" s="29">
        <v>0</v>
      </c>
      <c r="S1161" s="29" t="s">
        <v>16215</v>
      </c>
      <c r="T1161" s="29" t="s">
        <v>16215</v>
      </c>
      <c r="U1161" s="29" t="s">
        <v>16215</v>
      </c>
      <c r="V1161" s="29" t="s">
        <v>16215</v>
      </c>
      <c r="W1161" s="29" t="s">
        <v>16215</v>
      </c>
      <c r="X1161" s="29" t="s">
        <v>15613</v>
      </c>
      <c r="Y1161" s="71">
        <v>6741087456</v>
      </c>
      <c r="Z1161" s="29" t="s">
        <v>12536</v>
      </c>
      <c r="AA1161" s="76">
        <v>45418</v>
      </c>
      <c r="AB1161" s="60" t="s">
        <v>8186</v>
      </c>
      <c r="AC1161" s="60" t="s">
        <v>12297</v>
      </c>
      <c r="AD1161" s="60" t="s">
        <v>12815</v>
      </c>
      <c r="AE1161" s="29" t="s">
        <v>16158</v>
      </c>
      <c r="AF1161" s="35" t="s">
        <v>16158</v>
      </c>
    </row>
    <row r="1162" spans="1:32" s="68" customFormat="1" ht="42.75">
      <c r="A1162" s="37" t="s">
        <v>15573</v>
      </c>
      <c r="B1162" s="36" t="s">
        <v>15441</v>
      </c>
      <c r="C1162" s="36" t="s">
        <v>15169</v>
      </c>
      <c r="D1162" s="29" t="s">
        <v>15614</v>
      </c>
      <c r="E1162" s="37" t="s">
        <v>15608</v>
      </c>
      <c r="F1162" s="37" t="s">
        <v>12536</v>
      </c>
      <c r="G1162" s="38" t="s">
        <v>664</v>
      </c>
      <c r="H1162" s="37" t="s">
        <v>43</v>
      </c>
      <c r="I1162" s="39">
        <v>1</v>
      </c>
      <c r="J1162" s="37" t="s">
        <v>12292</v>
      </c>
      <c r="K1162" s="37" t="s">
        <v>12292</v>
      </c>
      <c r="L1162" s="37" t="s">
        <v>13171</v>
      </c>
      <c r="M1162" s="37" t="s">
        <v>16215</v>
      </c>
      <c r="N1162" s="37" t="s">
        <v>16215</v>
      </c>
      <c r="O1162" s="37" t="s">
        <v>16215</v>
      </c>
      <c r="P1162" s="37">
        <v>3.8199844479004152</v>
      </c>
      <c r="Q1162" s="37">
        <v>1.0246183468572978</v>
      </c>
      <c r="R1162" s="37">
        <v>3.8327731587917135E-2</v>
      </c>
      <c r="S1162" s="37">
        <v>0.97799999999999998</v>
      </c>
      <c r="T1162" s="37" t="s">
        <v>16215</v>
      </c>
      <c r="U1162" s="37" t="s">
        <v>16215</v>
      </c>
      <c r="V1162" s="37">
        <v>-1.704</v>
      </c>
      <c r="W1162" s="37" t="s">
        <v>16215</v>
      </c>
      <c r="X1162" s="37" t="s">
        <v>15615</v>
      </c>
      <c r="Y1162" s="73">
        <v>6741087456</v>
      </c>
      <c r="Z1162" s="37" t="s">
        <v>12536</v>
      </c>
      <c r="AA1162" s="77">
        <v>45418</v>
      </c>
      <c r="AB1162" s="39" t="s">
        <v>8186</v>
      </c>
      <c r="AC1162" s="39" t="s">
        <v>12297</v>
      </c>
      <c r="AD1162" s="39" t="s">
        <v>12815</v>
      </c>
      <c r="AE1162" s="37" t="s">
        <v>16158</v>
      </c>
      <c r="AF1162" s="63" t="s">
        <v>16158</v>
      </c>
    </row>
    <row r="1163" spans="1:32" s="68" customFormat="1" ht="28.5">
      <c r="A1163" s="29" t="s">
        <v>15573</v>
      </c>
      <c r="B1163" s="28" t="s">
        <v>15442</v>
      </c>
      <c r="C1163" s="29" t="s">
        <v>15170</v>
      </c>
      <c r="D1163" s="29" t="s">
        <v>15616</v>
      </c>
      <c r="E1163" s="29" t="s">
        <v>15617</v>
      </c>
      <c r="F1163" s="29" t="s">
        <v>12535</v>
      </c>
      <c r="G1163" s="31" t="s">
        <v>664</v>
      </c>
      <c r="H1163" s="32" t="s">
        <v>42</v>
      </c>
      <c r="I1163" s="50">
        <v>1</v>
      </c>
      <c r="J1163" s="32" t="s">
        <v>12292</v>
      </c>
      <c r="K1163" s="32" t="s">
        <v>12292</v>
      </c>
      <c r="L1163" s="32" t="s">
        <v>13171</v>
      </c>
      <c r="M1163" s="29" t="s">
        <v>16215</v>
      </c>
      <c r="N1163" s="29" t="s">
        <v>16215</v>
      </c>
      <c r="O1163" s="29" t="s">
        <v>16215</v>
      </c>
      <c r="P1163" s="29">
        <v>4.9610614364002048</v>
      </c>
      <c r="Q1163" s="29">
        <v>1.5036125756687335</v>
      </c>
      <c r="R1163" s="29">
        <v>3.9070130884866217E-2</v>
      </c>
      <c r="S1163" s="29">
        <v>0.66</v>
      </c>
      <c r="T1163" s="29">
        <v>0.59499999999999997</v>
      </c>
      <c r="U1163" s="29" t="s">
        <v>16215</v>
      </c>
      <c r="V1163" s="29">
        <v>-3.5779999999999998</v>
      </c>
      <c r="W1163" s="29">
        <v>-2.2730000000000001</v>
      </c>
      <c r="X1163" s="29" t="s">
        <v>15618</v>
      </c>
      <c r="Y1163" s="71">
        <v>220631850</v>
      </c>
      <c r="Z1163" s="29" t="s">
        <v>12535</v>
      </c>
      <c r="AA1163" s="76">
        <v>45418</v>
      </c>
      <c r="AB1163" s="60" t="s">
        <v>8186</v>
      </c>
      <c r="AC1163" s="60" t="s">
        <v>12297</v>
      </c>
      <c r="AD1163" s="60" t="s">
        <v>12815</v>
      </c>
      <c r="AE1163" s="29" t="s">
        <v>16158</v>
      </c>
      <c r="AF1163" s="35" t="s">
        <v>16158</v>
      </c>
    </row>
    <row r="1164" spans="1:32" s="68" customFormat="1" ht="28.5">
      <c r="A1164" s="37" t="s">
        <v>15573</v>
      </c>
      <c r="B1164" s="36" t="s">
        <v>15442</v>
      </c>
      <c r="C1164" s="36" t="s">
        <v>15171</v>
      </c>
      <c r="D1164" s="29" t="s">
        <v>15619</v>
      </c>
      <c r="E1164" s="37" t="s">
        <v>15617</v>
      </c>
      <c r="F1164" s="37" t="s">
        <v>12535</v>
      </c>
      <c r="G1164" s="38" t="s">
        <v>664</v>
      </c>
      <c r="H1164" s="37" t="s">
        <v>42</v>
      </c>
      <c r="I1164" s="39">
        <v>1</v>
      </c>
      <c r="J1164" s="37" t="s">
        <v>12292</v>
      </c>
      <c r="K1164" s="37" t="s">
        <v>12292</v>
      </c>
      <c r="L1164" s="37" t="s">
        <v>13171</v>
      </c>
      <c r="M1164" s="37" t="s">
        <v>16215</v>
      </c>
      <c r="N1164" s="37" t="s">
        <v>16215</v>
      </c>
      <c r="O1164" s="37" t="s">
        <v>16215</v>
      </c>
      <c r="P1164" s="37">
        <v>5.0071258907361971</v>
      </c>
      <c r="Q1164" s="37">
        <v>1.5346749674242544</v>
      </c>
      <c r="R1164" s="37">
        <v>3.8623086950195784E-2</v>
      </c>
      <c r="S1164" s="37">
        <v>0.66600000000000004</v>
      </c>
      <c r="T1164" s="37">
        <v>0.59899999999999998</v>
      </c>
      <c r="U1164" s="37" t="s">
        <v>16215</v>
      </c>
      <c r="V1164" s="37">
        <v>-3.391</v>
      </c>
      <c r="W1164" s="37">
        <v>-1.792</v>
      </c>
      <c r="X1164" s="37" t="s">
        <v>15620</v>
      </c>
      <c r="Y1164" s="73">
        <v>220631850</v>
      </c>
      <c r="Z1164" s="37" t="s">
        <v>12535</v>
      </c>
      <c r="AA1164" s="77">
        <v>45418</v>
      </c>
      <c r="AB1164" s="39" t="s">
        <v>8186</v>
      </c>
      <c r="AC1164" s="39" t="s">
        <v>12297</v>
      </c>
      <c r="AD1164" s="39" t="s">
        <v>12815</v>
      </c>
      <c r="AE1164" s="37" t="s">
        <v>16158</v>
      </c>
      <c r="AF1164" s="63" t="s">
        <v>16158</v>
      </c>
    </row>
    <row r="1165" spans="1:32" s="68" customFormat="1" ht="28.5">
      <c r="A1165" s="29" t="s">
        <v>15573</v>
      </c>
      <c r="B1165" s="28" t="s">
        <v>15442</v>
      </c>
      <c r="C1165" s="29" t="s">
        <v>15172</v>
      </c>
      <c r="D1165" s="29" t="s">
        <v>15621</v>
      </c>
      <c r="E1165" s="29" t="s">
        <v>15617</v>
      </c>
      <c r="F1165" s="29" t="s">
        <v>12535</v>
      </c>
      <c r="G1165" s="31" t="s">
        <v>664</v>
      </c>
      <c r="H1165" s="32" t="s">
        <v>42</v>
      </c>
      <c r="I1165" s="50">
        <v>1</v>
      </c>
      <c r="J1165" s="32" t="s">
        <v>12292</v>
      </c>
      <c r="K1165" s="32" t="s">
        <v>12292</v>
      </c>
      <c r="L1165" s="32" t="s">
        <v>13171</v>
      </c>
      <c r="M1165" s="29" t="s">
        <v>16215</v>
      </c>
      <c r="N1165" s="29" t="s">
        <v>16215</v>
      </c>
      <c r="O1165" s="29" t="s">
        <v>16215</v>
      </c>
      <c r="P1165" s="29">
        <v>0</v>
      </c>
      <c r="Q1165" s="29">
        <v>0.18585697957560487</v>
      </c>
      <c r="R1165" s="29">
        <v>1.2922208306020977E-2</v>
      </c>
      <c r="S1165" s="29" t="s">
        <v>16215</v>
      </c>
      <c r="T1165" s="29" t="s">
        <v>16215</v>
      </c>
      <c r="U1165" s="29" t="s">
        <v>16215</v>
      </c>
      <c r="V1165" s="29" t="s">
        <v>16215</v>
      </c>
      <c r="W1165" s="29" t="s">
        <v>16215</v>
      </c>
      <c r="X1165" s="29" t="s">
        <v>15622</v>
      </c>
      <c r="Y1165" s="71">
        <v>220631850</v>
      </c>
      <c r="Z1165" s="29" t="s">
        <v>12535</v>
      </c>
      <c r="AA1165" s="76">
        <v>45418</v>
      </c>
      <c r="AB1165" s="60" t="s">
        <v>8186</v>
      </c>
      <c r="AC1165" s="60" t="s">
        <v>12297</v>
      </c>
      <c r="AD1165" s="60" t="s">
        <v>12815</v>
      </c>
      <c r="AE1165" s="29" t="s">
        <v>16158</v>
      </c>
      <c r="AF1165" s="35" t="s">
        <v>16158</v>
      </c>
    </row>
    <row r="1166" spans="1:32" s="68" customFormat="1" ht="42.75">
      <c r="A1166" s="37" t="s">
        <v>15573</v>
      </c>
      <c r="B1166" s="36" t="s">
        <v>15443</v>
      </c>
      <c r="C1166" s="36" t="s">
        <v>15173</v>
      </c>
      <c r="D1166" s="29" t="s">
        <v>11840</v>
      </c>
      <c r="E1166" s="37" t="s">
        <v>15623</v>
      </c>
      <c r="F1166" s="37" t="s">
        <v>12538</v>
      </c>
      <c r="G1166" s="38" t="s">
        <v>369</v>
      </c>
      <c r="H1166" s="37" t="s">
        <v>12314</v>
      </c>
      <c r="I1166" s="39">
        <v>5</v>
      </c>
      <c r="J1166" s="37" t="s">
        <v>12292</v>
      </c>
      <c r="K1166" s="37" t="s">
        <v>12292</v>
      </c>
      <c r="L1166" s="37" t="s">
        <v>13171</v>
      </c>
      <c r="M1166" s="37">
        <v>0.13519999999999999</v>
      </c>
      <c r="N1166" s="37" t="s">
        <v>16215</v>
      </c>
      <c r="O1166" s="37" t="s">
        <v>16215</v>
      </c>
      <c r="P1166" s="37">
        <v>-4.3323480380370372</v>
      </c>
      <c r="Q1166" s="37">
        <v>-23.483210517711818</v>
      </c>
      <c r="R1166" s="37">
        <v>-14.513341877038977</v>
      </c>
      <c r="S1166" s="37">
        <v>20.626000000000001</v>
      </c>
      <c r="T1166" s="37">
        <v>20.484999999999999</v>
      </c>
      <c r="U1166" s="37">
        <v>-43.197848035777909</v>
      </c>
      <c r="V1166" s="37">
        <v>-1.044</v>
      </c>
      <c r="W1166" s="37">
        <v>-0.39100000000000001</v>
      </c>
      <c r="X1166" s="37" t="s">
        <v>15624</v>
      </c>
      <c r="Y1166" s="73">
        <v>1697109756</v>
      </c>
      <c r="Z1166" s="37" t="s">
        <v>12535</v>
      </c>
      <c r="AA1166" s="77">
        <v>45418</v>
      </c>
      <c r="AB1166" s="39" t="s">
        <v>8186</v>
      </c>
      <c r="AC1166" s="39" t="s">
        <v>12296</v>
      </c>
      <c r="AD1166" s="39" t="s">
        <v>12342</v>
      </c>
      <c r="AE1166" s="37" t="s">
        <v>16158</v>
      </c>
      <c r="AF1166" s="63" t="s">
        <v>16158</v>
      </c>
    </row>
    <row r="1167" spans="1:32" s="68" customFormat="1" ht="42.75">
      <c r="A1167" s="29" t="s">
        <v>15573</v>
      </c>
      <c r="B1167" s="28" t="s">
        <v>15443</v>
      </c>
      <c r="C1167" s="29" t="s">
        <v>15174</v>
      </c>
      <c r="D1167" s="29" t="s">
        <v>11777</v>
      </c>
      <c r="E1167" s="29" t="s">
        <v>15623</v>
      </c>
      <c r="F1167" s="29" t="s">
        <v>12536</v>
      </c>
      <c r="G1167" s="31" t="s">
        <v>369</v>
      </c>
      <c r="H1167" s="32" t="s">
        <v>12314</v>
      </c>
      <c r="I1167" s="50">
        <v>5</v>
      </c>
      <c r="J1167" s="32" t="s">
        <v>12292</v>
      </c>
      <c r="K1167" s="32" t="s">
        <v>12292</v>
      </c>
      <c r="L1167" s="32" t="s">
        <v>13171</v>
      </c>
      <c r="M1167" s="29">
        <v>0.15870000000000001</v>
      </c>
      <c r="N1167" s="29">
        <v>-14.76868</v>
      </c>
      <c r="O1167" s="29">
        <v>-6.9427399999999997</v>
      </c>
      <c r="P1167" s="29">
        <v>-3.0328672844281535</v>
      </c>
      <c r="Q1167" s="29">
        <v>-22.818060485759084</v>
      </c>
      <c r="R1167" s="29">
        <v>-13.684298882456169</v>
      </c>
      <c r="S1167" s="29">
        <v>13.29</v>
      </c>
      <c r="T1167" s="29">
        <v>12.317</v>
      </c>
      <c r="U1167" s="29">
        <v>-42.122066606285244</v>
      </c>
      <c r="V1167" s="29">
        <v>-1.22</v>
      </c>
      <c r="W1167" s="29">
        <v>-0.55600000000000005</v>
      </c>
      <c r="X1167" s="29" t="s">
        <v>15625</v>
      </c>
      <c r="Y1167" s="71">
        <v>8762574584</v>
      </c>
      <c r="Z1167" s="29" t="s">
        <v>12535</v>
      </c>
      <c r="AA1167" s="76">
        <v>45418</v>
      </c>
      <c r="AB1167" s="60" t="s">
        <v>8186</v>
      </c>
      <c r="AC1167" s="60" t="s">
        <v>12296</v>
      </c>
      <c r="AD1167" s="60" t="s">
        <v>12299</v>
      </c>
      <c r="AE1167" s="29" t="s">
        <v>16158</v>
      </c>
      <c r="AF1167" s="35" t="s">
        <v>16158</v>
      </c>
    </row>
    <row r="1168" spans="1:32" s="68" customFormat="1" ht="42.75">
      <c r="A1168" s="37" t="s">
        <v>15573</v>
      </c>
      <c r="B1168" s="36" t="s">
        <v>15443</v>
      </c>
      <c r="C1168" s="36" t="s">
        <v>15175</v>
      </c>
      <c r="D1168" s="29" t="s">
        <v>11480</v>
      </c>
      <c r="E1168" s="37" t="s">
        <v>15623</v>
      </c>
      <c r="F1168" s="37" t="s">
        <v>12543</v>
      </c>
      <c r="G1168" s="38" t="s">
        <v>369</v>
      </c>
      <c r="H1168" s="37" t="s">
        <v>12314</v>
      </c>
      <c r="I1168" s="39">
        <v>5</v>
      </c>
      <c r="J1168" s="37" t="s">
        <v>12292</v>
      </c>
      <c r="K1168" s="37" t="s">
        <v>12292</v>
      </c>
      <c r="L1168" s="37" t="s">
        <v>13171</v>
      </c>
      <c r="M1168" s="37">
        <v>0.1169</v>
      </c>
      <c r="N1168" s="37" t="s">
        <v>16215</v>
      </c>
      <c r="O1168" s="37" t="s">
        <v>16215</v>
      </c>
      <c r="P1168" s="37">
        <v>-5.439175267189345</v>
      </c>
      <c r="Q1168" s="37">
        <v>-22.726572542695877</v>
      </c>
      <c r="R1168" s="37">
        <v>-12.196957975317869</v>
      </c>
      <c r="S1168" s="37">
        <v>17.292999999999999</v>
      </c>
      <c r="T1168" s="37" t="s">
        <v>16215</v>
      </c>
      <c r="U1168" s="37">
        <v>-41.432733607548776</v>
      </c>
      <c r="V1168" s="37">
        <v>-1.1439999999999999</v>
      </c>
      <c r="W1168" s="37" t="s">
        <v>16215</v>
      </c>
      <c r="X1168" s="37" t="s">
        <v>15626</v>
      </c>
      <c r="Y1168" s="73">
        <v>8063531748</v>
      </c>
      <c r="Z1168" s="37" t="s">
        <v>12535</v>
      </c>
      <c r="AA1168" s="77">
        <v>45418</v>
      </c>
      <c r="AB1168" s="39" t="s">
        <v>8186</v>
      </c>
      <c r="AC1168" s="39" t="s">
        <v>12296</v>
      </c>
      <c r="AD1168" s="39" t="s">
        <v>12303</v>
      </c>
      <c r="AE1168" s="37" t="s">
        <v>16158</v>
      </c>
      <c r="AF1168" s="63" t="s">
        <v>16158</v>
      </c>
    </row>
    <row r="1169" spans="1:32" s="68" customFormat="1" ht="42.75">
      <c r="A1169" s="29" t="s">
        <v>15573</v>
      </c>
      <c r="B1169" s="28" t="s">
        <v>15443</v>
      </c>
      <c r="C1169" s="29" t="s">
        <v>15176</v>
      </c>
      <c r="D1169" s="29" t="s">
        <v>11797</v>
      </c>
      <c r="E1169" s="29" t="s">
        <v>15623</v>
      </c>
      <c r="F1169" s="29" t="s">
        <v>12535</v>
      </c>
      <c r="G1169" s="31" t="s">
        <v>369</v>
      </c>
      <c r="H1169" s="32" t="s">
        <v>12314</v>
      </c>
      <c r="I1169" s="50">
        <v>5</v>
      </c>
      <c r="J1169" s="32" t="s">
        <v>12292</v>
      </c>
      <c r="K1169" s="32" t="s">
        <v>12292</v>
      </c>
      <c r="L1169" s="32" t="s">
        <v>13171</v>
      </c>
      <c r="M1169" s="29">
        <v>0.1575</v>
      </c>
      <c r="N1169" s="29">
        <v>-14.78172</v>
      </c>
      <c r="O1169" s="29">
        <v>-6.9493799999999997</v>
      </c>
      <c r="P1169" s="29">
        <v>-2.9154776805872085</v>
      </c>
      <c r="Q1169" s="29">
        <v>-22.909878997503995</v>
      </c>
      <c r="R1169" s="29">
        <v>-14.207162830441177</v>
      </c>
      <c r="S1169" s="29">
        <v>13.282</v>
      </c>
      <c r="T1169" s="29">
        <v>12.307</v>
      </c>
      <c r="U1169" s="29">
        <v>-42.74590183251081</v>
      </c>
      <c r="V1169" s="29">
        <v>-1.22</v>
      </c>
      <c r="W1169" s="29">
        <v>-0.55500000000000005</v>
      </c>
      <c r="X1169" s="29" t="s">
        <v>15625</v>
      </c>
      <c r="Y1169" s="71">
        <v>1121789033</v>
      </c>
      <c r="Z1169" s="29" t="s">
        <v>12535</v>
      </c>
      <c r="AA1169" s="76">
        <v>45418</v>
      </c>
      <c r="AB1169" s="60" t="s">
        <v>8186</v>
      </c>
      <c r="AC1169" s="60" t="s">
        <v>12296</v>
      </c>
      <c r="AD1169" s="60" t="s">
        <v>12298</v>
      </c>
      <c r="AE1169" s="29" t="s">
        <v>16158</v>
      </c>
      <c r="AF1169" s="35" t="s">
        <v>16158</v>
      </c>
    </row>
    <row r="1170" spans="1:32" s="68" customFormat="1" ht="42.75">
      <c r="A1170" s="37" t="s">
        <v>15573</v>
      </c>
      <c r="B1170" s="36" t="s">
        <v>15443</v>
      </c>
      <c r="C1170" s="36" t="s">
        <v>15177</v>
      </c>
      <c r="D1170" s="29" t="s">
        <v>11799</v>
      </c>
      <c r="E1170" s="37" t="s">
        <v>15623</v>
      </c>
      <c r="F1170" s="37" t="s">
        <v>12535</v>
      </c>
      <c r="G1170" s="38" t="s">
        <v>369</v>
      </c>
      <c r="H1170" s="37" t="s">
        <v>12314</v>
      </c>
      <c r="I1170" s="39">
        <v>5</v>
      </c>
      <c r="J1170" s="37" t="s">
        <v>12292</v>
      </c>
      <c r="K1170" s="37" t="s">
        <v>12292</v>
      </c>
      <c r="L1170" s="37" t="s">
        <v>13171</v>
      </c>
      <c r="M1170" s="37" t="s">
        <v>16215</v>
      </c>
      <c r="N1170" s="37">
        <v>-14.7967</v>
      </c>
      <c r="O1170" s="37">
        <v>-6.9546400000000004</v>
      </c>
      <c r="P1170" s="37">
        <v>-2.9599730911536892</v>
      </c>
      <c r="Q1170" s="37">
        <v>-22.920734088246697</v>
      </c>
      <c r="R1170" s="37">
        <v>-14.204418656549878</v>
      </c>
      <c r="S1170" s="37">
        <v>13.282999999999999</v>
      </c>
      <c r="T1170" s="37">
        <v>12.308</v>
      </c>
      <c r="U1170" s="37">
        <v>-42.75009229509449</v>
      </c>
      <c r="V1170" s="37">
        <v>-1.2210000000000001</v>
      </c>
      <c r="W1170" s="37">
        <v>-0.55500000000000005</v>
      </c>
      <c r="X1170" s="37" t="s">
        <v>15625</v>
      </c>
      <c r="Y1170" s="73">
        <v>1121789033</v>
      </c>
      <c r="Z1170" s="37" t="s">
        <v>12535</v>
      </c>
      <c r="AA1170" s="77">
        <v>45418</v>
      </c>
      <c r="AB1170" s="39" t="s">
        <v>8186</v>
      </c>
      <c r="AC1170" s="39" t="s">
        <v>12296</v>
      </c>
      <c r="AD1170" s="39" t="s">
        <v>12298</v>
      </c>
      <c r="AE1170" s="37" t="s">
        <v>16158</v>
      </c>
      <c r="AF1170" s="63" t="s">
        <v>16158</v>
      </c>
    </row>
    <row r="1171" spans="1:32" s="68" customFormat="1" ht="42.75">
      <c r="A1171" s="29" t="s">
        <v>15573</v>
      </c>
      <c r="B1171" s="28" t="s">
        <v>15443</v>
      </c>
      <c r="C1171" s="29" t="s">
        <v>15178</v>
      </c>
      <c r="D1171" s="29" t="s">
        <v>11787</v>
      </c>
      <c r="E1171" s="29" t="s">
        <v>15623</v>
      </c>
      <c r="F1171" s="29" t="s">
        <v>12536</v>
      </c>
      <c r="G1171" s="31" t="s">
        <v>369</v>
      </c>
      <c r="H1171" s="32" t="s">
        <v>12314</v>
      </c>
      <c r="I1171" s="50">
        <v>5</v>
      </c>
      <c r="J1171" s="32" t="s">
        <v>12292</v>
      </c>
      <c r="K1171" s="32" t="s">
        <v>12292</v>
      </c>
      <c r="L1171" s="32" t="s">
        <v>13171</v>
      </c>
      <c r="M1171" s="29" t="s">
        <v>16215</v>
      </c>
      <c r="N1171" s="29">
        <v>-14.79635</v>
      </c>
      <c r="O1171" s="29">
        <v>-6.9636699999999996</v>
      </c>
      <c r="P1171" s="29">
        <v>-2.9968190189183175</v>
      </c>
      <c r="Q1171" s="29">
        <v>-22.856772016353954</v>
      </c>
      <c r="R1171" s="29">
        <v>-13.758952551477133</v>
      </c>
      <c r="S1171" s="29">
        <v>13.295</v>
      </c>
      <c r="T1171" s="29">
        <v>12.327</v>
      </c>
      <c r="U1171" s="29">
        <v>-42.106149569902605</v>
      </c>
      <c r="V1171" s="29">
        <v>-1.2190000000000001</v>
      </c>
      <c r="W1171" s="29">
        <v>-0.55400000000000005</v>
      </c>
      <c r="X1171" s="29" t="s">
        <v>15625</v>
      </c>
      <c r="Y1171" s="71">
        <v>8762574584</v>
      </c>
      <c r="Z1171" s="29" t="s">
        <v>12535</v>
      </c>
      <c r="AA1171" s="76">
        <v>45418</v>
      </c>
      <c r="AB1171" s="60" t="s">
        <v>8186</v>
      </c>
      <c r="AC1171" s="60" t="s">
        <v>12297</v>
      </c>
      <c r="AD1171" s="60" t="s">
        <v>12815</v>
      </c>
      <c r="AE1171" s="29" t="s">
        <v>16158</v>
      </c>
      <c r="AF1171" s="35" t="s">
        <v>16158</v>
      </c>
    </row>
    <row r="1172" spans="1:32" s="68" customFormat="1" ht="42.75">
      <c r="A1172" s="37" t="s">
        <v>15573</v>
      </c>
      <c r="B1172" s="36" t="s">
        <v>15443</v>
      </c>
      <c r="C1172" s="36" t="s">
        <v>15179</v>
      </c>
      <c r="D1172" s="29" t="s">
        <v>11392</v>
      </c>
      <c r="E1172" s="37" t="s">
        <v>15623</v>
      </c>
      <c r="F1172" s="37" t="s">
        <v>12544</v>
      </c>
      <c r="G1172" s="38" t="s">
        <v>369</v>
      </c>
      <c r="H1172" s="37" t="s">
        <v>12314</v>
      </c>
      <c r="I1172" s="39">
        <v>5</v>
      </c>
      <c r="J1172" s="37" t="s">
        <v>12292</v>
      </c>
      <c r="K1172" s="37" t="s">
        <v>12292</v>
      </c>
      <c r="L1172" s="37" t="s">
        <v>13171</v>
      </c>
      <c r="M1172" s="37" t="s">
        <v>16215</v>
      </c>
      <c r="N1172" s="37">
        <v>-14.76694</v>
      </c>
      <c r="O1172" s="37" t="s">
        <v>16215</v>
      </c>
      <c r="P1172" s="37">
        <v>-4.7224643998838634</v>
      </c>
      <c r="Q1172" s="37">
        <v>-23.598391780209973</v>
      </c>
      <c r="R1172" s="37">
        <v>-12.325672755843497</v>
      </c>
      <c r="S1172" s="37">
        <v>13.288</v>
      </c>
      <c r="T1172" s="37" t="s">
        <v>16215</v>
      </c>
      <c r="U1172" s="37">
        <v>-38.959009054694668</v>
      </c>
      <c r="V1172" s="37">
        <v>-1.2190000000000001</v>
      </c>
      <c r="W1172" s="37" t="s">
        <v>16215</v>
      </c>
      <c r="X1172" s="37" t="s">
        <v>15627</v>
      </c>
      <c r="Y1172" s="73">
        <v>1513910389</v>
      </c>
      <c r="Z1172" s="37" t="s">
        <v>12535</v>
      </c>
      <c r="AA1172" s="77">
        <v>45418</v>
      </c>
      <c r="AB1172" s="39" t="s">
        <v>8186</v>
      </c>
      <c r="AC1172" s="39" t="s">
        <v>12297</v>
      </c>
      <c r="AD1172" s="39" t="s">
        <v>12815</v>
      </c>
      <c r="AE1172" s="37" t="s">
        <v>16158</v>
      </c>
      <c r="AF1172" s="63" t="s">
        <v>16158</v>
      </c>
    </row>
    <row r="1173" spans="1:32" s="68" customFormat="1" ht="42.75">
      <c r="A1173" s="29" t="s">
        <v>15573</v>
      </c>
      <c r="B1173" s="28" t="s">
        <v>15443</v>
      </c>
      <c r="C1173" s="29" t="s">
        <v>15180</v>
      </c>
      <c r="D1173" s="29" t="s">
        <v>8565</v>
      </c>
      <c r="E1173" s="29" t="s">
        <v>15623</v>
      </c>
      <c r="F1173" s="29" t="s">
        <v>12544</v>
      </c>
      <c r="G1173" s="31" t="s">
        <v>369</v>
      </c>
      <c r="H1173" s="32" t="s">
        <v>12314</v>
      </c>
      <c r="I1173" s="50">
        <v>5</v>
      </c>
      <c r="J1173" s="32" t="s">
        <v>12292</v>
      </c>
      <c r="K1173" s="32" t="s">
        <v>12292</v>
      </c>
      <c r="L1173" s="32" t="s">
        <v>13171</v>
      </c>
      <c r="M1173" s="29">
        <v>0.16270000000000001</v>
      </c>
      <c r="N1173" s="29">
        <v>-14.774179999999999</v>
      </c>
      <c r="O1173" s="29" t="s">
        <v>16215</v>
      </c>
      <c r="P1173" s="29">
        <v>-4.6840314450766973</v>
      </c>
      <c r="Q1173" s="29">
        <v>-23.608664032297501</v>
      </c>
      <c r="R1173" s="29">
        <v>-11.603014049467653</v>
      </c>
      <c r="S1173" s="29">
        <v>13.292999999999999</v>
      </c>
      <c r="T1173" s="29" t="s">
        <v>16215</v>
      </c>
      <c r="U1173" s="29">
        <v>-38.967326428845652</v>
      </c>
      <c r="V1173" s="29">
        <v>-1.218</v>
      </c>
      <c r="W1173" s="29" t="s">
        <v>16215</v>
      </c>
      <c r="X1173" s="29" t="s">
        <v>15628</v>
      </c>
      <c r="Y1173" s="71">
        <v>1513910389</v>
      </c>
      <c r="Z1173" s="29" t="s">
        <v>12535</v>
      </c>
      <c r="AA1173" s="76">
        <v>45418</v>
      </c>
      <c r="AB1173" s="60" t="s">
        <v>8186</v>
      </c>
      <c r="AC1173" s="60" t="s">
        <v>12297</v>
      </c>
      <c r="AD1173" s="60" t="s">
        <v>12815</v>
      </c>
      <c r="AE1173" s="29" t="s">
        <v>16158</v>
      </c>
      <c r="AF1173" s="35" t="s">
        <v>16158</v>
      </c>
    </row>
    <row r="1174" spans="1:32" s="68" customFormat="1" ht="42.75">
      <c r="A1174" s="37" t="s">
        <v>15573</v>
      </c>
      <c r="B1174" s="36" t="s">
        <v>15443</v>
      </c>
      <c r="C1174" s="36" t="s">
        <v>15181</v>
      </c>
      <c r="D1174" s="29" t="s">
        <v>11789</v>
      </c>
      <c r="E1174" s="37" t="s">
        <v>15623</v>
      </c>
      <c r="F1174" s="37" t="s">
        <v>12541</v>
      </c>
      <c r="G1174" s="38" t="s">
        <v>369</v>
      </c>
      <c r="H1174" s="37" t="s">
        <v>12314</v>
      </c>
      <c r="I1174" s="39">
        <v>5</v>
      </c>
      <c r="J1174" s="37" t="s">
        <v>12292</v>
      </c>
      <c r="K1174" s="37" t="s">
        <v>12292</v>
      </c>
      <c r="L1174" s="37" t="s">
        <v>13171</v>
      </c>
      <c r="M1174" s="37">
        <v>0.1268</v>
      </c>
      <c r="N1174" s="37" t="s">
        <v>16215</v>
      </c>
      <c r="O1174" s="37" t="s">
        <v>16215</v>
      </c>
      <c r="P1174" s="37">
        <v>-4.9981175001272522</v>
      </c>
      <c r="Q1174" s="37">
        <v>-24.592702850420554</v>
      </c>
      <c r="R1174" s="37">
        <v>-14.845507687974402</v>
      </c>
      <c r="S1174" s="37">
        <v>18.814</v>
      </c>
      <c r="T1174" s="37">
        <v>17.363</v>
      </c>
      <c r="U1174" s="37">
        <v>-43.969233276385964</v>
      </c>
      <c r="V1174" s="37">
        <v>-1.1180000000000001</v>
      </c>
      <c r="W1174" s="37">
        <v>-0.505</v>
      </c>
      <c r="X1174" s="37" t="s">
        <v>15624</v>
      </c>
      <c r="Y1174" s="73">
        <v>1041827910</v>
      </c>
      <c r="Z1174" s="37" t="s">
        <v>12535</v>
      </c>
      <c r="AA1174" s="77">
        <v>45418</v>
      </c>
      <c r="AB1174" s="39" t="s">
        <v>8186</v>
      </c>
      <c r="AC1174" s="39" t="s">
        <v>12297</v>
      </c>
      <c r="AD1174" s="39" t="s">
        <v>12815</v>
      </c>
      <c r="AE1174" s="37" t="s">
        <v>16158</v>
      </c>
      <c r="AF1174" s="63" t="s">
        <v>16158</v>
      </c>
    </row>
    <row r="1175" spans="1:32" s="68" customFormat="1" ht="42.75">
      <c r="A1175" s="29" t="s">
        <v>15573</v>
      </c>
      <c r="B1175" s="28" t="s">
        <v>15443</v>
      </c>
      <c r="C1175" s="29" t="s">
        <v>15182</v>
      </c>
      <c r="D1175" s="29" t="s">
        <v>11791</v>
      </c>
      <c r="E1175" s="29" t="s">
        <v>15623</v>
      </c>
      <c r="F1175" s="29" t="s">
        <v>12544</v>
      </c>
      <c r="G1175" s="31" t="s">
        <v>369</v>
      </c>
      <c r="H1175" s="32" t="s">
        <v>12314</v>
      </c>
      <c r="I1175" s="50">
        <v>5</v>
      </c>
      <c r="J1175" s="32" t="s">
        <v>12292</v>
      </c>
      <c r="K1175" s="32" t="s">
        <v>12292</v>
      </c>
      <c r="L1175" s="32" t="s">
        <v>13171</v>
      </c>
      <c r="M1175" s="29">
        <v>0.1353</v>
      </c>
      <c r="N1175" s="29" t="s">
        <v>16215</v>
      </c>
      <c r="O1175" s="29" t="s">
        <v>16215</v>
      </c>
      <c r="P1175" s="29">
        <v>-4.2395389420925467</v>
      </c>
      <c r="Q1175" s="29">
        <v>-23.328936546319177</v>
      </c>
      <c r="R1175" s="29">
        <v>-14.167859008852734</v>
      </c>
      <c r="S1175" s="29">
        <v>16.937999999999999</v>
      </c>
      <c r="T1175" s="29" t="s">
        <v>16215</v>
      </c>
      <c r="U1175" s="29">
        <v>-43.008718579649361</v>
      </c>
      <c r="V1175" s="29">
        <v>-1.018</v>
      </c>
      <c r="W1175" s="29" t="s">
        <v>16215</v>
      </c>
      <c r="X1175" s="29" t="s">
        <v>15629</v>
      </c>
      <c r="Y1175" s="71">
        <v>1513910389</v>
      </c>
      <c r="Z1175" s="29" t="s">
        <v>12535</v>
      </c>
      <c r="AA1175" s="76">
        <v>45418</v>
      </c>
      <c r="AB1175" s="60" t="s">
        <v>8186</v>
      </c>
      <c r="AC1175" s="60" t="s">
        <v>12297</v>
      </c>
      <c r="AD1175" s="60" t="s">
        <v>12815</v>
      </c>
      <c r="AE1175" s="29" t="s">
        <v>16158</v>
      </c>
      <c r="AF1175" s="35" t="s">
        <v>16158</v>
      </c>
    </row>
    <row r="1176" spans="1:32" s="68" customFormat="1" ht="28.5">
      <c r="A1176" s="37" t="s">
        <v>15630</v>
      </c>
      <c r="B1176" s="36" t="s">
        <v>15444</v>
      </c>
      <c r="C1176" s="36" t="s">
        <v>15183</v>
      </c>
      <c r="D1176" s="29" t="s">
        <v>15631</v>
      </c>
      <c r="E1176" s="37" t="s">
        <v>15632</v>
      </c>
      <c r="F1176" s="37" t="s">
        <v>12535</v>
      </c>
      <c r="G1176" s="38" t="s">
        <v>64</v>
      </c>
      <c r="H1176" s="37" t="s">
        <v>12423</v>
      </c>
      <c r="I1176" s="39">
        <v>3</v>
      </c>
      <c r="J1176" s="37" t="s">
        <v>12292</v>
      </c>
      <c r="K1176" s="37" t="s">
        <v>12292</v>
      </c>
      <c r="L1176" s="37" t="s">
        <v>13171</v>
      </c>
      <c r="M1176" s="37">
        <v>1.6565000000000001</v>
      </c>
      <c r="N1176" s="37">
        <v>-0.57472000000000001</v>
      </c>
      <c r="O1176" s="37">
        <v>-1.3062499999999999</v>
      </c>
      <c r="P1176" s="37">
        <v>0.71658212207912353</v>
      </c>
      <c r="Q1176" s="37">
        <v>4.3762676098622943</v>
      </c>
      <c r="R1176" s="37">
        <v>0.29547436935022375</v>
      </c>
      <c r="S1176" s="37">
        <v>14.186</v>
      </c>
      <c r="T1176" s="37">
        <v>15.375999999999999</v>
      </c>
      <c r="U1176" s="37">
        <v>-13.45648551676163</v>
      </c>
      <c r="V1176" s="37">
        <v>-2.7E-2</v>
      </c>
      <c r="W1176" s="37">
        <v>-6.3E-2</v>
      </c>
      <c r="X1176" s="37" t="s">
        <v>15633</v>
      </c>
      <c r="Y1176" s="73">
        <v>72341540</v>
      </c>
      <c r="Z1176" s="37" t="s">
        <v>12535</v>
      </c>
      <c r="AA1176" s="77">
        <v>45418</v>
      </c>
      <c r="AB1176" s="39" t="s">
        <v>8186</v>
      </c>
      <c r="AC1176" s="39" t="s">
        <v>12296</v>
      </c>
      <c r="AD1176" s="39" t="s">
        <v>13176</v>
      </c>
      <c r="AE1176" s="37" t="s">
        <v>16158</v>
      </c>
      <c r="AF1176" s="63" t="s">
        <v>16158</v>
      </c>
    </row>
    <row r="1177" spans="1:32" s="68" customFormat="1" ht="28.5">
      <c r="A1177" s="29" t="s">
        <v>15630</v>
      </c>
      <c r="B1177" s="28" t="s">
        <v>15444</v>
      </c>
      <c r="C1177" s="29" t="s">
        <v>15184</v>
      </c>
      <c r="D1177" s="29" t="s">
        <v>15634</v>
      </c>
      <c r="E1177" s="29" t="s">
        <v>15632</v>
      </c>
      <c r="F1177" s="29" t="s">
        <v>12536</v>
      </c>
      <c r="G1177" s="31" t="s">
        <v>64</v>
      </c>
      <c r="H1177" s="32" t="s">
        <v>12423</v>
      </c>
      <c r="I1177" s="50">
        <v>3</v>
      </c>
      <c r="J1177" s="32" t="s">
        <v>12292</v>
      </c>
      <c r="K1177" s="32" t="s">
        <v>12292</v>
      </c>
      <c r="L1177" s="32" t="s">
        <v>13171</v>
      </c>
      <c r="M1177" s="29" t="s">
        <v>16215</v>
      </c>
      <c r="N1177" s="29">
        <v>-0.58853</v>
      </c>
      <c r="O1177" s="29">
        <v>-1.31423</v>
      </c>
      <c r="P1177" s="29">
        <v>0.69086309234216436</v>
      </c>
      <c r="Q1177" s="29">
        <v>4.356214459788843</v>
      </c>
      <c r="R1177" s="29">
        <v>0.88265835929375314</v>
      </c>
      <c r="S1177" s="29">
        <v>14.167</v>
      </c>
      <c r="T1177" s="29">
        <v>15.342000000000001</v>
      </c>
      <c r="U1177" s="29">
        <v>-13.240988668219611</v>
      </c>
      <c r="V1177" s="29">
        <v>-2.7E-2</v>
      </c>
      <c r="W1177" s="29">
        <v>-6.4000000000000001E-2</v>
      </c>
      <c r="X1177" s="29" t="s">
        <v>15633</v>
      </c>
      <c r="Y1177" s="71">
        <v>565077855</v>
      </c>
      <c r="Z1177" s="29" t="s">
        <v>12535</v>
      </c>
      <c r="AA1177" s="76">
        <v>45418</v>
      </c>
      <c r="AB1177" s="60" t="s">
        <v>8186</v>
      </c>
      <c r="AC1177" s="60" t="s">
        <v>12297</v>
      </c>
      <c r="AD1177" s="60" t="s">
        <v>12815</v>
      </c>
      <c r="AE1177" s="29" t="s">
        <v>16158</v>
      </c>
      <c r="AF1177" s="35" t="s">
        <v>16158</v>
      </c>
    </row>
    <row r="1178" spans="1:32" s="68" customFormat="1" ht="28.5">
      <c r="A1178" s="37" t="s">
        <v>15630</v>
      </c>
      <c r="B1178" s="36" t="s">
        <v>15444</v>
      </c>
      <c r="C1178" s="36" t="s">
        <v>15185</v>
      </c>
      <c r="D1178" s="29" t="s">
        <v>15635</v>
      </c>
      <c r="E1178" s="37" t="s">
        <v>15632</v>
      </c>
      <c r="F1178" s="37" t="s">
        <v>12535</v>
      </c>
      <c r="G1178" s="38" t="s">
        <v>64</v>
      </c>
      <c r="H1178" s="37" t="s">
        <v>12423</v>
      </c>
      <c r="I1178" s="39">
        <v>3</v>
      </c>
      <c r="J1178" s="37" t="s">
        <v>12292</v>
      </c>
      <c r="K1178" s="37" t="s">
        <v>12292</v>
      </c>
      <c r="L1178" s="37" t="s">
        <v>13171</v>
      </c>
      <c r="M1178" s="37">
        <v>2.4923999999999999</v>
      </c>
      <c r="N1178" s="37">
        <v>2.0590000000000001E-2</v>
      </c>
      <c r="O1178" s="37">
        <v>-0.71170999999999995</v>
      </c>
      <c r="P1178" s="37">
        <v>1.3139013599156923</v>
      </c>
      <c r="Q1178" s="37">
        <v>4.9914597515009262</v>
      </c>
      <c r="R1178" s="37">
        <v>0.88405925343846281</v>
      </c>
      <c r="S1178" s="37">
        <v>14.193</v>
      </c>
      <c r="T1178" s="37">
        <v>15.382</v>
      </c>
      <c r="U1178" s="37">
        <v>-13.200748426782871</v>
      </c>
      <c r="V1178" s="37">
        <v>1.6E-2</v>
      </c>
      <c r="W1178" s="37">
        <v>-2.4E-2</v>
      </c>
      <c r="X1178" s="37" t="s">
        <v>15633</v>
      </c>
      <c r="Y1178" s="73">
        <v>72341540</v>
      </c>
      <c r="Z1178" s="37" t="s">
        <v>12535</v>
      </c>
      <c r="AA1178" s="77">
        <v>45418</v>
      </c>
      <c r="AB1178" s="39" t="s">
        <v>8186</v>
      </c>
      <c r="AC1178" s="39" t="s">
        <v>12297</v>
      </c>
      <c r="AD1178" s="39" t="s">
        <v>12815</v>
      </c>
      <c r="AE1178" s="37" t="s">
        <v>16158</v>
      </c>
      <c r="AF1178" s="63" t="s">
        <v>16158</v>
      </c>
    </row>
    <row r="1179" spans="1:32" s="68" customFormat="1" ht="28.5">
      <c r="A1179" s="29" t="s">
        <v>15630</v>
      </c>
      <c r="B1179" s="28" t="s">
        <v>15445</v>
      </c>
      <c r="C1179" s="29" t="s">
        <v>15186</v>
      </c>
      <c r="D1179" s="29" t="s">
        <v>15636</v>
      </c>
      <c r="E1179" s="29" t="s">
        <v>15637</v>
      </c>
      <c r="F1179" s="29" t="s">
        <v>12535</v>
      </c>
      <c r="G1179" s="31" t="s">
        <v>64</v>
      </c>
      <c r="H1179" s="32" t="s">
        <v>27</v>
      </c>
      <c r="I1179" s="50">
        <v>5</v>
      </c>
      <c r="J1179" s="32" t="s">
        <v>12292</v>
      </c>
      <c r="K1179" s="32" t="s">
        <v>12292</v>
      </c>
      <c r="L1179" s="32" t="s">
        <v>13171</v>
      </c>
      <c r="M1179" s="29" t="s">
        <v>16215</v>
      </c>
      <c r="N1179" s="29">
        <v>-16.55772</v>
      </c>
      <c r="O1179" s="29">
        <v>-4.8121299999999998</v>
      </c>
      <c r="P1179" s="29">
        <v>-2.3637557452396041</v>
      </c>
      <c r="Q1179" s="29">
        <v>-20.200421940928205</v>
      </c>
      <c r="R1179" s="29">
        <v>-16.513359614542189</v>
      </c>
      <c r="S1179" s="29">
        <v>19.876000000000001</v>
      </c>
      <c r="T1179" s="29">
        <v>19.678000000000001</v>
      </c>
      <c r="U1179" s="29">
        <v>-49.617084004302868</v>
      </c>
      <c r="V1179" s="29">
        <v>-0.81799999999999995</v>
      </c>
      <c r="W1179" s="29">
        <v>-0.156</v>
      </c>
      <c r="X1179" s="29" t="s">
        <v>15638</v>
      </c>
      <c r="Y1179" s="71">
        <v>322054143</v>
      </c>
      <c r="Z1179" s="29" t="s">
        <v>12535</v>
      </c>
      <c r="AA1179" s="76">
        <v>45418</v>
      </c>
      <c r="AB1179" s="60" t="s">
        <v>8186</v>
      </c>
      <c r="AC1179" s="60" t="s">
        <v>12296</v>
      </c>
      <c r="AD1179" s="60" t="s">
        <v>13176</v>
      </c>
      <c r="AE1179" s="29" t="s">
        <v>16158</v>
      </c>
      <c r="AF1179" s="35" t="s">
        <v>16158</v>
      </c>
    </row>
    <row r="1180" spans="1:32" s="68" customFormat="1" ht="28.5">
      <c r="A1180" s="37" t="s">
        <v>15630</v>
      </c>
      <c r="B1180" s="36" t="s">
        <v>15445</v>
      </c>
      <c r="C1180" s="36" t="s">
        <v>15187</v>
      </c>
      <c r="D1180" s="29" t="s">
        <v>15639</v>
      </c>
      <c r="E1180" s="37" t="s">
        <v>15637</v>
      </c>
      <c r="F1180" s="37" t="s">
        <v>12535</v>
      </c>
      <c r="G1180" s="38" t="s">
        <v>64</v>
      </c>
      <c r="H1180" s="37" t="s">
        <v>27</v>
      </c>
      <c r="I1180" s="39">
        <v>5</v>
      </c>
      <c r="J1180" s="37" t="s">
        <v>12292</v>
      </c>
      <c r="K1180" s="37" t="s">
        <v>12292</v>
      </c>
      <c r="L1180" s="37" t="s">
        <v>13171</v>
      </c>
      <c r="M1180" s="37" t="s">
        <v>16215</v>
      </c>
      <c r="N1180" s="37">
        <v>-16.544239999999999</v>
      </c>
      <c r="O1180" s="37">
        <v>-4.80905</v>
      </c>
      <c r="P1180" s="37">
        <v>-2.3975106341119323</v>
      </c>
      <c r="Q1180" s="37">
        <v>-20.270138995193456</v>
      </c>
      <c r="R1180" s="37">
        <v>-16.523313716613707</v>
      </c>
      <c r="S1180" s="37">
        <v>19.895</v>
      </c>
      <c r="T1180" s="37">
        <v>19.706</v>
      </c>
      <c r="U1180" s="37">
        <v>-49.640700656533298</v>
      </c>
      <c r="V1180" s="37">
        <v>-0.81599999999999995</v>
      </c>
      <c r="W1180" s="37">
        <v>-0.155</v>
      </c>
      <c r="X1180" s="37" t="s">
        <v>15638</v>
      </c>
      <c r="Y1180" s="73">
        <v>322054143</v>
      </c>
      <c r="Z1180" s="37" t="s">
        <v>12535</v>
      </c>
      <c r="AA1180" s="77">
        <v>45418</v>
      </c>
      <c r="AB1180" s="39" t="s">
        <v>8186</v>
      </c>
      <c r="AC1180" s="39" t="s">
        <v>12297</v>
      </c>
      <c r="AD1180" s="39" t="s">
        <v>12815</v>
      </c>
      <c r="AE1180" s="37" t="s">
        <v>16158</v>
      </c>
      <c r="AF1180" s="63" t="s">
        <v>16158</v>
      </c>
    </row>
    <row r="1181" spans="1:32" s="68" customFormat="1" ht="28.5">
      <c r="A1181" s="29" t="s">
        <v>15630</v>
      </c>
      <c r="B1181" s="28" t="s">
        <v>15445</v>
      </c>
      <c r="C1181" s="29" t="s">
        <v>15188</v>
      </c>
      <c r="D1181" s="29" t="s">
        <v>15640</v>
      </c>
      <c r="E1181" s="29" t="s">
        <v>15637</v>
      </c>
      <c r="F1181" s="29" t="s">
        <v>12536</v>
      </c>
      <c r="G1181" s="31" t="s">
        <v>64</v>
      </c>
      <c r="H1181" s="32" t="s">
        <v>27</v>
      </c>
      <c r="I1181" s="50">
        <v>5</v>
      </c>
      <c r="J1181" s="32" t="s">
        <v>12292</v>
      </c>
      <c r="K1181" s="32" t="s">
        <v>12292</v>
      </c>
      <c r="L1181" s="32" t="s">
        <v>13171</v>
      </c>
      <c r="M1181" s="29" t="s">
        <v>16215</v>
      </c>
      <c r="N1181" s="29">
        <v>-16.560890000000001</v>
      </c>
      <c r="O1181" s="29" t="s">
        <v>16215</v>
      </c>
      <c r="P1181" s="29">
        <v>-2.4231283422460725</v>
      </c>
      <c r="Q1181" s="29">
        <v>-20.239537074417903</v>
      </c>
      <c r="R1181" s="29">
        <v>-25.270000000000003</v>
      </c>
      <c r="S1181" s="29">
        <v>19.861000000000001</v>
      </c>
      <c r="T1181" s="29" t="s">
        <v>16215</v>
      </c>
      <c r="U1181" s="29" t="s">
        <v>16215</v>
      </c>
      <c r="V1181" s="29">
        <v>-0.81799999999999995</v>
      </c>
      <c r="W1181" s="29" t="s">
        <v>16215</v>
      </c>
      <c r="X1181" s="29" t="s">
        <v>13229</v>
      </c>
      <c r="Y1181" s="71">
        <v>2515645426</v>
      </c>
      <c r="Z1181" s="29" t="s">
        <v>12535</v>
      </c>
      <c r="AA1181" s="76">
        <v>45418</v>
      </c>
      <c r="AB1181" s="60" t="s">
        <v>8186</v>
      </c>
      <c r="AC1181" s="60" t="s">
        <v>12297</v>
      </c>
      <c r="AD1181" s="60" t="s">
        <v>12815</v>
      </c>
      <c r="AE1181" s="29" t="s">
        <v>16158</v>
      </c>
      <c r="AF1181" s="35" t="s">
        <v>16158</v>
      </c>
    </row>
    <row r="1182" spans="1:32" s="68" customFormat="1" ht="28.5">
      <c r="A1182" s="37" t="s">
        <v>15630</v>
      </c>
      <c r="B1182" s="36" t="s">
        <v>15445</v>
      </c>
      <c r="C1182" s="36" t="s">
        <v>15189</v>
      </c>
      <c r="D1182" s="29" t="s">
        <v>15641</v>
      </c>
      <c r="E1182" s="37" t="s">
        <v>15637</v>
      </c>
      <c r="F1182" s="37" t="s">
        <v>12541</v>
      </c>
      <c r="G1182" s="38" t="s">
        <v>64</v>
      </c>
      <c r="H1182" s="37" t="s">
        <v>27</v>
      </c>
      <c r="I1182" s="39">
        <v>5</v>
      </c>
      <c r="J1182" s="37" t="s">
        <v>12292</v>
      </c>
      <c r="K1182" s="37" t="s">
        <v>12292</v>
      </c>
      <c r="L1182" s="37" t="s">
        <v>13171</v>
      </c>
      <c r="M1182" s="37" t="s">
        <v>16215</v>
      </c>
      <c r="N1182" s="37" t="s">
        <v>16215</v>
      </c>
      <c r="O1182" s="37" t="s">
        <v>16215</v>
      </c>
      <c r="P1182" s="37">
        <v>-5.032822757111699</v>
      </c>
      <c r="Q1182" s="37">
        <v>-23.440134907251121</v>
      </c>
      <c r="R1182" s="37">
        <v>-17.496542185338871</v>
      </c>
      <c r="S1182" s="37">
        <v>25.048999999999999</v>
      </c>
      <c r="T1182" s="37">
        <v>24.542999999999999</v>
      </c>
      <c r="U1182" s="37">
        <v>-51.592359749457394</v>
      </c>
      <c r="V1182" s="37">
        <v>-0.86899999999999999</v>
      </c>
      <c r="W1182" s="37">
        <v>-0.22</v>
      </c>
      <c r="X1182" s="37" t="s">
        <v>15642</v>
      </c>
      <c r="Y1182" s="73">
        <v>299098123</v>
      </c>
      <c r="Z1182" s="37" t="s">
        <v>12535</v>
      </c>
      <c r="AA1182" s="77">
        <v>45418</v>
      </c>
      <c r="AB1182" s="39" t="s">
        <v>8186</v>
      </c>
      <c r="AC1182" s="39" t="s">
        <v>12297</v>
      </c>
      <c r="AD1182" s="39" t="s">
        <v>12815</v>
      </c>
      <c r="AE1182" s="37" t="s">
        <v>16158</v>
      </c>
      <c r="AF1182" s="63" t="s">
        <v>16158</v>
      </c>
    </row>
    <row r="1183" spans="1:32" s="68" customFormat="1" ht="28.5">
      <c r="A1183" s="29" t="s">
        <v>15630</v>
      </c>
      <c r="B1183" s="28" t="s">
        <v>15445</v>
      </c>
      <c r="C1183" s="29" t="s">
        <v>15190</v>
      </c>
      <c r="D1183" s="29" t="s">
        <v>15643</v>
      </c>
      <c r="E1183" s="29" t="s">
        <v>15637</v>
      </c>
      <c r="F1183" s="29" t="s">
        <v>12535</v>
      </c>
      <c r="G1183" s="31" t="s">
        <v>64</v>
      </c>
      <c r="H1183" s="32" t="s">
        <v>27</v>
      </c>
      <c r="I1183" s="50">
        <v>5</v>
      </c>
      <c r="J1183" s="32" t="s">
        <v>12292</v>
      </c>
      <c r="K1183" s="32" t="s">
        <v>12292</v>
      </c>
      <c r="L1183" s="32" t="s">
        <v>13171</v>
      </c>
      <c r="M1183" s="29" t="s">
        <v>16215</v>
      </c>
      <c r="N1183" s="29">
        <v>-16.051290000000002</v>
      </c>
      <c r="O1183" s="29">
        <v>-4.2299600000000002</v>
      </c>
      <c r="P1183" s="29">
        <v>-1.8607442977192079</v>
      </c>
      <c r="Q1183" s="29">
        <v>-19.74769529354683</v>
      </c>
      <c r="R1183" s="29">
        <v>-16.011349817592414</v>
      </c>
      <c r="S1183" s="29">
        <v>19.882999999999999</v>
      </c>
      <c r="T1183" s="29">
        <v>19.693000000000001</v>
      </c>
      <c r="U1183" s="29">
        <v>-49.124103693691303</v>
      </c>
      <c r="V1183" s="29">
        <v>-0.78800000000000003</v>
      </c>
      <c r="W1183" s="29">
        <v>-0.126</v>
      </c>
      <c r="X1183" s="29" t="s">
        <v>15638</v>
      </c>
      <c r="Y1183" s="71">
        <v>322054143</v>
      </c>
      <c r="Z1183" s="29" t="s">
        <v>12535</v>
      </c>
      <c r="AA1183" s="76">
        <v>45418</v>
      </c>
      <c r="AB1183" s="60" t="s">
        <v>8186</v>
      </c>
      <c r="AC1183" s="60" t="s">
        <v>12297</v>
      </c>
      <c r="AD1183" s="60" t="s">
        <v>12815</v>
      </c>
      <c r="AE1183" s="29" t="s">
        <v>16158</v>
      </c>
      <c r="AF1183" s="35" t="s">
        <v>16158</v>
      </c>
    </row>
    <row r="1184" spans="1:32" s="68" customFormat="1" ht="28.5">
      <c r="A1184" s="37" t="s">
        <v>15630</v>
      </c>
      <c r="B1184" s="36" t="s">
        <v>15445</v>
      </c>
      <c r="C1184" s="36" t="s">
        <v>15191</v>
      </c>
      <c r="D1184" s="29" t="s">
        <v>15644</v>
      </c>
      <c r="E1184" s="37" t="s">
        <v>15637</v>
      </c>
      <c r="F1184" s="37" t="s">
        <v>12541</v>
      </c>
      <c r="G1184" s="38" t="s">
        <v>64</v>
      </c>
      <c r="H1184" s="37" t="s">
        <v>27</v>
      </c>
      <c r="I1184" s="39">
        <v>5</v>
      </c>
      <c r="J1184" s="37" t="s">
        <v>12292</v>
      </c>
      <c r="K1184" s="37" t="s">
        <v>12292</v>
      </c>
      <c r="L1184" s="37" t="s">
        <v>13171</v>
      </c>
      <c r="M1184" s="37" t="s">
        <v>16215</v>
      </c>
      <c r="N1184" s="37" t="s">
        <v>16215</v>
      </c>
      <c r="O1184" s="37" t="s">
        <v>16215</v>
      </c>
      <c r="P1184" s="37">
        <v>-4.455445544554304</v>
      </c>
      <c r="Q1184" s="37">
        <v>-22.947045280122712</v>
      </c>
      <c r="R1184" s="37">
        <v>-17.036098796706668</v>
      </c>
      <c r="S1184" s="37">
        <v>25.126000000000001</v>
      </c>
      <c r="T1184" s="37">
        <v>24.600999999999999</v>
      </c>
      <c r="U1184" s="37">
        <v>-51.137024309479209</v>
      </c>
      <c r="V1184" s="37">
        <v>-0.84099999999999997</v>
      </c>
      <c r="W1184" s="37">
        <v>-0.19400000000000001</v>
      </c>
      <c r="X1184" s="37" t="s">
        <v>15642</v>
      </c>
      <c r="Y1184" s="73">
        <v>299098123</v>
      </c>
      <c r="Z1184" s="37" t="s">
        <v>12535</v>
      </c>
      <c r="AA1184" s="77">
        <v>45418</v>
      </c>
      <c r="AB1184" s="39" t="s">
        <v>8186</v>
      </c>
      <c r="AC1184" s="39" t="s">
        <v>12297</v>
      </c>
      <c r="AD1184" s="39" t="s">
        <v>12815</v>
      </c>
      <c r="AE1184" s="37" t="s">
        <v>16158</v>
      </c>
      <c r="AF1184" s="63" t="s">
        <v>16158</v>
      </c>
    </row>
    <row r="1185" spans="1:32" s="68" customFormat="1" ht="28.5">
      <c r="A1185" s="29" t="s">
        <v>15630</v>
      </c>
      <c r="B1185" s="28" t="s">
        <v>15446</v>
      </c>
      <c r="C1185" s="29" t="s">
        <v>15192</v>
      </c>
      <c r="D1185" s="29" t="s">
        <v>8705</v>
      </c>
      <c r="E1185" s="29" t="s">
        <v>985</v>
      </c>
      <c r="F1185" s="29" t="s">
        <v>12535</v>
      </c>
      <c r="G1185" s="31" t="s">
        <v>64</v>
      </c>
      <c r="H1185" s="32" t="s">
        <v>12341</v>
      </c>
      <c r="I1185" s="50">
        <v>5</v>
      </c>
      <c r="J1185" s="32" t="s">
        <v>12292</v>
      </c>
      <c r="K1185" s="32" t="s">
        <v>12292</v>
      </c>
      <c r="L1185" s="32" t="s">
        <v>13171</v>
      </c>
      <c r="M1185" s="29" t="s">
        <v>16215</v>
      </c>
      <c r="N1185" s="29">
        <v>-14.568899999999999</v>
      </c>
      <c r="O1185" s="29">
        <v>-3.2403</v>
      </c>
      <c r="P1185" s="29">
        <v>1.5839074998021729</v>
      </c>
      <c r="Q1185" s="29">
        <v>-21.268421715581244</v>
      </c>
      <c r="R1185" s="29">
        <v>-15.080168326852428</v>
      </c>
      <c r="S1185" s="29">
        <v>19.896999999999998</v>
      </c>
      <c r="T1185" s="29">
        <v>19.696000000000002</v>
      </c>
      <c r="U1185" s="29">
        <v>-48.112318979291402</v>
      </c>
      <c r="V1185" s="29">
        <v>-0.69099999999999995</v>
      </c>
      <c r="W1185" s="29">
        <v>-7.6999999999999999E-2</v>
      </c>
      <c r="X1185" s="29" t="s">
        <v>15645</v>
      </c>
      <c r="Y1185" s="71">
        <v>301134301</v>
      </c>
      <c r="Z1185" s="29" t="s">
        <v>12535</v>
      </c>
      <c r="AA1185" s="76">
        <v>45418</v>
      </c>
      <c r="AB1185" s="60" t="s">
        <v>8186</v>
      </c>
      <c r="AC1185" s="60" t="s">
        <v>12296</v>
      </c>
      <c r="AD1185" s="60" t="s">
        <v>13176</v>
      </c>
      <c r="AE1185" s="29" t="s">
        <v>16158</v>
      </c>
      <c r="AF1185" s="35" t="s">
        <v>16158</v>
      </c>
    </row>
    <row r="1186" spans="1:32" s="68" customFormat="1" ht="28.5">
      <c r="A1186" s="37" t="s">
        <v>15630</v>
      </c>
      <c r="B1186" s="36" t="s">
        <v>15446</v>
      </c>
      <c r="C1186" s="36" t="s">
        <v>15193</v>
      </c>
      <c r="D1186" s="29" t="s">
        <v>15646</v>
      </c>
      <c r="E1186" s="37" t="s">
        <v>985</v>
      </c>
      <c r="F1186" s="37" t="s">
        <v>12535</v>
      </c>
      <c r="G1186" s="38" t="s">
        <v>64</v>
      </c>
      <c r="H1186" s="37" t="s">
        <v>12341</v>
      </c>
      <c r="I1186" s="39">
        <v>5</v>
      </c>
      <c r="J1186" s="37" t="s">
        <v>12292</v>
      </c>
      <c r="K1186" s="37" t="s">
        <v>12292</v>
      </c>
      <c r="L1186" s="37" t="s">
        <v>13171</v>
      </c>
      <c r="M1186" s="37" t="s">
        <v>16215</v>
      </c>
      <c r="N1186" s="37">
        <v>-14.57963</v>
      </c>
      <c r="O1186" s="37">
        <v>-3.2513100000000001</v>
      </c>
      <c r="P1186" s="37">
        <v>1.6394696128783748</v>
      </c>
      <c r="Q1186" s="37">
        <v>-21.256638740247869</v>
      </c>
      <c r="R1186" s="37">
        <v>-15.134706814580012</v>
      </c>
      <c r="S1186" s="37">
        <v>19.878</v>
      </c>
      <c r="T1186" s="37">
        <v>19.702000000000002</v>
      </c>
      <c r="U1186" s="37">
        <v>-48.14945848913348</v>
      </c>
      <c r="V1186" s="37">
        <v>-0.69099999999999995</v>
      </c>
      <c r="W1186" s="37">
        <v>-7.8E-2</v>
      </c>
      <c r="X1186" s="37" t="s">
        <v>15647</v>
      </c>
      <c r="Y1186" s="73">
        <v>301134301</v>
      </c>
      <c r="Z1186" s="37" t="s">
        <v>12535</v>
      </c>
      <c r="AA1186" s="77">
        <v>45418</v>
      </c>
      <c r="AB1186" s="39" t="s">
        <v>8186</v>
      </c>
      <c r="AC1186" s="39" t="s">
        <v>12297</v>
      </c>
      <c r="AD1186" s="39" t="s">
        <v>12815</v>
      </c>
      <c r="AE1186" s="37" t="s">
        <v>16158</v>
      </c>
      <c r="AF1186" s="63" t="s">
        <v>16158</v>
      </c>
    </row>
    <row r="1187" spans="1:32" s="68" customFormat="1" ht="28.5">
      <c r="A1187" s="29" t="s">
        <v>15630</v>
      </c>
      <c r="B1187" s="28" t="s">
        <v>15446</v>
      </c>
      <c r="C1187" s="29" t="s">
        <v>15194</v>
      </c>
      <c r="D1187" s="29" t="s">
        <v>15648</v>
      </c>
      <c r="E1187" s="29" t="s">
        <v>985</v>
      </c>
      <c r="F1187" s="29" t="s">
        <v>12541</v>
      </c>
      <c r="G1187" s="31" t="s">
        <v>64</v>
      </c>
      <c r="H1187" s="32" t="s">
        <v>12341</v>
      </c>
      <c r="I1187" s="50">
        <v>5</v>
      </c>
      <c r="J1187" s="32" t="s">
        <v>12292</v>
      </c>
      <c r="K1187" s="32" t="s">
        <v>12292</v>
      </c>
      <c r="L1187" s="32" t="s">
        <v>13171</v>
      </c>
      <c r="M1187" s="29" t="s">
        <v>16215</v>
      </c>
      <c r="N1187" s="29" t="s">
        <v>16215</v>
      </c>
      <c r="O1187" s="29" t="s">
        <v>16215</v>
      </c>
      <c r="P1187" s="29">
        <v>-1.3140604467805295</v>
      </c>
      <c r="Q1187" s="29">
        <v>-24.473420260782287</v>
      </c>
      <c r="R1187" s="29">
        <v>-16.023489932885838</v>
      </c>
      <c r="S1187" s="29">
        <v>25.225999999999999</v>
      </c>
      <c r="T1187" s="29">
        <v>24.706</v>
      </c>
      <c r="U1187" s="29">
        <v>-50.233278922179124</v>
      </c>
      <c r="V1187" s="29">
        <v>-0.76100000000000001</v>
      </c>
      <c r="W1187" s="29">
        <v>-0.154</v>
      </c>
      <c r="X1187" s="29" t="s">
        <v>15647</v>
      </c>
      <c r="Y1187" s="71">
        <v>279669448</v>
      </c>
      <c r="Z1187" s="29" t="s">
        <v>12535</v>
      </c>
      <c r="AA1187" s="76">
        <v>45418</v>
      </c>
      <c r="AB1187" s="60" t="s">
        <v>8186</v>
      </c>
      <c r="AC1187" s="60" t="s">
        <v>12297</v>
      </c>
      <c r="AD1187" s="60" t="s">
        <v>12815</v>
      </c>
      <c r="AE1187" s="29" t="s">
        <v>16158</v>
      </c>
      <c r="AF1187" s="35" t="s">
        <v>16158</v>
      </c>
    </row>
    <row r="1188" spans="1:32" s="68" customFormat="1" ht="28.5">
      <c r="A1188" s="37" t="s">
        <v>15630</v>
      </c>
      <c r="B1188" s="36" t="s">
        <v>15446</v>
      </c>
      <c r="C1188" s="36" t="s">
        <v>15195</v>
      </c>
      <c r="D1188" s="29" t="s">
        <v>15649</v>
      </c>
      <c r="E1188" s="37" t="s">
        <v>985</v>
      </c>
      <c r="F1188" s="37" t="s">
        <v>13221</v>
      </c>
      <c r="G1188" s="38" t="s">
        <v>64</v>
      </c>
      <c r="H1188" s="37" t="s">
        <v>12341</v>
      </c>
      <c r="I1188" s="39">
        <v>5</v>
      </c>
      <c r="J1188" s="37" t="s">
        <v>12292</v>
      </c>
      <c r="K1188" s="37" t="s">
        <v>12292</v>
      </c>
      <c r="L1188" s="37" t="s">
        <v>13171</v>
      </c>
      <c r="M1188" s="37">
        <v>0.12</v>
      </c>
      <c r="N1188" s="37" t="s">
        <v>16215</v>
      </c>
      <c r="O1188" s="37" t="s">
        <v>16215</v>
      </c>
      <c r="P1188" s="37">
        <v>0.33073667439422749</v>
      </c>
      <c r="Q1188" s="37">
        <v>-22.718395392589642</v>
      </c>
      <c r="R1188" s="37">
        <v>-15.602985681992287</v>
      </c>
      <c r="S1188" s="37">
        <v>29.056000000000001</v>
      </c>
      <c r="T1188" s="37">
        <v>29.062000000000001</v>
      </c>
      <c r="U1188" s="37">
        <v>-48.95037922644773</v>
      </c>
      <c r="V1188" s="37">
        <v>-0.65500000000000003</v>
      </c>
      <c r="W1188" s="37">
        <v>-9.9000000000000005E-2</v>
      </c>
      <c r="X1188" s="37" t="s">
        <v>15647</v>
      </c>
      <c r="Y1188" s="73">
        <v>500680945</v>
      </c>
      <c r="Z1188" s="37" t="s">
        <v>12535</v>
      </c>
      <c r="AA1188" s="77">
        <v>45418</v>
      </c>
      <c r="AB1188" s="39" t="s">
        <v>8186</v>
      </c>
      <c r="AC1188" s="39" t="s">
        <v>12297</v>
      </c>
      <c r="AD1188" s="39" t="s">
        <v>12815</v>
      </c>
      <c r="AE1188" s="37" t="s">
        <v>16158</v>
      </c>
      <c r="AF1188" s="63" t="s">
        <v>16158</v>
      </c>
    </row>
    <row r="1189" spans="1:32" s="68" customFormat="1" ht="28.5">
      <c r="A1189" s="29" t="s">
        <v>15630</v>
      </c>
      <c r="B1189" s="28" t="s">
        <v>15446</v>
      </c>
      <c r="C1189" s="29" t="s">
        <v>15196</v>
      </c>
      <c r="D1189" s="29" t="s">
        <v>15650</v>
      </c>
      <c r="E1189" s="29" t="s">
        <v>985</v>
      </c>
      <c r="F1189" s="29" t="s">
        <v>12538</v>
      </c>
      <c r="G1189" s="31" t="s">
        <v>64</v>
      </c>
      <c r="H1189" s="32" t="s">
        <v>12341</v>
      </c>
      <c r="I1189" s="50">
        <v>5</v>
      </c>
      <c r="J1189" s="32" t="s">
        <v>12292</v>
      </c>
      <c r="K1189" s="32" t="s">
        <v>12292</v>
      </c>
      <c r="L1189" s="32" t="s">
        <v>13171</v>
      </c>
      <c r="M1189" s="29">
        <v>0.115</v>
      </c>
      <c r="N1189" s="29" t="s">
        <v>16215</v>
      </c>
      <c r="O1189" s="29" t="s">
        <v>16215</v>
      </c>
      <c r="P1189" s="29">
        <v>-1.0054275732132356</v>
      </c>
      <c r="Q1189" s="29">
        <v>-22.886235177399882</v>
      </c>
      <c r="R1189" s="29">
        <v>-16.041217482124136</v>
      </c>
      <c r="S1189" s="29">
        <v>28.013000000000002</v>
      </c>
      <c r="T1189" s="29">
        <v>28.509</v>
      </c>
      <c r="U1189" s="29">
        <v>-49.556457920047471</v>
      </c>
      <c r="V1189" s="29">
        <v>-0.70299999999999996</v>
      </c>
      <c r="W1189" s="29">
        <v>-0.108</v>
      </c>
      <c r="X1189" s="29" t="s">
        <v>15647</v>
      </c>
      <c r="Y1189" s="71">
        <v>455574038</v>
      </c>
      <c r="Z1189" s="29" t="s">
        <v>12535</v>
      </c>
      <c r="AA1189" s="76">
        <v>45418</v>
      </c>
      <c r="AB1189" s="60" t="s">
        <v>8186</v>
      </c>
      <c r="AC1189" s="60" t="s">
        <v>12297</v>
      </c>
      <c r="AD1189" s="60" t="s">
        <v>12815</v>
      </c>
      <c r="AE1189" s="29" t="s">
        <v>16158</v>
      </c>
      <c r="AF1189" s="35" t="s">
        <v>16158</v>
      </c>
    </row>
    <row r="1190" spans="1:32" s="68" customFormat="1" ht="28.5">
      <c r="A1190" s="37" t="s">
        <v>15630</v>
      </c>
      <c r="B1190" s="36" t="s">
        <v>15446</v>
      </c>
      <c r="C1190" s="36" t="s">
        <v>15197</v>
      </c>
      <c r="D1190" s="29" t="s">
        <v>15651</v>
      </c>
      <c r="E1190" s="37" t="s">
        <v>985</v>
      </c>
      <c r="F1190" s="37" t="s">
        <v>12535</v>
      </c>
      <c r="G1190" s="38" t="s">
        <v>64</v>
      </c>
      <c r="H1190" s="37" t="s">
        <v>12341</v>
      </c>
      <c r="I1190" s="39">
        <v>5</v>
      </c>
      <c r="J1190" s="37" t="s">
        <v>12292</v>
      </c>
      <c r="K1190" s="37" t="s">
        <v>12292</v>
      </c>
      <c r="L1190" s="37" t="s">
        <v>13171</v>
      </c>
      <c r="M1190" s="37" t="s">
        <v>16215</v>
      </c>
      <c r="N1190" s="37">
        <v>-15.335430000000001</v>
      </c>
      <c r="O1190" s="37">
        <v>-4.10853</v>
      </c>
      <c r="P1190" s="37">
        <v>0.68060761491426369</v>
      </c>
      <c r="Q1190" s="37">
        <v>-21.968283582089533</v>
      </c>
      <c r="R1190" s="37">
        <v>-15.833713429334939</v>
      </c>
      <c r="S1190" s="37">
        <v>19.887</v>
      </c>
      <c r="T1190" s="37">
        <v>19.684999999999999</v>
      </c>
      <c r="U1190" s="37">
        <v>-48.890771960484948</v>
      </c>
      <c r="V1190" s="37">
        <v>-0.73599999999999999</v>
      </c>
      <c r="W1190" s="37">
        <v>-0.123</v>
      </c>
      <c r="X1190" s="37" t="s">
        <v>15652</v>
      </c>
      <c r="Y1190" s="73">
        <v>301134301</v>
      </c>
      <c r="Z1190" s="37" t="s">
        <v>12535</v>
      </c>
      <c r="AA1190" s="77">
        <v>45418</v>
      </c>
      <c r="AB1190" s="39" t="s">
        <v>8186</v>
      </c>
      <c r="AC1190" s="39" t="s">
        <v>12297</v>
      </c>
      <c r="AD1190" s="39" t="s">
        <v>12815</v>
      </c>
      <c r="AE1190" s="37" t="s">
        <v>16158</v>
      </c>
      <c r="AF1190" s="63" t="s">
        <v>16158</v>
      </c>
    </row>
    <row r="1191" spans="1:32" s="68" customFormat="1" ht="28.5">
      <c r="A1191" s="29" t="s">
        <v>15630</v>
      </c>
      <c r="B1191" s="28" t="s">
        <v>15446</v>
      </c>
      <c r="C1191" s="29" t="s">
        <v>15198</v>
      </c>
      <c r="D1191" s="29" t="s">
        <v>15653</v>
      </c>
      <c r="E1191" s="29" t="s">
        <v>985</v>
      </c>
      <c r="F1191" s="29" t="s">
        <v>12535</v>
      </c>
      <c r="G1191" s="31" t="s">
        <v>64</v>
      </c>
      <c r="H1191" s="32" t="s">
        <v>12341</v>
      </c>
      <c r="I1191" s="50">
        <v>5</v>
      </c>
      <c r="J1191" s="32" t="s">
        <v>12292</v>
      </c>
      <c r="K1191" s="32" t="s">
        <v>12292</v>
      </c>
      <c r="L1191" s="32" t="s">
        <v>13171</v>
      </c>
      <c r="M1191" s="29" t="s">
        <v>16215</v>
      </c>
      <c r="N1191" s="29">
        <v>-14.05348</v>
      </c>
      <c r="O1191" s="29">
        <v>-2.65672</v>
      </c>
      <c r="P1191" s="29">
        <v>2.1882598124350228</v>
      </c>
      <c r="Q1191" s="29">
        <v>-20.802534318901799</v>
      </c>
      <c r="R1191" s="29">
        <v>-14.574860493710396</v>
      </c>
      <c r="S1191" s="29">
        <v>19.908999999999999</v>
      </c>
      <c r="T1191" s="29">
        <v>19.707000000000001</v>
      </c>
      <c r="U1191" s="29">
        <v>-47.587994266820431</v>
      </c>
      <c r="V1191" s="29">
        <v>-0.66</v>
      </c>
      <c r="W1191" s="29">
        <v>-4.7E-2</v>
      </c>
      <c r="X1191" s="29" t="s">
        <v>15654</v>
      </c>
      <c r="Y1191" s="71">
        <v>301134301</v>
      </c>
      <c r="Z1191" s="29" t="s">
        <v>12535</v>
      </c>
      <c r="AA1191" s="76">
        <v>45418</v>
      </c>
      <c r="AB1191" s="60" t="s">
        <v>8186</v>
      </c>
      <c r="AC1191" s="60" t="s">
        <v>12297</v>
      </c>
      <c r="AD1191" s="60" t="s">
        <v>12815</v>
      </c>
      <c r="AE1191" s="29" t="s">
        <v>16158</v>
      </c>
      <c r="AF1191" s="35" t="s">
        <v>16158</v>
      </c>
    </row>
    <row r="1192" spans="1:32" s="68" customFormat="1" ht="28.5">
      <c r="A1192" s="37" t="s">
        <v>15630</v>
      </c>
      <c r="B1192" s="36" t="s">
        <v>15446</v>
      </c>
      <c r="C1192" s="36" t="s">
        <v>15199</v>
      </c>
      <c r="D1192" s="29" t="s">
        <v>15655</v>
      </c>
      <c r="E1192" s="37" t="s">
        <v>985</v>
      </c>
      <c r="F1192" s="37" t="s">
        <v>12541</v>
      </c>
      <c r="G1192" s="38" t="s">
        <v>64</v>
      </c>
      <c r="H1192" s="37" t="s">
        <v>12341</v>
      </c>
      <c r="I1192" s="39">
        <v>5</v>
      </c>
      <c r="J1192" s="37" t="s">
        <v>12292</v>
      </c>
      <c r="K1192" s="37" t="s">
        <v>12292</v>
      </c>
      <c r="L1192" s="37" t="s">
        <v>13171</v>
      </c>
      <c r="M1192" s="37" t="s">
        <v>16215</v>
      </c>
      <c r="N1192" s="37" t="s">
        <v>16215</v>
      </c>
      <c r="O1192" s="37" t="s">
        <v>16215</v>
      </c>
      <c r="P1192" s="37">
        <v>-0.76433121019120476</v>
      </c>
      <c r="Q1192" s="37">
        <v>-23.748773307163852</v>
      </c>
      <c r="R1192" s="37">
        <v>-15.581203627370066</v>
      </c>
      <c r="S1192" s="37">
        <v>25.213000000000001</v>
      </c>
      <c r="T1192" s="37">
        <v>24.706</v>
      </c>
      <c r="U1192" s="37">
        <v>-49.656228413064994</v>
      </c>
      <c r="V1192" s="37">
        <v>-0.73699999999999999</v>
      </c>
      <c r="W1192" s="37">
        <v>-0.129</v>
      </c>
      <c r="X1192" s="37" t="s">
        <v>15647</v>
      </c>
      <c r="Y1192" s="73">
        <v>279669448</v>
      </c>
      <c r="Z1192" s="37" t="s">
        <v>12535</v>
      </c>
      <c r="AA1192" s="77">
        <v>45418</v>
      </c>
      <c r="AB1192" s="39" t="s">
        <v>8186</v>
      </c>
      <c r="AC1192" s="39" t="s">
        <v>12297</v>
      </c>
      <c r="AD1192" s="39" t="s">
        <v>12815</v>
      </c>
      <c r="AE1192" s="37" t="s">
        <v>16158</v>
      </c>
      <c r="AF1192" s="63" t="s">
        <v>16158</v>
      </c>
    </row>
    <row r="1193" spans="1:32" s="68" customFormat="1" ht="28.5">
      <c r="A1193" s="29" t="s">
        <v>15630</v>
      </c>
      <c r="B1193" s="28" t="s">
        <v>15447</v>
      </c>
      <c r="C1193" s="29" t="s">
        <v>15200</v>
      </c>
      <c r="D1193" s="29" t="s">
        <v>15656</v>
      </c>
      <c r="E1193" s="29" t="s">
        <v>15657</v>
      </c>
      <c r="F1193" s="29" t="s">
        <v>12535</v>
      </c>
      <c r="G1193" s="31" t="s">
        <v>64</v>
      </c>
      <c r="H1193" s="32" t="s">
        <v>12341</v>
      </c>
      <c r="I1193" s="50">
        <v>5</v>
      </c>
      <c r="J1193" s="32" t="s">
        <v>12292</v>
      </c>
      <c r="K1193" s="32" t="s">
        <v>12292</v>
      </c>
      <c r="L1193" s="32" t="s">
        <v>12292</v>
      </c>
      <c r="M1193" s="29">
        <v>6.3600000000000004E-2</v>
      </c>
      <c r="N1193" s="29">
        <v>-7.4437800000000003</v>
      </c>
      <c r="O1193" s="29">
        <v>2.0688300000000002</v>
      </c>
      <c r="P1193" s="29">
        <v>2.1174820972508224</v>
      </c>
      <c r="Q1193" s="29">
        <v>-10.70205479452062</v>
      </c>
      <c r="R1193" s="29">
        <v>-1.602173240397331</v>
      </c>
      <c r="S1193" s="29">
        <v>18.393000000000001</v>
      </c>
      <c r="T1193" s="29">
        <v>20.541</v>
      </c>
      <c r="U1193" s="29">
        <v>-31.401720992568283</v>
      </c>
      <c r="V1193" s="29">
        <v>-0.35099999999999998</v>
      </c>
      <c r="W1193" s="29">
        <v>0.19900000000000001</v>
      </c>
      <c r="X1193" s="29" t="s">
        <v>15633</v>
      </c>
      <c r="Y1193" s="71">
        <v>2199101912</v>
      </c>
      <c r="Z1193" s="29" t="s">
        <v>12535</v>
      </c>
      <c r="AA1193" s="76">
        <v>45418</v>
      </c>
      <c r="AB1193" s="60" t="s">
        <v>8186</v>
      </c>
      <c r="AC1193" s="60" t="s">
        <v>12296</v>
      </c>
      <c r="AD1193" s="60" t="s">
        <v>13176</v>
      </c>
      <c r="AE1193" s="29" t="s">
        <v>16158</v>
      </c>
      <c r="AF1193" s="35" t="s">
        <v>16158</v>
      </c>
    </row>
    <row r="1194" spans="1:32" s="68" customFormat="1" ht="28.5">
      <c r="A1194" s="37" t="s">
        <v>15630</v>
      </c>
      <c r="B1194" s="36" t="s">
        <v>15447</v>
      </c>
      <c r="C1194" s="36" t="s">
        <v>15201</v>
      </c>
      <c r="D1194" s="29" t="s">
        <v>15658</v>
      </c>
      <c r="E1194" s="37" t="s">
        <v>15657</v>
      </c>
      <c r="F1194" s="37" t="s">
        <v>12535</v>
      </c>
      <c r="G1194" s="38" t="s">
        <v>64</v>
      </c>
      <c r="H1194" s="37" t="s">
        <v>12341</v>
      </c>
      <c r="I1194" s="39">
        <v>5</v>
      </c>
      <c r="J1194" s="37" t="s">
        <v>12292</v>
      </c>
      <c r="K1194" s="37" t="s">
        <v>12292</v>
      </c>
      <c r="L1194" s="37" t="s">
        <v>12292</v>
      </c>
      <c r="M1194" s="37" t="s">
        <v>16215</v>
      </c>
      <c r="N1194" s="37">
        <v>-7.42136</v>
      </c>
      <c r="O1194" s="37">
        <v>2.0739200000000002</v>
      </c>
      <c r="P1194" s="37">
        <v>2.1238938053096401</v>
      </c>
      <c r="Q1194" s="37">
        <v>-10.660302307080405</v>
      </c>
      <c r="R1194" s="37">
        <v>-1.664025356577048</v>
      </c>
      <c r="S1194" s="37">
        <v>18.393000000000001</v>
      </c>
      <c r="T1194" s="37">
        <v>20.529</v>
      </c>
      <c r="U1194" s="37">
        <v>-31.441042709657228</v>
      </c>
      <c r="V1194" s="37">
        <v>-0.35</v>
      </c>
      <c r="W1194" s="37">
        <v>0.2</v>
      </c>
      <c r="X1194" s="37" t="s">
        <v>15633</v>
      </c>
      <c r="Y1194" s="73">
        <v>2199101912</v>
      </c>
      <c r="Z1194" s="37" t="s">
        <v>12535</v>
      </c>
      <c r="AA1194" s="77">
        <v>45418</v>
      </c>
      <c r="AB1194" s="39" t="s">
        <v>8186</v>
      </c>
      <c r="AC1194" s="39" t="s">
        <v>12297</v>
      </c>
      <c r="AD1194" s="39" t="s">
        <v>12815</v>
      </c>
      <c r="AE1194" s="37" t="s">
        <v>16158</v>
      </c>
      <c r="AF1194" s="63" t="s">
        <v>16158</v>
      </c>
    </row>
    <row r="1195" spans="1:32" s="68" customFormat="1" ht="28.5">
      <c r="A1195" s="29" t="s">
        <v>15630</v>
      </c>
      <c r="B1195" s="28" t="s">
        <v>15447</v>
      </c>
      <c r="C1195" s="29" t="s">
        <v>15202</v>
      </c>
      <c r="D1195" s="29" t="s">
        <v>15659</v>
      </c>
      <c r="E1195" s="29" t="s">
        <v>15657</v>
      </c>
      <c r="F1195" s="29" t="s">
        <v>12541</v>
      </c>
      <c r="G1195" s="31" t="s">
        <v>64</v>
      </c>
      <c r="H1195" s="32" t="s">
        <v>12341</v>
      </c>
      <c r="I1195" s="50">
        <v>5</v>
      </c>
      <c r="J1195" s="32" t="s">
        <v>12292</v>
      </c>
      <c r="K1195" s="32" t="s">
        <v>12292</v>
      </c>
      <c r="L1195" s="32" t="s">
        <v>12292</v>
      </c>
      <c r="M1195" s="29">
        <v>7.4899999999999994E-2</v>
      </c>
      <c r="N1195" s="29" t="s">
        <v>16215</v>
      </c>
      <c r="O1195" s="29" t="s">
        <v>16215</v>
      </c>
      <c r="P1195" s="29">
        <v>-0.66387429547128951</v>
      </c>
      <c r="Q1195" s="29">
        <v>-13.892806770098609</v>
      </c>
      <c r="R1195" s="29">
        <v>-2.693965183187097</v>
      </c>
      <c r="S1195" s="29">
        <v>23.82</v>
      </c>
      <c r="T1195" s="29">
        <v>25.565000000000001</v>
      </c>
      <c r="U1195" s="29">
        <v>-33.653857803271961</v>
      </c>
      <c r="V1195" s="29">
        <v>-0.49399999999999999</v>
      </c>
      <c r="W1195" s="29">
        <v>7.2999999999999995E-2</v>
      </c>
      <c r="X1195" s="29" t="s">
        <v>15633</v>
      </c>
      <c r="Y1195" s="71">
        <v>2042349927</v>
      </c>
      <c r="Z1195" s="29" t="s">
        <v>12535</v>
      </c>
      <c r="AA1195" s="76">
        <v>45418</v>
      </c>
      <c r="AB1195" s="60" t="s">
        <v>8186</v>
      </c>
      <c r="AC1195" s="60" t="s">
        <v>12297</v>
      </c>
      <c r="AD1195" s="60" t="s">
        <v>12815</v>
      </c>
      <c r="AE1195" s="29" t="s">
        <v>16158</v>
      </c>
      <c r="AF1195" s="35" t="s">
        <v>16158</v>
      </c>
    </row>
    <row r="1196" spans="1:32" s="68" customFormat="1" ht="28.5">
      <c r="A1196" s="37" t="s">
        <v>15630</v>
      </c>
      <c r="B1196" s="36" t="s">
        <v>15447</v>
      </c>
      <c r="C1196" s="36" t="s">
        <v>15203</v>
      </c>
      <c r="D1196" s="29" t="s">
        <v>15660</v>
      </c>
      <c r="E1196" s="37" t="s">
        <v>15657</v>
      </c>
      <c r="F1196" s="37" t="s">
        <v>12535</v>
      </c>
      <c r="G1196" s="38" t="s">
        <v>64</v>
      </c>
      <c r="H1196" s="37" t="s">
        <v>12341</v>
      </c>
      <c r="I1196" s="39">
        <v>5</v>
      </c>
      <c r="J1196" s="37" t="s">
        <v>12292</v>
      </c>
      <c r="K1196" s="37" t="s">
        <v>12292</v>
      </c>
      <c r="L1196" s="37" t="s">
        <v>12292</v>
      </c>
      <c r="M1196" s="37">
        <v>0.16500000000000001</v>
      </c>
      <c r="N1196" s="37" t="s">
        <v>16215</v>
      </c>
      <c r="O1196" s="37" t="s">
        <v>16215</v>
      </c>
      <c r="P1196" s="37">
        <v>-2.6381485103988522</v>
      </c>
      <c r="Q1196" s="37">
        <v>0</v>
      </c>
      <c r="R1196" s="37">
        <v>0</v>
      </c>
      <c r="S1196" s="37" t="s">
        <v>16215</v>
      </c>
      <c r="T1196" s="37" t="s">
        <v>16215</v>
      </c>
      <c r="U1196" s="37" t="s">
        <v>16215</v>
      </c>
      <c r="V1196" s="37" t="s">
        <v>16215</v>
      </c>
      <c r="W1196" s="37" t="s">
        <v>16215</v>
      </c>
      <c r="X1196" s="37" t="s">
        <v>14276</v>
      </c>
      <c r="Y1196" s="73">
        <v>2199101912</v>
      </c>
      <c r="Z1196" s="37" t="s">
        <v>12535</v>
      </c>
      <c r="AA1196" s="77">
        <v>45418</v>
      </c>
      <c r="AB1196" s="39" t="s">
        <v>8186</v>
      </c>
      <c r="AC1196" s="39" t="s">
        <v>12297</v>
      </c>
      <c r="AD1196" s="39" t="s">
        <v>12815</v>
      </c>
      <c r="AE1196" s="37" t="s">
        <v>16158</v>
      </c>
      <c r="AF1196" s="63" t="s">
        <v>16158</v>
      </c>
    </row>
    <row r="1197" spans="1:32" s="68" customFormat="1" ht="28.5">
      <c r="A1197" s="29" t="s">
        <v>15630</v>
      </c>
      <c r="B1197" s="28" t="s">
        <v>15447</v>
      </c>
      <c r="C1197" s="29" t="s">
        <v>15204</v>
      </c>
      <c r="D1197" s="29" t="s">
        <v>15661</v>
      </c>
      <c r="E1197" s="29" t="s">
        <v>15657</v>
      </c>
      <c r="F1197" s="29" t="s">
        <v>12536</v>
      </c>
      <c r="G1197" s="31" t="s">
        <v>64</v>
      </c>
      <c r="H1197" s="32" t="s">
        <v>12341</v>
      </c>
      <c r="I1197" s="50">
        <v>5</v>
      </c>
      <c r="J1197" s="32" t="s">
        <v>12292</v>
      </c>
      <c r="K1197" s="32" t="s">
        <v>12292</v>
      </c>
      <c r="L1197" s="32" t="s">
        <v>12292</v>
      </c>
      <c r="M1197" s="29">
        <v>1.665</v>
      </c>
      <c r="N1197" s="29" t="s">
        <v>16215</v>
      </c>
      <c r="O1197" s="29" t="s">
        <v>16215</v>
      </c>
      <c r="P1197" s="29">
        <v>-2.8443188112461937</v>
      </c>
      <c r="Q1197" s="29">
        <v>0</v>
      </c>
      <c r="R1197" s="29">
        <v>0</v>
      </c>
      <c r="S1197" s="29" t="s">
        <v>16215</v>
      </c>
      <c r="T1197" s="29" t="s">
        <v>16215</v>
      </c>
      <c r="U1197" s="29" t="s">
        <v>16215</v>
      </c>
      <c r="V1197" s="29" t="s">
        <v>16215</v>
      </c>
      <c r="W1197" s="29" t="s">
        <v>16215</v>
      </c>
      <c r="X1197" s="29" t="s">
        <v>14276</v>
      </c>
      <c r="Y1197" s="71">
        <v>17177734812</v>
      </c>
      <c r="Z1197" s="29" t="s">
        <v>12535</v>
      </c>
      <c r="AA1197" s="76">
        <v>45418</v>
      </c>
      <c r="AB1197" s="60" t="s">
        <v>8186</v>
      </c>
      <c r="AC1197" s="60" t="s">
        <v>12297</v>
      </c>
      <c r="AD1197" s="60" t="s">
        <v>12815</v>
      </c>
      <c r="AE1197" s="29" t="s">
        <v>16158</v>
      </c>
      <c r="AF1197" s="35" t="s">
        <v>16158</v>
      </c>
    </row>
    <row r="1198" spans="1:32" s="68" customFormat="1" ht="28.5">
      <c r="A1198" s="37" t="s">
        <v>15630</v>
      </c>
      <c r="B1198" s="36" t="s">
        <v>15447</v>
      </c>
      <c r="C1198" s="36" t="s">
        <v>15205</v>
      </c>
      <c r="D1198" s="29" t="s">
        <v>15662</v>
      </c>
      <c r="E1198" s="37" t="s">
        <v>15657</v>
      </c>
      <c r="F1198" s="37" t="s">
        <v>12537</v>
      </c>
      <c r="G1198" s="38" t="s">
        <v>64</v>
      </c>
      <c r="H1198" s="37" t="s">
        <v>12341</v>
      </c>
      <c r="I1198" s="39">
        <v>5</v>
      </c>
      <c r="J1198" s="37" t="s">
        <v>12292</v>
      </c>
      <c r="K1198" s="37" t="s">
        <v>12292</v>
      </c>
      <c r="L1198" s="37" t="s">
        <v>12292</v>
      </c>
      <c r="M1198" s="37">
        <v>1.665</v>
      </c>
      <c r="N1198" s="37" t="s">
        <v>16215</v>
      </c>
      <c r="O1198" s="37" t="s">
        <v>16215</v>
      </c>
      <c r="P1198" s="37">
        <v>-1.0768780813331102</v>
      </c>
      <c r="Q1198" s="37">
        <v>0</v>
      </c>
      <c r="R1198" s="37">
        <v>0</v>
      </c>
      <c r="S1198" s="37" t="s">
        <v>16215</v>
      </c>
      <c r="T1198" s="37" t="s">
        <v>16215</v>
      </c>
      <c r="U1198" s="37" t="s">
        <v>16215</v>
      </c>
      <c r="V1198" s="37" t="s">
        <v>16215</v>
      </c>
      <c r="W1198" s="37" t="s">
        <v>16215</v>
      </c>
      <c r="X1198" s="37" t="s">
        <v>15663</v>
      </c>
      <c r="Y1198" s="73">
        <v>15807364455</v>
      </c>
      <c r="Z1198" s="37" t="s">
        <v>12535</v>
      </c>
      <c r="AA1198" s="77">
        <v>45418</v>
      </c>
      <c r="AB1198" s="39" t="s">
        <v>8186</v>
      </c>
      <c r="AC1198" s="39" t="s">
        <v>12297</v>
      </c>
      <c r="AD1198" s="39" t="s">
        <v>12815</v>
      </c>
      <c r="AE1198" s="37" t="s">
        <v>16158</v>
      </c>
      <c r="AF1198" s="63" t="s">
        <v>16158</v>
      </c>
    </row>
    <row r="1199" spans="1:32" s="68" customFormat="1" ht="28.5">
      <c r="A1199" s="29" t="s">
        <v>15630</v>
      </c>
      <c r="B1199" s="28" t="s">
        <v>15447</v>
      </c>
      <c r="C1199" s="29" t="s">
        <v>15206</v>
      </c>
      <c r="D1199" s="29" t="s">
        <v>15664</v>
      </c>
      <c r="E1199" s="29" t="s">
        <v>15657</v>
      </c>
      <c r="F1199" s="29" t="s">
        <v>12535</v>
      </c>
      <c r="G1199" s="31" t="s">
        <v>64</v>
      </c>
      <c r="H1199" s="32" t="s">
        <v>12341</v>
      </c>
      <c r="I1199" s="50">
        <v>5</v>
      </c>
      <c r="J1199" s="32" t="s">
        <v>12292</v>
      </c>
      <c r="K1199" s="32" t="s">
        <v>12292</v>
      </c>
      <c r="L1199" s="32" t="s">
        <v>12292</v>
      </c>
      <c r="M1199" s="29" t="s">
        <v>16215</v>
      </c>
      <c r="N1199" s="29">
        <v>-6.8775300000000001</v>
      </c>
      <c r="O1199" s="29">
        <v>2.6779099999999998</v>
      </c>
      <c r="P1199" s="29">
        <v>2.7432712215319954</v>
      </c>
      <c r="Q1199" s="29">
        <v>-10.117096018735161</v>
      </c>
      <c r="R1199" s="29">
        <v>-1.0787992495309484</v>
      </c>
      <c r="S1199" s="29">
        <v>18.379000000000001</v>
      </c>
      <c r="T1199" s="29">
        <v>20.53</v>
      </c>
      <c r="U1199" s="29">
        <v>-30.765922323049054</v>
      </c>
      <c r="V1199" s="29">
        <v>-0.317</v>
      </c>
      <c r="W1199" s="29">
        <v>0.22900000000000001</v>
      </c>
      <c r="X1199" s="29" t="s">
        <v>15633</v>
      </c>
      <c r="Y1199" s="71">
        <v>2199101912</v>
      </c>
      <c r="Z1199" s="29" t="s">
        <v>12535</v>
      </c>
      <c r="AA1199" s="76">
        <v>45418</v>
      </c>
      <c r="AB1199" s="60" t="s">
        <v>8186</v>
      </c>
      <c r="AC1199" s="60" t="s">
        <v>12297</v>
      </c>
      <c r="AD1199" s="60" t="s">
        <v>12815</v>
      </c>
      <c r="AE1199" s="29" t="s">
        <v>16158</v>
      </c>
      <c r="AF1199" s="35" t="s">
        <v>16158</v>
      </c>
    </row>
    <row r="1200" spans="1:32" s="68" customFormat="1" ht="28.5">
      <c r="A1200" s="37" t="s">
        <v>15630</v>
      </c>
      <c r="B1200" s="36" t="s">
        <v>15447</v>
      </c>
      <c r="C1200" s="36" t="s">
        <v>15207</v>
      </c>
      <c r="D1200" s="29" t="s">
        <v>15665</v>
      </c>
      <c r="E1200" s="37" t="s">
        <v>15657</v>
      </c>
      <c r="F1200" s="37" t="s">
        <v>12535</v>
      </c>
      <c r="G1200" s="38" t="s">
        <v>64</v>
      </c>
      <c r="H1200" s="37" t="s">
        <v>12341</v>
      </c>
      <c r="I1200" s="39">
        <v>5</v>
      </c>
      <c r="J1200" s="37" t="s">
        <v>12292</v>
      </c>
      <c r="K1200" s="37" t="s">
        <v>12292</v>
      </c>
      <c r="L1200" s="37" t="s">
        <v>12292</v>
      </c>
      <c r="M1200" s="37">
        <v>0.13400000000000001</v>
      </c>
      <c r="N1200" s="37">
        <v>-6.8650799999999998</v>
      </c>
      <c r="O1200" s="37">
        <v>2.6949100000000001</v>
      </c>
      <c r="P1200" s="37">
        <v>2.7310625799422894</v>
      </c>
      <c r="Q1200" s="37">
        <v>-10.118073599613364</v>
      </c>
      <c r="R1200" s="37">
        <v>-1.0657911685324262</v>
      </c>
      <c r="S1200" s="37">
        <v>18.420000000000002</v>
      </c>
      <c r="T1200" s="37">
        <v>20.588000000000001</v>
      </c>
      <c r="U1200" s="37">
        <v>-30.798939976214392</v>
      </c>
      <c r="V1200" s="37">
        <v>-0.315</v>
      </c>
      <c r="W1200" s="37">
        <v>0.23</v>
      </c>
      <c r="X1200" s="37" t="s">
        <v>15633</v>
      </c>
      <c r="Y1200" s="73">
        <v>2199101912</v>
      </c>
      <c r="Z1200" s="37" t="s">
        <v>12535</v>
      </c>
      <c r="AA1200" s="77">
        <v>45418</v>
      </c>
      <c r="AB1200" s="39" t="s">
        <v>8186</v>
      </c>
      <c r="AC1200" s="39" t="s">
        <v>12297</v>
      </c>
      <c r="AD1200" s="39" t="s">
        <v>12815</v>
      </c>
      <c r="AE1200" s="37" t="s">
        <v>16158</v>
      </c>
      <c r="AF1200" s="63" t="s">
        <v>16158</v>
      </c>
    </row>
    <row r="1201" spans="1:32" s="68" customFormat="1" ht="42.75">
      <c r="A1201" s="29" t="s">
        <v>15630</v>
      </c>
      <c r="B1201" s="28" t="s">
        <v>15448</v>
      </c>
      <c r="C1201" s="29" t="s">
        <v>15208</v>
      </c>
      <c r="D1201" s="29" t="s">
        <v>15666</v>
      </c>
      <c r="E1201" s="29" t="s">
        <v>15667</v>
      </c>
      <c r="F1201" s="29" t="s">
        <v>12535</v>
      </c>
      <c r="G1201" s="31" t="s">
        <v>64</v>
      </c>
      <c r="H1201" s="32" t="s">
        <v>12627</v>
      </c>
      <c r="I1201" s="50">
        <v>5</v>
      </c>
      <c r="J1201" s="32" t="s">
        <v>12292</v>
      </c>
      <c r="K1201" s="32" t="s">
        <v>12292</v>
      </c>
      <c r="L1201" s="32" t="s">
        <v>12292</v>
      </c>
      <c r="M1201" s="29">
        <v>0.64070000000000005</v>
      </c>
      <c r="N1201" s="29">
        <v>0.70770999999999995</v>
      </c>
      <c r="O1201" s="29">
        <v>8.1211800000000007</v>
      </c>
      <c r="P1201" s="29">
        <v>13.138656124488612</v>
      </c>
      <c r="Q1201" s="29">
        <v>-23.207845782632386</v>
      </c>
      <c r="R1201" s="29">
        <v>13.111329931668326</v>
      </c>
      <c r="S1201" s="29">
        <v>19.161000000000001</v>
      </c>
      <c r="T1201" s="29">
        <v>24.567</v>
      </c>
      <c r="U1201" s="29">
        <v>-42.541543177298159</v>
      </c>
      <c r="V1201" s="29">
        <v>0.122</v>
      </c>
      <c r="W1201" s="29">
        <v>0.39800000000000002</v>
      </c>
      <c r="X1201" s="29" t="s">
        <v>15633</v>
      </c>
      <c r="Y1201" s="71">
        <v>325999516</v>
      </c>
      <c r="Z1201" s="29" t="s">
        <v>12541</v>
      </c>
      <c r="AA1201" s="76">
        <v>45418</v>
      </c>
      <c r="AB1201" s="60" t="s">
        <v>8186</v>
      </c>
      <c r="AC1201" s="60" t="s">
        <v>12296</v>
      </c>
      <c r="AD1201" s="60" t="s">
        <v>13176</v>
      </c>
      <c r="AE1201" s="29" t="s">
        <v>16158</v>
      </c>
      <c r="AF1201" s="35" t="s">
        <v>16158</v>
      </c>
    </row>
    <row r="1202" spans="1:32" s="68" customFormat="1" ht="42.75">
      <c r="A1202" s="37" t="s">
        <v>15630</v>
      </c>
      <c r="B1202" s="36" t="s">
        <v>15448</v>
      </c>
      <c r="C1202" s="36" t="s">
        <v>15209</v>
      </c>
      <c r="D1202" s="29" t="s">
        <v>15668</v>
      </c>
      <c r="E1202" s="37" t="s">
        <v>15667</v>
      </c>
      <c r="F1202" s="37" t="s">
        <v>12535</v>
      </c>
      <c r="G1202" s="38" t="s">
        <v>64</v>
      </c>
      <c r="H1202" s="37" t="s">
        <v>12627</v>
      </c>
      <c r="I1202" s="39">
        <v>5</v>
      </c>
      <c r="J1202" s="37" t="s">
        <v>12292</v>
      </c>
      <c r="K1202" s="37" t="s">
        <v>12292</v>
      </c>
      <c r="L1202" s="37" t="s">
        <v>12292</v>
      </c>
      <c r="M1202" s="37" t="s">
        <v>16215</v>
      </c>
      <c r="N1202" s="37" t="s">
        <v>16215</v>
      </c>
      <c r="O1202" s="37" t="s">
        <v>16215</v>
      </c>
      <c r="P1202" s="37">
        <v>10.715914272685968</v>
      </c>
      <c r="Q1202" s="37">
        <v>-15.871168024835146</v>
      </c>
      <c r="R1202" s="37">
        <v>23.713865752082363</v>
      </c>
      <c r="S1202" s="37">
        <v>19.042999999999999</v>
      </c>
      <c r="T1202" s="37">
        <v>24.632000000000001</v>
      </c>
      <c r="U1202" s="37">
        <v>-28.346463299088441</v>
      </c>
      <c r="V1202" s="37">
        <v>0.16</v>
      </c>
      <c r="W1202" s="37">
        <v>0.41599999999999998</v>
      </c>
      <c r="X1202" s="37" t="s">
        <v>15633</v>
      </c>
      <c r="Y1202" s="73">
        <v>325999516</v>
      </c>
      <c r="Z1202" s="37" t="s">
        <v>12541</v>
      </c>
      <c r="AA1202" s="77">
        <v>45418</v>
      </c>
      <c r="AB1202" s="39" t="s">
        <v>8186</v>
      </c>
      <c r="AC1202" s="39" t="s">
        <v>12297</v>
      </c>
      <c r="AD1202" s="39" t="s">
        <v>12815</v>
      </c>
      <c r="AE1202" s="37" t="s">
        <v>16158</v>
      </c>
      <c r="AF1202" s="63" t="s">
        <v>16158</v>
      </c>
    </row>
    <row r="1203" spans="1:32" s="68" customFormat="1" ht="42.75">
      <c r="A1203" s="29" t="s">
        <v>15630</v>
      </c>
      <c r="B1203" s="28" t="s">
        <v>15448</v>
      </c>
      <c r="C1203" s="29" t="s">
        <v>15210</v>
      </c>
      <c r="D1203" s="29" t="s">
        <v>15669</v>
      </c>
      <c r="E1203" s="29" t="s">
        <v>15667</v>
      </c>
      <c r="F1203" s="29" t="s">
        <v>12535</v>
      </c>
      <c r="G1203" s="31" t="s">
        <v>64</v>
      </c>
      <c r="H1203" s="32" t="s">
        <v>12627</v>
      </c>
      <c r="I1203" s="50">
        <v>5</v>
      </c>
      <c r="J1203" s="32" t="s">
        <v>12292</v>
      </c>
      <c r="K1203" s="32" t="s">
        <v>12292</v>
      </c>
      <c r="L1203" s="32" t="s">
        <v>12292</v>
      </c>
      <c r="M1203" s="29">
        <v>2.5042</v>
      </c>
      <c r="N1203" s="29">
        <v>1.2135499999999999</v>
      </c>
      <c r="O1203" s="29">
        <v>8.6642299999999999</v>
      </c>
      <c r="P1203" s="29">
        <v>13.694766998326969</v>
      </c>
      <c r="Q1203" s="29">
        <v>-22.828375286041279</v>
      </c>
      <c r="R1203" s="29">
        <v>13.67844672521441</v>
      </c>
      <c r="S1203" s="29">
        <v>19.167000000000002</v>
      </c>
      <c r="T1203" s="29">
        <v>24.576000000000001</v>
      </c>
      <c r="U1203" s="29">
        <v>-42.226239215053759</v>
      </c>
      <c r="V1203" s="29">
        <v>0.14799999999999999</v>
      </c>
      <c r="W1203" s="29">
        <v>0.41899999999999998</v>
      </c>
      <c r="X1203" s="29" t="s">
        <v>15633</v>
      </c>
      <c r="Y1203" s="71">
        <v>325999516</v>
      </c>
      <c r="Z1203" s="29" t="s">
        <v>12541</v>
      </c>
      <c r="AA1203" s="76">
        <v>45418</v>
      </c>
      <c r="AB1203" s="60" t="s">
        <v>8186</v>
      </c>
      <c r="AC1203" s="60" t="s">
        <v>12297</v>
      </c>
      <c r="AD1203" s="60" t="s">
        <v>12815</v>
      </c>
      <c r="AE1203" s="29" t="s">
        <v>16158</v>
      </c>
      <c r="AF1203" s="35" t="s">
        <v>16158</v>
      </c>
    </row>
    <row r="1204" spans="1:32" s="68" customFormat="1" ht="42.75">
      <c r="A1204" s="37" t="s">
        <v>15630</v>
      </c>
      <c r="B1204" s="36" t="s">
        <v>15448</v>
      </c>
      <c r="C1204" s="36" t="s">
        <v>15211</v>
      </c>
      <c r="D1204" s="29" t="s">
        <v>15670</v>
      </c>
      <c r="E1204" s="37" t="s">
        <v>15667</v>
      </c>
      <c r="F1204" s="37" t="s">
        <v>12535</v>
      </c>
      <c r="G1204" s="38" t="s">
        <v>64</v>
      </c>
      <c r="H1204" s="37" t="s">
        <v>12627</v>
      </c>
      <c r="I1204" s="39">
        <v>5</v>
      </c>
      <c r="J1204" s="37" t="s">
        <v>12292</v>
      </c>
      <c r="K1204" s="37" t="s">
        <v>12292</v>
      </c>
      <c r="L1204" s="37" t="s">
        <v>12292</v>
      </c>
      <c r="M1204" s="37" t="s">
        <v>16215</v>
      </c>
      <c r="N1204" s="37" t="s">
        <v>16215</v>
      </c>
      <c r="O1204" s="37" t="s">
        <v>16215</v>
      </c>
      <c r="P1204" s="37">
        <v>11.232517482517501</v>
      </c>
      <c r="Q1204" s="37">
        <v>-15.413393191170943</v>
      </c>
      <c r="R1204" s="37">
        <v>24.536376604849998</v>
      </c>
      <c r="S1204" s="37">
        <v>19.082999999999998</v>
      </c>
      <c r="T1204" s="37">
        <v>24.652000000000001</v>
      </c>
      <c r="U1204" s="37">
        <v>-27.875094423962455</v>
      </c>
      <c r="V1204" s="37">
        <v>0.191</v>
      </c>
      <c r="W1204" s="37">
        <v>0.438</v>
      </c>
      <c r="X1204" s="37" t="s">
        <v>15633</v>
      </c>
      <c r="Y1204" s="73">
        <v>325999516</v>
      </c>
      <c r="Z1204" s="37" t="s">
        <v>12541</v>
      </c>
      <c r="AA1204" s="77">
        <v>45418</v>
      </c>
      <c r="AB1204" s="39" t="s">
        <v>8186</v>
      </c>
      <c r="AC1204" s="39" t="s">
        <v>12297</v>
      </c>
      <c r="AD1204" s="39" t="s">
        <v>12815</v>
      </c>
      <c r="AE1204" s="37" t="s">
        <v>16158</v>
      </c>
      <c r="AF1204" s="63" t="s">
        <v>16158</v>
      </c>
    </row>
    <row r="1205" spans="1:32" s="68" customFormat="1" ht="42.75">
      <c r="A1205" s="29" t="s">
        <v>15630</v>
      </c>
      <c r="B1205" s="28" t="s">
        <v>15449</v>
      </c>
      <c r="C1205" s="29" t="s">
        <v>15212</v>
      </c>
      <c r="D1205" s="29" t="s">
        <v>15671</v>
      </c>
      <c r="E1205" s="29" t="s">
        <v>15672</v>
      </c>
      <c r="F1205" s="29" t="s">
        <v>12535</v>
      </c>
      <c r="G1205" s="31" t="s">
        <v>369</v>
      </c>
      <c r="H1205" s="32" t="s">
        <v>35</v>
      </c>
      <c r="I1205" s="50">
        <v>4</v>
      </c>
      <c r="J1205" s="32" t="s">
        <v>12292</v>
      </c>
      <c r="K1205" s="32" t="s">
        <v>12292</v>
      </c>
      <c r="L1205" s="32" t="s">
        <v>12292</v>
      </c>
      <c r="M1205" s="29">
        <v>0.50529999999999997</v>
      </c>
      <c r="N1205" s="29">
        <v>-6.5203300000000004</v>
      </c>
      <c r="O1205" s="29">
        <v>-2.5784099999999999</v>
      </c>
      <c r="P1205" s="29">
        <v>10.312020368004514</v>
      </c>
      <c r="Q1205" s="29">
        <v>-19.41980346039961</v>
      </c>
      <c r="R1205" s="29">
        <v>-3.2283034967770186</v>
      </c>
      <c r="S1205" s="29">
        <v>11.178000000000001</v>
      </c>
      <c r="T1205" s="29">
        <v>13.339</v>
      </c>
      <c r="U1205" s="29">
        <v>-31.066321454028444</v>
      </c>
      <c r="V1205" s="29">
        <v>-0.69199999999999995</v>
      </c>
      <c r="W1205" s="29">
        <v>-0.16900000000000001</v>
      </c>
      <c r="X1205" s="29" t="s">
        <v>15673</v>
      </c>
      <c r="Y1205" s="71">
        <v>91265613</v>
      </c>
      <c r="Z1205" s="29" t="s">
        <v>12535</v>
      </c>
      <c r="AA1205" s="76">
        <v>45418</v>
      </c>
      <c r="AB1205" s="60" t="s">
        <v>8186</v>
      </c>
      <c r="AC1205" s="60" t="s">
        <v>12296</v>
      </c>
      <c r="AD1205" s="60" t="s">
        <v>13176</v>
      </c>
      <c r="AE1205" s="29" t="s">
        <v>16158</v>
      </c>
      <c r="AF1205" s="35" t="s">
        <v>16158</v>
      </c>
    </row>
    <row r="1206" spans="1:32" s="68" customFormat="1" ht="42.75">
      <c r="A1206" s="37" t="s">
        <v>15630</v>
      </c>
      <c r="B1206" s="36" t="s">
        <v>15449</v>
      </c>
      <c r="C1206" s="36" t="s">
        <v>15213</v>
      </c>
      <c r="D1206" s="29" t="s">
        <v>15674</v>
      </c>
      <c r="E1206" s="37" t="s">
        <v>15672</v>
      </c>
      <c r="F1206" s="37" t="s">
        <v>12535</v>
      </c>
      <c r="G1206" s="38" t="s">
        <v>369</v>
      </c>
      <c r="H1206" s="37" t="s">
        <v>35</v>
      </c>
      <c r="I1206" s="39">
        <v>4</v>
      </c>
      <c r="J1206" s="37" t="s">
        <v>12292</v>
      </c>
      <c r="K1206" s="37" t="s">
        <v>12292</v>
      </c>
      <c r="L1206" s="37" t="s">
        <v>12292</v>
      </c>
      <c r="M1206" s="37">
        <v>0.32869999999999999</v>
      </c>
      <c r="N1206" s="37">
        <v>-6.5291199999999998</v>
      </c>
      <c r="O1206" s="37">
        <v>-2.5716199999999998</v>
      </c>
      <c r="P1206" s="37">
        <v>10.743124778954382</v>
      </c>
      <c r="Q1206" s="37">
        <v>-21.678472364514079</v>
      </c>
      <c r="R1206" s="37">
        <v>-3.209870887475974</v>
      </c>
      <c r="S1206" s="37">
        <v>11.157</v>
      </c>
      <c r="T1206" s="37">
        <v>13.327</v>
      </c>
      <c r="U1206" s="37">
        <v>-31.057574505642492</v>
      </c>
      <c r="V1206" s="37">
        <v>-0.69199999999999995</v>
      </c>
      <c r="W1206" s="37">
        <v>-0.16800000000000001</v>
      </c>
      <c r="X1206" s="37" t="s">
        <v>15673</v>
      </c>
      <c r="Y1206" s="73">
        <v>91265613</v>
      </c>
      <c r="Z1206" s="37" t="s">
        <v>12535</v>
      </c>
      <c r="AA1206" s="77">
        <v>45418</v>
      </c>
      <c r="AB1206" s="39" t="s">
        <v>8186</v>
      </c>
      <c r="AC1206" s="39" t="s">
        <v>12296</v>
      </c>
      <c r="AD1206" s="39" t="s">
        <v>13176</v>
      </c>
      <c r="AE1206" s="37" t="s">
        <v>16158</v>
      </c>
      <c r="AF1206" s="63" t="s">
        <v>16158</v>
      </c>
    </row>
    <row r="1207" spans="1:32" s="68" customFormat="1" ht="42.75">
      <c r="A1207" s="29" t="s">
        <v>15630</v>
      </c>
      <c r="B1207" s="28" t="s">
        <v>15449</v>
      </c>
      <c r="C1207" s="29" t="s">
        <v>15214</v>
      </c>
      <c r="D1207" s="29" t="s">
        <v>15675</v>
      </c>
      <c r="E1207" s="29" t="s">
        <v>15672</v>
      </c>
      <c r="F1207" s="29" t="s">
        <v>12538</v>
      </c>
      <c r="G1207" s="31" t="s">
        <v>369</v>
      </c>
      <c r="H1207" s="32" t="s">
        <v>35</v>
      </c>
      <c r="I1207" s="50">
        <v>4</v>
      </c>
      <c r="J1207" s="32" t="s">
        <v>12292</v>
      </c>
      <c r="K1207" s="32" t="s">
        <v>12292</v>
      </c>
      <c r="L1207" s="32" t="s">
        <v>12292</v>
      </c>
      <c r="M1207" s="29">
        <v>0.13</v>
      </c>
      <c r="N1207" s="29" t="s">
        <v>16215</v>
      </c>
      <c r="O1207" s="29" t="s">
        <v>16215</v>
      </c>
      <c r="P1207" s="29">
        <v>9.3829680316724904</v>
      </c>
      <c r="Q1207" s="29">
        <v>-23.152873901873839</v>
      </c>
      <c r="R1207" s="29">
        <v>-3.6809959866117126</v>
      </c>
      <c r="S1207" s="29">
        <v>19.273</v>
      </c>
      <c r="T1207" s="29">
        <v>21.434999999999999</v>
      </c>
      <c r="U1207" s="29">
        <v>-32.0753351555406</v>
      </c>
      <c r="V1207" s="29">
        <v>-0.71099999999999997</v>
      </c>
      <c r="W1207" s="29">
        <v>-0.17799999999999999</v>
      </c>
      <c r="X1207" s="29" t="s">
        <v>15673</v>
      </c>
      <c r="Y1207" s="71">
        <v>140419447</v>
      </c>
      <c r="Z1207" s="29" t="s">
        <v>12535</v>
      </c>
      <c r="AA1207" s="76">
        <v>45418</v>
      </c>
      <c r="AB1207" s="60" t="s">
        <v>8186</v>
      </c>
      <c r="AC1207" s="60" t="s">
        <v>12297</v>
      </c>
      <c r="AD1207" s="60" t="s">
        <v>12815</v>
      </c>
      <c r="AE1207" s="29" t="s">
        <v>16158</v>
      </c>
      <c r="AF1207" s="35" t="s">
        <v>16158</v>
      </c>
    </row>
    <row r="1208" spans="1:32" s="68" customFormat="1" ht="42.75">
      <c r="A1208" s="37" t="s">
        <v>15630</v>
      </c>
      <c r="B1208" s="36" t="s">
        <v>15449</v>
      </c>
      <c r="C1208" s="36" t="s">
        <v>15215</v>
      </c>
      <c r="D1208" s="29" t="s">
        <v>15676</v>
      </c>
      <c r="E1208" s="37" t="s">
        <v>15672</v>
      </c>
      <c r="F1208" s="37" t="s">
        <v>12539</v>
      </c>
      <c r="G1208" s="38" t="s">
        <v>369</v>
      </c>
      <c r="H1208" s="37" t="s">
        <v>35</v>
      </c>
      <c r="I1208" s="39">
        <v>4</v>
      </c>
      <c r="J1208" s="37" t="s">
        <v>12292</v>
      </c>
      <c r="K1208" s="37" t="s">
        <v>12292</v>
      </c>
      <c r="L1208" s="37" t="s">
        <v>12292</v>
      </c>
      <c r="M1208" s="37">
        <v>0.13500000000000001</v>
      </c>
      <c r="N1208" s="37" t="s">
        <v>16215</v>
      </c>
      <c r="O1208" s="37" t="s">
        <v>16215</v>
      </c>
      <c r="P1208" s="37">
        <v>10.221926470551734</v>
      </c>
      <c r="Q1208" s="37">
        <v>-21.874568463703035</v>
      </c>
      <c r="R1208" s="37">
        <v>-3.4001214727257922</v>
      </c>
      <c r="S1208" s="37">
        <v>15.478</v>
      </c>
      <c r="T1208" s="37">
        <v>18.183</v>
      </c>
      <c r="U1208" s="37">
        <v>-31.124127946655111</v>
      </c>
      <c r="V1208" s="37">
        <v>-0.73199999999999998</v>
      </c>
      <c r="W1208" s="37">
        <v>-0.13400000000000001</v>
      </c>
      <c r="X1208" s="37" t="s">
        <v>15673</v>
      </c>
      <c r="Y1208" s="73">
        <v>125093213</v>
      </c>
      <c r="Z1208" s="37" t="s">
        <v>12535</v>
      </c>
      <c r="AA1208" s="77">
        <v>45418</v>
      </c>
      <c r="AB1208" s="39" t="s">
        <v>8186</v>
      </c>
      <c r="AC1208" s="39" t="s">
        <v>12297</v>
      </c>
      <c r="AD1208" s="39" t="s">
        <v>12815</v>
      </c>
      <c r="AE1208" s="37" t="s">
        <v>16158</v>
      </c>
      <c r="AF1208" s="63" t="s">
        <v>16158</v>
      </c>
    </row>
    <row r="1209" spans="1:32" s="68" customFormat="1" ht="42.75">
      <c r="A1209" s="29" t="s">
        <v>15630</v>
      </c>
      <c r="B1209" s="28" t="s">
        <v>15449</v>
      </c>
      <c r="C1209" s="29" t="s">
        <v>15216</v>
      </c>
      <c r="D1209" s="29" t="s">
        <v>15677</v>
      </c>
      <c r="E1209" s="29" t="s">
        <v>15672</v>
      </c>
      <c r="F1209" s="29" t="s">
        <v>12541</v>
      </c>
      <c r="G1209" s="31" t="s">
        <v>369</v>
      </c>
      <c r="H1209" s="32" t="s">
        <v>35</v>
      </c>
      <c r="I1209" s="50">
        <v>4</v>
      </c>
      <c r="J1209" s="32" t="s">
        <v>12292</v>
      </c>
      <c r="K1209" s="32" t="s">
        <v>12292</v>
      </c>
      <c r="L1209" s="32" t="s">
        <v>12292</v>
      </c>
      <c r="M1209" s="29" t="s">
        <v>16215</v>
      </c>
      <c r="N1209" s="29">
        <v>-7.0442200000000001</v>
      </c>
      <c r="O1209" s="29">
        <v>-3.23305</v>
      </c>
      <c r="P1209" s="29">
        <v>7.6578259245424274</v>
      </c>
      <c r="Q1209" s="29">
        <v>-24.214103653355977</v>
      </c>
      <c r="R1209" s="29">
        <v>-4.2016806722690365</v>
      </c>
      <c r="S1209" s="29">
        <v>11.111000000000001</v>
      </c>
      <c r="T1209" s="29">
        <v>13.420999999999999</v>
      </c>
      <c r="U1209" s="29">
        <v>-32.891899251544018</v>
      </c>
      <c r="V1209" s="29">
        <v>-0.745</v>
      </c>
      <c r="W1209" s="29">
        <v>-0.218</v>
      </c>
      <c r="X1209" s="29" t="s">
        <v>15673</v>
      </c>
      <c r="Y1209" s="71">
        <v>85191886</v>
      </c>
      <c r="Z1209" s="29" t="s">
        <v>12535</v>
      </c>
      <c r="AA1209" s="76">
        <v>45418</v>
      </c>
      <c r="AB1209" s="60" t="s">
        <v>8186</v>
      </c>
      <c r="AC1209" s="60" t="s">
        <v>12297</v>
      </c>
      <c r="AD1209" s="60" t="s">
        <v>12815</v>
      </c>
      <c r="AE1209" s="29" t="s">
        <v>16158</v>
      </c>
      <c r="AF1209" s="35" t="s">
        <v>16158</v>
      </c>
    </row>
    <row r="1210" spans="1:32" s="68" customFormat="1" ht="42.75">
      <c r="A1210" s="37" t="s">
        <v>15630</v>
      </c>
      <c r="B1210" s="36" t="s">
        <v>15449</v>
      </c>
      <c r="C1210" s="36" t="s">
        <v>15217</v>
      </c>
      <c r="D1210" s="29" t="s">
        <v>15678</v>
      </c>
      <c r="E1210" s="37" t="s">
        <v>15672</v>
      </c>
      <c r="F1210" s="37" t="s">
        <v>12541</v>
      </c>
      <c r="G1210" s="38" t="s">
        <v>369</v>
      </c>
      <c r="H1210" s="37" t="s">
        <v>35</v>
      </c>
      <c r="I1210" s="39">
        <v>4</v>
      </c>
      <c r="J1210" s="37" t="s">
        <v>12292</v>
      </c>
      <c r="K1210" s="37" t="s">
        <v>12292</v>
      </c>
      <c r="L1210" s="37" t="s">
        <v>12292</v>
      </c>
      <c r="M1210" s="37">
        <v>0.40029999999999999</v>
      </c>
      <c r="N1210" s="37">
        <v>-7.0531800000000002</v>
      </c>
      <c r="O1210" s="37">
        <v>-3.2214900000000002</v>
      </c>
      <c r="P1210" s="37">
        <v>7.5762798567662104</v>
      </c>
      <c r="Q1210" s="37">
        <v>-24.159635816647295</v>
      </c>
      <c r="R1210" s="37">
        <v>-4.1644568195881471</v>
      </c>
      <c r="S1210" s="37">
        <v>11.083</v>
      </c>
      <c r="T1210" s="37">
        <v>13.425000000000001</v>
      </c>
      <c r="U1210" s="37">
        <v>-32.933304177845102</v>
      </c>
      <c r="V1210" s="37">
        <v>-0.753</v>
      </c>
      <c r="W1210" s="37">
        <v>-0.219</v>
      </c>
      <c r="X1210" s="37" t="s">
        <v>15673</v>
      </c>
      <c r="Y1210" s="73">
        <v>85191886</v>
      </c>
      <c r="Z1210" s="37" t="s">
        <v>12535</v>
      </c>
      <c r="AA1210" s="77">
        <v>45418</v>
      </c>
      <c r="AB1210" s="39" t="s">
        <v>8186</v>
      </c>
      <c r="AC1210" s="39" t="s">
        <v>12297</v>
      </c>
      <c r="AD1210" s="39" t="s">
        <v>12815</v>
      </c>
      <c r="AE1210" s="37" t="s">
        <v>16158</v>
      </c>
      <c r="AF1210" s="63" t="s">
        <v>16158</v>
      </c>
    </row>
    <row r="1211" spans="1:32" s="68" customFormat="1" ht="42.75">
      <c r="A1211" s="29" t="s">
        <v>15630</v>
      </c>
      <c r="B1211" s="28" t="s">
        <v>15449</v>
      </c>
      <c r="C1211" s="29" t="s">
        <v>15218</v>
      </c>
      <c r="D1211" s="29" t="s">
        <v>15679</v>
      </c>
      <c r="E1211" s="29" t="s">
        <v>15672</v>
      </c>
      <c r="F1211" s="29" t="s">
        <v>12541</v>
      </c>
      <c r="G1211" s="31" t="s">
        <v>369</v>
      </c>
      <c r="H1211" s="32" t="s">
        <v>35</v>
      </c>
      <c r="I1211" s="50">
        <v>4</v>
      </c>
      <c r="J1211" s="32" t="s">
        <v>12292</v>
      </c>
      <c r="K1211" s="32" t="s">
        <v>12292</v>
      </c>
      <c r="L1211" s="32" t="s">
        <v>12292</v>
      </c>
      <c r="M1211" s="29">
        <v>0.24579999999999999</v>
      </c>
      <c r="N1211" s="29">
        <v>-7.0605500000000001</v>
      </c>
      <c r="O1211" s="29">
        <v>-3.2242000000000002</v>
      </c>
      <c r="P1211" s="29">
        <v>8.1703984493925574</v>
      </c>
      <c r="Q1211" s="29">
        <v>-24.239779262018324</v>
      </c>
      <c r="R1211" s="29">
        <v>-4.1962603789158166</v>
      </c>
      <c r="S1211" s="29">
        <v>11.145</v>
      </c>
      <c r="T1211" s="29">
        <v>13.446</v>
      </c>
      <c r="U1211" s="29">
        <v>-32.924640259734581</v>
      </c>
      <c r="V1211" s="29">
        <v>-0.74299999999999999</v>
      </c>
      <c r="W1211" s="29">
        <v>-0.215</v>
      </c>
      <c r="X1211" s="29" t="s">
        <v>15673</v>
      </c>
      <c r="Y1211" s="71">
        <v>85191886</v>
      </c>
      <c r="Z1211" s="29" t="s">
        <v>12535</v>
      </c>
      <c r="AA1211" s="76">
        <v>45418</v>
      </c>
      <c r="AB1211" s="60" t="s">
        <v>8186</v>
      </c>
      <c r="AC1211" s="60" t="s">
        <v>12297</v>
      </c>
      <c r="AD1211" s="60" t="s">
        <v>12815</v>
      </c>
      <c r="AE1211" s="29" t="s">
        <v>16158</v>
      </c>
      <c r="AF1211" s="35" t="s">
        <v>16158</v>
      </c>
    </row>
    <row r="1212" spans="1:32" s="68" customFormat="1" ht="42.75">
      <c r="A1212" s="37" t="s">
        <v>15630</v>
      </c>
      <c r="B1212" s="36" t="s">
        <v>15449</v>
      </c>
      <c r="C1212" s="36" t="s">
        <v>15219</v>
      </c>
      <c r="D1212" s="29" t="s">
        <v>15680</v>
      </c>
      <c r="E1212" s="37" t="s">
        <v>15672</v>
      </c>
      <c r="F1212" s="37" t="s">
        <v>12536</v>
      </c>
      <c r="G1212" s="38" t="s">
        <v>369</v>
      </c>
      <c r="H1212" s="37" t="s">
        <v>35</v>
      </c>
      <c r="I1212" s="39">
        <v>4</v>
      </c>
      <c r="J1212" s="37" t="s">
        <v>12292</v>
      </c>
      <c r="K1212" s="37" t="s">
        <v>12292</v>
      </c>
      <c r="L1212" s="37" t="s">
        <v>12292</v>
      </c>
      <c r="M1212" s="37">
        <v>1.8735999999999999</v>
      </c>
      <c r="N1212" s="37">
        <v>-6.5276800000000001</v>
      </c>
      <c r="O1212" s="37">
        <v>-2.5775800000000002</v>
      </c>
      <c r="P1212" s="37">
        <v>10.791153259619346</v>
      </c>
      <c r="Q1212" s="37">
        <v>-21.669849492436256</v>
      </c>
      <c r="R1212" s="37">
        <v>-2.645423694186122</v>
      </c>
      <c r="S1212" s="37">
        <v>11.173999999999999</v>
      </c>
      <c r="T1212" s="37">
        <v>13.343999999999999</v>
      </c>
      <c r="U1212" s="37">
        <v>-30.437683235308821</v>
      </c>
      <c r="V1212" s="37">
        <v>-0.69199999999999995</v>
      </c>
      <c r="W1212" s="37">
        <v>-0.16900000000000001</v>
      </c>
      <c r="X1212" s="37" t="s">
        <v>15673</v>
      </c>
      <c r="Y1212" s="73">
        <v>714472854</v>
      </c>
      <c r="Z1212" s="37" t="s">
        <v>12535</v>
      </c>
      <c r="AA1212" s="77">
        <v>45418</v>
      </c>
      <c r="AB1212" s="39" t="s">
        <v>8186</v>
      </c>
      <c r="AC1212" s="39" t="s">
        <v>12297</v>
      </c>
      <c r="AD1212" s="39" t="s">
        <v>12815</v>
      </c>
      <c r="AE1212" s="37" t="s">
        <v>16158</v>
      </c>
      <c r="AF1212" s="63" t="s">
        <v>16158</v>
      </c>
    </row>
    <row r="1213" spans="1:32" s="68" customFormat="1" ht="42.75">
      <c r="A1213" s="29" t="s">
        <v>15630</v>
      </c>
      <c r="B1213" s="28" t="s">
        <v>15449</v>
      </c>
      <c r="C1213" s="29" t="s">
        <v>15220</v>
      </c>
      <c r="D1213" s="29" t="s">
        <v>15681</v>
      </c>
      <c r="E1213" s="29" t="s">
        <v>15672</v>
      </c>
      <c r="F1213" s="29" t="s">
        <v>12535</v>
      </c>
      <c r="G1213" s="31" t="s">
        <v>369</v>
      </c>
      <c r="H1213" s="32" t="s">
        <v>35</v>
      </c>
      <c r="I1213" s="50">
        <v>4</v>
      </c>
      <c r="J1213" s="32" t="s">
        <v>12292</v>
      </c>
      <c r="K1213" s="32" t="s">
        <v>12292</v>
      </c>
      <c r="L1213" s="32" t="s">
        <v>12292</v>
      </c>
      <c r="M1213" s="29">
        <v>0.53669999999999995</v>
      </c>
      <c r="N1213" s="29">
        <v>-6.2805900000000001</v>
      </c>
      <c r="O1213" s="29">
        <v>-2.3283100000000001</v>
      </c>
      <c r="P1213" s="29">
        <v>10.581233152522751</v>
      </c>
      <c r="Q1213" s="29">
        <v>-21.483909654819399</v>
      </c>
      <c r="R1213" s="29">
        <v>-2.9471772125846285</v>
      </c>
      <c r="S1213" s="29">
        <v>11.166</v>
      </c>
      <c r="T1213" s="29">
        <v>13.334</v>
      </c>
      <c r="U1213" s="29">
        <v>-30.84449999072465</v>
      </c>
      <c r="V1213" s="29">
        <v>-0.67</v>
      </c>
      <c r="W1213" s="29">
        <v>-0.15</v>
      </c>
      <c r="X1213" s="29" t="s">
        <v>15673</v>
      </c>
      <c r="Y1213" s="71">
        <v>91265613</v>
      </c>
      <c r="Z1213" s="29" t="s">
        <v>12535</v>
      </c>
      <c r="AA1213" s="76">
        <v>45418</v>
      </c>
      <c r="AB1213" s="60" t="s">
        <v>8186</v>
      </c>
      <c r="AC1213" s="60" t="s">
        <v>12297</v>
      </c>
      <c r="AD1213" s="60" t="s">
        <v>12815</v>
      </c>
      <c r="AE1213" s="29" t="s">
        <v>16158</v>
      </c>
      <c r="AF1213" s="35" t="s">
        <v>16158</v>
      </c>
    </row>
    <row r="1214" spans="1:32" s="68" customFormat="1" ht="42.75">
      <c r="A1214" s="37" t="s">
        <v>15630</v>
      </c>
      <c r="B1214" s="36" t="s">
        <v>15449</v>
      </c>
      <c r="C1214" s="36" t="s">
        <v>15221</v>
      </c>
      <c r="D1214" s="29" t="s">
        <v>15682</v>
      </c>
      <c r="E1214" s="37" t="s">
        <v>15672</v>
      </c>
      <c r="F1214" s="37" t="s">
        <v>12541</v>
      </c>
      <c r="G1214" s="38" t="s">
        <v>369</v>
      </c>
      <c r="H1214" s="37" t="s">
        <v>35</v>
      </c>
      <c r="I1214" s="39">
        <v>4</v>
      </c>
      <c r="J1214" s="37" t="s">
        <v>12292</v>
      </c>
      <c r="K1214" s="37" t="s">
        <v>12292</v>
      </c>
      <c r="L1214" s="37" t="s">
        <v>12292</v>
      </c>
      <c r="M1214" s="37" t="s">
        <v>16215</v>
      </c>
      <c r="N1214" s="37">
        <v>-6.8285400000000003</v>
      </c>
      <c r="O1214" s="37">
        <v>-3.00996</v>
      </c>
      <c r="P1214" s="37">
        <v>7.8500707213578158</v>
      </c>
      <c r="Q1214" s="37">
        <v>-24.032258064516043</v>
      </c>
      <c r="R1214" s="37">
        <v>-3.9721434098529351</v>
      </c>
      <c r="S1214" s="37">
        <v>11.109</v>
      </c>
      <c r="T1214" s="37">
        <v>13.426</v>
      </c>
      <c r="U1214" s="37">
        <v>-32.691317818984309</v>
      </c>
      <c r="V1214" s="37">
        <v>-0.72499999999999998</v>
      </c>
      <c r="W1214" s="37">
        <v>-0.2</v>
      </c>
      <c r="X1214" s="37" t="s">
        <v>15673</v>
      </c>
      <c r="Y1214" s="73">
        <v>85191886</v>
      </c>
      <c r="Z1214" s="37" t="s">
        <v>12535</v>
      </c>
      <c r="AA1214" s="77">
        <v>45418</v>
      </c>
      <c r="AB1214" s="39" t="s">
        <v>8186</v>
      </c>
      <c r="AC1214" s="39" t="s">
        <v>12297</v>
      </c>
      <c r="AD1214" s="39" t="s">
        <v>12815</v>
      </c>
      <c r="AE1214" s="37" t="s">
        <v>16158</v>
      </c>
      <c r="AF1214" s="63" t="s">
        <v>16158</v>
      </c>
    </row>
    <row r="1215" spans="1:32" s="68" customFormat="1" ht="42.75">
      <c r="A1215" s="29" t="s">
        <v>15630</v>
      </c>
      <c r="B1215" s="28" t="s">
        <v>15450</v>
      </c>
      <c r="C1215" s="29" t="s">
        <v>15222</v>
      </c>
      <c r="D1215" s="29" t="s">
        <v>15683</v>
      </c>
      <c r="E1215" s="29" t="s">
        <v>15684</v>
      </c>
      <c r="F1215" s="29" t="s">
        <v>12535</v>
      </c>
      <c r="G1215" s="31" t="s">
        <v>64</v>
      </c>
      <c r="H1215" s="32" t="s">
        <v>9</v>
      </c>
      <c r="I1215" s="50">
        <v>4</v>
      </c>
      <c r="J1215" s="32" t="s">
        <v>12292</v>
      </c>
      <c r="K1215" s="32" t="s">
        <v>12292</v>
      </c>
      <c r="L1215" s="32" t="s">
        <v>12292</v>
      </c>
      <c r="M1215" s="29">
        <v>0.69040000000000001</v>
      </c>
      <c r="N1215" s="29">
        <v>-5.8373999999999997</v>
      </c>
      <c r="O1215" s="29">
        <v>3.0829300000000002</v>
      </c>
      <c r="P1215" s="29">
        <v>12.3531874779649</v>
      </c>
      <c r="Q1215" s="29">
        <v>-17.297752234902418</v>
      </c>
      <c r="R1215" s="29">
        <v>-0.65498608154570537</v>
      </c>
      <c r="S1215" s="29">
        <v>17.734999999999999</v>
      </c>
      <c r="T1215" s="29">
        <v>21.032</v>
      </c>
      <c r="U1215" s="29">
        <v>-35.243048845179267</v>
      </c>
      <c r="V1215" s="29">
        <v>-0.26600000000000001</v>
      </c>
      <c r="W1215" s="29">
        <v>0.24299999999999999</v>
      </c>
      <c r="X1215" s="29" t="s">
        <v>15633</v>
      </c>
      <c r="Y1215" s="71">
        <v>164563586</v>
      </c>
      <c r="Z1215" s="29" t="s">
        <v>12535</v>
      </c>
      <c r="AA1215" s="76">
        <v>45418</v>
      </c>
      <c r="AB1215" s="60" t="s">
        <v>8186</v>
      </c>
      <c r="AC1215" s="60" t="s">
        <v>12296</v>
      </c>
      <c r="AD1215" s="60" t="s">
        <v>13176</v>
      </c>
      <c r="AE1215" s="29" t="s">
        <v>16158</v>
      </c>
      <c r="AF1215" s="35" t="s">
        <v>16158</v>
      </c>
    </row>
    <row r="1216" spans="1:32" s="68" customFormat="1" ht="42.75">
      <c r="A1216" s="37" t="s">
        <v>15630</v>
      </c>
      <c r="B1216" s="36" t="s">
        <v>15450</v>
      </c>
      <c r="C1216" s="36" t="s">
        <v>15223</v>
      </c>
      <c r="D1216" s="29" t="s">
        <v>15685</v>
      </c>
      <c r="E1216" s="37" t="s">
        <v>15684</v>
      </c>
      <c r="F1216" s="37" t="s">
        <v>12535</v>
      </c>
      <c r="G1216" s="38" t="s">
        <v>64</v>
      </c>
      <c r="H1216" s="37" t="s">
        <v>9</v>
      </c>
      <c r="I1216" s="39">
        <v>4</v>
      </c>
      <c r="J1216" s="37" t="s">
        <v>12292</v>
      </c>
      <c r="K1216" s="37" t="s">
        <v>12292</v>
      </c>
      <c r="L1216" s="37" t="s">
        <v>12292</v>
      </c>
      <c r="M1216" s="37">
        <v>1.0803</v>
      </c>
      <c r="N1216" s="37">
        <v>-5.3605999999999998</v>
      </c>
      <c r="O1216" s="37">
        <v>3.6033499999999998</v>
      </c>
      <c r="P1216" s="37">
        <v>12.916825800330777</v>
      </c>
      <c r="Q1216" s="37">
        <v>-16.893556702443846</v>
      </c>
      <c r="R1216" s="37">
        <v>-0.17534660215016151</v>
      </c>
      <c r="S1216" s="37">
        <v>17.745000000000001</v>
      </c>
      <c r="T1216" s="37">
        <v>21.038</v>
      </c>
      <c r="U1216" s="37">
        <v>-34.775030125165806</v>
      </c>
      <c r="V1216" s="37">
        <v>-0.23599999999999999</v>
      </c>
      <c r="W1216" s="37">
        <v>0.26700000000000002</v>
      </c>
      <c r="X1216" s="37" t="s">
        <v>15633</v>
      </c>
      <c r="Y1216" s="73">
        <v>164563586</v>
      </c>
      <c r="Z1216" s="37" t="s">
        <v>12535</v>
      </c>
      <c r="AA1216" s="77">
        <v>45418</v>
      </c>
      <c r="AB1216" s="39" t="s">
        <v>8186</v>
      </c>
      <c r="AC1216" s="39" t="s">
        <v>12297</v>
      </c>
      <c r="AD1216" s="39" t="s">
        <v>12815</v>
      </c>
      <c r="AE1216" s="37" t="s">
        <v>16158</v>
      </c>
      <c r="AF1216" s="63" t="s">
        <v>16158</v>
      </c>
    </row>
    <row r="1217" spans="1:32" s="68" customFormat="1" ht="28.5">
      <c r="A1217" s="29" t="s">
        <v>15630</v>
      </c>
      <c r="B1217" s="28" t="s">
        <v>15451</v>
      </c>
      <c r="C1217" s="29" t="s">
        <v>15224</v>
      </c>
      <c r="D1217" s="29" t="s">
        <v>15686</v>
      </c>
      <c r="E1217" s="29" t="s">
        <v>15687</v>
      </c>
      <c r="F1217" s="29" t="s">
        <v>12535</v>
      </c>
      <c r="G1217" s="31" t="s">
        <v>64</v>
      </c>
      <c r="H1217" s="32" t="s">
        <v>25</v>
      </c>
      <c r="I1217" s="50">
        <v>5</v>
      </c>
      <c r="J1217" s="32" t="s">
        <v>12292</v>
      </c>
      <c r="K1217" s="32" t="s">
        <v>12292</v>
      </c>
      <c r="L1217" s="32" t="s">
        <v>12292</v>
      </c>
      <c r="M1217" s="29" t="s">
        <v>16215</v>
      </c>
      <c r="N1217" s="29" t="s">
        <v>16215</v>
      </c>
      <c r="O1217" s="29" t="s">
        <v>16215</v>
      </c>
      <c r="P1217" s="29">
        <v>7.7953714981727762</v>
      </c>
      <c r="Q1217" s="29">
        <v>-18.996062992126173</v>
      </c>
      <c r="R1217" s="29">
        <v>10.27624309392281</v>
      </c>
      <c r="S1217" s="29">
        <v>23.007000000000001</v>
      </c>
      <c r="T1217" s="29">
        <v>38.204000000000001</v>
      </c>
      <c r="U1217" s="29">
        <v>-37.985863959158259</v>
      </c>
      <c r="V1217" s="29">
        <v>-0.35199999999999998</v>
      </c>
      <c r="W1217" s="29">
        <v>-0.16300000000000001</v>
      </c>
      <c r="X1217" s="29" t="s">
        <v>15688</v>
      </c>
      <c r="Y1217" s="71">
        <v>46536165</v>
      </c>
      <c r="Z1217" s="29" t="s">
        <v>12535</v>
      </c>
      <c r="AA1217" s="76">
        <v>45418</v>
      </c>
      <c r="AB1217" s="60" t="s">
        <v>8186</v>
      </c>
      <c r="AC1217" s="60" t="s">
        <v>12296</v>
      </c>
      <c r="AD1217" s="60" t="s">
        <v>13176</v>
      </c>
      <c r="AE1217" s="29" t="s">
        <v>16158</v>
      </c>
      <c r="AF1217" s="35" t="s">
        <v>16158</v>
      </c>
    </row>
    <row r="1218" spans="1:32" s="68" customFormat="1" ht="28.5">
      <c r="A1218" s="37" t="s">
        <v>15630</v>
      </c>
      <c r="B1218" s="36" t="s">
        <v>15451</v>
      </c>
      <c r="C1218" s="36" t="s">
        <v>15225</v>
      </c>
      <c r="D1218" s="29" t="s">
        <v>15689</v>
      </c>
      <c r="E1218" s="37" t="s">
        <v>15687</v>
      </c>
      <c r="F1218" s="37" t="s">
        <v>12535</v>
      </c>
      <c r="G1218" s="38" t="s">
        <v>64</v>
      </c>
      <c r="H1218" s="37" t="s">
        <v>25</v>
      </c>
      <c r="I1218" s="39">
        <v>5</v>
      </c>
      <c r="J1218" s="37" t="s">
        <v>12292</v>
      </c>
      <c r="K1218" s="37" t="s">
        <v>12292</v>
      </c>
      <c r="L1218" s="37" t="s">
        <v>12292</v>
      </c>
      <c r="M1218" s="37">
        <v>0.12429999999999999</v>
      </c>
      <c r="N1218" s="37" t="s">
        <v>16215</v>
      </c>
      <c r="O1218" s="37" t="s">
        <v>16215</v>
      </c>
      <c r="P1218" s="37">
        <v>7.9383647798740853</v>
      </c>
      <c r="Q1218" s="37">
        <v>-19.004065040650254</v>
      </c>
      <c r="R1218" s="37">
        <v>10.281331279673566</v>
      </c>
      <c r="S1218" s="37">
        <v>23.06</v>
      </c>
      <c r="T1218" s="37">
        <v>38.250999999999998</v>
      </c>
      <c r="U1218" s="37">
        <v>-38.012758979008424</v>
      </c>
      <c r="V1218" s="37">
        <v>-0.35199999999999998</v>
      </c>
      <c r="W1218" s="37">
        <v>-0.16200000000000001</v>
      </c>
      <c r="X1218" s="37" t="s">
        <v>15642</v>
      </c>
      <c r="Y1218" s="73">
        <v>46536165</v>
      </c>
      <c r="Z1218" s="37" t="s">
        <v>12535</v>
      </c>
      <c r="AA1218" s="77">
        <v>45418</v>
      </c>
      <c r="AB1218" s="39" t="s">
        <v>8186</v>
      </c>
      <c r="AC1218" s="39" t="s">
        <v>12297</v>
      </c>
      <c r="AD1218" s="39" t="s">
        <v>12815</v>
      </c>
      <c r="AE1218" s="37" t="s">
        <v>16158</v>
      </c>
      <c r="AF1218" s="63" t="s">
        <v>16158</v>
      </c>
    </row>
    <row r="1219" spans="1:32" s="68" customFormat="1" ht="28.5">
      <c r="A1219" s="29" t="s">
        <v>15630</v>
      </c>
      <c r="B1219" s="28" t="s">
        <v>15451</v>
      </c>
      <c r="C1219" s="29" t="s">
        <v>15226</v>
      </c>
      <c r="D1219" s="29" t="s">
        <v>15690</v>
      </c>
      <c r="E1219" s="29" t="s">
        <v>15687</v>
      </c>
      <c r="F1219" s="29" t="s">
        <v>12536</v>
      </c>
      <c r="G1219" s="31" t="s">
        <v>64</v>
      </c>
      <c r="H1219" s="32" t="s">
        <v>25</v>
      </c>
      <c r="I1219" s="50">
        <v>5</v>
      </c>
      <c r="J1219" s="32" t="s">
        <v>12292</v>
      </c>
      <c r="K1219" s="32" t="s">
        <v>12292</v>
      </c>
      <c r="L1219" s="32" t="s">
        <v>12292</v>
      </c>
      <c r="M1219" s="29" t="s">
        <v>16215</v>
      </c>
      <c r="N1219" s="29" t="s">
        <v>16215</v>
      </c>
      <c r="O1219" s="29" t="s">
        <v>16215</v>
      </c>
      <c r="P1219" s="29">
        <v>7.8096621867056015</v>
      </c>
      <c r="Q1219" s="29">
        <v>-18.981753972925254</v>
      </c>
      <c r="R1219" s="29">
        <v>10.926602457655177</v>
      </c>
      <c r="S1219" s="29">
        <v>23.042000000000002</v>
      </c>
      <c r="T1219" s="29">
        <v>38.21</v>
      </c>
      <c r="U1219" s="29">
        <v>-37.460310556418406</v>
      </c>
      <c r="V1219" s="29">
        <v>-0.35099999999999998</v>
      </c>
      <c r="W1219" s="29">
        <v>-0.16300000000000001</v>
      </c>
      <c r="X1219" s="29" t="s">
        <v>15691</v>
      </c>
      <c r="Y1219" s="71">
        <v>363505624</v>
      </c>
      <c r="Z1219" s="29" t="s">
        <v>12535</v>
      </c>
      <c r="AA1219" s="76">
        <v>45418</v>
      </c>
      <c r="AB1219" s="60" t="s">
        <v>8186</v>
      </c>
      <c r="AC1219" s="60" t="s">
        <v>12297</v>
      </c>
      <c r="AD1219" s="60" t="s">
        <v>12815</v>
      </c>
      <c r="AE1219" s="29" t="s">
        <v>16158</v>
      </c>
      <c r="AF1219" s="35" t="s">
        <v>16158</v>
      </c>
    </row>
    <row r="1220" spans="1:32" s="68" customFormat="1" ht="28.5">
      <c r="A1220" s="37" t="s">
        <v>15630</v>
      </c>
      <c r="B1220" s="36" t="s">
        <v>15451</v>
      </c>
      <c r="C1220" s="36" t="s">
        <v>15227</v>
      </c>
      <c r="D1220" s="29" t="s">
        <v>15692</v>
      </c>
      <c r="E1220" s="37" t="s">
        <v>15687</v>
      </c>
      <c r="F1220" s="37" t="s">
        <v>12541</v>
      </c>
      <c r="G1220" s="38" t="s">
        <v>64</v>
      </c>
      <c r="H1220" s="37" t="s">
        <v>25</v>
      </c>
      <c r="I1220" s="39">
        <v>5</v>
      </c>
      <c r="J1220" s="37" t="s">
        <v>12292</v>
      </c>
      <c r="K1220" s="37" t="s">
        <v>12292</v>
      </c>
      <c r="L1220" s="37" t="s">
        <v>12292</v>
      </c>
      <c r="M1220" s="37" t="s">
        <v>16215</v>
      </c>
      <c r="N1220" s="37" t="s">
        <v>16215</v>
      </c>
      <c r="O1220" s="37" t="s">
        <v>16215</v>
      </c>
      <c r="P1220" s="37">
        <v>4.5454545454542972</v>
      </c>
      <c r="Q1220" s="37">
        <v>-22.417582417582448</v>
      </c>
      <c r="R1220" s="37">
        <v>9.024390243902447</v>
      </c>
      <c r="S1220" s="37">
        <v>27.544</v>
      </c>
      <c r="T1220" s="37">
        <v>41.418999999999997</v>
      </c>
      <c r="U1220" s="37">
        <v>-40.350865268286661</v>
      </c>
      <c r="V1220" s="37">
        <v>-0.503</v>
      </c>
      <c r="W1220" s="37">
        <v>-0.20899999999999999</v>
      </c>
      <c r="X1220" s="37" t="s">
        <v>15693</v>
      </c>
      <c r="Y1220" s="73">
        <v>43219067</v>
      </c>
      <c r="Z1220" s="37" t="s">
        <v>12535</v>
      </c>
      <c r="AA1220" s="77">
        <v>45418</v>
      </c>
      <c r="AB1220" s="39" t="s">
        <v>8186</v>
      </c>
      <c r="AC1220" s="39" t="s">
        <v>12297</v>
      </c>
      <c r="AD1220" s="39" t="s">
        <v>12815</v>
      </c>
      <c r="AE1220" s="37" t="s">
        <v>16158</v>
      </c>
      <c r="AF1220" s="63" t="s">
        <v>16158</v>
      </c>
    </row>
    <row r="1221" spans="1:32" s="68" customFormat="1" ht="28.5">
      <c r="A1221" s="29" t="s">
        <v>15630</v>
      </c>
      <c r="B1221" s="28" t="s">
        <v>15451</v>
      </c>
      <c r="C1221" s="29" t="s">
        <v>15228</v>
      </c>
      <c r="D1221" s="29" t="s">
        <v>15694</v>
      </c>
      <c r="E1221" s="29" t="s">
        <v>15687</v>
      </c>
      <c r="F1221" s="29" t="s">
        <v>12535</v>
      </c>
      <c r="G1221" s="31" t="s">
        <v>64</v>
      </c>
      <c r="H1221" s="32" t="s">
        <v>25</v>
      </c>
      <c r="I1221" s="50">
        <v>5</v>
      </c>
      <c r="J1221" s="32" t="s">
        <v>12292</v>
      </c>
      <c r="K1221" s="32" t="s">
        <v>12292</v>
      </c>
      <c r="L1221" s="32" t="s">
        <v>12292</v>
      </c>
      <c r="M1221" s="29" t="s">
        <v>16215</v>
      </c>
      <c r="N1221" s="29" t="s">
        <v>16215</v>
      </c>
      <c r="O1221" s="29" t="s">
        <v>16215</v>
      </c>
      <c r="P1221" s="29">
        <v>7.6576576576576461</v>
      </c>
      <c r="Q1221" s="29">
        <v>-19.518072289156564</v>
      </c>
      <c r="R1221" s="29">
        <v>10.135135135135087</v>
      </c>
      <c r="S1221" s="29">
        <v>23.076000000000001</v>
      </c>
      <c r="T1221" s="29">
        <v>38.204000000000001</v>
      </c>
      <c r="U1221" s="29">
        <v>-38.37837060751761</v>
      </c>
      <c r="V1221" s="29">
        <v>-0.36699999999999999</v>
      </c>
      <c r="W1221" s="29">
        <v>-0.17599999999999999</v>
      </c>
      <c r="X1221" s="29" t="s">
        <v>15688</v>
      </c>
      <c r="Y1221" s="71">
        <v>46536165</v>
      </c>
      <c r="Z1221" s="29" t="s">
        <v>12535</v>
      </c>
      <c r="AA1221" s="76">
        <v>45418</v>
      </c>
      <c r="AB1221" s="60" t="s">
        <v>8186</v>
      </c>
      <c r="AC1221" s="60" t="s">
        <v>12297</v>
      </c>
      <c r="AD1221" s="60" t="s">
        <v>12815</v>
      </c>
      <c r="AE1221" s="29" t="s">
        <v>16158</v>
      </c>
      <c r="AF1221" s="35" t="s">
        <v>16158</v>
      </c>
    </row>
    <row r="1222" spans="1:32" s="68" customFormat="1" ht="28.5">
      <c r="A1222" s="37" t="s">
        <v>15630</v>
      </c>
      <c r="B1222" s="36" t="s">
        <v>15451</v>
      </c>
      <c r="C1222" s="36" t="s">
        <v>15229</v>
      </c>
      <c r="D1222" s="29" t="s">
        <v>15695</v>
      </c>
      <c r="E1222" s="37" t="s">
        <v>15687</v>
      </c>
      <c r="F1222" s="37" t="s">
        <v>12535</v>
      </c>
      <c r="G1222" s="38" t="s">
        <v>64</v>
      </c>
      <c r="H1222" s="37" t="s">
        <v>25</v>
      </c>
      <c r="I1222" s="39">
        <v>5</v>
      </c>
      <c r="J1222" s="37" t="s">
        <v>12292</v>
      </c>
      <c r="K1222" s="37" t="s">
        <v>12292</v>
      </c>
      <c r="L1222" s="37" t="s">
        <v>12292</v>
      </c>
      <c r="M1222" s="37" t="s">
        <v>16215</v>
      </c>
      <c r="N1222" s="37" t="s">
        <v>16215</v>
      </c>
      <c r="O1222" s="37" t="s">
        <v>16215</v>
      </c>
      <c r="P1222" s="37">
        <v>8.4245076586431757</v>
      </c>
      <c r="Q1222" s="37">
        <v>-18.561278863232655</v>
      </c>
      <c r="R1222" s="37">
        <v>10.821643286573114</v>
      </c>
      <c r="S1222" s="37">
        <v>23.048999999999999</v>
      </c>
      <c r="T1222" s="37">
        <v>38.218000000000004</v>
      </c>
      <c r="U1222" s="37">
        <v>-37.569937715713749</v>
      </c>
      <c r="V1222" s="37">
        <v>-0.33100000000000002</v>
      </c>
      <c r="W1222" s="37">
        <v>-0.15</v>
      </c>
      <c r="X1222" s="37" t="s">
        <v>15688</v>
      </c>
      <c r="Y1222" s="73">
        <v>46536165</v>
      </c>
      <c r="Z1222" s="37" t="s">
        <v>12535</v>
      </c>
      <c r="AA1222" s="77">
        <v>45418</v>
      </c>
      <c r="AB1222" s="39" t="s">
        <v>8186</v>
      </c>
      <c r="AC1222" s="39" t="s">
        <v>12297</v>
      </c>
      <c r="AD1222" s="39" t="s">
        <v>12815</v>
      </c>
      <c r="AE1222" s="37" t="s">
        <v>16158</v>
      </c>
      <c r="AF1222" s="63" t="s">
        <v>16158</v>
      </c>
    </row>
    <row r="1223" spans="1:32" s="68" customFormat="1" ht="28.5">
      <c r="A1223" s="29" t="s">
        <v>15630</v>
      </c>
      <c r="B1223" s="28" t="s">
        <v>15451</v>
      </c>
      <c r="C1223" s="29" t="s">
        <v>15230</v>
      </c>
      <c r="D1223" s="29" t="s">
        <v>15696</v>
      </c>
      <c r="E1223" s="29" t="s">
        <v>15687</v>
      </c>
      <c r="F1223" s="29" t="s">
        <v>12541</v>
      </c>
      <c r="G1223" s="31" t="s">
        <v>64</v>
      </c>
      <c r="H1223" s="32" t="s">
        <v>25</v>
      </c>
      <c r="I1223" s="50">
        <v>5</v>
      </c>
      <c r="J1223" s="32" t="s">
        <v>12292</v>
      </c>
      <c r="K1223" s="32" t="s">
        <v>12292</v>
      </c>
      <c r="L1223" s="32" t="s">
        <v>12292</v>
      </c>
      <c r="M1223" s="29" t="s">
        <v>16215</v>
      </c>
      <c r="N1223" s="29" t="s">
        <v>16215</v>
      </c>
      <c r="O1223" s="29" t="s">
        <v>16215</v>
      </c>
      <c r="P1223" s="29">
        <v>5.1150895140665398</v>
      </c>
      <c r="Q1223" s="29">
        <v>-22.222222222222388</v>
      </c>
      <c r="R1223" s="29">
        <v>9.5132743362831729</v>
      </c>
      <c r="S1223" s="29">
        <v>27.696999999999999</v>
      </c>
      <c r="T1223" s="29">
        <v>41.433</v>
      </c>
      <c r="U1223" s="29">
        <v>-40.000005547274917</v>
      </c>
      <c r="V1223" s="29">
        <v>-0.48599999999999999</v>
      </c>
      <c r="W1223" s="29">
        <v>-0.19900000000000001</v>
      </c>
      <c r="X1223" s="29" t="s">
        <v>15693</v>
      </c>
      <c r="Y1223" s="71">
        <v>43219067</v>
      </c>
      <c r="Z1223" s="29" t="s">
        <v>12535</v>
      </c>
      <c r="AA1223" s="76">
        <v>45418</v>
      </c>
      <c r="AB1223" s="60" t="s">
        <v>8186</v>
      </c>
      <c r="AC1223" s="60" t="s">
        <v>12297</v>
      </c>
      <c r="AD1223" s="60" t="s">
        <v>12815</v>
      </c>
      <c r="AE1223" s="29" t="s">
        <v>16158</v>
      </c>
      <c r="AF1223" s="35" t="s">
        <v>16158</v>
      </c>
    </row>
    <row r="1224" spans="1:32" s="68" customFormat="1" ht="28.5">
      <c r="A1224" s="37" t="s">
        <v>15630</v>
      </c>
      <c r="B1224" s="36" t="s">
        <v>15452</v>
      </c>
      <c r="C1224" s="36" t="s">
        <v>15231</v>
      </c>
      <c r="D1224" s="29" t="s">
        <v>15697</v>
      </c>
      <c r="E1224" s="37" t="s">
        <v>15698</v>
      </c>
      <c r="F1224" s="37" t="s">
        <v>12541</v>
      </c>
      <c r="G1224" s="38" t="s">
        <v>369</v>
      </c>
      <c r="H1224" s="37" t="s">
        <v>13912</v>
      </c>
      <c r="I1224" s="39">
        <v>2</v>
      </c>
      <c r="J1224" s="37" t="s">
        <v>12292</v>
      </c>
      <c r="K1224" s="37" t="s">
        <v>12292</v>
      </c>
      <c r="L1224" s="37" t="s">
        <v>12292</v>
      </c>
      <c r="M1224" s="37" t="s">
        <v>16215</v>
      </c>
      <c r="N1224" s="37">
        <v>-0.40239000000000003</v>
      </c>
      <c r="O1224" s="37">
        <v>-0.16614999999999999</v>
      </c>
      <c r="P1224" s="37">
        <v>3.4666797979077124</v>
      </c>
      <c r="Q1224" s="37">
        <v>-1.4003624952847793</v>
      </c>
      <c r="R1224" s="37">
        <v>-0.58869923265374435</v>
      </c>
      <c r="S1224" s="37">
        <v>0.88500000000000001</v>
      </c>
      <c r="T1224" s="37">
        <v>1.032</v>
      </c>
      <c r="U1224" s="37">
        <v>-2.3137423158620551</v>
      </c>
      <c r="V1224" s="37">
        <v>-0.79600000000000004</v>
      </c>
      <c r="W1224" s="37">
        <v>-0.219</v>
      </c>
      <c r="X1224" s="37" t="s">
        <v>15699</v>
      </c>
      <c r="Y1224" s="73">
        <v>221962222</v>
      </c>
      <c r="Z1224" s="37" t="s">
        <v>12541</v>
      </c>
      <c r="AA1224" s="77">
        <v>45418</v>
      </c>
      <c r="AB1224" s="39" t="s">
        <v>8186</v>
      </c>
      <c r="AC1224" s="39" t="s">
        <v>12296</v>
      </c>
      <c r="AD1224" s="39" t="s">
        <v>13177</v>
      </c>
      <c r="AE1224" s="37" t="s">
        <v>16158</v>
      </c>
      <c r="AF1224" s="63" t="s">
        <v>16158</v>
      </c>
    </row>
    <row r="1225" spans="1:32" s="68" customFormat="1" ht="28.5">
      <c r="A1225" s="29" t="s">
        <v>15630</v>
      </c>
      <c r="B1225" s="28" t="s">
        <v>15452</v>
      </c>
      <c r="C1225" s="29" t="s">
        <v>15232</v>
      </c>
      <c r="D1225" s="29" t="s">
        <v>15700</v>
      </c>
      <c r="E1225" s="29" t="s">
        <v>15698</v>
      </c>
      <c r="F1225" s="29" t="s">
        <v>12541</v>
      </c>
      <c r="G1225" s="31" t="s">
        <v>369</v>
      </c>
      <c r="H1225" s="32" t="s">
        <v>13912</v>
      </c>
      <c r="I1225" s="50">
        <v>2</v>
      </c>
      <c r="J1225" s="32" t="s">
        <v>12292</v>
      </c>
      <c r="K1225" s="32" t="s">
        <v>12292</v>
      </c>
      <c r="L1225" s="32" t="s">
        <v>12292</v>
      </c>
      <c r="M1225" s="29">
        <v>6.4698000000000002</v>
      </c>
      <c r="N1225" s="29">
        <v>-0.40211000000000002</v>
      </c>
      <c r="O1225" s="29">
        <v>-0.16259999999999999</v>
      </c>
      <c r="P1225" s="29">
        <v>3.4661350949741987</v>
      </c>
      <c r="Q1225" s="29">
        <v>-1.3985300478314366</v>
      </c>
      <c r="R1225" s="29">
        <v>-0.58917648837453207</v>
      </c>
      <c r="S1225" s="29">
        <v>0.88500000000000001</v>
      </c>
      <c r="T1225" s="29">
        <v>1.032</v>
      </c>
      <c r="U1225" s="29">
        <v>-2.3124801786937543</v>
      </c>
      <c r="V1225" s="29">
        <v>-0.79500000000000004</v>
      </c>
      <c r="W1225" s="29">
        <v>-0.215</v>
      </c>
      <c r="X1225" s="29" t="s">
        <v>15642</v>
      </c>
      <c r="Y1225" s="71">
        <v>221962222</v>
      </c>
      <c r="Z1225" s="29" t="s">
        <v>12541</v>
      </c>
      <c r="AA1225" s="76">
        <v>45418</v>
      </c>
      <c r="AB1225" s="60" t="s">
        <v>8186</v>
      </c>
      <c r="AC1225" s="60" t="s">
        <v>12297</v>
      </c>
      <c r="AD1225" s="60" t="s">
        <v>12815</v>
      </c>
      <c r="AE1225" s="29" t="s">
        <v>16158</v>
      </c>
      <c r="AF1225" s="35" t="s">
        <v>16158</v>
      </c>
    </row>
    <row r="1226" spans="1:32" s="68" customFormat="1" ht="28.5">
      <c r="A1226" s="37" t="s">
        <v>15630</v>
      </c>
      <c r="B1226" s="36" t="s">
        <v>15453</v>
      </c>
      <c r="C1226" s="36" t="s">
        <v>15233</v>
      </c>
      <c r="D1226" s="29" t="s">
        <v>15701</v>
      </c>
      <c r="E1226" s="37" t="s">
        <v>15702</v>
      </c>
      <c r="F1226" s="37" t="s">
        <v>12536</v>
      </c>
      <c r="G1226" s="38" t="s">
        <v>64</v>
      </c>
      <c r="H1226" s="37" t="s">
        <v>27</v>
      </c>
      <c r="I1226" s="39">
        <v>5</v>
      </c>
      <c r="J1226" s="37" t="s">
        <v>12292</v>
      </c>
      <c r="K1226" s="37" t="s">
        <v>12292</v>
      </c>
      <c r="L1226" s="37" t="s">
        <v>12292</v>
      </c>
      <c r="M1226" s="37" t="s">
        <v>16215</v>
      </c>
      <c r="N1226" s="37">
        <v>-16.238440000000001</v>
      </c>
      <c r="O1226" s="37">
        <v>1.0291300000000001</v>
      </c>
      <c r="P1226" s="37">
        <v>25.164660458778055</v>
      </c>
      <c r="Q1226" s="37">
        <v>-45.411985018726561</v>
      </c>
      <c r="R1226" s="37">
        <v>-7.1970581368200781</v>
      </c>
      <c r="S1226" s="37">
        <v>22.956</v>
      </c>
      <c r="T1226" s="37">
        <v>25.538</v>
      </c>
      <c r="U1226" s="37">
        <v>-53.683592536491595</v>
      </c>
      <c r="V1226" s="37">
        <v>-0.79800000000000004</v>
      </c>
      <c r="W1226" s="37">
        <v>7.0999999999999994E-2</v>
      </c>
      <c r="X1226" s="37" t="s">
        <v>15703</v>
      </c>
      <c r="Y1226" s="73">
        <v>17747199314</v>
      </c>
      <c r="Z1226" s="37" t="s">
        <v>12535</v>
      </c>
      <c r="AA1226" s="77">
        <v>45418</v>
      </c>
      <c r="AB1226" s="39" t="s">
        <v>8186</v>
      </c>
      <c r="AC1226" s="39" t="s">
        <v>12296</v>
      </c>
      <c r="AD1226" s="39" t="s">
        <v>12320</v>
      </c>
      <c r="AE1226" s="37" t="s">
        <v>16158</v>
      </c>
      <c r="AF1226" s="63" t="s">
        <v>16158</v>
      </c>
    </row>
    <row r="1227" spans="1:32" s="68" customFormat="1" ht="28.5">
      <c r="A1227" s="29" t="s">
        <v>15630</v>
      </c>
      <c r="B1227" s="28" t="s">
        <v>15453</v>
      </c>
      <c r="C1227" s="29" t="s">
        <v>15234</v>
      </c>
      <c r="D1227" s="29" t="s">
        <v>8331</v>
      </c>
      <c r="E1227" s="29" t="s">
        <v>15702</v>
      </c>
      <c r="F1227" s="29" t="s">
        <v>12535</v>
      </c>
      <c r="G1227" s="31" t="s">
        <v>64</v>
      </c>
      <c r="H1227" s="32" t="s">
        <v>27</v>
      </c>
      <c r="I1227" s="50">
        <v>5</v>
      </c>
      <c r="J1227" s="32" t="s">
        <v>12292</v>
      </c>
      <c r="K1227" s="32" t="s">
        <v>12292</v>
      </c>
      <c r="L1227" s="32" t="s">
        <v>12292</v>
      </c>
      <c r="M1227" s="29" t="s">
        <v>16215</v>
      </c>
      <c r="N1227" s="29">
        <v>-16.233460000000001</v>
      </c>
      <c r="O1227" s="29">
        <v>1.03793</v>
      </c>
      <c r="P1227" s="29">
        <v>25.183823529411686</v>
      </c>
      <c r="Q1227" s="29">
        <v>-45.407706093189923</v>
      </c>
      <c r="R1227" s="29">
        <v>-7.7299718720699184</v>
      </c>
      <c r="S1227" s="29">
        <v>22.916</v>
      </c>
      <c r="T1227" s="29">
        <v>25.529</v>
      </c>
      <c r="U1227" s="29">
        <v>-53.849069075816672</v>
      </c>
      <c r="V1227" s="29">
        <v>-0.8</v>
      </c>
      <c r="W1227" s="29">
        <v>7.0999999999999994E-2</v>
      </c>
      <c r="X1227" s="29" t="s">
        <v>13286</v>
      </c>
      <c r="Y1227" s="71">
        <v>2272005033</v>
      </c>
      <c r="Z1227" s="29" t="s">
        <v>12535</v>
      </c>
      <c r="AA1227" s="76">
        <v>45418</v>
      </c>
      <c r="AB1227" s="60" t="s">
        <v>8186</v>
      </c>
      <c r="AC1227" s="60" t="s">
        <v>12296</v>
      </c>
      <c r="AD1227" s="60" t="s">
        <v>13176</v>
      </c>
      <c r="AE1227" s="29" t="s">
        <v>16158</v>
      </c>
      <c r="AF1227" s="35" t="s">
        <v>16158</v>
      </c>
    </row>
    <row r="1228" spans="1:32" s="68" customFormat="1" ht="28.5">
      <c r="A1228" s="37" t="s">
        <v>15630</v>
      </c>
      <c r="B1228" s="36" t="s">
        <v>15453</v>
      </c>
      <c r="C1228" s="36" t="s">
        <v>15235</v>
      </c>
      <c r="D1228" s="29" t="s">
        <v>15704</v>
      </c>
      <c r="E1228" s="37" t="s">
        <v>15702</v>
      </c>
      <c r="F1228" s="37" t="s">
        <v>12535</v>
      </c>
      <c r="G1228" s="38" t="s">
        <v>64</v>
      </c>
      <c r="H1228" s="37" t="s">
        <v>27</v>
      </c>
      <c r="I1228" s="39">
        <v>5</v>
      </c>
      <c r="J1228" s="37" t="s">
        <v>12292</v>
      </c>
      <c r="K1228" s="37" t="s">
        <v>12292</v>
      </c>
      <c r="L1228" s="37" t="s">
        <v>12292</v>
      </c>
      <c r="M1228" s="37" t="s">
        <v>16215</v>
      </c>
      <c r="N1228" s="37">
        <v>-16.9649</v>
      </c>
      <c r="O1228" s="37">
        <v>0.1275</v>
      </c>
      <c r="P1228" s="37">
        <v>24.102698454283278</v>
      </c>
      <c r="Q1228" s="37">
        <v>-45.876655747044545</v>
      </c>
      <c r="R1228" s="37">
        <v>-8.5226526592253151</v>
      </c>
      <c r="S1228" s="37">
        <v>22.905999999999999</v>
      </c>
      <c r="T1228" s="37">
        <v>25.515000000000001</v>
      </c>
      <c r="U1228" s="37">
        <v>-54.45283217006498</v>
      </c>
      <c r="V1228" s="37">
        <v>-0.83899999999999997</v>
      </c>
      <c r="W1228" s="37">
        <v>3.5999999999999997E-2</v>
      </c>
      <c r="X1228" s="37" t="s">
        <v>15705</v>
      </c>
      <c r="Y1228" s="73">
        <v>2272005033</v>
      </c>
      <c r="Z1228" s="37" t="s">
        <v>12535</v>
      </c>
      <c r="AA1228" s="77">
        <v>45418</v>
      </c>
      <c r="AB1228" s="39" t="s">
        <v>8186</v>
      </c>
      <c r="AC1228" s="39" t="s">
        <v>12297</v>
      </c>
      <c r="AD1228" s="39" t="s">
        <v>12815</v>
      </c>
      <c r="AE1228" s="37" t="s">
        <v>16158</v>
      </c>
      <c r="AF1228" s="63" t="s">
        <v>16158</v>
      </c>
    </row>
    <row r="1229" spans="1:32" s="68" customFormat="1" ht="28.5">
      <c r="A1229" s="29" t="s">
        <v>15630</v>
      </c>
      <c r="B1229" s="28" t="s">
        <v>15453</v>
      </c>
      <c r="C1229" s="29" t="s">
        <v>15236</v>
      </c>
      <c r="D1229" s="29" t="s">
        <v>15706</v>
      </c>
      <c r="E1229" s="29" t="s">
        <v>15702</v>
      </c>
      <c r="F1229" s="29" t="s">
        <v>12535</v>
      </c>
      <c r="G1229" s="31" t="s">
        <v>64</v>
      </c>
      <c r="H1229" s="32" t="s">
        <v>27</v>
      </c>
      <c r="I1229" s="50">
        <v>5</v>
      </c>
      <c r="J1229" s="32" t="s">
        <v>12292</v>
      </c>
      <c r="K1229" s="32" t="s">
        <v>12292</v>
      </c>
      <c r="L1229" s="32" t="s">
        <v>12292</v>
      </c>
      <c r="M1229" s="29" t="s">
        <v>16215</v>
      </c>
      <c r="N1229" s="29">
        <v>-15.810040000000001</v>
      </c>
      <c r="O1229" s="29">
        <v>1.5469299999999999</v>
      </c>
      <c r="P1229" s="29">
        <v>25.828779599271833</v>
      </c>
      <c r="Q1229" s="29">
        <v>-45.131499698855684</v>
      </c>
      <c r="R1229" s="29">
        <v>-7.2722154452473653</v>
      </c>
      <c r="S1229" s="29">
        <v>22.925000000000001</v>
      </c>
      <c r="T1229" s="29">
        <v>25.539000000000001</v>
      </c>
      <c r="U1229" s="29">
        <v>-53.492728127566465</v>
      </c>
      <c r="V1229" s="29">
        <v>-0.77800000000000002</v>
      </c>
      <c r="W1229" s="29">
        <v>9.0999999999999998E-2</v>
      </c>
      <c r="X1229" s="29" t="s">
        <v>15645</v>
      </c>
      <c r="Y1229" s="71">
        <v>2272005033</v>
      </c>
      <c r="Z1229" s="29" t="s">
        <v>12535</v>
      </c>
      <c r="AA1229" s="76">
        <v>45418</v>
      </c>
      <c r="AB1229" s="60" t="s">
        <v>8186</v>
      </c>
      <c r="AC1229" s="60" t="s">
        <v>12297</v>
      </c>
      <c r="AD1229" s="60" t="s">
        <v>12815</v>
      </c>
      <c r="AE1229" s="29" t="s">
        <v>16158</v>
      </c>
      <c r="AF1229" s="35" t="s">
        <v>16158</v>
      </c>
    </row>
    <row r="1230" spans="1:32" s="68" customFormat="1" ht="28.5">
      <c r="A1230" s="37" t="s">
        <v>15630</v>
      </c>
      <c r="B1230" s="36" t="s">
        <v>15454</v>
      </c>
      <c r="C1230" s="36" t="s">
        <v>15237</v>
      </c>
      <c r="D1230" s="29" t="s">
        <v>15707</v>
      </c>
      <c r="E1230" s="37" t="s">
        <v>15708</v>
      </c>
      <c r="F1230" s="37" t="s">
        <v>12535</v>
      </c>
      <c r="G1230" s="38" t="s">
        <v>64</v>
      </c>
      <c r="H1230" s="37" t="s">
        <v>2</v>
      </c>
      <c r="I1230" s="39">
        <v>4</v>
      </c>
      <c r="J1230" s="37" t="s">
        <v>12292</v>
      </c>
      <c r="K1230" s="37" t="s">
        <v>12292</v>
      </c>
      <c r="L1230" s="37" t="s">
        <v>12292</v>
      </c>
      <c r="M1230" s="37" t="s">
        <v>16215</v>
      </c>
      <c r="N1230" s="37">
        <v>0.86561999999999995</v>
      </c>
      <c r="O1230" s="37">
        <v>4.9849199999999998</v>
      </c>
      <c r="P1230" s="37">
        <v>2.1222121074191413</v>
      </c>
      <c r="Q1230" s="37">
        <v>-13.178523886998917</v>
      </c>
      <c r="R1230" s="37">
        <v>11.500837701994303</v>
      </c>
      <c r="S1230" s="37">
        <v>16.602</v>
      </c>
      <c r="T1230" s="37">
        <v>17.524000000000001</v>
      </c>
      <c r="U1230" s="37">
        <v>-22.215249607677091</v>
      </c>
      <c r="V1230" s="37">
        <v>-0.109</v>
      </c>
      <c r="W1230" s="37">
        <v>0.34899999999999998</v>
      </c>
      <c r="X1230" s="37" t="s">
        <v>15633</v>
      </c>
      <c r="Y1230" s="73">
        <v>295430050</v>
      </c>
      <c r="Z1230" s="37" t="s">
        <v>12535</v>
      </c>
      <c r="AA1230" s="77">
        <v>45418</v>
      </c>
      <c r="AB1230" s="39" t="s">
        <v>8186</v>
      </c>
      <c r="AC1230" s="39" t="s">
        <v>12296</v>
      </c>
      <c r="AD1230" s="39" t="s">
        <v>13176</v>
      </c>
      <c r="AE1230" s="37" t="s">
        <v>16158</v>
      </c>
      <c r="AF1230" s="63" t="s">
        <v>16158</v>
      </c>
    </row>
    <row r="1231" spans="1:32" s="68" customFormat="1" ht="28.5">
      <c r="A1231" s="29" t="s">
        <v>15630</v>
      </c>
      <c r="B1231" s="28" t="s">
        <v>15454</v>
      </c>
      <c r="C1231" s="29" t="s">
        <v>15238</v>
      </c>
      <c r="D1231" s="29" t="s">
        <v>15709</v>
      </c>
      <c r="E1231" s="29" t="s">
        <v>15708</v>
      </c>
      <c r="F1231" s="29" t="s">
        <v>12535</v>
      </c>
      <c r="G1231" s="31" t="s">
        <v>64</v>
      </c>
      <c r="H1231" s="32" t="s">
        <v>2</v>
      </c>
      <c r="I1231" s="50">
        <v>4</v>
      </c>
      <c r="J1231" s="32" t="s">
        <v>12292</v>
      </c>
      <c r="K1231" s="32" t="s">
        <v>12292</v>
      </c>
      <c r="L1231" s="32" t="s">
        <v>12292</v>
      </c>
      <c r="M1231" s="29" t="s">
        <v>16215</v>
      </c>
      <c r="N1231" s="29">
        <v>1.4700200000000001</v>
      </c>
      <c r="O1231" s="29">
        <v>5.6161199999999996</v>
      </c>
      <c r="P1231" s="29">
        <v>2.7255502113396446</v>
      </c>
      <c r="Q1231" s="29">
        <v>-12.66782431917327</v>
      </c>
      <c r="R1231" s="29">
        <v>12.162540868752835</v>
      </c>
      <c r="S1231" s="29">
        <v>16.608000000000001</v>
      </c>
      <c r="T1231" s="29">
        <v>17.527999999999999</v>
      </c>
      <c r="U1231" s="29">
        <v>-21.708011740685439</v>
      </c>
      <c r="V1231" s="29">
        <v>-7.1999999999999995E-2</v>
      </c>
      <c r="W1231" s="29">
        <v>0.38300000000000001</v>
      </c>
      <c r="X1231" s="29" t="s">
        <v>15633</v>
      </c>
      <c r="Y1231" s="71">
        <v>295430050</v>
      </c>
      <c r="Z1231" s="29" t="s">
        <v>12535</v>
      </c>
      <c r="AA1231" s="76">
        <v>45418</v>
      </c>
      <c r="AB1231" s="60" t="s">
        <v>8186</v>
      </c>
      <c r="AC1231" s="60" t="s">
        <v>12297</v>
      </c>
      <c r="AD1231" s="60" t="s">
        <v>12815</v>
      </c>
      <c r="AE1231" s="29" t="s">
        <v>16158</v>
      </c>
      <c r="AF1231" s="35" t="s">
        <v>16158</v>
      </c>
    </row>
    <row r="1232" spans="1:32" s="68" customFormat="1" ht="42.75">
      <c r="A1232" s="37" t="s">
        <v>15630</v>
      </c>
      <c r="B1232" s="36" t="s">
        <v>15455</v>
      </c>
      <c r="C1232" s="36" t="s">
        <v>15239</v>
      </c>
      <c r="D1232" s="29" t="s">
        <v>15710</v>
      </c>
      <c r="E1232" s="37" t="s">
        <v>15711</v>
      </c>
      <c r="F1232" s="37" t="s">
        <v>12535</v>
      </c>
      <c r="G1232" s="38" t="s">
        <v>328</v>
      </c>
      <c r="H1232" s="37" t="s">
        <v>13913</v>
      </c>
      <c r="I1232" s="39">
        <v>4</v>
      </c>
      <c r="J1232" s="37" t="s">
        <v>12292</v>
      </c>
      <c r="K1232" s="37" t="s">
        <v>12292</v>
      </c>
      <c r="L1232" s="37" t="s">
        <v>12292</v>
      </c>
      <c r="M1232" s="37" t="s">
        <v>16215</v>
      </c>
      <c r="N1232" s="37">
        <v>-4.3508699999999996</v>
      </c>
      <c r="O1232" s="37">
        <v>-2.2815599999999998</v>
      </c>
      <c r="P1232" s="37">
        <v>10.800310800310697</v>
      </c>
      <c r="Q1232" s="37">
        <v>-21.139705882352857</v>
      </c>
      <c r="R1232" s="37">
        <v>17.638588912887123</v>
      </c>
      <c r="S1232" s="37">
        <v>15.007</v>
      </c>
      <c r="T1232" s="37">
        <v>16.207000000000001</v>
      </c>
      <c r="U1232" s="37">
        <v>-26.132175815940439</v>
      </c>
      <c r="V1232" s="37">
        <v>-0.41</v>
      </c>
      <c r="W1232" s="37">
        <v>-9.4E-2</v>
      </c>
      <c r="X1232" s="37" t="s">
        <v>15712</v>
      </c>
      <c r="Y1232" s="73">
        <v>89795339</v>
      </c>
      <c r="Z1232" s="37" t="s">
        <v>12535</v>
      </c>
      <c r="AA1232" s="77">
        <v>45418</v>
      </c>
      <c r="AB1232" s="39" t="s">
        <v>8186</v>
      </c>
      <c r="AC1232" s="39" t="s">
        <v>12296</v>
      </c>
      <c r="AD1232" s="39" t="s">
        <v>13176</v>
      </c>
      <c r="AE1232" s="37" t="s">
        <v>16158</v>
      </c>
      <c r="AF1232" s="63" t="s">
        <v>16158</v>
      </c>
    </row>
    <row r="1233" spans="1:32" s="68" customFormat="1" ht="42.75">
      <c r="A1233" s="29" t="s">
        <v>15630</v>
      </c>
      <c r="B1233" s="28" t="s">
        <v>15455</v>
      </c>
      <c r="C1233" s="29" t="s">
        <v>15240</v>
      </c>
      <c r="D1233" s="29" t="s">
        <v>15713</v>
      </c>
      <c r="E1233" s="29" t="s">
        <v>15711</v>
      </c>
      <c r="F1233" s="29" t="s">
        <v>12535</v>
      </c>
      <c r="G1233" s="31" t="s">
        <v>328</v>
      </c>
      <c r="H1233" s="32" t="s">
        <v>13913</v>
      </c>
      <c r="I1233" s="50">
        <v>4</v>
      </c>
      <c r="J1233" s="32" t="s">
        <v>12292</v>
      </c>
      <c r="K1233" s="32" t="s">
        <v>12292</v>
      </c>
      <c r="L1233" s="32" t="s">
        <v>12292</v>
      </c>
      <c r="M1233" s="29">
        <v>5.21E-2</v>
      </c>
      <c r="N1233" s="29">
        <v>-4.3447500000000003</v>
      </c>
      <c r="O1233" s="29">
        <v>-2.2641800000000001</v>
      </c>
      <c r="P1233" s="29">
        <v>10.702070155878873</v>
      </c>
      <c r="Q1233" s="29">
        <v>-21.106349318189654</v>
      </c>
      <c r="R1233" s="29">
        <v>17.633616170377977</v>
      </c>
      <c r="S1233" s="29">
        <v>15.005000000000001</v>
      </c>
      <c r="T1233" s="29">
        <v>16.175999999999998</v>
      </c>
      <c r="U1233" s="29">
        <v>-26.082922963365498</v>
      </c>
      <c r="V1233" s="29">
        <v>-0.41</v>
      </c>
      <c r="W1233" s="29">
        <v>-9.5000000000000001E-2</v>
      </c>
      <c r="X1233" s="29" t="s">
        <v>15712</v>
      </c>
      <c r="Y1233" s="71">
        <v>89795339</v>
      </c>
      <c r="Z1233" s="29" t="s">
        <v>12535</v>
      </c>
      <c r="AA1233" s="76">
        <v>45418</v>
      </c>
      <c r="AB1233" s="60" t="s">
        <v>8186</v>
      </c>
      <c r="AC1233" s="60" t="s">
        <v>12297</v>
      </c>
      <c r="AD1233" s="60" t="s">
        <v>12815</v>
      </c>
      <c r="AE1233" s="29" t="s">
        <v>16158</v>
      </c>
      <c r="AF1233" s="35" t="s">
        <v>16158</v>
      </c>
    </row>
    <row r="1234" spans="1:32" s="68" customFormat="1" ht="42.75">
      <c r="A1234" s="37" t="s">
        <v>15630</v>
      </c>
      <c r="B1234" s="36" t="s">
        <v>15455</v>
      </c>
      <c r="C1234" s="36" t="s">
        <v>15241</v>
      </c>
      <c r="D1234" s="29" t="s">
        <v>15714</v>
      </c>
      <c r="E1234" s="37" t="s">
        <v>15711</v>
      </c>
      <c r="F1234" s="37" t="s">
        <v>12536</v>
      </c>
      <c r="G1234" s="38" t="s">
        <v>328</v>
      </c>
      <c r="H1234" s="37" t="s">
        <v>13913</v>
      </c>
      <c r="I1234" s="39">
        <v>4</v>
      </c>
      <c r="J1234" s="37" t="s">
        <v>12292</v>
      </c>
      <c r="K1234" s="37" t="s">
        <v>12292</v>
      </c>
      <c r="L1234" s="37" t="s">
        <v>12292</v>
      </c>
      <c r="M1234" s="37">
        <v>2.1</v>
      </c>
      <c r="N1234" s="37">
        <v>-4.3470500000000003</v>
      </c>
      <c r="O1234" s="37" t="s">
        <v>16215</v>
      </c>
      <c r="P1234" s="37">
        <v>10.731113406922631</v>
      </c>
      <c r="Q1234" s="37">
        <v>-20.830290262620121</v>
      </c>
      <c r="R1234" s="37">
        <v>18.287819315524523</v>
      </c>
      <c r="S1234" s="37">
        <v>15.035</v>
      </c>
      <c r="T1234" s="37" t="s">
        <v>16215</v>
      </c>
      <c r="U1234" s="37">
        <v>-25.901013654514681</v>
      </c>
      <c r="V1234" s="37">
        <v>-0.40799999999999997</v>
      </c>
      <c r="W1234" s="37" t="s">
        <v>16215</v>
      </c>
      <c r="X1234" s="37" t="s">
        <v>15715</v>
      </c>
      <c r="Y1234" s="73">
        <v>701413847</v>
      </c>
      <c r="Z1234" s="37" t="s">
        <v>12535</v>
      </c>
      <c r="AA1234" s="77">
        <v>45418</v>
      </c>
      <c r="AB1234" s="39" t="s">
        <v>8186</v>
      </c>
      <c r="AC1234" s="39" t="s">
        <v>12297</v>
      </c>
      <c r="AD1234" s="39" t="s">
        <v>12815</v>
      </c>
      <c r="AE1234" s="37" t="s">
        <v>16158</v>
      </c>
      <c r="AF1234" s="63" t="s">
        <v>16158</v>
      </c>
    </row>
    <row r="1235" spans="1:32" s="68" customFormat="1" ht="42.75">
      <c r="A1235" s="29" t="s">
        <v>15630</v>
      </c>
      <c r="B1235" s="28" t="s">
        <v>15455</v>
      </c>
      <c r="C1235" s="29" t="s">
        <v>15242</v>
      </c>
      <c r="D1235" s="29" t="s">
        <v>15716</v>
      </c>
      <c r="E1235" s="29" t="s">
        <v>15711</v>
      </c>
      <c r="F1235" s="29" t="s">
        <v>12535</v>
      </c>
      <c r="G1235" s="31" t="s">
        <v>328</v>
      </c>
      <c r="H1235" s="32" t="s">
        <v>13913</v>
      </c>
      <c r="I1235" s="50">
        <v>4</v>
      </c>
      <c r="J1235" s="32" t="s">
        <v>12292</v>
      </c>
      <c r="K1235" s="32" t="s">
        <v>12292</v>
      </c>
      <c r="L1235" s="32" t="s">
        <v>12292</v>
      </c>
      <c r="M1235" s="29">
        <v>0.155</v>
      </c>
      <c r="N1235" s="29" t="s">
        <v>16215</v>
      </c>
      <c r="O1235" s="29" t="s">
        <v>16215</v>
      </c>
      <c r="P1235" s="29">
        <v>10.714338340238116</v>
      </c>
      <c r="Q1235" s="29">
        <v>-20.278229986475658</v>
      </c>
      <c r="R1235" s="29">
        <v>2.4950099800399306</v>
      </c>
      <c r="S1235" s="29" t="s">
        <v>16215</v>
      </c>
      <c r="T1235" s="29" t="s">
        <v>16215</v>
      </c>
      <c r="U1235" s="29" t="s">
        <v>16215</v>
      </c>
      <c r="V1235" s="29" t="s">
        <v>16215</v>
      </c>
      <c r="W1235" s="29" t="s">
        <v>16215</v>
      </c>
      <c r="X1235" s="29" t="s">
        <v>15717</v>
      </c>
      <c r="Y1235" s="71">
        <v>89795339</v>
      </c>
      <c r="Z1235" s="29" t="s">
        <v>12535</v>
      </c>
      <c r="AA1235" s="76">
        <v>45418</v>
      </c>
      <c r="AB1235" s="60" t="s">
        <v>8186</v>
      </c>
      <c r="AC1235" s="60" t="s">
        <v>12297</v>
      </c>
      <c r="AD1235" s="60" t="s">
        <v>12815</v>
      </c>
      <c r="AE1235" s="29" t="s">
        <v>16158</v>
      </c>
      <c r="AF1235" s="35" t="s">
        <v>16158</v>
      </c>
    </row>
    <row r="1236" spans="1:32" s="68" customFormat="1" ht="42.75">
      <c r="A1236" s="37" t="s">
        <v>15630</v>
      </c>
      <c r="B1236" s="36" t="s">
        <v>15455</v>
      </c>
      <c r="C1236" s="36" t="s">
        <v>15243</v>
      </c>
      <c r="D1236" s="29" t="s">
        <v>15718</v>
      </c>
      <c r="E1236" s="37" t="s">
        <v>15711</v>
      </c>
      <c r="F1236" s="37" t="s">
        <v>12535</v>
      </c>
      <c r="G1236" s="38" t="s">
        <v>328</v>
      </c>
      <c r="H1236" s="37" t="s">
        <v>13913</v>
      </c>
      <c r="I1236" s="39">
        <v>4</v>
      </c>
      <c r="J1236" s="37" t="s">
        <v>12292</v>
      </c>
      <c r="K1236" s="37" t="s">
        <v>12292</v>
      </c>
      <c r="L1236" s="37" t="s">
        <v>12292</v>
      </c>
      <c r="M1236" s="37" t="s">
        <v>16215</v>
      </c>
      <c r="N1236" s="37">
        <v>-3.81366</v>
      </c>
      <c r="O1236" s="37">
        <v>-1.7386900000000001</v>
      </c>
      <c r="P1236" s="37">
        <v>11.339475549255873</v>
      </c>
      <c r="Q1236" s="37">
        <v>-20.68577852726261</v>
      </c>
      <c r="R1236" s="37">
        <v>18.260292164674595</v>
      </c>
      <c r="S1236" s="37">
        <v>15.013</v>
      </c>
      <c r="T1236" s="37">
        <v>16.216000000000001</v>
      </c>
      <c r="U1236" s="37">
        <v>-25.378996363131968</v>
      </c>
      <c r="V1236" s="37">
        <v>-0.373</v>
      </c>
      <c r="W1236" s="37">
        <v>-6.0999999999999999E-2</v>
      </c>
      <c r="X1236" s="37" t="s">
        <v>15712</v>
      </c>
      <c r="Y1236" s="73">
        <v>89795339</v>
      </c>
      <c r="Z1236" s="37" t="s">
        <v>12535</v>
      </c>
      <c r="AA1236" s="77">
        <v>45418</v>
      </c>
      <c r="AB1236" s="39" t="s">
        <v>8186</v>
      </c>
      <c r="AC1236" s="39" t="s">
        <v>12297</v>
      </c>
      <c r="AD1236" s="39" t="s">
        <v>12815</v>
      </c>
      <c r="AE1236" s="37" t="s">
        <v>16158</v>
      </c>
      <c r="AF1236" s="63" t="s">
        <v>16158</v>
      </c>
    </row>
    <row r="1237" spans="1:32" s="68" customFormat="1" ht="42.75">
      <c r="A1237" s="29" t="s">
        <v>15630</v>
      </c>
      <c r="B1237" s="28" t="s">
        <v>15456</v>
      </c>
      <c r="C1237" s="29" t="s">
        <v>15244</v>
      </c>
      <c r="D1237" s="29" t="s">
        <v>15719</v>
      </c>
      <c r="E1237" s="29" t="s">
        <v>15720</v>
      </c>
      <c r="F1237" s="29" t="s">
        <v>12535</v>
      </c>
      <c r="G1237" s="31" t="s">
        <v>64</v>
      </c>
      <c r="H1237" s="32" t="s">
        <v>17</v>
      </c>
      <c r="I1237" s="50">
        <v>5</v>
      </c>
      <c r="J1237" s="32" t="s">
        <v>12292</v>
      </c>
      <c r="K1237" s="32" t="s">
        <v>12292</v>
      </c>
      <c r="L1237" s="32" t="s">
        <v>12292</v>
      </c>
      <c r="M1237" s="29" t="s">
        <v>16215</v>
      </c>
      <c r="N1237" s="29">
        <v>-4.8753200000000003</v>
      </c>
      <c r="O1237" s="29">
        <v>3.34335</v>
      </c>
      <c r="P1237" s="29">
        <v>5.9322033898306259</v>
      </c>
      <c r="Q1237" s="29">
        <v>-16.361071932298955</v>
      </c>
      <c r="R1237" s="29">
        <v>-7.0312499999998561</v>
      </c>
      <c r="S1237" s="29">
        <v>33.573999999999998</v>
      </c>
      <c r="T1237" s="29">
        <v>36.570999999999998</v>
      </c>
      <c r="U1237" s="29">
        <v>-42.585993321531625</v>
      </c>
      <c r="V1237" s="29">
        <v>-1.4E-2</v>
      </c>
      <c r="W1237" s="29">
        <v>0.36299999999999999</v>
      </c>
      <c r="X1237" s="29" t="s">
        <v>15721</v>
      </c>
      <c r="Y1237" s="71">
        <v>68404717</v>
      </c>
      <c r="Z1237" s="29" t="s">
        <v>12535</v>
      </c>
      <c r="AA1237" s="76">
        <v>45418</v>
      </c>
      <c r="AB1237" s="60" t="s">
        <v>8186</v>
      </c>
      <c r="AC1237" s="60" t="s">
        <v>12296</v>
      </c>
      <c r="AD1237" s="60" t="s">
        <v>13176</v>
      </c>
      <c r="AE1237" s="29" t="s">
        <v>16158</v>
      </c>
      <c r="AF1237" s="35" t="s">
        <v>16158</v>
      </c>
    </row>
    <row r="1238" spans="1:32" s="68" customFormat="1" ht="42.75">
      <c r="A1238" s="37" t="s">
        <v>15630</v>
      </c>
      <c r="B1238" s="36" t="s">
        <v>15456</v>
      </c>
      <c r="C1238" s="36" t="s">
        <v>15245</v>
      </c>
      <c r="D1238" s="29" t="s">
        <v>15722</v>
      </c>
      <c r="E1238" s="37" t="s">
        <v>15720</v>
      </c>
      <c r="F1238" s="37" t="s">
        <v>12541</v>
      </c>
      <c r="G1238" s="38" t="s">
        <v>64</v>
      </c>
      <c r="H1238" s="37" t="s">
        <v>17</v>
      </c>
      <c r="I1238" s="39">
        <v>5</v>
      </c>
      <c r="J1238" s="37" t="s">
        <v>12292</v>
      </c>
      <c r="K1238" s="37" t="s">
        <v>12292</v>
      </c>
      <c r="L1238" s="37" t="s">
        <v>12292</v>
      </c>
      <c r="M1238" s="37" t="s">
        <v>16215</v>
      </c>
      <c r="N1238" s="37" t="s">
        <v>16215</v>
      </c>
      <c r="O1238" s="37" t="s">
        <v>16215</v>
      </c>
      <c r="P1238" s="37">
        <v>2.1680216802165253</v>
      </c>
      <c r="Q1238" s="37">
        <v>-19.696969696969656</v>
      </c>
      <c r="R1238" s="37">
        <v>-8.2677165354330118</v>
      </c>
      <c r="S1238" s="37">
        <v>38.677</v>
      </c>
      <c r="T1238" s="37">
        <v>40.768000000000001</v>
      </c>
      <c r="U1238" s="37">
        <v>-44.504487500413859</v>
      </c>
      <c r="V1238" s="37">
        <v>-0.14699999999999999</v>
      </c>
      <c r="W1238" s="37">
        <v>0.27200000000000002</v>
      </c>
      <c r="X1238" s="37" t="s">
        <v>15721</v>
      </c>
      <c r="Y1238" s="73">
        <v>63528829</v>
      </c>
      <c r="Z1238" s="37" t="s">
        <v>12535</v>
      </c>
      <c r="AA1238" s="77">
        <v>45418</v>
      </c>
      <c r="AB1238" s="39" t="s">
        <v>8186</v>
      </c>
      <c r="AC1238" s="39" t="s">
        <v>12297</v>
      </c>
      <c r="AD1238" s="39" t="s">
        <v>12815</v>
      </c>
      <c r="AE1238" s="37" t="s">
        <v>16158</v>
      </c>
      <c r="AF1238" s="63" t="s">
        <v>16158</v>
      </c>
    </row>
    <row r="1239" spans="1:32" s="68" customFormat="1" ht="42.75">
      <c r="A1239" s="29" t="s">
        <v>15630</v>
      </c>
      <c r="B1239" s="28" t="s">
        <v>15456</v>
      </c>
      <c r="C1239" s="29" t="s">
        <v>15246</v>
      </c>
      <c r="D1239" s="29" t="s">
        <v>15723</v>
      </c>
      <c r="E1239" s="29" t="s">
        <v>15720</v>
      </c>
      <c r="F1239" s="29" t="s">
        <v>12536</v>
      </c>
      <c r="G1239" s="31" t="s">
        <v>64</v>
      </c>
      <c r="H1239" s="32" t="s">
        <v>17</v>
      </c>
      <c r="I1239" s="50">
        <v>5</v>
      </c>
      <c r="J1239" s="32" t="s">
        <v>12292</v>
      </c>
      <c r="K1239" s="32" t="s">
        <v>12292</v>
      </c>
      <c r="L1239" s="32" t="s">
        <v>12292</v>
      </c>
      <c r="M1239" s="29" t="s">
        <v>16215</v>
      </c>
      <c r="N1239" s="29">
        <v>-4.87087</v>
      </c>
      <c r="O1239" s="29">
        <v>3.3640400000000001</v>
      </c>
      <c r="P1239" s="29">
        <v>5.8729842723471259</v>
      </c>
      <c r="Q1239" s="29">
        <v>-16.387182467209115</v>
      </c>
      <c r="R1239" s="29">
        <v>-6.4108491292956149</v>
      </c>
      <c r="S1239" s="29">
        <v>33.6</v>
      </c>
      <c r="T1239" s="29">
        <v>36.518000000000001</v>
      </c>
      <c r="U1239" s="29">
        <v>-41.865346768356147</v>
      </c>
      <c r="V1239" s="29">
        <v>-1.2999999999999999E-2</v>
      </c>
      <c r="W1239" s="29">
        <v>0.36299999999999999</v>
      </c>
      <c r="X1239" s="29" t="s">
        <v>15691</v>
      </c>
      <c r="Y1239" s="71">
        <v>534326348</v>
      </c>
      <c r="Z1239" s="29" t="s">
        <v>12535</v>
      </c>
      <c r="AA1239" s="76">
        <v>45418</v>
      </c>
      <c r="AB1239" s="60" t="s">
        <v>8186</v>
      </c>
      <c r="AC1239" s="60" t="s">
        <v>12297</v>
      </c>
      <c r="AD1239" s="60" t="s">
        <v>12815</v>
      </c>
      <c r="AE1239" s="29" t="s">
        <v>16158</v>
      </c>
      <c r="AF1239" s="35" t="s">
        <v>16158</v>
      </c>
    </row>
    <row r="1240" spans="1:32" s="68" customFormat="1" ht="42.75">
      <c r="A1240" s="37" t="s">
        <v>15630</v>
      </c>
      <c r="B1240" s="36" t="s">
        <v>15456</v>
      </c>
      <c r="C1240" s="36" t="s">
        <v>15247</v>
      </c>
      <c r="D1240" s="29" t="s">
        <v>15724</v>
      </c>
      <c r="E1240" s="37" t="s">
        <v>15720</v>
      </c>
      <c r="F1240" s="37" t="s">
        <v>12535</v>
      </c>
      <c r="G1240" s="38" t="s">
        <v>64</v>
      </c>
      <c r="H1240" s="37" t="s">
        <v>17</v>
      </c>
      <c r="I1240" s="39">
        <v>5</v>
      </c>
      <c r="J1240" s="37" t="s">
        <v>12292</v>
      </c>
      <c r="K1240" s="37" t="s">
        <v>12292</v>
      </c>
      <c r="L1240" s="37" t="s">
        <v>12292</v>
      </c>
      <c r="M1240" s="37" t="s">
        <v>16215</v>
      </c>
      <c r="N1240" s="37">
        <v>-4.2731399999999997</v>
      </c>
      <c r="O1240" s="37">
        <v>3.9925099999999998</v>
      </c>
      <c r="P1240" s="37">
        <v>6.6037735849058254</v>
      </c>
      <c r="Q1240" s="37">
        <v>-15.789473684210586</v>
      </c>
      <c r="R1240" s="37">
        <v>-6.4713064713064039</v>
      </c>
      <c r="S1240" s="37">
        <v>33.558999999999997</v>
      </c>
      <c r="T1240" s="37">
        <v>36.527999999999999</v>
      </c>
      <c r="U1240" s="37">
        <v>-42.064381748956478</v>
      </c>
      <c r="V1240" s="37">
        <v>3.0000000000000001E-3</v>
      </c>
      <c r="W1240" s="37">
        <v>0.38</v>
      </c>
      <c r="X1240" s="37" t="s">
        <v>15721</v>
      </c>
      <c r="Y1240" s="73">
        <v>68404717</v>
      </c>
      <c r="Z1240" s="37" t="s">
        <v>12535</v>
      </c>
      <c r="AA1240" s="77">
        <v>45418</v>
      </c>
      <c r="AB1240" s="39" t="s">
        <v>8186</v>
      </c>
      <c r="AC1240" s="39" t="s">
        <v>12297</v>
      </c>
      <c r="AD1240" s="39" t="s">
        <v>12815</v>
      </c>
      <c r="AE1240" s="37" t="s">
        <v>16158</v>
      </c>
      <c r="AF1240" s="63" t="s">
        <v>16158</v>
      </c>
    </row>
    <row r="1241" spans="1:32" s="68" customFormat="1" ht="42.75">
      <c r="A1241" s="29" t="s">
        <v>15630</v>
      </c>
      <c r="B1241" s="28" t="s">
        <v>15456</v>
      </c>
      <c r="C1241" s="29" t="s">
        <v>15248</v>
      </c>
      <c r="D1241" s="29" t="s">
        <v>15725</v>
      </c>
      <c r="E1241" s="29" t="s">
        <v>15720</v>
      </c>
      <c r="F1241" s="29" t="s">
        <v>12541</v>
      </c>
      <c r="G1241" s="31" t="s">
        <v>64</v>
      </c>
      <c r="H1241" s="32" t="s">
        <v>17</v>
      </c>
      <c r="I1241" s="50">
        <v>5</v>
      </c>
      <c r="J1241" s="32" t="s">
        <v>12292</v>
      </c>
      <c r="K1241" s="32" t="s">
        <v>12292</v>
      </c>
      <c r="L1241" s="32" t="s">
        <v>12292</v>
      </c>
      <c r="M1241" s="29" t="s">
        <v>16215</v>
      </c>
      <c r="N1241" s="29" t="s">
        <v>16215</v>
      </c>
      <c r="O1241" s="29" t="s">
        <v>16215</v>
      </c>
      <c r="P1241" s="29">
        <v>2.763819095477027</v>
      </c>
      <c r="Q1241" s="29">
        <v>-19.191919191919325</v>
      </c>
      <c r="R1241" s="29">
        <v>-7.7634011090572885</v>
      </c>
      <c r="S1241" s="29">
        <v>38.648000000000003</v>
      </c>
      <c r="T1241" s="29">
        <v>40.716999999999999</v>
      </c>
      <c r="U1241" s="29">
        <v>-44.087840207057184</v>
      </c>
      <c r="V1241" s="29">
        <v>-0.13100000000000001</v>
      </c>
      <c r="W1241" s="29">
        <v>0.28799999999999998</v>
      </c>
      <c r="X1241" s="29" t="s">
        <v>15721</v>
      </c>
      <c r="Y1241" s="71">
        <v>63528829</v>
      </c>
      <c r="Z1241" s="29" t="s">
        <v>12535</v>
      </c>
      <c r="AA1241" s="76">
        <v>45418</v>
      </c>
      <c r="AB1241" s="60" t="s">
        <v>8186</v>
      </c>
      <c r="AC1241" s="60" t="s">
        <v>12297</v>
      </c>
      <c r="AD1241" s="60" t="s">
        <v>12815</v>
      </c>
      <c r="AE1241" s="29" t="s">
        <v>16158</v>
      </c>
      <c r="AF1241" s="35" t="s">
        <v>16158</v>
      </c>
    </row>
    <row r="1242" spans="1:32" s="68" customFormat="1" ht="28.5">
      <c r="A1242" s="37" t="s">
        <v>15630</v>
      </c>
      <c r="B1242" s="36" t="s">
        <v>15457</v>
      </c>
      <c r="C1242" s="36" t="s">
        <v>15249</v>
      </c>
      <c r="D1242" s="29" t="s">
        <v>10423</v>
      </c>
      <c r="E1242" s="37" t="s">
        <v>15726</v>
      </c>
      <c r="F1242" s="37" t="s">
        <v>12535</v>
      </c>
      <c r="G1242" s="38" t="s">
        <v>64</v>
      </c>
      <c r="H1242" s="37" t="s">
        <v>12481</v>
      </c>
      <c r="I1242" s="39">
        <v>5</v>
      </c>
      <c r="J1242" s="37" t="s">
        <v>12292</v>
      </c>
      <c r="K1242" s="37" t="s">
        <v>12292</v>
      </c>
      <c r="L1242" s="37" t="s">
        <v>13171</v>
      </c>
      <c r="M1242" s="37" t="s">
        <v>16215</v>
      </c>
      <c r="N1242" s="37">
        <v>-19.401890000000002</v>
      </c>
      <c r="O1242" s="37">
        <v>-6.06318</v>
      </c>
      <c r="P1242" s="37">
        <v>-9.3310165073848488</v>
      </c>
      <c r="Q1242" s="37">
        <v>-21.07754420158723</v>
      </c>
      <c r="R1242" s="37">
        <v>-18.309859154929566</v>
      </c>
      <c r="S1242" s="37">
        <v>25.835000000000001</v>
      </c>
      <c r="T1242" s="37">
        <v>23.733000000000001</v>
      </c>
      <c r="U1242" s="37">
        <v>-55.990491184189651</v>
      </c>
      <c r="V1242" s="37">
        <v>-0.69799999999999995</v>
      </c>
      <c r="W1242" s="37">
        <v>-0.152</v>
      </c>
      <c r="X1242" s="37" t="s">
        <v>15727</v>
      </c>
      <c r="Y1242" s="73">
        <v>436851888</v>
      </c>
      <c r="Z1242" s="37" t="s">
        <v>12535</v>
      </c>
      <c r="AA1242" s="77">
        <v>45418</v>
      </c>
      <c r="AB1242" s="39" t="s">
        <v>8186</v>
      </c>
      <c r="AC1242" s="39" t="s">
        <v>12296</v>
      </c>
      <c r="AD1242" s="39" t="s">
        <v>13176</v>
      </c>
      <c r="AE1242" s="37" t="s">
        <v>16158</v>
      </c>
      <c r="AF1242" s="63" t="s">
        <v>16158</v>
      </c>
    </row>
    <row r="1243" spans="1:32" s="68" customFormat="1" ht="28.5">
      <c r="A1243" s="29" t="s">
        <v>15630</v>
      </c>
      <c r="B1243" s="28" t="s">
        <v>15457</v>
      </c>
      <c r="C1243" s="29" t="s">
        <v>15250</v>
      </c>
      <c r="D1243" s="29" t="s">
        <v>15728</v>
      </c>
      <c r="E1243" s="29" t="s">
        <v>15726</v>
      </c>
      <c r="F1243" s="29" t="s">
        <v>12541</v>
      </c>
      <c r="G1243" s="31" t="s">
        <v>64</v>
      </c>
      <c r="H1243" s="32" t="s">
        <v>12481</v>
      </c>
      <c r="I1243" s="50">
        <v>5</v>
      </c>
      <c r="J1243" s="32" t="s">
        <v>12292</v>
      </c>
      <c r="K1243" s="32" t="s">
        <v>12292</v>
      </c>
      <c r="L1243" s="32" t="s">
        <v>13171</v>
      </c>
      <c r="M1243" s="29" t="s">
        <v>16215</v>
      </c>
      <c r="N1243" s="29" t="s">
        <v>16215</v>
      </c>
      <c r="O1243" s="29" t="s">
        <v>16215</v>
      </c>
      <c r="P1243" s="29">
        <v>-11.788154897494385</v>
      </c>
      <c r="Q1243" s="29">
        <v>-24.382783482630433</v>
      </c>
      <c r="R1243" s="29">
        <v>-19.295774647887555</v>
      </c>
      <c r="S1243" s="29">
        <v>30.507000000000001</v>
      </c>
      <c r="T1243" s="29">
        <v>28.315999999999999</v>
      </c>
      <c r="U1243" s="29">
        <v>-57.724368941548185</v>
      </c>
      <c r="V1243" s="29">
        <v>-0.76900000000000002</v>
      </c>
      <c r="W1243" s="29">
        <v>-0.20599999999999999</v>
      </c>
      <c r="X1243" s="29" t="s">
        <v>15642</v>
      </c>
      <c r="Y1243" s="71">
        <v>405713085</v>
      </c>
      <c r="Z1243" s="29" t="s">
        <v>12535</v>
      </c>
      <c r="AA1243" s="76">
        <v>45418</v>
      </c>
      <c r="AB1243" s="60" t="s">
        <v>8186</v>
      </c>
      <c r="AC1243" s="60" t="s">
        <v>12297</v>
      </c>
      <c r="AD1243" s="60" t="s">
        <v>12815</v>
      </c>
      <c r="AE1243" s="29" t="s">
        <v>16158</v>
      </c>
      <c r="AF1243" s="35" t="s">
        <v>16158</v>
      </c>
    </row>
    <row r="1244" spans="1:32" s="68" customFormat="1" ht="28.5">
      <c r="A1244" s="37" t="s">
        <v>15630</v>
      </c>
      <c r="B1244" s="36" t="s">
        <v>15457</v>
      </c>
      <c r="C1244" s="36" t="s">
        <v>15251</v>
      </c>
      <c r="D1244" s="29" t="s">
        <v>15729</v>
      </c>
      <c r="E1244" s="37" t="s">
        <v>15726</v>
      </c>
      <c r="F1244" s="37" t="s">
        <v>12538</v>
      </c>
      <c r="G1244" s="38" t="s">
        <v>64</v>
      </c>
      <c r="H1244" s="37" t="s">
        <v>12481</v>
      </c>
      <c r="I1244" s="39">
        <v>5</v>
      </c>
      <c r="J1244" s="37" t="s">
        <v>12292</v>
      </c>
      <c r="K1244" s="37" t="s">
        <v>12292</v>
      </c>
      <c r="L1244" s="37" t="s">
        <v>13171</v>
      </c>
      <c r="M1244" s="37" t="s">
        <v>16215</v>
      </c>
      <c r="N1244" s="37" t="s">
        <v>16215</v>
      </c>
      <c r="O1244" s="37" t="s">
        <v>16215</v>
      </c>
      <c r="P1244" s="37">
        <v>-11.769352290679402</v>
      </c>
      <c r="Q1244" s="37">
        <v>-23.024691358024597</v>
      </c>
      <c r="R1244" s="37">
        <v>-19.533961328705828</v>
      </c>
      <c r="S1244" s="37">
        <v>32.628999999999998</v>
      </c>
      <c r="T1244" s="37">
        <v>31.548999999999999</v>
      </c>
      <c r="U1244" s="37">
        <v>-57.297301237473498</v>
      </c>
      <c r="V1244" s="37">
        <v>-0.73699999999999999</v>
      </c>
      <c r="W1244" s="37">
        <v>-0.16500000000000001</v>
      </c>
      <c r="X1244" s="37" t="s">
        <v>15730</v>
      </c>
      <c r="Y1244" s="73">
        <v>660895747</v>
      </c>
      <c r="Z1244" s="37" t="s">
        <v>12535</v>
      </c>
      <c r="AA1244" s="77">
        <v>45418</v>
      </c>
      <c r="AB1244" s="39" t="s">
        <v>8186</v>
      </c>
      <c r="AC1244" s="39" t="s">
        <v>12297</v>
      </c>
      <c r="AD1244" s="39" t="s">
        <v>12815</v>
      </c>
      <c r="AE1244" s="37" t="s">
        <v>16158</v>
      </c>
      <c r="AF1244" s="63" t="s">
        <v>16158</v>
      </c>
    </row>
    <row r="1245" spans="1:32" s="68" customFormat="1" ht="28.5">
      <c r="A1245" s="29" t="s">
        <v>15630</v>
      </c>
      <c r="B1245" s="28" t="s">
        <v>15457</v>
      </c>
      <c r="C1245" s="29" t="s">
        <v>15252</v>
      </c>
      <c r="D1245" s="29" t="s">
        <v>15731</v>
      </c>
      <c r="E1245" s="29" t="s">
        <v>15726</v>
      </c>
      <c r="F1245" s="29" t="s">
        <v>12535</v>
      </c>
      <c r="G1245" s="31" t="s">
        <v>64</v>
      </c>
      <c r="H1245" s="32" t="s">
        <v>12481</v>
      </c>
      <c r="I1245" s="50">
        <v>5</v>
      </c>
      <c r="J1245" s="32" t="s">
        <v>12292</v>
      </c>
      <c r="K1245" s="32" t="s">
        <v>12292</v>
      </c>
      <c r="L1245" s="32" t="s">
        <v>13171</v>
      </c>
      <c r="M1245" s="29" t="s">
        <v>16215</v>
      </c>
      <c r="N1245" s="29">
        <v>-20.120249999999999</v>
      </c>
      <c r="O1245" s="29">
        <v>-6.9051499999999999</v>
      </c>
      <c r="P1245" s="29">
        <v>-10.12964183695887</v>
      </c>
      <c r="Q1245" s="29">
        <v>-21.758855348106643</v>
      </c>
      <c r="R1245" s="29">
        <v>-19.032167042889327</v>
      </c>
      <c r="S1245" s="29">
        <v>25.811</v>
      </c>
      <c r="T1245" s="29">
        <v>23.713000000000001</v>
      </c>
      <c r="U1245" s="29">
        <v>-56.647406777326935</v>
      </c>
      <c r="V1245" s="29">
        <v>-0.73399999999999999</v>
      </c>
      <c r="W1245" s="29">
        <v>-0.19</v>
      </c>
      <c r="X1245" s="29" t="s">
        <v>15705</v>
      </c>
      <c r="Y1245" s="71">
        <v>436851888</v>
      </c>
      <c r="Z1245" s="29" t="s">
        <v>12535</v>
      </c>
      <c r="AA1245" s="76">
        <v>45418</v>
      </c>
      <c r="AB1245" s="60" t="s">
        <v>8186</v>
      </c>
      <c r="AC1245" s="60" t="s">
        <v>12297</v>
      </c>
      <c r="AD1245" s="60" t="s">
        <v>12815</v>
      </c>
      <c r="AE1245" s="29" t="s">
        <v>16158</v>
      </c>
      <c r="AF1245" s="35" t="s">
        <v>16158</v>
      </c>
    </row>
    <row r="1246" spans="1:32" s="68" customFormat="1" ht="28.5">
      <c r="A1246" s="37" t="s">
        <v>15630</v>
      </c>
      <c r="B1246" s="36" t="s">
        <v>15457</v>
      </c>
      <c r="C1246" s="36" t="s">
        <v>15253</v>
      </c>
      <c r="D1246" s="29" t="s">
        <v>15732</v>
      </c>
      <c r="E1246" s="37" t="s">
        <v>15726</v>
      </c>
      <c r="F1246" s="37" t="s">
        <v>12535</v>
      </c>
      <c r="G1246" s="38" t="s">
        <v>64</v>
      </c>
      <c r="H1246" s="37" t="s">
        <v>12481</v>
      </c>
      <c r="I1246" s="39">
        <v>5</v>
      </c>
      <c r="J1246" s="37" t="s">
        <v>12292</v>
      </c>
      <c r="K1246" s="37" t="s">
        <v>12292</v>
      </c>
      <c r="L1246" s="37" t="s">
        <v>13171</v>
      </c>
      <c r="M1246" s="37" t="s">
        <v>16215</v>
      </c>
      <c r="N1246" s="37">
        <v>-18.911989999999999</v>
      </c>
      <c r="O1246" s="37">
        <v>-5.4928299999999997</v>
      </c>
      <c r="P1246" s="37">
        <v>-8.7732682331402074</v>
      </c>
      <c r="Q1246" s="37">
        <v>-20.609936055091094</v>
      </c>
      <c r="R1246" s="37">
        <v>-17.813887767460489</v>
      </c>
      <c r="S1246" s="37">
        <v>25.84</v>
      </c>
      <c r="T1246" s="37">
        <v>23.74</v>
      </c>
      <c r="U1246" s="37">
        <v>-55.543334014533862</v>
      </c>
      <c r="V1246" s="37">
        <v>-0.67500000000000004</v>
      </c>
      <c r="W1246" s="37">
        <v>-0.126</v>
      </c>
      <c r="X1246" s="37" t="s">
        <v>15645</v>
      </c>
      <c r="Y1246" s="73">
        <v>436851888</v>
      </c>
      <c r="Z1246" s="37" t="s">
        <v>12535</v>
      </c>
      <c r="AA1246" s="77">
        <v>45418</v>
      </c>
      <c r="AB1246" s="39" t="s">
        <v>8186</v>
      </c>
      <c r="AC1246" s="39" t="s">
        <v>12297</v>
      </c>
      <c r="AD1246" s="39" t="s">
        <v>12815</v>
      </c>
      <c r="AE1246" s="37" t="s">
        <v>16158</v>
      </c>
      <c r="AF1246" s="63" t="s">
        <v>16158</v>
      </c>
    </row>
    <row r="1247" spans="1:32" s="68" customFormat="1" ht="28.5">
      <c r="A1247" s="29" t="s">
        <v>15630</v>
      </c>
      <c r="B1247" s="28" t="s">
        <v>15457</v>
      </c>
      <c r="C1247" s="29" t="s">
        <v>15254</v>
      </c>
      <c r="D1247" s="29" t="s">
        <v>15733</v>
      </c>
      <c r="E1247" s="29" t="s">
        <v>15726</v>
      </c>
      <c r="F1247" s="29" t="s">
        <v>12541</v>
      </c>
      <c r="G1247" s="31" t="s">
        <v>64</v>
      </c>
      <c r="H1247" s="32" t="s">
        <v>12481</v>
      </c>
      <c r="I1247" s="50">
        <v>5</v>
      </c>
      <c r="J1247" s="32" t="s">
        <v>12292</v>
      </c>
      <c r="K1247" s="32" t="s">
        <v>12292</v>
      </c>
      <c r="L1247" s="32" t="s">
        <v>13171</v>
      </c>
      <c r="M1247" s="29" t="s">
        <v>16215</v>
      </c>
      <c r="N1247" s="29" t="s">
        <v>16215</v>
      </c>
      <c r="O1247" s="29" t="s">
        <v>16215</v>
      </c>
      <c r="P1247" s="29">
        <v>-11.291531351486327</v>
      </c>
      <c r="Q1247" s="29">
        <v>-23.949093713844949</v>
      </c>
      <c r="R1247" s="29">
        <v>-18.846694796061879</v>
      </c>
      <c r="S1247" s="29">
        <v>30.501000000000001</v>
      </c>
      <c r="T1247" s="29">
        <v>28.32</v>
      </c>
      <c r="U1247" s="29">
        <v>-57.291081077829119</v>
      </c>
      <c r="V1247" s="29">
        <v>-0.75</v>
      </c>
      <c r="W1247" s="29">
        <v>-0.185</v>
      </c>
      <c r="X1247" s="29" t="s">
        <v>15642</v>
      </c>
      <c r="Y1247" s="71">
        <v>405713085</v>
      </c>
      <c r="Z1247" s="29" t="s">
        <v>12535</v>
      </c>
      <c r="AA1247" s="76">
        <v>45418</v>
      </c>
      <c r="AB1247" s="60" t="s">
        <v>8186</v>
      </c>
      <c r="AC1247" s="60" t="s">
        <v>12297</v>
      </c>
      <c r="AD1247" s="60" t="s">
        <v>12815</v>
      </c>
      <c r="AE1247" s="29" t="s">
        <v>16158</v>
      </c>
      <c r="AF1247" s="35" t="s">
        <v>16158</v>
      </c>
    </row>
    <row r="1248" spans="1:32" s="68" customFormat="1" ht="28.5">
      <c r="A1248" s="37" t="s">
        <v>15630</v>
      </c>
      <c r="B1248" s="36" t="s">
        <v>15458</v>
      </c>
      <c r="C1248" s="36" t="s">
        <v>15255</v>
      </c>
      <c r="D1248" s="29" t="s">
        <v>11824</v>
      </c>
      <c r="E1248" s="37" t="s">
        <v>15734</v>
      </c>
      <c r="F1248" s="37" t="s">
        <v>12535</v>
      </c>
      <c r="G1248" s="38" t="s">
        <v>328</v>
      </c>
      <c r="H1248" s="37" t="s">
        <v>13172</v>
      </c>
      <c r="I1248" s="39">
        <v>4</v>
      </c>
      <c r="J1248" s="37" t="s">
        <v>12292</v>
      </c>
      <c r="K1248" s="37" t="s">
        <v>12292</v>
      </c>
      <c r="L1248" s="37" t="s">
        <v>13171</v>
      </c>
      <c r="M1248" s="37" t="s">
        <v>16215</v>
      </c>
      <c r="N1248" s="37">
        <v>-11.817159999999999</v>
      </c>
      <c r="O1248" s="37">
        <v>-5.3849900000000002</v>
      </c>
      <c r="P1248" s="37">
        <v>2.3535062439963061</v>
      </c>
      <c r="Q1248" s="37">
        <v>-21.515151515151508</v>
      </c>
      <c r="R1248" s="37">
        <v>-8.943370165745911</v>
      </c>
      <c r="S1248" s="37">
        <v>11.827999999999999</v>
      </c>
      <c r="T1248" s="37">
        <v>12.099</v>
      </c>
      <c r="U1248" s="37">
        <v>-35.947041116918712</v>
      </c>
      <c r="V1248" s="37">
        <v>-1.0660000000000001</v>
      </c>
      <c r="W1248" s="37">
        <v>-0.41799999999999998</v>
      </c>
      <c r="X1248" s="37" t="s">
        <v>15712</v>
      </c>
      <c r="Y1248" s="73">
        <v>154119748</v>
      </c>
      <c r="Z1248" s="37" t="s">
        <v>12535</v>
      </c>
      <c r="AA1248" s="77">
        <v>45418</v>
      </c>
      <c r="AB1248" s="39" t="s">
        <v>8186</v>
      </c>
      <c r="AC1248" s="39" t="s">
        <v>12296</v>
      </c>
      <c r="AD1248" s="39" t="s">
        <v>13176</v>
      </c>
      <c r="AE1248" s="37" t="s">
        <v>16158</v>
      </c>
      <c r="AF1248" s="63" t="s">
        <v>16158</v>
      </c>
    </row>
    <row r="1249" spans="1:32" s="68" customFormat="1" ht="28.5">
      <c r="A1249" s="29" t="s">
        <v>15630</v>
      </c>
      <c r="B1249" s="28" t="s">
        <v>15458</v>
      </c>
      <c r="C1249" s="29" t="s">
        <v>15256</v>
      </c>
      <c r="D1249" s="29" t="s">
        <v>11922</v>
      </c>
      <c r="E1249" s="29" t="s">
        <v>15734</v>
      </c>
      <c r="F1249" s="29" t="s">
        <v>12541</v>
      </c>
      <c r="G1249" s="31" t="s">
        <v>328</v>
      </c>
      <c r="H1249" s="32" t="s">
        <v>13172</v>
      </c>
      <c r="I1249" s="50">
        <v>4</v>
      </c>
      <c r="J1249" s="32" t="s">
        <v>12292</v>
      </c>
      <c r="K1249" s="32" t="s">
        <v>12292</v>
      </c>
      <c r="L1249" s="32" t="s">
        <v>13171</v>
      </c>
      <c r="M1249" s="29" t="s">
        <v>16215</v>
      </c>
      <c r="N1249" s="29" t="s">
        <v>16215</v>
      </c>
      <c r="O1249" s="29" t="s">
        <v>16215</v>
      </c>
      <c r="P1249" s="29">
        <v>-0.19588638589634888</v>
      </c>
      <c r="Q1249" s="29">
        <v>-23.87724550898217</v>
      </c>
      <c r="R1249" s="29">
        <v>-9.8582039162727781</v>
      </c>
      <c r="S1249" s="29">
        <v>17.733000000000001</v>
      </c>
      <c r="T1249" s="29">
        <v>17.670000000000002</v>
      </c>
      <c r="U1249" s="29">
        <v>-38.006642348826716</v>
      </c>
      <c r="V1249" s="29">
        <v>-1.0109999999999999</v>
      </c>
      <c r="W1249" s="29">
        <v>-0.41599999999999998</v>
      </c>
      <c r="X1249" s="29" t="s">
        <v>15642</v>
      </c>
      <c r="Y1249" s="71">
        <v>143134093</v>
      </c>
      <c r="Z1249" s="29" t="s">
        <v>12535</v>
      </c>
      <c r="AA1249" s="76">
        <v>45418</v>
      </c>
      <c r="AB1249" s="60" t="s">
        <v>8186</v>
      </c>
      <c r="AC1249" s="60" t="s">
        <v>12297</v>
      </c>
      <c r="AD1249" s="60" t="s">
        <v>12815</v>
      </c>
      <c r="AE1249" s="29" t="s">
        <v>16158</v>
      </c>
      <c r="AF1249" s="35" t="s">
        <v>16158</v>
      </c>
    </row>
    <row r="1250" spans="1:32" s="68" customFormat="1" ht="28.5">
      <c r="A1250" s="37" t="s">
        <v>15630</v>
      </c>
      <c r="B1250" s="36" t="s">
        <v>15458</v>
      </c>
      <c r="C1250" s="36" t="s">
        <v>15257</v>
      </c>
      <c r="D1250" s="29" t="s">
        <v>11793</v>
      </c>
      <c r="E1250" s="37" t="s">
        <v>15734</v>
      </c>
      <c r="F1250" s="37" t="s">
        <v>12536</v>
      </c>
      <c r="G1250" s="38" t="s">
        <v>328</v>
      </c>
      <c r="H1250" s="37" t="s">
        <v>13172</v>
      </c>
      <c r="I1250" s="39">
        <v>4</v>
      </c>
      <c r="J1250" s="37" t="s">
        <v>12292</v>
      </c>
      <c r="K1250" s="37" t="s">
        <v>12292</v>
      </c>
      <c r="L1250" s="37" t="s">
        <v>13171</v>
      </c>
      <c r="M1250" s="37">
        <v>0.23949999999999999</v>
      </c>
      <c r="N1250" s="37">
        <v>-11.818720000000001</v>
      </c>
      <c r="O1250" s="37">
        <v>-5.3862800000000002</v>
      </c>
      <c r="P1250" s="37">
        <v>2.3542249624728395</v>
      </c>
      <c r="Q1250" s="37">
        <v>-21.501284229074948</v>
      </c>
      <c r="R1250" s="37">
        <v>-8.4135010356605751</v>
      </c>
      <c r="S1250" s="37">
        <v>11.804</v>
      </c>
      <c r="T1250" s="37">
        <v>12.065</v>
      </c>
      <c r="U1250" s="37">
        <v>-35.170993920857832</v>
      </c>
      <c r="V1250" s="37">
        <v>-1.0669999999999999</v>
      </c>
      <c r="W1250" s="37">
        <v>-0.42</v>
      </c>
      <c r="X1250" s="37" t="s">
        <v>15735</v>
      </c>
      <c r="Y1250" s="73">
        <v>1203867888</v>
      </c>
      <c r="Z1250" s="37" t="s">
        <v>12535</v>
      </c>
      <c r="AA1250" s="77">
        <v>45418</v>
      </c>
      <c r="AB1250" s="39" t="s">
        <v>8186</v>
      </c>
      <c r="AC1250" s="39" t="s">
        <v>12297</v>
      </c>
      <c r="AD1250" s="39" t="s">
        <v>12815</v>
      </c>
      <c r="AE1250" s="37" t="s">
        <v>16158</v>
      </c>
      <c r="AF1250" s="63" t="s">
        <v>16158</v>
      </c>
    </row>
    <row r="1251" spans="1:32" s="68" customFormat="1" ht="28.5">
      <c r="A1251" s="29" t="s">
        <v>15630</v>
      </c>
      <c r="B1251" s="28" t="s">
        <v>15458</v>
      </c>
      <c r="C1251" s="29" t="s">
        <v>15258</v>
      </c>
      <c r="D1251" s="29" t="s">
        <v>11821</v>
      </c>
      <c r="E1251" s="29" t="s">
        <v>15734</v>
      </c>
      <c r="F1251" s="29" t="s">
        <v>12535</v>
      </c>
      <c r="G1251" s="31" t="s">
        <v>328</v>
      </c>
      <c r="H1251" s="32" t="s">
        <v>13172</v>
      </c>
      <c r="I1251" s="50">
        <v>4</v>
      </c>
      <c r="J1251" s="32" t="s">
        <v>12292</v>
      </c>
      <c r="K1251" s="32" t="s">
        <v>12292</v>
      </c>
      <c r="L1251" s="32" t="s">
        <v>13171</v>
      </c>
      <c r="M1251" s="29">
        <v>3.0499999999999999E-2</v>
      </c>
      <c r="N1251" s="29">
        <v>-11.81967</v>
      </c>
      <c r="O1251" s="29">
        <v>-5.3939899999999996</v>
      </c>
      <c r="P1251" s="29">
        <v>2.3922536788875348</v>
      </c>
      <c r="Q1251" s="29">
        <v>-21.521881182892479</v>
      </c>
      <c r="R1251" s="29">
        <v>-8.9862906675412404</v>
      </c>
      <c r="S1251" s="29">
        <v>11.792</v>
      </c>
      <c r="T1251" s="29">
        <v>12.097</v>
      </c>
      <c r="U1251" s="29">
        <v>-35.90507033268603</v>
      </c>
      <c r="V1251" s="29">
        <v>-1.0680000000000001</v>
      </c>
      <c r="W1251" s="29">
        <v>-0.41699999999999998</v>
      </c>
      <c r="X1251" s="29" t="s">
        <v>15712</v>
      </c>
      <c r="Y1251" s="71">
        <v>154119748</v>
      </c>
      <c r="Z1251" s="29" t="s">
        <v>12535</v>
      </c>
      <c r="AA1251" s="76">
        <v>45418</v>
      </c>
      <c r="AB1251" s="60" t="s">
        <v>8186</v>
      </c>
      <c r="AC1251" s="60" t="s">
        <v>12297</v>
      </c>
      <c r="AD1251" s="60" t="s">
        <v>12815</v>
      </c>
      <c r="AE1251" s="29" t="s">
        <v>16158</v>
      </c>
      <c r="AF1251" s="35" t="s">
        <v>16158</v>
      </c>
    </row>
    <row r="1252" spans="1:32" s="68" customFormat="1" ht="28.5">
      <c r="A1252" s="37" t="s">
        <v>15630</v>
      </c>
      <c r="B1252" s="36" t="s">
        <v>15458</v>
      </c>
      <c r="C1252" s="36" t="s">
        <v>15259</v>
      </c>
      <c r="D1252" s="29" t="s">
        <v>11798</v>
      </c>
      <c r="E1252" s="37" t="s">
        <v>15734</v>
      </c>
      <c r="F1252" s="37" t="s">
        <v>12536</v>
      </c>
      <c r="G1252" s="38" t="s">
        <v>328</v>
      </c>
      <c r="H1252" s="37" t="s">
        <v>13172</v>
      </c>
      <c r="I1252" s="39">
        <v>4</v>
      </c>
      <c r="J1252" s="37" t="s">
        <v>12292</v>
      </c>
      <c r="K1252" s="37" t="s">
        <v>12292</v>
      </c>
      <c r="L1252" s="37" t="s">
        <v>13171</v>
      </c>
      <c r="M1252" s="37">
        <v>1.375</v>
      </c>
      <c r="N1252" s="37">
        <v>-11.82</v>
      </c>
      <c r="O1252" s="37" t="s">
        <v>16215</v>
      </c>
      <c r="P1252" s="37">
        <v>2.3454119772895687</v>
      </c>
      <c r="Q1252" s="37">
        <v>-21.488962321468829</v>
      </c>
      <c r="R1252" s="37">
        <v>-8.4159001703198335</v>
      </c>
      <c r="S1252" s="37">
        <v>11.808999999999999</v>
      </c>
      <c r="T1252" s="37" t="s">
        <v>16215</v>
      </c>
      <c r="U1252" s="37">
        <v>-35.174729103630618</v>
      </c>
      <c r="V1252" s="37">
        <v>-1.0669999999999999</v>
      </c>
      <c r="W1252" s="37" t="s">
        <v>16215</v>
      </c>
      <c r="X1252" s="37" t="s">
        <v>15736</v>
      </c>
      <c r="Y1252" s="73">
        <v>1203867888</v>
      </c>
      <c r="Z1252" s="37" t="s">
        <v>12535</v>
      </c>
      <c r="AA1252" s="77">
        <v>45418</v>
      </c>
      <c r="AB1252" s="39" t="s">
        <v>8186</v>
      </c>
      <c r="AC1252" s="39" t="s">
        <v>12297</v>
      </c>
      <c r="AD1252" s="39" t="s">
        <v>12815</v>
      </c>
      <c r="AE1252" s="37" t="s">
        <v>16158</v>
      </c>
      <c r="AF1252" s="63" t="s">
        <v>16158</v>
      </c>
    </row>
    <row r="1253" spans="1:32" s="68" customFormat="1" ht="28.5">
      <c r="A1253" s="29" t="s">
        <v>15630</v>
      </c>
      <c r="B1253" s="28" t="s">
        <v>15458</v>
      </c>
      <c r="C1253" s="29" t="s">
        <v>15260</v>
      </c>
      <c r="D1253" s="29" t="s">
        <v>15737</v>
      </c>
      <c r="E1253" s="29" t="s">
        <v>15734</v>
      </c>
      <c r="F1253" s="29" t="s">
        <v>12535</v>
      </c>
      <c r="G1253" s="31" t="s">
        <v>328</v>
      </c>
      <c r="H1253" s="32" t="s">
        <v>13172</v>
      </c>
      <c r="I1253" s="50">
        <v>4</v>
      </c>
      <c r="J1253" s="32" t="s">
        <v>12292</v>
      </c>
      <c r="K1253" s="32" t="s">
        <v>12292</v>
      </c>
      <c r="L1253" s="32" t="s">
        <v>13171</v>
      </c>
      <c r="M1253" s="29">
        <v>5.11E-2</v>
      </c>
      <c r="N1253" s="29">
        <v>-11.813459999999999</v>
      </c>
      <c r="O1253" s="29">
        <v>-5.3878500000000003</v>
      </c>
      <c r="P1253" s="29">
        <v>2.439845296188925</v>
      </c>
      <c r="Q1253" s="29">
        <v>-21.498547644762521</v>
      </c>
      <c r="R1253" s="29">
        <v>-8.9868857892420717</v>
      </c>
      <c r="S1253" s="29">
        <v>11.851000000000001</v>
      </c>
      <c r="T1253" s="29">
        <v>12.118</v>
      </c>
      <c r="U1253" s="29">
        <v>-35.985698422571332</v>
      </c>
      <c r="V1253" s="29">
        <v>-1.0649999999999999</v>
      </c>
      <c r="W1253" s="29">
        <v>-0.41699999999999998</v>
      </c>
      <c r="X1253" s="29" t="s">
        <v>12602</v>
      </c>
      <c r="Y1253" s="71">
        <v>154119748</v>
      </c>
      <c r="Z1253" s="29" t="s">
        <v>12535</v>
      </c>
      <c r="AA1253" s="76">
        <v>45418</v>
      </c>
      <c r="AB1253" s="60" t="s">
        <v>8186</v>
      </c>
      <c r="AC1253" s="60" t="s">
        <v>12297</v>
      </c>
      <c r="AD1253" s="60" t="s">
        <v>12815</v>
      </c>
      <c r="AE1253" s="29" t="s">
        <v>16158</v>
      </c>
      <c r="AF1253" s="35" t="s">
        <v>16158</v>
      </c>
    </row>
    <row r="1254" spans="1:32" s="68" customFormat="1" ht="28.5">
      <c r="A1254" s="37" t="s">
        <v>15630</v>
      </c>
      <c r="B1254" s="36" t="s">
        <v>15458</v>
      </c>
      <c r="C1254" s="36" t="s">
        <v>15261</v>
      </c>
      <c r="D1254" s="29" t="s">
        <v>11810</v>
      </c>
      <c r="E1254" s="37" t="s">
        <v>15734</v>
      </c>
      <c r="F1254" s="37" t="s">
        <v>12535</v>
      </c>
      <c r="G1254" s="38" t="s">
        <v>328</v>
      </c>
      <c r="H1254" s="37" t="s">
        <v>13172</v>
      </c>
      <c r="I1254" s="39">
        <v>4</v>
      </c>
      <c r="J1254" s="37" t="s">
        <v>12292</v>
      </c>
      <c r="K1254" s="37" t="s">
        <v>12292</v>
      </c>
      <c r="L1254" s="37" t="s">
        <v>13171</v>
      </c>
      <c r="M1254" s="37">
        <v>0.11</v>
      </c>
      <c r="N1254" s="37">
        <v>-11.81845</v>
      </c>
      <c r="O1254" s="37">
        <v>-5.3736499999999996</v>
      </c>
      <c r="P1254" s="37">
        <v>2.4174971237563403</v>
      </c>
      <c r="Q1254" s="37">
        <v>-20.852598439150217</v>
      </c>
      <c r="R1254" s="37">
        <v>-8.9994902963193351</v>
      </c>
      <c r="S1254" s="37">
        <v>11.76</v>
      </c>
      <c r="T1254" s="37">
        <v>12.08</v>
      </c>
      <c r="U1254" s="37">
        <v>-35.900940955050807</v>
      </c>
      <c r="V1254" s="37">
        <v>-1.069</v>
      </c>
      <c r="W1254" s="37">
        <v>-0.41799999999999998</v>
      </c>
      <c r="X1254" s="37" t="s">
        <v>15738</v>
      </c>
      <c r="Y1254" s="73">
        <v>154119748</v>
      </c>
      <c r="Z1254" s="37" t="s">
        <v>12535</v>
      </c>
      <c r="AA1254" s="77">
        <v>45418</v>
      </c>
      <c r="AB1254" s="39" t="s">
        <v>8186</v>
      </c>
      <c r="AC1254" s="39" t="s">
        <v>12297</v>
      </c>
      <c r="AD1254" s="39" t="s">
        <v>12815</v>
      </c>
      <c r="AE1254" s="37" t="s">
        <v>16158</v>
      </c>
      <c r="AF1254" s="63" t="s">
        <v>16158</v>
      </c>
    </row>
    <row r="1255" spans="1:32" s="68" customFormat="1" ht="28.5">
      <c r="A1255" s="29" t="s">
        <v>15630</v>
      </c>
      <c r="B1255" s="28" t="s">
        <v>15458</v>
      </c>
      <c r="C1255" s="29" t="s">
        <v>15262</v>
      </c>
      <c r="D1255" s="29" t="s">
        <v>15739</v>
      </c>
      <c r="E1255" s="29" t="s">
        <v>15734</v>
      </c>
      <c r="F1255" s="29" t="s">
        <v>12536</v>
      </c>
      <c r="G1255" s="31" t="s">
        <v>328</v>
      </c>
      <c r="H1255" s="32" t="s">
        <v>13172</v>
      </c>
      <c r="I1255" s="50">
        <v>4</v>
      </c>
      <c r="J1255" s="32" t="s">
        <v>12292</v>
      </c>
      <c r="K1255" s="32" t="s">
        <v>12292</v>
      </c>
      <c r="L1255" s="32" t="s">
        <v>13171</v>
      </c>
      <c r="M1255" s="29">
        <v>0.4778</v>
      </c>
      <c r="N1255" s="29">
        <v>-11.81663</v>
      </c>
      <c r="O1255" s="29">
        <v>-5.3798899999999996</v>
      </c>
      <c r="P1255" s="29">
        <v>2.3614875429434523</v>
      </c>
      <c r="Q1255" s="29">
        <v>-21.492951661809467</v>
      </c>
      <c r="R1255" s="29">
        <v>-8.4000587841429493</v>
      </c>
      <c r="S1255" s="29">
        <v>11.811</v>
      </c>
      <c r="T1255" s="29">
        <v>12.064</v>
      </c>
      <c r="U1255" s="29">
        <v>-35.178189779329102</v>
      </c>
      <c r="V1255" s="29">
        <v>-1.0669999999999999</v>
      </c>
      <c r="W1255" s="29">
        <v>-0.41899999999999998</v>
      </c>
      <c r="X1255" s="29" t="s">
        <v>15740</v>
      </c>
      <c r="Y1255" s="71">
        <v>1203867888</v>
      </c>
      <c r="Z1255" s="29" t="s">
        <v>12535</v>
      </c>
      <c r="AA1255" s="76">
        <v>45418</v>
      </c>
      <c r="AB1255" s="60" t="s">
        <v>8186</v>
      </c>
      <c r="AC1255" s="60" t="s">
        <v>12297</v>
      </c>
      <c r="AD1255" s="60" t="s">
        <v>12815</v>
      </c>
      <c r="AE1255" s="29" t="s">
        <v>16158</v>
      </c>
      <c r="AF1255" s="35" t="s">
        <v>16158</v>
      </c>
    </row>
    <row r="1256" spans="1:32" s="68" customFormat="1" ht="28.5">
      <c r="A1256" s="37" t="s">
        <v>15630</v>
      </c>
      <c r="B1256" s="36" t="s">
        <v>15458</v>
      </c>
      <c r="C1256" s="36" t="s">
        <v>15263</v>
      </c>
      <c r="D1256" s="29" t="s">
        <v>15741</v>
      </c>
      <c r="E1256" s="37" t="s">
        <v>15734</v>
      </c>
      <c r="F1256" s="37" t="s">
        <v>12538</v>
      </c>
      <c r="G1256" s="38" t="s">
        <v>328</v>
      </c>
      <c r="H1256" s="37" t="s">
        <v>13172</v>
      </c>
      <c r="I1256" s="39">
        <v>4</v>
      </c>
      <c r="J1256" s="37" t="s">
        <v>12292</v>
      </c>
      <c r="K1256" s="37" t="s">
        <v>12292</v>
      </c>
      <c r="L1256" s="37" t="s">
        <v>13171</v>
      </c>
      <c r="M1256" s="37">
        <v>0.09</v>
      </c>
      <c r="N1256" s="37" t="s">
        <v>16215</v>
      </c>
      <c r="O1256" s="37" t="s">
        <v>16215</v>
      </c>
      <c r="P1256" s="37">
        <v>0.1411172736143218</v>
      </c>
      <c r="Q1256" s="37">
        <v>-22.818566799580566</v>
      </c>
      <c r="R1256" s="37">
        <v>-9.5409625683916417</v>
      </c>
      <c r="S1256" s="37">
        <v>20.376999999999999</v>
      </c>
      <c r="T1256" s="37">
        <v>21.5</v>
      </c>
      <c r="U1256" s="37">
        <v>-37.008779956412177</v>
      </c>
      <c r="V1256" s="37">
        <v>-0.90800000000000003</v>
      </c>
      <c r="W1256" s="37">
        <v>-0.309</v>
      </c>
      <c r="X1256" s="37" t="s">
        <v>15742</v>
      </c>
      <c r="Y1256" s="73">
        <v>233161603</v>
      </c>
      <c r="Z1256" s="37" t="s">
        <v>12535</v>
      </c>
      <c r="AA1256" s="77">
        <v>45418</v>
      </c>
      <c r="AB1256" s="39" t="s">
        <v>8186</v>
      </c>
      <c r="AC1256" s="39" t="s">
        <v>12297</v>
      </c>
      <c r="AD1256" s="39" t="s">
        <v>12815</v>
      </c>
      <c r="AE1256" s="37" t="s">
        <v>16158</v>
      </c>
      <c r="AF1256" s="63" t="s">
        <v>16158</v>
      </c>
    </row>
    <row r="1257" spans="1:32" s="68" customFormat="1" ht="28.5">
      <c r="A1257" s="29" t="s">
        <v>15630</v>
      </c>
      <c r="B1257" s="28" t="s">
        <v>15458</v>
      </c>
      <c r="C1257" s="29" t="s">
        <v>15264</v>
      </c>
      <c r="D1257" s="29" t="s">
        <v>11853</v>
      </c>
      <c r="E1257" s="29" t="s">
        <v>15734</v>
      </c>
      <c r="F1257" s="29" t="s">
        <v>12539</v>
      </c>
      <c r="G1257" s="31" t="s">
        <v>328</v>
      </c>
      <c r="H1257" s="32" t="s">
        <v>13172</v>
      </c>
      <c r="I1257" s="50">
        <v>4</v>
      </c>
      <c r="J1257" s="32" t="s">
        <v>12292</v>
      </c>
      <c r="K1257" s="32" t="s">
        <v>12292</v>
      </c>
      <c r="L1257" s="32" t="s">
        <v>13171</v>
      </c>
      <c r="M1257" s="29">
        <v>9.5000000000000001E-2</v>
      </c>
      <c r="N1257" s="29" t="s">
        <v>16215</v>
      </c>
      <c r="O1257" s="29" t="s">
        <v>16215</v>
      </c>
      <c r="P1257" s="29">
        <v>1.4644516174008526</v>
      </c>
      <c r="Q1257" s="29">
        <v>-22.18596675314819</v>
      </c>
      <c r="R1257" s="29">
        <v>-9.3835284274650377</v>
      </c>
      <c r="S1257" s="29">
        <v>16.052</v>
      </c>
      <c r="T1257" s="29">
        <v>17.210999999999999</v>
      </c>
      <c r="U1257" s="29">
        <v>-36.535423539952241</v>
      </c>
      <c r="V1257" s="29">
        <v>-1.018</v>
      </c>
      <c r="W1257" s="29">
        <v>-0.316</v>
      </c>
      <c r="X1257" s="29" t="s">
        <v>15742</v>
      </c>
      <c r="Y1257" s="71">
        <v>210828110</v>
      </c>
      <c r="Z1257" s="29" t="s">
        <v>12535</v>
      </c>
      <c r="AA1257" s="76">
        <v>45418</v>
      </c>
      <c r="AB1257" s="60" t="s">
        <v>8186</v>
      </c>
      <c r="AC1257" s="60" t="s">
        <v>12297</v>
      </c>
      <c r="AD1257" s="60" t="s">
        <v>12815</v>
      </c>
      <c r="AE1257" s="29" t="s">
        <v>16158</v>
      </c>
      <c r="AF1257" s="35" t="s">
        <v>16158</v>
      </c>
    </row>
    <row r="1258" spans="1:32" s="68" customFormat="1" ht="28.5">
      <c r="A1258" s="37" t="s">
        <v>15630</v>
      </c>
      <c r="B1258" s="36" t="s">
        <v>15458</v>
      </c>
      <c r="C1258" s="36" t="s">
        <v>15265</v>
      </c>
      <c r="D1258" s="29" t="s">
        <v>11817</v>
      </c>
      <c r="E1258" s="37" t="s">
        <v>15734</v>
      </c>
      <c r="F1258" s="37" t="s">
        <v>13221</v>
      </c>
      <c r="G1258" s="38" t="s">
        <v>328</v>
      </c>
      <c r="H1258" s="37" t="s">
        <v>13172</v>
      </c>
      <c r="I1258" s="39">
        <v>4</v>
      </c>
      <c r="J1258" s="37" t="s">
        <v>12292</v>
      </c>
      <c r="K1258" s="37" t="s">
        <v>12292</v>
      </c>
      <c r="L1258" s="37" t="s">
        <v>13171</v>
      </c>
      <c r="M1258" s="37">
        <v>0.09</v>
      </c>
      <c r="N1258" s="37" t="s">
        <v>16215</v>
      </c>
      <c r="O1258" s="37" t="s">
        <v>16215</v>
      </c>
      <c r="P1258" s="37">
        <v>1.4945196833181962</v>
      </c>
      <c r="Q1258" s="37">
        <v>-21.60847935738175</v>
      </c>
      <c r="R1258" s="37">
        <v>-9.0924959843559314</v>
      </c>
      <c r="S1258" s="37">
        <v>21.594999999999999</v>
      </c>
      <c r="T1258" s="37">
        <v>22.088999999999999</v>
      </c>
      <c r="U1258" s="37">
        <v>-36.373857107234407</v>
      </c>
      <c r="V1258" s="37">
        <v>-0.82899999999999996</v>
      </c>
      <c r="W1258" s="37">
        <v>-0.29399999999999998</v>
      </c>
      <c r="X1258" s="37" t="s">
        <v>15742</v>
      </c>
      <c r="Y1258" s="73">
        <v>256247200</v>
      </c>
      <c r="Z1258" s="37" t="s">
        <v>12535</v>
      </c>
      <c r="AA1258" s="77">
        <v>45418</v>
      </c>
      <c r="AB1258" s="39" t="s">
        <v>8186</v>
      </c>
      <c r="AC1258" s="39" t="s">
        <v>12297</v>
      </c>
      <c r="AD1258" s="39" t="s">
        <v>12815</v>
      </c>
      <c r="AE1258" s="37" t="s">
        <v>16158</v>
      </c>
      <c r="AF1258" s="63" t="s">
        <v>16158</v>
      </c>
    </row>
    <row r="1259" spans="1:32" s="68" customFormat="1" ht="28.5">
      <c r="A1259" s="29" t="s">
        <v>15630</v>
      </c>
      <c r="B1259" s="28" t="s">
        <v>15458</v>
      </c>
      <c r="C1259" s="29" t="s">
        <v>15266</v>
      </c>
      <c r="D1259" s="29" t="s">
        <v>11778</v>
      </c>
      <c r="E1259" s="29" t="s">
        <v>15734</v>
      </c>
      <c r="F1259" s="29" t="s">
        <v>12535</v>
      </c>
      <c r="G1259" s="31" t="s">
        <v>328</v>
      </c>
      <c r="H1259" s="32" t="s">
        <v>13172</v>
      </c>
      <c r="I1259" s="50">
        <v>4</v>
      </c>
      <c r="J1259" s="32" t="s">
        <v>12292</v>
      </c>
      <c r="K1259" s="32" t="s">
        <v>12292</v>
      </c>
      <c r="L1259" s="32" t="s">
        <v>13171</v>
      </c>
      <c r="M1259" s="29" t="s">
        <v>16215</v>
      </c>
      <c r="N1259" s="29">
        <v>-11.32521</v>
      </c>
      <c r="O1259" s="29">
        <v>-4.8616000000000001</v>
      </c>
      <c r="P1259" s="29">
        <v>2.9010989010989752</v>
      </c>
      <c r="Q1259" s="29">
        <v>-21.08748692924355</v>
      </c>
      <c r="R1259" s="29">
        <v>-8.4664536741215102</v>
      </c>
      <c r="S1259" s="29">
        <v>11.813000000000001</v>
      </c>
      <c r="T1259" s="29">
        <v>12.097</v>
      </c>
      <c r="U1259" s="29">
        <v>-35.342126746152282</v>
      </c>
      <c r="V1259" s="29">
        <v>-1.0209999999999999</v>
      </c>
      <c r="W1259" s="29">
        <v>-0.373</v>
      </c>
      <c r="X1259" s="29" t="s">
        <v>15712</v>
      </c>
      <c r="Y1259" s="71">
        <v>154119748</v>
      </c>
      <c r="Z1259" s="29" t="s">
        <v>12535</v>
      </c>
      <c r="AA1259" s="76">
        <v>45418</v>
      </c>
      <c r="AB1259" s="60" t="s">
        <v>8186</v>
      </c>
      <c r="AC1259" s="60" t="s">
        <v>12297</v>
      </c>
      <c r="AD1259" s="60" t="s">
        <v>12815</v>
      </c>
      <c r="AE1259" s="29" t="s">
        <v>16158</v>
      </c>
      <c r="AF1259" s="35" t="s">
        <v>16158</v>
      </c>
    </row>
    <row r="1260" spans="1:32" s="68" customFormat="1" ht="28.5">
      <c r="A1260" s="37" t="s">
        <v>15630</v>
      </c>
      <c r="B1260" s="36" t="s">
        <v>15458</v>
      </c>
      <c r="C1260" s="36" t="s">
        <v>15267</v>
      </c>
      <c r="D1260" s="29" t="s">
        <v>15743</v>
      </c>
      <c r="E1260" s="37" t="s">
        <v>15734</v>
      </c>
      <c r="F1260" s="37" t="s">
        <v>12541</v>
      </c>
      <c r="G1260" s="38" t="s">
        <v>328</v>
      </c>
      <c r="H1260" s="37" t="s">
        <v>13172</v>
      </c>
      <c r="I1260" s="39">
        <v>4</v>
      </c>
      <c r="J1260" s="37" t="s">
        <v>12292</v>
      </c>
      <c r="K1260" s="37" t="s">
        <v>12292</v>
      </c>
      <c r="L1260" s="37" t="s">
        <v>13171</v>
      </c>
      <c r="M1260" s="37" t="s">
        <v>16215</v>
      </c>
      <c r="N1260" s="37" t="s">
        <v>16215</v>
      </c>
      <c r="O1260" s="37" t="s">
        <v>16215</v>
      </c>
      <c r="P1260" s="37">
        <v>0.35161744022498276</v>
      </c>
      <c r="Q1260" s="37">
        <v>-23.500810372771475</v>
      </c>
      <c r="R1260" s="37">
        <v>-9.3627450980390829</v>
      </c>
      <c r="S1260" s="37">
        <v>17.73</v>
      </c>
      <c r="T1260" s="37">
        <v>17.667999999999999</v>
      </c>
      <c r="U1260" s="37">
        <v>-37.415626346210985</v>
      </c>
      <c r="V1260" s="37">
        <v>-0.98099999999999998</v>
      </c>
      <c r="W1260" s="37">
        <v>-0.38400000000000001</v>
      </c>
      <c r="X1260" s="37" t="s">
        <v>15642</v>
      </c>
      <c r="Y1260" s="73">
        <v>143134093</v>
      </c>
      <c r="Z1260" s="37" t="s">
        <v>12535</v>
      </c>
      <c r="AA1260" s="77">
        <v>45418</v>
      </c>
      <c r="AB1260" s="39" t="s">
        <v>8186</v>
      </c>
      <c r="AC1260" s="39" t="s">
        <v>12297</v>
      </c>
      <c r="AD1260" s="39" t="s">
        <v>12815</v>
      </c>
      <c r="AE1260" s="37" t="s">
        <v>16158</v>
      </c>
      <c r="AF1260" s="63" t="s">
        <v>16158</v>
      </c>
    </row>
    <row r="1261" spans="1:32" s="68" customFormat="1" ht="28.5">
      <c r="A1261" s="29" t="s">
        <v>15630</v>
      </c>
      <c r="B1261" s="28" t="s">
        <v>15459</v>
      </c>
      <c r="C1261" s="29" t="s">
        <v>15268</v>
      </c>
      <c r="D1261" s="29" t="s">
        <v>15744</v>
      </c>
      <c r="E1261" s="29" t="s">
        <v>15745</v>
      </c>
      <c r="F1261" s="29" t="s">
        <v>12535</v>
      </c>
      <c r="G1261" s="31" t="s">
        <v>64</v>
      </c>
      <c r="H1261" s="32" t="s">
        <v>5</v>
      </c>
      <c r="I1261" s="50">
        <v>5</v>
      </c>
      <c r="J1261" s="32" t="s">
        <v>12292</v>
      </c>
      <c r="K1261" s="32" t="s">
        <v>12292</v>
      </c>
      <c r="L1261" s="32" t="s">
        <v>13171</v>
      </c>
      <c r="M1261" s="29" t="s">
        <v>16215</v>
      </c>
      <c r="N1261" s="29">
        <v>-25.325880000000002</v>
      </c>
      <c r="O1261" s="29">
        <v>-12.45703</v>
      </c>
      <c r="P1261" s="29">
        <v>-19.654788418708279</v>
      </c>
      <c r="Q1261" s="29">
        <v>-23.39105339105344</v>
      </c>
      <c r="R1261" s="29">
        <v>-27.46274834437089</v>
      </c>
      <c r="S1261" s="29">
        <v>30.321000000000002</v>
      </c>
      <c r="T1261" s="29">
        <v>27.542000000000002</v>
      </c>
      <c r="U1261" s="29">
        <v>-62.305899536642293</v>
      </c>
      <c r="V1261" s="29">
        <v>-0.76700000000000002</v>
      </c>
      <c r="W1261" s="29">
        <v>-0.32900000000000001</v>
      </c>
      <c r="X1261" s="29" t="s">
        <v>15633</v>
      </c>
      <c r="Y1261" s="71">
        <v>222809054</v>
      </c>
      <c r="Z1261" s="29" t="s">
        <v>12535</v>
      </c>
      <c r="AA1261" s="76">
        <v>45418</v>
      </c>
      <c r="AB1261" s="60" t="s">
        <v>8186</v>
      </c>
      <c r="AC1261" s="60" t="s">
        <v>12296</v>
      </c>
      <c r="AD1261" s="60" t="s">
        <v>13176</v>
      </c>
      <c r="AE1261" s="29" t="s">
        <v>16158</v>
      </c>
      <c r="AF1261" s="35" t="s">
        <v>16158</v>
      </c>
    </row>
    <row r="1262" spans="1:32" s="68" customFormat="1" ht="28.5">
      <c r="A1262" s="37" t="s">
        <v>15630</v>
      </c>
      <c r="B1262" s="36" t="s">
        <v>15459</v>
      </c>
      <c r="C1262" s="36" t="s">
        <v>15269</v>
      </c>
      <c r="D1262" s="29" t="s">
        <v>15746</v>
      </c>
      <c r="E1262" s="37" t="s">
        <v>15745</v>
      </c>
      <c r="F1262" s="37" t="s">
        <v>12536</v>
      </c>
      <c r="G1262" s="38" t="s">
        <v>64</v>
      </c>
      <c r="H1262" s="37" t="s">
        <v>5</v>
      </c>
      <c r="I1262" s="39">
        <v>5</v>
      </c>
      <c r="J1262" s="37" t="s">
        <v>12292</v>
      </c>
      <c r="K1262" s="37" t="s">
        <v>12292</v>
      </c>
      <c r="L1262" s="37" t="s">
        <v>13171</v>
      </c>
      <c r="M1262" s="37" t="s">
        <v>16215</v>
      </c>
      <c r="N1262" s="37">
        <v>-25.322959999999998</v>
      </c>
      <c r="O1262" s="37">
        <v>-12.455769999999999</v>
      </c>
      <c r="P1262" s="37">
        <v>-19.6613224551751</v>
      </c>
      <c r="Q1262" s="37">
        <v>-23.400676512448925</v>
      </c>
      <c r="R1262" s="37">
        <v>-27.033438620340412</v>
      </c>
      <c r="S1262" s="37">
        <v>30.294</v>
      </c>
      <c r="T1262" s="37">
        <v>27.497</v>
      </c>
      <c r="U1262" s="37">
        <v>-61.951056213243447</v>
      </c>
      <c r="V1262" s="37">
        <v>-0.76700000000000002</v>
      </c>
      <c r="W1262" s="37">
        <v>-0.33</v>
      </c>
      <c r="X1262" s="37" t="s">
        <v>15633</v>
      </c>
      <c r="Y1262" s="73">
        <v>1740417225</v>
      </c>
      <c r="Z1262" s="37" t="s">
        <v>12535</v>
      </c>
      <c r="AA1262" s="77">
        <v>45418</v>
      </c>
      <c r="AB1262" s="39" t="s">
        <v>8186</v>
      </c>
      <c r="AC1262" s="39" t="s">
        <v>12297</v>
      </c>
      <c r="AD1262" s="39" t="s">
        <v>12815</v>
      </c>
      <c r="AE1262" s="37" t="s">
        <v>16158</v>
      </c>
      <c r="AF1262" s="63" t="s">
        <v>16158</v>
      </c>
    </row>
    <row r="1263" spans="1:32" s="68" customFormat="1" ht="28.5">
      <c r="A1263" s="29" t="s">
        <v>15630</v>
      </c>
      <c r="B1263" s="28" t="s">
        <v>15459</v>
      </c>
      <c r="C1263" s="29" t="s">
        <v>15270</v>
      </c>
      <c r="D1263" s="29" t="s">
        <v>15747</v>
      </c>
      <c r="E1263" s="29" t="s">
        <v>15745</v>
      </c>
      <c r="F1263" s="29" t="s">
        <v>12538</v>
      </c>
      <c r="G1263" s="31" t="s">
        <v>64</v>
      </c>
      <c r="H1263" s="32" t="s">
        <v>5</v>
      </c>
      <c r="I1263" s="50">
        <v>5</v>
      </c>
      <c r="J1263" s="32" t="s">
        <v>12292</v>
      </c>
      <c r="K1263" s="32" t="s">
        <v>12292</v>
      </c>
      <c r="L1263" s="32" t="s">
        <v>13171</v>
      </c>
      <c r="M1263" s="29" t="s">
        <v>16215</v>
      </c>
      <c r="N1263" s="29" t="s">
        <v>16215</v>
      </c>
      <c r="O1263" s="29" t="s">
        <v>16215</v>
      </c>
      <c r="P1263" s="29">
        <v>-21.87822497420018</v>
      </c>
      <c r="Q1263" s="29">
        <v>-25.273865414710393</v>
      </c>
      <c r="R1263" s="29">
        <v>-28.22222222222225</v>
      </c>
      <c r="S1263" s="29">
        <v>36.417999999999999</v>
      </c>
      <c r="T1263" s="29">
        <v>34.835999999999999</v>
      </c>
      <c r="U1263" s="29">
        <v>-64.705881944513678</v>
      </c>
      <c r="V1263" s="29">
        <v>-0.79900000000000004</v>
      </c>
      <c r="W1263" s="29">
        <v>-0.3</v>
      </c>
      <c r="X1263" s="29" t="s">
        <v>15633</v>
      </c>
      <c r="Y1263" s="71">
        <v>337078905</v>
      </c>
      <c r="Z1263" s="29" t="s">
        <v>12535</v>
      </c>
      <c r="AA1263" s="76">
        <v>45418</v>
      </c>
      <c r="AB1263" s="60" t="s">
        <v>8186</v>
      </c>
      <c r="AC1263" s="60" t="s">
        <v>12297</v>
      </c>
      <c r="AD1263" s="60" t="s">
        <v>12815</v>
      </c>
      <c r="AE1263" s="29" t="s">
        <v>16158</v>
      </c>
      <c r="AF1263" s="35" t="s">
        <v>16158</v>
      </c>
    </row>
    <row r="1264" spans="1:32" s="68" customFormat="1" ht="28.5">
      <c r="A1264" s="37" t="s">
        <v>15630</v>
      </c>
      <c r="B1264" s="36" t="s">
        <v>15459</v>
      </c>
      <c r="C1264" s="36" t="s">
        <v>15271</v>
      </c>
      <c r="D1264" s="29" t="s">
        <v>15748</v>
      </c>
      <c r="E1264" s="37" t="s">
        <v>15745</v>
      </c>
      <c r="F1264" s="37" t="s">
        <v>12539</v>
      </c>
      <c r="G1264" s="38" t="s">
        <v>64</v>
      </c>
      <c r="H1264" s="37" t="s">
        <v>5</v>
      </c>
      <c r="I1264" s="39">
        <v>5</v>
      </c>
      <c r="J1264" s="37" t="s">
        <v>12292</v>
      </c>
      <c r="K1264" s="37" t="s">
        <v>12292</v>
      </c>
      <c r="L1264" s="37" t="s">
        <v>13171</v>
      </c>
      <c r="M1264" s="37" t="s">
        <v>16215</v>
      </c>
      <c r="N1264" s="37" t="s">
        <v>16215</v>
      </c>
      <c r="O1264" s="37" t="s">
        <v>16215</v>
      </c>
      <c r="P1264" s="37">
        <v>-20.634920634920729</v>
      </c>
      <c r="Q1264" s="37">
        <v>-24.798061389337523</v>
      </c>
      <c r="R1264" s="37">
        <v>-27.988505747126482</v>
      </c>
      <c r="S1264" s="37">
        <v>32.424999999999997</v>
      </c>
      <c r="T1264" s="37">
        <v>30.866</v>
      </c>
      <c r="U1264" s="37">
        <v>-63.665774551993984</v>
      </c>
      <c r="V1264" s="37">
        <v>-0.84599999999999997</v>
      </c>
      <c r="W1264" s="37">
        <v>-0.311</v>
      </c>
      <c r="X1264" s="37" t="s">
        <v>15633</v>
      </c>
      <c r="Y1264" s="73">
        <v>304791645</v>
      </c>
      <c r="Z1264" s="37" t="s">
        <v>12535</v>
      </c>
      <c r="AA1264" s="77">
        <v>45418</v>
      </c>
      <c r="AB1264" s="39" t="s">
        <v>8186</v>
      </c>
      <c r="AC1264" s="39" t="s">
        <v>12297</v>
      </c>
      <c r="AD1264" s="39" t="s">
        <v>12815</v>
      </c>
      <c r="AE1264" s="37" t="s">
        <v>16158</v>
      </c>
      <c r="AF1264" s="63" t="s">
        <v>16158</v>
      </c>
    </row>
    <row r="1265" spans="1:32" s="68" customFormat="1" ht="28.5">
      <c r="A1265" s="29" t="s">
        <v>15630</v>
      </c>
      <c r="B1265" s="28" t="s">
        <v>15459</v>
      </c>
      <c r="C1265" s="29" t="s">
        <v>15272</v>
      </c>
      <c r="D1265" s="29" t="s">
        <v>15749</v>
      </c>
      <c r="E1265" s="29" t="s">
        <v>15745</v>
      </c>
      <c r="F1265" s="29" t="s">
        <v>12541</v>
      </c>
      <c r="G1265" s="31" t="s">
        <v>64</v>
      </c>
      <c r="H1265" s="32" t="s">
        <v>5</v>
      </c>
      <c r="I1265" s="50">
        <v>5</v>
      </c>
      <c r="J1265" s="32" t="s">
        <v>12292</v>
      </c>
      <c r="K1265" s="32" t="s">
        <v>12292</v>
      </c>
      <c r="L1265" s="32" t="s">
        <v>13171</v>
      </c>
      <c r="M1265" s="29" t="s">
        <v>16215</v>
      </c>
      <c r="N1265" s="29" t="s">
        <v>16215</v>
      </c>
      <c r="O1265" s="29" t="s">
        <v>16215</v>
      </c>
      <c r="P1265" s="29">
        <v>-21.858097359211058</v>
      </c>
      <c r="Q1265" s="29">
        <v>-26.524317912218265</v>
      </c>
      <c r="R1265" s="29">
        <v>-28.391537944929514</v>
      </c>
      <c r="S1265" s="29">
        <v>34.695999999999998</v>
      </c>
      <c r="T1265" s="29">
        <v>32.033000000000001</v>
      </c>
      <c r="U1265" s="29">
        <v>-65.279754416634759</v>
      </c>
      <c r="V1265" s="29">
        <v>-0.82099999999999995</v>
      </c>
      <c r="W1265" s="29">
        <v>-0.34699999999999998</v>
      </c>
      <c r="X1265" s="29" t="s">
        <v>15633</v>
      </c>
      <c r="Y1265" s="71">
        <v>206927224</v>
      </c>
      <c r="Z1265" s="29" t="s">
        <v>12535</v>
      </c>
      <c r="AA1265" s="76">
        <v>45418</v>
      </c>
      <c r="AB1265" s="60" t="s">
        <v>8186</v>
      </c>
      <c r="AC1265" s="60" t="s">
        <v>12297</v>
      </c>
      <c r="AD1265" s="60" t="s">
        <v>12815</v>
      </c>
      <c r="AE1265" s="29" t="s">
        <v>16158</v>
      </c>
      <c r="AF1265" s="35" t="s">
        <v>16158</v>
      </c>
    </row>
    <row r="1266" spans="1:32" s="68" customFormat="1" ht="28.5">
      <c r="A1266" s="37" t="s">
        <v>15630</v>
      </c>
      <c r="B1266" s="36" t="s">
        <v>15459</v>
      </c>
      <c r="C1266" s="36" t="s">
        <v>15273</v>
      </c>
      <c r="D1266" s="29" t="s">
        <v>15750</v>
      </c>
      <c r="E1266" s="37" t="s">
        <v>15745</v>
      </c>
      <c r="F1266" s="37" t="s">
        <v>13221</v>
      </c>
      <c r="G1266" s="38" t="s">
        <v>64</v>
      </c>
      <c r="H1266" s="37" t="s">
        <v>5</v>
      </c>
      <c r="I1266" s="39">
        <v>5</v>
      </c>
      <c r="J1266" s="37" t="s">
        <v>12292</v>
      </c>
      <c r="K1266" s="37" t="s">
        <v>12292</v>
      </c>
      <c r="L1266" s="37" t="s">
        <v>13171</v>
      </c>
      <c r="M1266" s="37" t="s">
        <v>16215</v>
      </c>
      <c r="N1266" s="37" t="s">
        <v>16215</v>
      </c>
      <c r="O1266" s="37" t="s">
        <v>16215</v>
      </c>
      <c r="P1266" s="37">
        <v>-20.930232558139583</v>
      </c>
      <c r="Q1266" s="37">
        <v>-24.554896142433201</v>
      </c>
      <c r="R1266" s="37">
        <v>-27.983104540654701</v>
      </c>
      <c r="S1266" s="37">
        <v>37.265000000000001</v>
      </c>
      <c r="T1266" s="37">
        <v>35.414000000000001</v>
      </c>
      <c r="U1266" s="37">
        <v>-63.793968523278032</v>
      </c>
      <c r="V1266" s="37">
        <v>-0.76700000000000002</v>
      </c>
      <c r="W1266" s="37">
        <v>-0.28999999999999998</v>
      </c>
      <c r="X1266" s="37" t="s">
        <v>15633</v>
      </c>
      <c r="Y1266" s="73">
        <v>370453474</v>
      </c>
      <c r="Z1266" s="37" t="s">
        <v>12535</v>
      </c>
      <c r="AA1266" s="77">
        <v>45418</v>
      </c>
      <c r="AB1266" s="39" t="s">
        <v>8186</v>
      </c>
      <c r="AC1266" s="39" t="s">
        <v>12297</v>
      </c>
      <c r="AD1266" s="39" t="s">
        <v>12815</v>
      </c>
      <c r="AE1266" s="37" t="s">
        <v>16158</v>
      </c>
      <c r="AF1266" s="63" t="s">
        <v>16158</v>
      </c>
    </row>
    <row r="1267" spans="1:32" s="68" customFormat="1" ht="28.5">
      <c r="A1267" s="29" t="s">
        <v>15630</v>
      </c>
      <c r="B1267" s="28" t="s">
        <v>15459</v>
      </c>
      <c r="C1267" s="29" t="s">
        <v>15274</v>
      </c>
      <c r="D1267" s="29" t="s">
        <v>15751</v>
      </c>
      <c r="E1267" s="29" t="s">
        <v>15745</v>
      </c>
      <c r="F1267" s="29" t="s">
        <v>12535</v>
      </c>
      <c r="G1267" s="31" t="s">
        <v>64</v>
      </c>
      <c r="H1267" s="32" t="s">
        <v>5</v>
      </c>
      <c r="I1267" s="50">
        <v>5</v>
      </c>
      <c r="J1267" s="32" t="s">
        <v>12292</v>
      </c>
      <c r="K1267" s="32" t="s">
        <v>12292</v>
      </c>
      <c r="L1267" s="32" t="s">
        <v>13171</v>
      </c>
      <c r="M1267" s="29" t="s">
        <v>16215</v>
      </c>
      <c r="N1267" s="29">
        <v>-26.031130000000001</v>
      </c>
      <c r="O1267" s="29">
        <v>-13.106619999999999</v>
      </c>
      <c r="P1267" s="29">
        <v>-20.702690682677282</v>
      </c>
      <c r="Q1267" s="29">
        <v>-24.113718102414783</v>
      </c>
      <c r="R1267" s="29">
        <v>-27.878861887898452</v>
      </c>
      <c r="S1267" s="29">
        <v>30.277999999999999</v>
      </c>
      <c r="T1267" s="29">
        <v>27.523</v>
      </c>
      <c r="U1267" s="29">
        <v>-63.303902111178722</v>
      </c>
      <c r="V1267" s="29">
        <v>-0.79900000000000004</v>
      </c>
      <c r="W1267" s="29">
        <v>-0.35599999999999998</v>
      </c>
      <c r="X1267" s="29" t="s">
        <v>15633</v>
      </c>
      <c r="Y1267" s="71">
        <v>222809054</v>
      </c>
      <c r="Z1267" s="29" t="s">
        <v>12535</v>
      </c>
      <c r="AA1267" s="76">
        <v>45418</v>
      </c>
      <c r="AB1267" s="60" t="s">
        <v>8186</v>
      </c>
      <c r="AC1267" s="60" t="s">
        <v>12297</v>
      </c>
      <c r="AD1267" s="60" t="s">
        <v>12815</v>
      </c>
      <c r="AE1267" s="29" t="s">
        <v>16158</v>
      </c>
      <c r="AF1267" s="35" t="s">
        <v>16158</v>
      </c>
    </row>
    <row r="1268" spans="1:32" s="68" customFormat="1" ht="28.5">
      <c r="A1268" s="37" t="s">
        <v>15630</v>
      </c>
      <c r="B1268" s="36" t="s">
        <v>15459</v>
      </c>
      <c r="C1268" s="36" t="s">
        <v>15275</v>
      </c>
      <c r="D1268" s="29" t="s">
        <v>15752</v>
      </c>
      <c r="E1268" s="37" t="s">
        <v>15745</v>
      </c>
      <c r="F1268" s="37" t="s">
        <v>12535</v>
      </c>
      <c r="G1268" s="38" t="s">
        <v>64</v>
      </c>
      <c r="H1268" s="37" t="s">
        <v>5</v>
      </c>
      <c r="I1268" s="39">
        <v>5</v>
      </c>
      <c r="J1268" s="37" t="s">
        <v>12292</v>
      </c>
      <c r="K1268" s="37" t="s">
        <v>12292</v>
      </c>
      <c r="L1268" s="37" t="s">
        <v>13171</v>
      </c>
      <c r="M1268" s="37">
        <v>1.66E-2</v>
      </c>
      <c r="N1268" s="37">
        <v>-24.868469999999999</v>
      </c>
      <c r="O1268" s="37">
        <v>-11.9251</v>
      </c>
      <c r="P1268" s="37">
        <v>-19.165971643035785</v>
      </c>
      <c r="Q1268" s="37">
        <v>-22.925365344467608</v>
      </c>
      <c r="R1268" s="37">
        <v>-27.02626376729723</v>
      </c>
      <c r="S1268" s="37">
        <v>30.334</v>
      </c>
      <c r="T1268" s="37">
        <v>27.553000000000001</v>
      </c>
      <c r="U1268" s="37">
        <v>-61.921144301587681</v>
      </c>
      <c r="V1268" s="37">
        <v>-0.747</v>
      </c>
      <c r="W1268" s="37">
        <v>-0.307</v>
      </c>
      <c r="X1268" s="37" t="s">
        <v>15633</v>
      </c>
      <c r="Y1268" s="73">
        <v>222809054</v>
      </c>
      <c r="Z1268" s="37" t="s">
        <v>12535</v>
      </c>
      <c r="AA1268" s="77">
        <v>45418</v>
      </c>
      <c r="AB1268" s="39" t="s">
        <v>8186</v>
      </c>
      <c r="AC1268" s="39" t="s">
        <v>12297</v>
      </c>
      <c r="AD1268" s="39" t="s">
        <v>12815</v>
      </c>
      <c r="AE1268" s="37" t="s">
        <v>16158</v>
      </c>
      <c r="AF1268" s="63" t="s">
        <v>16158</v>
      </c>
    </row>
    <row r="1269" spans="1:32" s="68" customFormat="1" ht="28.5">
      <c r="A1269" s="29" t="s">
        <v>15630</v>
      </c>
      <c r="B1269" s="28" t="s">
        <v>15459</v>
      </c>
      <c r="C1269" s="29" t="s">
        <v>15276</v>
      </c>
      <c r="D1269" s="29" t="s">
        <v>15753</v>
      </c>
      <c r="E1269" s="29" t="s">
        <v>15745</v>
      </c>
      <c r="F1269" s="29" t="s">
        <v>12541</v>
      </c>
      <c r="G1269" s="31" t="s">
        <v>64</v>
      </c>
      <c r="H1269" s="32" t="s">
        <v>5</v>
      </c>
      <c r="I1269" s="50">
        <v>5</v>
      </c>
      <c r="J1269" s="32" t="s">
        <v>12292</v>
      </c>
      <c r="K1269" s="32" t="s">
        <v>12292</v>
      </c>
      <c r="L1269" s="32" t="s">
        <v>13171</v>
      </c>
      <c r="M1269" s="29" t="s">
        <v>16215</v>
      </c>
      <c r="N1269" s="29" t="s">
        <v>16215</v>
      </c>
      <c r="O1269" s="29" t="s">
        <v>16215</v>
      </c>
      <c r="P1269" s="29">
        <v>-21.43837496568759</v>
      </c>
      <c r="Q1269" s="29">
        <v>-26.070840197693677</v>
      </c>
      <c r="R1269" s="29">
        <v>-27.97243805893568</v>
      </c>
      <c r="S1269" s="29">
        <v>34.707000000000001</v>
      </c>
      <c r="T1269" s="29">
        <v>32.043999999999997</v>
      </c>
      <c r="U1269" s="29">
        <v>-64.677572112641741</v>
      </c>
      <c r="V1269" s="29">
        <v>-0.80400000000000005</v>
      </c>
      <c r="W1269" s="29">
        <v>-0.32900000000000001</v>
      </c>
      <c r="X1269" s="29" t="s">
        <v>15633</v>
      </c>
      <c r="Y1269" s="71">
        <v>206927224</v>
      </c>
      <c r="Z1269" s="29" t="s">
        <v>12535</v>
      </c>
      <c r="AA1269" s="76">
        <v>45418</v>
      </c>
      <c r="AB1269" s="60" t="s">
        <v>8186</v>
      </c>
      <c r="AC1269" s="60" t="s">
        <v>12297</v>
      </c>
      <c r="AD1269" s="60" t="s">
        <v>12815</v>
      </c>
      <c r="AE1269" s="29" t="s">
        <v>16158</v>
      </c>
      <c r="AF1269" s="35" t="s">
        <v>16158</v>
      </c>
    </row>
    <row r="1270" spans="1:32" s="68" customFormat="1" ht="28.5">
      <c r="A1270" s="37" t="s">
        <v>15630</v>
      </c>
      <c r="B1270" s="36" t="s">
        <v>15459</v>
      </c>
      <c r="C1270" s="36" t="s">
        <v>15277</v>
      </c>
      <c r="D1270" s="29" t="s">
        <v>15754</v>
      </c>
      <c r="E1270" s="37" t="s">
        <v>15745</v>
      </c>
      <c r="F1270" s="37" t="s">
        <v>12536</v>
      </c>
      <c r="G1270" s="38" t="s">
        <v>64</v>
      </c>
      <c r="H1270" s="37" t="s">
        <v>5</v>
      </c>
      <c r="I1270" s="39">
        <v>5</v>
      </c>
      <c r="J1270" s="37" t="s">
        <v>12292</v>
      </c>
      <c r="K1270" s="37" t="s">
        <v>12292</v>
      </c>
      <c r="L1270" s="37" t="s">
        <v>13171</v>
      </c>
      <c r="M1270" s="37" t="s">
        <v>16215</v>
      </c>
      <c r="N1270" s="37">
        <v>-24.87687</v>
      </c>
      <c r="O1270" s="37">
        <v>-11.93084</v>
      </c>
      <c r="P1270" s="37">
        <v>-19.185024727183595</v>
      </c>
      <c r="Q1270" s="37">
        <v>-22.945540191947256</v>
      </c>
      <c r="R1270" s="37">
        <v>-26.59863787452641</v>
      </c>
      <c r="S1270" s="37">
        <v>30.308</v>
      </c>
      <c r="T1270" s="37">
        <v>27.509</v>
      </c>
      <c r="U1270" s="37">
        <v>-61.470467063246872</v>
      </c>
      <c r="V1270" s="37">
        <v>-0.748</v>
      </c>
      <c r="W1270" s="37">
        <v>-0.308</v>
      </c>
      <c r="X1270" s="37" t="s">
        <v>15633</v>
      </c>
      <c r="Y1270" s="73">
        <v>1740417225</v>
      </c>
      <c r="Z1270" s="37" t="s">
        <v>12535</v>
      </c>
      <c r="AA1270" s="77">
        <v>45418</v>
      </c>
      <c r="AB1270" s="39" t="s">
        <v>8186</v>
      </c>
      <c r="AC1270" s="39" t="s">
        <v>12297</v>
      </c>
      <c r="AD1270" s="39" t="s">
        <v>12815</v>
      </c>
      <c r="AE1270" s="37" t="s">
        <v>16158</v>
      </c>
      <c r="AF1270" s="63" t="s">
        <v>16158</v>
      </c>
    </row>
    <row r="1271" spans="1:32" s="68" customFormat="1" ht="42.75">
      <c r="A1271" s="29" t="s">
        <v>15630</v>
      </c>
      <c r="B1271" s="28" t="s">
        <v>15460</v>
      </c>
      <c r="C1271" s="29" t="s">
        <v>15278</v>
      </c>
      <c r="D1271" s="29" t="s">
        <v>15755</v>
      </c>
      <c r="E1271" s="29" t="s">
        <v>15756</v>
      </c>
      <c r="F1271" s="29" t="s">
        <v>12535</v>
      </c>
      <c r="G1271" s="31" t="s">
        <v>64</v>
      </c>
      <c r="H1271" s="32" t="s">
        <v>13914</v>
      </c>
      <c r="I1271" s="50">
        <v>4</v>
      </c>
      <c r="J1271" s="32" t="s">
        <v>12292</v>
      </c>
      <c r="K1271" s="32" t="s">
        <v>12292</v>
      </c>
      <c r="L1271" s="32" t="s">
        <v>12292</v>
      </c>
      <c r="M1271" s="29">
        <v>0.56859999999999999</v>
      </c>
      <c r="N1271" s="29" t="s">
        <v>16215</v>
      </c>
      <c r="O1271" s="29" t="s">
        <v>16215</v>
      </c>
      <c r="P1271" s="29">
        <v>14.76141732724634</v>
      </c>
      <c r="Q1271" s="29">
        <v>-13.217487551864338</v>
      </c>
      <c r="R1271" s="29">
        <v>-0.27456993605496915</v>
      </c>
      <c r="S1271" s="29">
        <v>15.676</v>
      </c>
      <c r="T1271" s="29">
        <v>17.091000000000001</v>
      </c>
      <c r="U1271" s="29">
        <v>-28.710323134726501</v>
      </c>
      <c r="V1271" s="29">
        <v>-0.17199999999999999</v>
      </c>
      <c r="W1271" s="29">
        <v>0.25700000000000001</v>
      </c>
      <c r="X1271" s="29" t="s">
        <v>15633</v>
      </c>
      <c r="Y1271" s="71">
        <v>119676236</v>
      </c>
      <c r="Z1271" s="29" t="s">
        <v>12535</v>
      </c>
      <c r="AA1271" s="76">
        <v>45418</v>
      </c>
      <c r="AB1271" s="60" t="s">
        <v>8186</v>
      </c>
      <c r="AC1271" s="60" t="s">
        <v>12296</v>
      </c>
      <c r="AD1271" s="60" t="s">
        <v>13176</v>
      </c>
      <c r="AE1271" s="29" t="s">
        <v>16158</v>
      </c>
      <c r="AF1271" s="35" t="s">
        <v>16158</v>
      </c>
    </row>
    <row r="1272" spans="1:32" s="68" customFormat="1" ht="42.75">
      <c r="A1272" s="37" t="s">
        <v>15630</v>
      </c>
      <c r="B1272" s="36" t="s">
        <v>15460</v>
      </c>
      <c r="C1272" s="36" t="s">
        <v>15279</v>
      </c>
      <c r="D1272" s="29" t="s">
        <v>15757</v>
      </c>
      <c r="E1272" s="37" t="s">
        <v>15756</v>
      </c>
      <c r="F1272" s="37" t="s">
        <v>12535</v>
      </c>
      <c r="G1272" s="38" t="s">
        <v>64</v>
      </c>
      <c r="H1272" s="37" t="s">
        <v>13914</v>
      </c>
      <c r="I1272" s="39">
        <v>4</v>
      </c>
      <c r="J1272" s="37" t="s">
        <v>12292</v>
      </c>
      <c r="K1272" s="37" t="s">
        <v>12292</v>
      </c>
      <c r="L1272" s="37" t="s">
        <v>12292</v>
      </c>
      <c r="M1272" s="37">
        <v>1.1207</v>
      </c>
      <c r="N1272" s="37" t="s">
        <v>16215</v>
      </c>
      <c r="O1272" s="37" t="s">
        <v>16215</v>
      </c>
      <c r="P1272" s="37">
        <v>15.444642549469245</v>
      </c>
      <c r="Q1272" s="37">
        <v>-12.704453468454236</v>
      </c>
      <c r="R1272" s="37">
        <v>0.31965766208039703</v>
      </c>
      <c r="S1272" s="37">
        <v>15.69</v>
      </c>
      <c r="T1272" s="37">
        <v>17.100999999999999</v>
      </c>
      <c r="U1272" s="37">
        <v>-28.076612219741616</v>
      </c>
      <c r="V1272" s="37">
        <v>-0.13300000000000001</v>
      </c>
      <c r="W1272" s="37">
        <v>0.29299999999999998</v>
      </c>
      <c r="X1272" s="37" t="s">
        <v>15633</v>
      </c>
      <c r="Y1272" s="73">
        <v>119676236</v>
      </c>
      <c r="Z1272" s="37" t="s">
        <v>12535</v>
      </c>
      <c r="AA1272" s="77">
        <v>45418</v>
      </c>
      <c r="AB1272" s="39" t="s">
        <v>8186</v>
      </c>
      <c r="AC1272" s="39" t="s">
        <v>12297</v>
      </c>
      <c r="AD1272" s="39" t="s">
        <v>12815</v>
      </c>
      <c r="AE1272" s="37" t="s">
        <v>16158</v>
      </c>
      <c r="AF1272" s="63" t="s">
        <v>16158</v>
      </c>
    </row>
    <row r="1273" spans="1:32" s="68" customFormat="1" ht="28.5">
      <c r="A1273" s="29" t="s">
        <v>15630</v>
      </c>
      <c r="B1273" s="28" t="s">
        <v>15461</v>
      </c>
      <c r="C1273" s="29" t="s">
        <v>15280</v>
      </c>
      <c r="D1273" s="29" t="s">
        <v>8663</v>
      </c>
      <c r="E1273" s="29" t="s">
        <v>15758</v>
      </c>
      <c r="F1273" s="29" t="s">
        <v>12541</v>
      </c>
      <c r="G1273" s="31" t="s">
        <v>64</v>
      </c>
      <c r="H1273" s="32" t="s">
        <v>13</v>
      </c>
      <c r="I1273" s="50">
        <v>3</v>
      </c>
      <c r="J1273" s="32" t="s">
        <v>12292</v>
      </c>
      <c r="K1273" s="32" t="s">
        <v>12292</v>
      </c>
      <c r="L1273" s="32" t="s">
        <v>12292</v>
      </c>
      <c r="M1273" s="29" t="s">
        <v>16215</v>
      </c>
      <c r="N1273" s="29">
        <v>7.6364099999999997</v>
      </c>
      <c r="O1273" s="29">
        <v>6.4919000000000002</v>
      </c>
      <c r="P1273" s="29">
        <v>14.19270833333346</v>
      </c>
      <c r="Q1273" s="29">
        <v>-5.2345058626465217</v>
      </c>
      <c r="R1273" s="29">
        <v>23.263157894736786</v>
      </c>
      <c r="S1273" s="29">
        <v>14.858000000000001</v>
      </c>
      <c r="T1273" s="29">
        <v>19.884</v>
      </c>
      <c r="U1273" s="29">
        <v>-15.67544830248554</v>
      </c>
      <c r="V1273" s="29">
        <v>0.59299999999999997</v>
      </c>
      <c r="W1273" s="29">
        <v>0.38700000000000001</v>
      </c>
      <c r="X1273" s="29" t="s">
        <v>15759</v>
      </c>
      <c r="Y1273" s="71">
        <v>1420921965</v>
      </c>
      <c r="Z1273" s="29" t="s">
        <v>12541</v>
      </c>
      <c r="AA1273" s="76">
        <v>45418</v>
      </c>
      <c r="AB1273" s="60" t="s">
        <v>8186</v>
      </c>
      <c r="AC1273" s="60" t="s">
        <v>12296</v>
      </c>
      <c r="AD1273" s="60" t="s">
        <v>13177</v>
      </c>
      <c r="AE1273" s="29" t="s">
        <v>16158</v>
      </c>
      <c r="AF1273" s="35" t="s">
        <v>16158</v>
      </c>
    </row>
    <row r="1274" spans="1:32" s="68" customFormat="1" ht="28.5">
      <c r="A1274" s="37" t="s">
        <v>15630</v>
      </c>
      <c r="B1274" s="36" t="s">
        <v>15461</v>
      </c>
      <c r="C1274" s="36" t="s">
        <v>15281</v>
      </c>
      <c r="D1274" s="29" t="s">
        <v>15760</v>
      </c>
      <c r="E1274" s="37" t="s">
        <v>15758</v>
      </c>
      <c r="F1274" s="37" t="s">
        <v>12535</v>
      </c>
      <c r="G1274" s="38" t="s">
        <v>64</v>
      </c>
      <c r="H1274" s="37" t="s">
        <v>13</v>
      </c>
      <c r="I1274" s="39">
        <v>3</v>
      </c>
      <c r="J1274" s="37" t="s">
        <v>12292</v>
      </c>
      <c r="K1274" s="37" t="s">
        <v>12292</v>
      </c>
      <c r="L1274" s="37" t="s">
        <v>12292</v>
      </c>
      <c r="M1274" s="37" t="s">
        <v>16215</v>
      </c>
      <c r="N1274" s="37" t="s">
        <v>16215</v>
      </c>
      <c r="O1274" s="37" t="s">
        <v>16215</v>
      </c>
      <c r="P1274" s="37">
        <v>16.987620357634125</v>
      </c>
      <c r="Q1274" s="37">
        <v>-2.0576131687242261</v>
      </c>
      <c r="R1274" s="37">
        <v>24.131944444444287</v>
      </c>
      <c r="S1274" s="37">
        <v>14.903</v>
      </c>
      <c r="T1274" s="37">
        <v>19.891999999999999</v>
      </c>
      <c r="U1274" s="37">
        <v>-13.968036531189821</v>
      </c>
      <c r="V1274" s="37">
        <v>0.626</v>
      </c>
      <c r="W1274" s="37">
        <v>0.40600000000000003</v>
      </c>
      <c r="X1274" s="37" t="s">
        <v>15740</v>
      </c>
      <c r="Y1274" s="73">
        <v>1529978858</v>
      </c>
      <c r="Z1274" s="37" t="s">
        <v>12541</v>
      </c>
      <c r="AA1274" s="77">
        <v>45418</v>
      </c>
      <c r="AB1274" s="39" t="s">
        <v>8186</v>
      </c>
      <c r="AC1274" s="39" t="s">
        <v>12296</v>
      </c>
      <c r="AD1274" s="39" t="s">
        <v>13176</v>
      </c>
      <c r="AE1274" s="37" t="s">
        <v>16158</v>
      </c>
      <c r="AF1274" s="63" t="s">
        <v>16158</v>
      </c>
    </row>
    <row r="1275" spans="1:32" s="68" customFormat="1" ht="28.5">
      <c r="A1275" s="29" t="s">
        <v>15630</v>
      </c>
      <c r="B1275" s="28" t="s">
        <v>15461</v>
      </c>
      <c r="C1275" s="29" t="s">
        <v>15282</v>
      </c>
      <c r="D1275" s="29" t="s">
        <v>9457</v>
      </c>
      <c r="E1275" s="29" t="s">
        <v>15758</v>
      </c>
      <c r="F1275" s="29" t="s">
        <v>12535</v>
      </c>
      <c r="G1275" s="31" t="s">
        <v>64</v>
      </c>
      <c r="H1275" s="32" t="s">
        <v>13</v>
      </c>
      <c r="I1275" s="50">
        <v>3</v>
      </c>
      <c r="J1275" s="32" t="s">
        <v>12292</v>
      </c>
      <c r="K1275" s="32" t="s">
        <v>12292</v>
      </c>
      <c r="L1275" s="32" t="s">
        <v>12292</v>
      </c>
      <c r="M1275" s="29">
        <v>0.37590000000000001</v>
      </c>
      <c r="N1275" s="29">
        <v>7.6385199999999998</v>
      </c>
      <c r="O1275" s="29">
        <v>6.4791999999999996</v>
      </c>
      <c r="P1275" s="29">
        <v>20.092892626113667</v>
      </c>
      <c r="Q1275" s="29">
        <v>-10.279400602398214</v>
      </c>
      <c r="R1275" s="29">
        <v>13.51894490194141</v>
      </c>
      <c r="S1275" s="29">
        <v>14.99</v>
      </c>
      <c r="T1275" s="29">
        <v>19.872</v>
      </c>
      <c r="U1275" s="29">
        <v>-27.950238238365223</v>
      </c>
      <c r="V1275" s="29">
        <v>0.58799999999999997</v>
      </c>
      <c r="W1275" s="29">
        <v>0.39100000000000001</v>
      </c>
      <c r="X1275" s="29" t="s">
        <v>15761</v>
      </c>
      <c r="Y1275" s="71">
        <v>1529978858</v>
      </c>
      <c r="Z1275" s="29" t="s">
        <v>12541</v>
      </c>
      <c r="AA1275" s="76">
        <v>45418</v>
      </c>
      <c r="AB1275" s="60" t="s">
        <v>8186</v>
      </c>
      <c r="AC1275" s="60" t="s">
        <v>12296</v>
      </c>
      <c r="AD1275" s="60" t="s">
        <v>13176</v>
      </c>
      <c r="AE1275" s="29" t="s">
        <v>16158</v>
      </c>
      <c r="AF1275" s="35" t="s">
        <v>16158</v>
      </c>
    </row>
    <row r="1276" spans="1:32" s="68" customFormat="1" ht="28.5">
      <c r="A1276" s="37" t="s">
        <v>15630</v>
      </c>
      <c r="B1276" s="36" t="s">
        <v>15461</v>
      </c>
      <c r="C1276" s="36" t="s">
        <v>15283</v>
      </c>
      <c r="D1276" s="29" t="s">
        <v>9090</v>
      </c>
      <c r="E1276" s="37" t="s">
        <v>15758</v>
      </c>
      <c r="F1276" s="37" t="s">
        <v>12541</v>
      </c>
      <c r="G1276" s="38" t="s">
        <v>64</v>
      </c>
      <c r="H1276" s="37" t="s">
        <v>13</v>
      </c>
      <c r="I1276" s="39">
        <v>3</v>
      </c>
      <c r="J1276" s="37" t="s">
        <v>12292</v>
      </c>
      <c r="K1276" s="37" t="s">
        <v>12292</v>
      </c>
      <c r="L1276" s="37" t="s">
        <v>12292</v>
      </c>
      <c r="M1276" s="37">
        <v>0.34150000000000003</v>
      </c>
      <c r="N1276" s="37">
        <v>7.6461499999999996</v>
      </c>
      <c r="O1276" s="37">
        <v>6.50556</v>
      </c>
      <c r="P1276" s="37">
        <v>14.159063228426728</v>
      </c>
      <c r="Q1276" s="37">
        <v>-5.2118670287358393</v>
      </c>
      <c r="R1276" s="37">
        <v>23.339293083375434</v>
      </c>
      <c r="S1276" s="37">
        <v>14.824999999999999</v>
      </c>
      <c r="T1276" s="37">
        <v>19.859000000000002</v>
      </c>
      <c r="U1276" s="37">
        <v>-15.65771528229245</v>
      </c>
      <c r="V1276" s="37">
        <v>0.59399999999999997</v>
      </c>
      <c r="W1276" s="37">
        <v>0.38800000000000001</v>
      </c>
      <c r="X1276" s="37" t="s">
        <v>13300</v>
      </c>
      <c r="Y1276" s="73">
        <v>1420921965</v>
      </c>
      <c r="Z1276" s="37" t="s">
        <v>12541</v>
      </c>
      <c r="AA1276" s="77">
        <v>45418</v>
      </c>
      <c r="AB1276" s="39" t="s">
        <v>8186</v>
      </c>
      <c r="AC1276" s="39" t="s">
        <v>12297</v>
      </c>
      <c r="AD1276" s="39" t="s">
        <v>12815</v>
      </c>
      <c r="AE1276" s="37" t="s">
        <v>16158</v>
      </c>
      <c r="AF1276" s="63" t="s">
        <v>16158</v>
      </c>
    </row>
    <row r="1277" spans="1:32" s="68" customFormat="1" ht="28.5">
      <c r="A1277" s="29" t="s">
        <v>15630</v>
      </c>
      <c r="B1277" s="28" t="s">
        <v>15461</v>
      </c>
      <c r="C1277" s="29" t="s">
        <v>15284</v>
      </c>
      <c r="D1277" s="29" t="s">
        <v>15762</v>
      </c>
      <c r="E1277" s="29" t="s">
        <v>15758</v>
      </c>
      <c r="F1277" s="29" t="s">
        <v>12536</v>
      </c>
      <c r="G1277" s="31" t="s">
        <v>64</v>
      </c>
      <c r="H1277" s="32" t="s">
        <v>13</v>
      </c>
      <c r="I1277" s="50">
        <v>3</v>
      </c>
      <c r="J1277" s="32" t="s">
        <v>12292</v>
      </c>
      <c r="K1277" s="32" t="s">
        <v>12292</v>
      </c>
      <c r="L1277" s="32" t="s">
        <v>12292</v>
      </c>
      <c r="M1277" s="29">
        <v>1.77</v>
      </c>
      <c r="N1277" s="29" t="s">
        <v>16215</v>
      </c>
      <c r="O1277" s="29" t="s">
        <v>16215</v>
      </c>
      <c r="P1277" s="29">
        <v>15.873902004232621</v>
      </c>
      <c r="Q1277" s="29">
        <v>-2.7256229405615784</v>
      </c>
      <c r="R1277" s="29">
        <v>7.4372750000000432</v>
      </c>
      <c r="S1277" s="29" t="s">
        <v>16215</v>
      </c>
      <c r="T1277" s="29" t="s">
        <v>16215</v>
      </c>
      <c r="U1277" s="29" t="s">
        <v>16215</v>
      </c>
      <c r="V1277" s="29" t="s">
        <v>16215</v>
      </c>
      <c r="W1277" s="29" t="s">
        <v>16215</v>
      </c>
      <c r="X1277" s="29" t="s">
        <v>15763</v>
      </c>
      <c r="Y1277" s="71">
        <v>11951047355</v>
      </c>
      <c r="Z1277" s="29" t="s">
        <v>12541</v>
      </c>
      <c r="AA1277" s="76">
        <v>45418</v>
      </c>
      <c r="AB1277" s="60" t="s">
        <v>8186</v>
      </c>
      <c r="AC1277" s="60" t="s">
        <v>12297</v>
      </c>
      <c r="AD1277" s="60" t="s">
        <v>12815</v>
      </c>
      <c r="AE1277" s="29" t="s">
        <v>16158</v>
      </c>
      <c r="AF1277" s="35" t="s">
        <v>16158</v>
      </c>
    </row>
    <row r="1278" spans="1:32" s="68" customFormat="1" ht="28.5">
      <c r="A1278" s="37" t="s">
        <v>15630</v>
      </c>
      <c r="B1278" s="36" t="s">
        <v>15461</v>
      </c>
      <c r="C1278" s="36" t="s">
        <v>15285</v>
      </c>
      <c r="D1278" s="29" t="s">
        <v>15764</v>
      </c>
      <c r="E1278" s="37" t="s">
        <v>15758</v>
      </c>
      <c r="F1278" s="37" t="s">
        <v>12535</v>
      </c>
      <c r="G1278" s="38" t="s">
        <v>64</v>
      </c>
      <c r="H1278" s="37" t="s">
        <v>13</v>
      </c>
      <c r="I1278" s="39">
        <v>3</v>
      </c>
      <c r="J1278" s="37" t="s">
        <v>12292</v>
      </c>
      <c r="K1278" s="37" t="s">
        <v>12292</v>
      </c>
      <c r="L1278" s="37" t="s">
        <v>12292</v>
      </c>
      <c r="M1278" s="37">
        <v>0.17499999999999999</v>
      </c>
      <c r="N1278" s="37" t="s">
        <v>16215</v>
      </c>
      <c r="O1278" s="37" t="s">
        <v>16215</v>
      </c>
      <c r="P1278" s="37">
        <v>17.380793409231245</v>
      </c>
      <c r="Q1278" s="37">
        <v>-2.1856378620762951</v>
      </c>
      <c r="R1278" s="37">
        <v>7.4632267441861133</v>
      </c>
      <c r="S1278" s="37" t="s">
        <v>16215</v>
      </c>
      <c r="T1278" s="37" t="s">
        <v>16215</v>
      </c>
      <c r="U1278" s="37" t="s">
        <v>16215</v>
      </c>
      <c r="V1278" s="37" t="s">
        <v>16215</v>
      </c>
      <c r="W1278" s="37" t="s">
        <v>16215</v>
      </c>
      <c r="X1278" s="37" t="s">
        <v>15763</v>
      </c>
      <c r="Y1278" s="73">
        <v>1529978858</v>
      </c>
      <c r="Z1278" s="37" t="s">
        <v>12541</v>
      </c>
      <c r="AA1278" s="77">
        <v>45418</v>
      </c>
      <c r="AB1278" s="39" t="s">
        <v>8186</v>
      </c>
      <c r="AC1278" s="39" t="s">
        <v>12297</v>
      </c>
      <c r="AD1278" s="39" t="s">
        <v>12815</v>
      </c>
      <c r="AE1278" s="37" t="s">
        <v>16158</v>
      </c>
      <c r="AF1278" s="63" t="s">
        <v>16158</v>
      </c>
    </row>
    <row r="1279" spans="1:32" s="68" customFormat="1" ht="28.5">
      <c r="A1279" s="29" t="s">
        <v>15630</v>
      </c>
      <c r="B1279" s="28" t="s">
        <v>15461</v>
      </c>
      <c r="C1279" s="29" t="s">
        <v>15286</v>
      </c>
      <c r="D1279" s="29" t="s">
        <v>15765</v>
      </c>
      <c r="E1279" s="29" t="s">
        <v>15758</v>
      </c>
      <c r="F1279" s="29" t="s">
        <v>12541</v>
      </c>
      <c r="G1279" s="31" t="s">
        <v>64</v>
      </c>
      <c r="H1279" s="32" t="s">
        <v>13</v>
      </c>
      <c r="I1279" s="50">
        <v>3</v>
      </c>
      <c r="J1279" s="32" t="s">
        <v>12292</v>
      </c>
      <c r="K1279" s="32" t="s">
        <v>12292</v>
      </c>
      <c r="L1279" s="32" t="s">
        <v>12292</v>
      </c>
      <c r="M1279" s="29" t="s">
        <v>16215</v>
      </c>
      <c r="N1279" s="29">
        <v>7.0704200000000004</v>
      </c>
      <c r="O1279" s="29">
        <v>5.8551700000000002</v>
      </c>
      <c r="P1279" s="29">
        <v>13.62889983579656</v>
      </c>
      <c r="Q1279" s="29">
        <v>-5.7247899159663884</v>
      </c>
      <c r="R1279" s="29">
        <v>22.652659225213533</v>
      </c>
      <c r="S1279" s="29">
        <v>14.863</v>
      </c>
      <c r="T1279" s="29">
        <v>19.911999999999999</v>
      </c>
      <c r="U1279" s="29">
        <v>-15.982951096164676</v>
      </c>
      <c r="V1279" s="29">
        <v>0.55700000000000005</v>
      </c>
      <c r="W1279" s="29">
        <v>0.35699999999999998</v>
      </c>
      <c r="X1279" s="29" t="s">
        <v>15705</v>
      </c>
      <c r="Y1279" s="71">
        <v>1420921965</v>
      </c>
      <c r="Z1279" s="29" t="s">
        <v>12541</v>
      </c>
      <c r="AA1279" s="76">
        <v>45418</v>
      </c>
      <c r="AB1279" s="60" t="s">
        <v>8186</v>
      </c>
      <c r="AC1279" s="60" t="s">
        <v>12297</v>
      </c>
      <c r="AD1279" s="60" t="s">
        <v>12815</v>
      </c>
      <c r="AE1279" s="29" t="s">
        <v>16158</v>
      </c>
      <c r="AF1279" s="35" t="s">
        <v>16158</v>
      </c>
    </row>
    <row r="1280" spans="1:32" s="68" customFormat="1" ht="28.5">
      <c r="A1280" s="37" t="s">
        <v>15630</v>
      </c>
      <c r="B1280" s="36" t="s">
        <v>15461</v>
      </c>
      <c r="C1280" s="36" t="s">
        <v>15287</v>
      </c>
      <c r="D1280" s="29" t="s">
        <v>9079</v>
      </c>
      <c r="E1280" s="37" t="s">
        <v>15758</v>
      </c>
      <c r="F1280" s="37" t="s">
        <v>12541</v>
      </c>
      <c r="G1280" s="38" t="s">
        <v>64</v>
      </c>
      <c r="H1280" s="37" t="s">
        <v>13</v>
      </c>
      <c r="I1280" s="39">
        <v>3</v>
      </c>
      <c r="J1280" s="37" t="s">
        <v>12292</v>
      </c>
      <c r="K1280" s="37" t="s">
        <v>12292</v>
      </c>
      <c r="L1280" s="37" t="s">
        <v>12292</v>
      </c>
      <c r="M1280" s="37">
        <v>0.49059999999999998</v>
      </c>
      <c r="N1280" s="37">
        <v>8.2747399999999995</v>
      </c>
      <c r="O1280" s="37">
        <v>7.1374899999999997</v>
      </c>
      <c r="P1280" s="37">
        <v>14.854604419905293</v>
      </c>
      <c r="Q1280" s="37">
        <v>-4.6446981147083788</v>
      </c>
      <c r="R1280" s="37">
        <v>24.008378494059322</v>
      </c>
      <c r="S1280" s="37">
        <v>14.852</v>
      </c>
      <c r="T1280" s="37">
        <v>19.891999999999999</v>
      </c>
      <c r="U1280" s="37">
        <v>-15.313423185254592</v>
      </c>
      <c r="V1280" s="37">
        <v>0.63400000000000001</v>
      </c>
      <c r="W1280" s="37">
        <v>0.41799999999999998</v>
      </c>
      <c r="X1280" s="37" t="s">
        <v>13300</v>
      </c>
      <c r="Y1280" s="73">
        <v>1420921965</v>
      </c>
      <c r="Z1280" s="37" t="s">
        <v>12541</v>
      </c>
      <c r="AA1280" s="77">
        <v>45418</v>
      </c>
      <c r="AB1280" s="39" t="s">
        <v>8186</v>
      </c>
      <c r="AC1280" s="39" t="s">
        <v>12297</v>
      </c>
      <c r="AD1280" s="39" t="s">
        <v>12815</v>
      </c>
      <c r="AE1280" s="37" t="s">
        <v>16158</v>
      </c>
      <c r="AF1280" s="63" t="s">
        <v>16158</v>
      </c>
    </row>
    <row r="1281" spans="1:32" s="68" customFormat="1" ht="28.5">
      <c r="A1281" s="29" t="s">
        <v>15630</v>
      </c>
      <c r="B1281" s="28" t="s">
        <v>15461</v>
      </c>
      <c r="C1281" s="29" t="s">
        <v>15288</v>
      </c>
      <c r="D1281" s="29" t="s">
        <v>9077</v>
      </c>
      <c r="E1281" s="29" t="s">
        <v>15758</v>
      </c>
      <c r="F1281" s="29" t="s">
        <v>12541</v>
      </c>
      <c r="G1281" s="31" t="s">
        <v>64</v>
      </c>
      <c r="H1281" s="32" t="s">
        <v>13</v>
      </c>
      <c r="I1281" s="50">
        <v>3</v>
      </c>
      <c r="J1281" s="32" t="s">
        <v>12292</v>
      </c>
      <c r="K1281" s="32" t="s">
        <v>12292</v>
      </c>
      <c r="L1281" s="32" t="s">
        <v>12292</v>
      </c>
      <c r="M1281" s="29" t="s">
        <v>16215</v>
      </c>
      <c r="N1281" s="29">
        <v>8.2804500000000001</v>
      </c>
      <c r="O1281" s="29">
        <v>7.1418200000000001</v>
      </c>
      <c r="P1281" s="29">
        <v>14.857142857142968</v>
      </c>
      <c r="Q1281" s="29">
        <v>-4.6580406654342488</v>
      </c>
      <c r="R1281" s="29">
        <v>23.983169705469965</v>
      </c>
      <c r="S1281" s="29">
        <v>14.867000000000001</v>
      </c>
      <c r="T1281" s="29">
        <v>19.899000000000001</v>
      </c>
      <c r="U1281" s="29">
        <v>-15.329842423021056</v>
      </c>
      <c r="V1281" s="29">
        <v>0.63300000000000001</v>
      </c>
      <c r="W1281" s="29">
        <v>0.41799999999999998</v>
      </c>
      <c r="X1281" s="29" t="s">
        <v>15645</v>
      </c>
      <c r="Y1281" s="71">
        <v>1420921965</v>
      </c>
      <c r="Z1281" s="29" t="s">
        <v>12541</v>
      </c>
      <c r="AA1281" s="76">
        <v>45418</v>
      </c>
      <c r="AB1281" s="60" t="s">
        <v>8186</v>
      </c>
      <c r="AC1281" s="60" t="s">
        <v>12297</v>
      </c>
      <c r="AD1281" s="60" t="s">
        <v>12815</v>
      </c>
      <c r="AE1281" s="29" t="s">
        <v>16158</v>
      </c>
      <c r="AF1281" s="35" t="s">
        <v>16158</v>
      </c>
    </row>
    <row r="1282" spans="1:32" s="68" customFormat="1" ht="28.5">
      <c r="A1282" s="37" t="s">
        <v>15630</v>
      </c>
      <c r="B1282" s="36" t="s">
        <v>15462</v>
      </c>
      <c r="C1282" s="36" t="s">
        <v>15289</v>
      </c>
      <c r="D1282" s="29" t="s">
        <v>8839</v>
      </c>
      <c r="E1282" s="37" t="s">
        <v>1193</v>
      </c>
      <c r="F1282" s="37" t="s">
        <v>12541</v>
      </c>
      <c r="G1282" s="38" t="s">
        <v>64</v>
      </c>
      <c r="H1282" s="37" t="s">
        <v>12627</v>
      </c>
      <c r="I1282" s="39">
        <v>5</v>
      </c>
      <c r="J1282" s="37" t="s">
        <v>12292</v>
      </c>
      <c r="K1282" s="37" t="s">
        <v>12292</v>
      </c>
      <c r="L1282" s="37" t="s">
        <v>12292</v>
      </c>
      <c r="M1282" s="37" t="s">
        <v>16215</v>
      </c>
      <c r="N1282" s="37">
        <v>-0.57030999999999998</v>
      </c>
      <c r="O1282" s="37">
        <v>6.5184199999999999</v>
      </c>
      <c r="P1282" s="37">
        <v>7.2525902107895224</v>
      </c>
      <c r="Q1282" s="37">
        <v>-20.643123743898983</v>
      </c>
      <c r="R1282" s="37">
        <v>22.990990990991065</v>
      </c>
      <c r="S1282" s="37">
        <v>18.751999999999999</v>
      </c>
      <c r="T1282" s="37">
        <v>22.300999999999998</v>
      </c>
      <c r="U1282" s="37">
        <v>-29.416926999781666</v>
      </c>
      <c r="V1282" s="37">
        <v>6.4000000000000001E-2</v>
      </c>
      <c r="W1282" s="37">
        <v>0.36499999999999999</v>
      </c>
      <c r="X1282" s="37" t="s">
        <v>15759</v>
      </c>
      <c r="Y1282" s="73">
        <v>69486360</v>
      </c>
      <c r="Z1282" s="37" t="s">
        <v>12541</v>
      </c>
      <c r="AA1282" s="77">
        <v>45418</v>
      </c>
      <c r="AB1282" s="39" t="s">
        <v>8186</v>
      </c>
      <c r="AC1282" s="39" t="s">
        <v>12296</v>
      </c>
      <c r="AD1282" s="39" t="s">
        <v>13177</v>
      </c>
      <c r="AE1282" s="37" t="s">
        <v>16158</v>
      </c>
      <c r="AF1282" s="63" t="s">
        <v>16158</v>
      </c>
    </row>
    <row r="1283" spans="1:32" s="68" customFormat="1" ht="28.5">
      <c r="A1283" s="29" t="s">
        <v>15630</v>
      </c>
      <c r="B1283" s="28" t="s">
        <v>15462</v>
      </c>
      <c r="C1283" s="29" t="s">
        <v>15290</v>
      </c>
      <c r="D1283" s="29" t="s">
        <v>9508</v>
      </c>
      <c r="E1283" s="29" t="s">
        <v>1193</v>
      </c>
      <c r="F1283" s="29" t="s">
        <v>12535</v>
      </c>
      <c r="G1283" s="31" t="s">
        <v>64</v>
      </c>
      <c r="H1283" s="32" t="s">
        <v>12627</v>
      </c>
      <c r="I1283" s="50">
        <v>5</v>
      </c>
      <c r="J1283" s="32" t="s">
        <v>12292</v>
      </c>
      <c r="K1283" s="32" t="s">
        <v>12292</v>
      </c>
      <c r="L1283" s="32" t="s">
        <v>12292</v>
      </c>
      <c r="M1283" s="29">
        <v>2.5399999999999999E-2</v>
      </c>
      <c r="N1283" s="29">
        <v>-0.57001999999999997</v>
      </c>
      <c r="O1283" s="29">
        <v>6.4827700000000004</v>
      </c>
      <c r="P1283" s="29">
        <v>12.829578337136116</v>
      </c>
      <c r="Q1283" s="29">
        <v>-24.863316844571671</v>
      </c>
      <c r="R1283" s="29">
        <v>13.249400479616536</v>
      </c>
      <c r="S1283" s="29">
        <v>18.943999999999999</v>
      </c>
      <c r="T1283" s="29">
        <v>22.298999999999999</v>
      </c>
      <c r="U1283" s="29">
        <v>-41.475823959128924</v>
      </c>
      <c r="V1283" s="29">
        <v>6.4000000000000001E-2</v>
      </c>
      <c r="W1283" s="29">
        <v>0.36699999999999999</v>
      </c>
      <c r="X1283" s="29" t="s">
        <v>15761</v>
      </c>
      <c r="Y1283" s="71">
        <v>74819494</v>
      </c>
      <c r="Z1283" s="29" t="s">
        <v>12541</v>
      </c>
      <c r="AA1283" s="76">
        <v>45418</v>
      </c>
      <c r="AB1283" s="60" t="s">
        <v>8186</v>
      </c>
      <c r="AC1283" s="60" t="s">
        <v>12297</v>
      </c>
      <c r="AD1283" s="60" t="s">
        <v>12815</v>
      </c>
      <c r="AE1283" s="29" t="s">
        <v>16158</v>
      </c>
      <c r="AF1283" s="35" t="s">
        <v>16158</v>
      </c>
    </row>
    <row r="1284" spans="1:32" s="68" customFormat="1" ht="28.5">
      <c r="A1284" s="37" t="s">
        <v>15630</v>
      </c>
      <c r="B1284" s="36" t="s">
        <v>15462</v>
      </c>
      <c r="C1284" s="36" t="s">
        <v>15291</v>
      </c>
      <c r="D1284" s="29" t="s">
        <v>9110</v>
      </c>
      <c r="E1284" s="37" t="s">
        <v>1193</v>
      </c>
      <c r="F1284" s="37" t="s">
        <v>12535</v>
      </c>
      <c r="G1284" s="38" t="s">
        <v>64</v>
      </c>
      <c r="H1284" s="37" t="s">
        <v>12627</v>
      </c>
      <c r="I1284" s="39">
        <v>5</v>
      </c>
      <c r="J1284" s="37" t="s">
        <v>12292</v>
      </c>
      <c r="K1284" s="37" t="s">
        <v>12292</v>
      </c>
      <c r="L1284" s="37" t="s">
        <v>12292</v>
      </c>
      <c r="M1284" s="37" t="s">
        <v>16215</v>
      </c>
      <c r="N1284" s="37" t="s">
        <v>16215</v>
      </c>
      <c r="O1284" s="37" t="s">
        <v>16215</v>
      </c>
      <c r="P1284" s="37">
        <v>10.456062291434986</v>
      </c>
      <c r="Q1284" s="37">
        <v>-17.663421418636936</v>
      </c>
      <c r="R1284" s="37">
        <v>23.915592028135869</v>
      </c>
      <c r="S1284" s="37">
        <v>18.818999999999999</v>
      </c>
      <c r="T1284" s="37">
        <v>22.318000000000001</v>
      </c>
      <c r="U1284" s="37">
        <v>-27.719961729867293</v>
      </c>
      <c r="V1284" s="37">
        <v>0.104</v>
      </c>
      <c r="W1284" s="37">
        <v>0.38900000000000001</v>
      </c>
      <c r="X1284" s="37" t="s">
        <v>13250</v>
      </c>
      <c r="Y1284" s="73">
        <v>74819494</v>
      </c>
      <c r="Z1284" s="37" t="s">
        <v>12541</v>
      </c>
      <c r="AA1284" s="77">
        <v>45418</v>
      </c>
      <c r="AB1284" s="39" t="s">
        <v>8186</v>
      </c>
      <c r="AC1284" s="39" t="s">
        <v>12297</v>
      </c>
      <c r="AD1284" s="39" t="s">
        <v>12815</v>
      </c>
      <c r="AE1284" s="37" t="s">
        <v>16158</v>
      </c>
      <c r="AF1284" s="63" t="s">
        <v>16158</v>
      </c>
    </row>
    <row r="1285" spans="1:32" s="68" customFormat="1" ht="28.5">
      <c r="A1285" s="29" t="s">
        <v>15630</v>
      </c>
      <c r="B1285" s="28" t="s">
        <v>15462</v>
      </c>
      <c r="C1285" s="29" t="s">
        <v>15292</v>
      </c>
      <c r="D1285" s="29" t="s">
        <v>9188</v>
      </c>
      <c r="E1285" s="29" t="s">
        <v>1193</v>
      </c>
      <c r="F1285" s="29" t="s">
        <v>12541</v>
      </c>
      <c r="G1285" s="31" t="s">
        <v>64</v>
      </c>
      <c r="H1285" s="32" t="s">
        <v>12627</v>
      </c>
      <c r="I1285" s="50">
        <v>5</v>
      </c>
      <c r="J1285" s="32" t="s">
        <v>12292</v>
      </c>
      <c r="K1285" s="32" t="s">
        <v>12292</v>
      </c>
      <c r="L1285" s="32" t="s">
        <v>12292</v>
      </c>
      <c r="M1285" s="29" t="s">
        <v>16215</v>
      </c>
      <c r="N1285" s="29">
        <v>-1.4612799999999999</v>
      </c>
      <c r="O1285" s="29">
        <v>5.5579400000000003</v>
      </c>
      <c r="P1285" s="29">
        <v>6.334231805930024</v>
      </c>
      <c r="Q1285" s="29">
        <v>-21.323792486583169</v>
      </c>
      <c r="R1285" s="29">
        <v>21.940364931019296</v>
      </c>
      <c r="S1285" s="29">
        <v>18.738</v>
      </c>
      <c r="T1285" s="29">
        <v>22.263999999999999</v>
      </c>
      <c r="U1285" s="29">
        <v>-29.890511825446588</v>
      </c>
      <c r="V1285" s="29">
        <v>1.4999999999999999E-2</v>
      </c>
      <c r="W1285" s="29">
        <v>0.32500000000000001</v>
      </c>
      <c r="X1285" s="29" t="s">
        <v>15705</v>
      </c>
      <c r="Y1285" s="71">
        <v>69486360</v>
      </c>
      <c r="Z1285" s="29" t="s">
        <v>12541</v>
      </c>
      <c r="AA1285" s="76">
        <v>45418</v>
      </c>
      <c r="AB1285" s="60" t="s">
        <v>8186</v>
      </c>
      <c r="AC1285" s="60" t="s">
        <v>12297</v>
      </c>
      <c r="AD1285" s="60" t="s">
        <v>12815</v>
      </c>
      <c r="AE1285" s="29" t="s">
        <v>16158</v>
      </c>
      <c r="AF1285" s="35" t="s">
        <v>16158</v>
      </c>
    </row>
    <row r="1286" spans="1:32" s="68" customFormat="1" ht="28.5">
      <c r="A1286" s="37" t="s">
        <v>15630</v>
      </c>
      <c r="B1286" s="36" t="s">
        <v>15462</v>
      </c>
      <c r="C1286" s="36" t="s">
        <v>15293</v>
      </c>
      <c r="D1286" s="29" t="s">
        <v>9082</v>
      </c>
      <c r="E1286" s="37" t="s">
        <v>1193</v>
      </c>
      <c r="F1286" s="37" t="s">
        <v>12535</v>
      </c>
      <c r="G1286" s="38" t="s">
        <v>64</v>
      </c>
      <c r="H1286" s="37" t="s">
        <v>12627</v>
      </c>
      <c r="I1286" s="39">
        <v>5</v>
      </c>
      <c r="J1286" s="37" t="s">
        <v>12292</v>
      </c>
      <c r="K1286" s="37" t="s">
        <v>12292</v>
      </c>
      <c r="L1286" s="37" t="s">
        <v>12292</v>
      </c>
      <c r="M1286" s="37" t="s">
        <v>16215</v>
      </c>
      <c r="N1286" s="37" t="s">
        <v>16215</v>
      </c>
      <c r="O1286" s="37" t="s">
        <v>16215</v>
      </c>
      <c r="P1286" s="37">
        <v>11.06405505558492</v>
      </c>
      <c r="Q1286" s="37">
        <v>-17.18472468916503</v>
      </c>
      <c r="R1286" s="37">
        <v>24.689265536723436</v>
      </c>
      <c r="S1286" s="37">
        <v>18.856000000000002</v>
      </c>
      <c r="T1286" s="37">
        <v>22.332999999999998</v>
      </c>
      <c r="U1286" s="37">
        <v>-27.458084555017116</v>
      </c>
      <c r="V1286" s="37">
        <v>0.13600000000000001</v>
      </c>
      <c r="W1286" s="37">
        <v>0.41599999999999998</v>
      </c>
      <c r="X1286" s="37" t="s">
        <v>13250</v>
      </c>
      <c r="Y1286" s="73">
        <v>74819494</v>
      </c>
      <c r="Z1286" s="37" t="s">
        <v>12541</v>
      </c>
      <c r="AA1286" s="77">
        <v>45418</v>
      </c>
      <c r="AB1286" s="39" t="s">
        <v>8186</v>
      </c>
      <c r="AC1286" s="39" t="s">
        <v>12297</v>
      </c>
      <c r="AD1286" s="39" t="s">
        <v>12815</v>
      </c>
      <c r="AE1286" s="37" t="s">
        <v>16158</v>
      </c>
      <c r="AF1286" s="63" t="s">
        <v>16158</v>
      </c>
    </row>
    <row r="1287" spans="1:32" s="68" customFormat="1" ht="28.5">
      <c r="A1287" s="29" t="s">
        <v>15630</v>
      </c>
      <c r="B1287" s="28" t="s">
        <v>15462</v>
      </c>
      <c r="C1287" s="29" t="s">
        <v>15294</v>
      </c>
      <c r="D1287" s="29" t="s">
        <v>9109</v>
      </c>
      <c r="E1287" s="29" t="s">
        <v>1193</v>
      </c>
      <c r="F1287" s="29" t="s">
        <v>12541</v>
      </c>
      <c r="G1287" s="31" t="s">
        <v>64</v>
      </c>
      <c r="H1287" s="32" t="s">
        <v>12627</v>
      </c>
      <c r="I1287" s="50">
        <v>5</v>
      </c>
      <c r="J1287" s="32" t="s">
        <v>12292</v>
      </c>
      <c r="K1287" s="32" t="s">
        <v>12292</v>
      </c>
      <c r="L1287" s="32" t="s">
        <v>12292</v>
      </c>
      <c r="M1287" s="29" t="s">
        <v>16215</v>
      </c>
      <c r="N1287" s="29">
        <v>3.074E-2</v>
      </c>
      <c r="O1287" s="29">
        <v>7.16676</v>
      </c>
      <c r="P1287" s="29">
        <v>7.9145728643217783</v>
      </c>
      <c r="Q1287" s="29">
        <v>-20.162519045200533</v>
      </c>
      <c r="R1287" s="29">
        <v>23.717948717948477</v>
      </c>
      <c r="S1287" s="29">
        <v>18.768999999999998</v>
      </c>
      <c r="T1287" s="29">
        <v>22.303000000000001</v>
      </c>
      <c r="U1287" s="29">
        <v>-29.119167525931978</v>
      </c>
      <c r="V1287" s="29">
        <v>9.6000000000000002E-2</v>
      </c>
      <c r="W1287" s="29">
        <v>0.39200000000000002</v>
      </c>
      <c r="X1287" s="29" t="s">
        <v>15645</v>
      </c>
      <c r="Y1287" s="71">
        <v>69486360</v>
      </c>
      <c r="Z1287" s="29" t="s">
        <v>12541</v>
      </c>
      <c r="AA1287" s="76">
        <v>45418</v>
      </c>
      <c r="AB1287" s="60" t="s">
        <v>8186</v>
      </c>
      <c r="AC1287" s="60" t="s">
        <v>12297</v>
      </c>
      <c r="AD1287" s="60" t="s">
        <v>12815</v>
      </c>
      <c r="AE1287" s="29" t="s">
        <v>16158</v>
      </c>
      <c r="AF1287" s="35" t="s">
        <v>16158</v>
      </c>
    </row>
    <row r="1288" spans="1:32" s="68" customFormat="1" ht="42.75">
      <c r="A1288" s="37" t="s">
        <v>15630</v>
      </c>
      <c r="B1288" s="36" t="s">
        <v>15463</v>
      </c>
      <c r="C1288" s="36" t="s">
        <v>15295</v>
      </c>
      <c r="D1288" s="29" t="s">
        <v>15766</v>
      </c>
      <c r="E1288" s="37" t="s">
        <v>15767</v>
      </c>
      <c r="F1288" s="37" t="s">
        <v>12535</v>
      </c>
      <c r="G1288" s="38" t="s">
        <v>369</v>
      </c>
      <c r="H1288" s="37" t="s">
        <v>34</v>
      </c>
      <c r="I1288" s="39">
        <v>4</v>
      </c>
      <c r="J1288" s="37" t="s">
        <v>12292</v>
      </c>
      <c r="K1288" s="37" t="s">
        <v>12292</v>
      </c>
      <c r="L1288" s="37" t="s">
        <v>12292</v>
      </c>
      <c r="M1288" s="37">
        <v>0.22739999999999999</v>
      </c>
      <c r="N1288" s="37">
        <v>-2.3015400000000001</v>
      </c>
      <c r="O1288" s="37">
        <v>0.60024999999999995</v>
      </c>
      <c r="P1288" s="37">
        <v>10.43227014353263</v>
      </c>
      <c r="Q1288" s="37">
        <v>-9.9033118646743254</v>
      </c>
      <c r="R1288" s="37">
        <v>2.2186445118099973</v>
      </c>
      <c r="S1288" s="37">
        <v>7.6120000000000001</v>
      </c>
      <c r="T1288" s="37">
        <v>9.8529999999999998</v>
      </c>
      <c r="U1288" s="37">
        <v>-14.746060374549408</v>
      </c>
      <c r="V1288" s="37">
        <v>-0.36199999999999999</v>
      </c>
      <c r="W1288" s="37">
        <v>7.0999999999999994E-2</v>
      </c>
      <c r="X1288" s="37" t="s">
        <v>15673</v>
      </c>
      <c r="Y1288" s="73">
        <v>151210063</v>
      </c>
      <c r="Z1288" s="37" t="s">
        <v>12535</v>
      </c>
      <c r="AA1288" s="77">
        <v>45418</v>
      </c>
      <c r="AB1288" s="39" t="s">
        <v>8186</v>
      </c>
      <c r="AC1288" s="39" t="s">
        <v>12296</v>
      </c>
      <c r="AD1288" s="39" t="s">
        <v>12298</v>
      </c>
      <c r="AE1288" s="37" t="s">
        <v>16158</v>
      </c>
      <c r="AF1288" s="63" t="s">
        <v>16158</v>
      </c>
    </row>
    <row r="1289" spans="1:32" s="68" customFormat="1" ht="42.75">
      <c r="A1289" s="29" t="s">
        <v>15630</v>
      </c>
      <c r="B1289" s="28" t="s">
        <v>15463</v>
      </c>
      <c r="C1289" s="29" t="s">
        <v>15296</v>
      </c>
      <c r="D1289" s="29" t="s">
        <v>15768</v>
      </c>
      <c r="E1289" s="29" t="s">
        <v>15767</v>
      </c>
      <c r="F1289" s="29" t="s">
        <v>12538</v>
      </c>
      <c r="G1289" s="31" t="s">
        <v>369</v>
      </c>
      <c r="H1289" s="32" t="s">
        <v>34</v>
      </c>
      <c r="I1289" s="50">
        <v>4</v>
      </c>
      <c r="J1289" s="32" t="s">
        <v>12292</v>
      </c>
      <c r="K1289" s="32" t="s">
        <v>12292</v>
      </c>
      <c r="L1289" s="32" t="s">
        <v>12292</v>
      </c>
      <c r="M1289" s="29">
        <v>0.16</v>
      </c>
      <c r="N1289" s="29" t="s">
        <v>16215</v>
      </c>
      <c r="O1289" s="29" t="s">
        <v>16215</v>
      </c>
      <c r="P1289" s="29">
        <v>8.8859286655985414</v>
      </c>
      <c r="Q1289" s="29">
        <v>-11.299342251653943</v>
      </c>
      <c r="R1289" s="29">
        <v>2.5809834182319413</v>
      </c>
      <c r="S1289" s="29">
        <v>16.324000000000002</v>
      </c>
      <c r="T1289" s="29">
        <v>18.888000000000002</v>
      </c>
      <c r="U1289" s="29">
        <v>-15.81119871272918</v>
      </c>
      <c r="V1289" s="29">
        <v>-0.53500000000000003</v>
      </c>
      <c r="W1289" s="29">
        <v>-4.4999999999999998E-2</v>
      </c>
      <c r="X1289" s="29" t="s">
        <v>15673</v>
      </c>
      <c r="Y1289" s="71">
        <v>228759656</v>
      </c>
      <c r="Z1289" s="29" t="s">
        <v>12535</v>
      </c>
      <c r="AA1289" s="76">
        <v>45418</v>
      </c>
      <c r="AB1289" s="60" t="s">
        <v>8186</v>
      </c>
      <c r="AC1289" s="60" t="s">
        <v>12297</v>
      </c>
      <c r="AD1289" s="60" t="s">
        <v>12815</v>
      </c>
      <c r="AE1289" s="29" t="s">
        <v>16158</v>
      </c>
      <c r="AF1289" s="35" t="s">
        <v>16158</v>
      </c>
    </row>
    <row r="1290" spans="1:32" s="68" customFormat="1" ht="42.75">
      <c r="A1290" s="37" t="s">
        <v>15630</v>
      </c>
      <c r="B1290" s="36" t="s">
        <v>15463</v>
      </c>
      <c r="C1290" s="36" t="s">
        <v>15297</v>
      </c>
      <c r="D1290" s="29" t="s">
        <v>15769</v>
      </c>
      <c r="E1290" s="37" t="s">
        <v>15767</v>
      </c>
      <c r="F1290" s="37" t="s">
        <v>12541</v>
      </c>
      <c r="G1290" s="38" t="s">
        <v>369</v>
      </c>
      <c r="H1290" s="37" t="s">
        <v>34</v>
      </c>
      <c r="I1290" s="39">
        <v>4</v>
      </c>
      <c r="J1290" s="37" t="s">
        <v>12292</v>
      </c>
      <c r="K1290" s="37" t="s">
        <v>12292</v>
      </c>
      <c r="L1290" s="37" t="s">
        <v>12292</v>
      </c>
      <c r="M1290" s="37" t="s">
        <v>16215</v>
      </c>
      <c r="N1290" s="37">
        <v>-2.5493000000000001</v>
      </c>
      <c r="O1290" s="37">
        <v>0.13184000000000001</v>
      </c>
      <c r="P1290" s="37">
        <v>7.3477604428790588</v>
      </c>
      <c r="Q1290" s="37">
        <v>-12.185430463576152</v>
      </c>
      <c r="R1290" s="37">
        <v>1.3864042933811938</v>
      </c>
      <c r="S1290" s="37">
        <v>7.6180000000000003</v>
      </c>
      <c r="T1290" s="37">
        <v>9.94</v>
      </c>
      <c r="U1290" s="37">
        <v>-16.564396905928191</v>
      </c>
      <c r="V1290" s="37">
        <v>-0.39600000000000002</v>
      </c>
      <c r="W1290" s="37">
        <v>2.5000000000000001E-2</v>
      </c>
      <c r="X1290" s="37" t="s">
        <v>15673</v>
      </c>
      <c r="Y1290" s="73">
        <v>140431809</v>
      </c>
      <c r="Z1290" s="37" t="s">
        <v>12535</v>
      </c>
      <c r="AA1290" s="77">
        <v>45418</v>
      </c>
      <c r="AB1290" s="39" t="s">
        <v>8186</v>
      </c>
      <c r="AC1290" s="39" t="s">
        <v>12297</v>
      </c>
      <c r="AD1290" s="39" t="s">
        <v>12815</v>
      </c>
      <c r="AE1290" s="37" t="s">
        <v>16158</v>
      </c>
      <c r="AF1290" s="63" t="s">
        <v>16158</v>
      </c>
    </row>
    <row r="1291" spans="1:32" s="68" customFormat="1" ht="42.75">
      <c r="A1291" s="29" t="s">
        <v>15630</v>
      </c>
      <c r="B1291" s="28" t="s">
        <v>15463</v>
      </c>
      <c r="C1291" s="29" t="s">
        <v>15298</v>
      </c>
      <c r="D1291" s="29" t="s">
        <v>15770</v>
      </c>
      <c r="E1291" s="29" t="s">
        <v>15767</v>
      </c>
      <c r="F1291" s="29" t="s">
        <v>12541</v>
      </c>
      <c r="G1291" s="31" t="s">
        <v>369</v>
      </c>
      <c r="H1291" s="32" t="s">
        <v>34</v>
      </c>
      <c r="I1291" s="50">
        <v>4</v>
      </c>
      <c r="J1291" s="32" t="s">
        <v>12292</v>
      </c>
      <c r="K1291" s="32" t="s">
        <v>12292</v>
      </c>
      <c r="L1291" s="32" t="s">
        <v>12292</v>
      </c>
      <c r="M1291" s="29">
        <v>0.25109999999999999</v>
      </c>
      <c r="N1291" s="29">
        <v>-2.5464500000000001</v>
      </c>
      <c r="O1291" s="29">
        <v>0.14756</v>
      </c>
      <c r="P1291" s="29">
        <v>7.988248258670283</v>
      </c>
      <c r="Q1291" s="29">
        <v>-12.296285752029545</v>
      </c>
      <c r="R1291" s="29">
        <v>1.3701743730938798</v>
      </c>
      <c r="S1291" s="29">
        <v>7.681</v>
      </c>
      <c r="T1291" s="29">
        <v>10.002000000000001</v>
      </c>
      <c r="U1291" s="29">
        <v>-16.620873277352299</v>
      </c>
      <c r="V1291" s="29">
        <v>-0.39300000000000002</v>
      </c>
      <c r="W1291" s="29">
        <v>2.7E-2</v>
      </c>
      <c r="X1291" s="29" t="s">
        <v>15673</v>
      </c>
      <c r="Y1291" s="71">
        <v>140431809</v>
      </c>
      <c r="Z1291" s="29" t="s">
        <v>12535</v>
      </c>
      <c r="AA1291" s="76">
        <v>45418</v>
      </c>
      <c r="AB1291" s="60" t="s">
        <v>8186</v>
      </c>
      <c r="AC1291" s="60" t="s">
        <v>12297</v>
      </c>
      <c r="AD1291" s="60" t="s">
        <v>12815</v>
      </c>
      <c r="AE1291" s="29" t="s">
        <v>16158</v>
      </c>
      <c r="AF1291" s="35" t="s">
        <v>16158</v>
      </c>
    </row>
    <row r="1292" spans="1:32" s="68" customFormat="1" ht="42.75">
      <c r="A1292" s="37" t="s">
        <v>15630</v>
      </c>
      <c r="B1292" s="36" t="s">
        <v>15463</v>
      </c>
      <c r="C1292" s="36" t="s">
        <v>15299</v>
      </c>
      <c r="D1292" s="29" t="s">
        <v>15771</v>
      </c>
      <c r="E1292" s="37" t="s">
        <v>15767</v>
      </c>
      <c r="F1292" s="37" t="s">
        <v>12536</v>
      </c>
      <c r="G1292" s="38" t="s">
        <v>369</v>
      </c>
      <c r="H1292" s="37" t="s">
        <v>34</v>
      </c>
      <c r="I1292" s="39">
        <v>4</v>
      </c>
      <c r="J1292" s="37" t="s">
        <v>12292</v>
      </c>
      <c r="K1292" s="37" t="s">
        <v>12292</v>
      </c>
      <c r="L1292" s="37" t="s">
        <v>12292</v>
      </c>
      <c r="M1292" s="37">
        <v>3.1046999999999998</v>
      </c>
      <c r="N1292" s="37">
        <v>-2.3250199999999999</v>
      </c>
      <c r="O1292" s="37">
        <v>0.58116999999999996</v>
      </c>
      <c r="P1292" s="37">
        <v>10.583542695243086</v>
      </c>
      <c r="Q1292" s="37">
        <v>-9.9981730372368798</v>
      </c>
      <c r="R1292" s="37">
        <v>2.8812044913189006</v>
      </c>
      <c r="S1292" s="37">
        <v>7.6689999999999996</v>
      </c>
      <c r="T1292" s="37">
        <v>9.8569999999999993</v>
      </c>
      <c r="U1292" s="37">
        <v>-14.087730220628892</v>
      </c>
      <c r="V1292" s="37">
        <v>-0.36099999999999999</v>
      </c>
      <c r="W1292" s="37">
        <v>6.9000000000000006E-2</v>
      </c>
      <c r="X1292" s="37" t="s">
        <v>15673</v>
      </c>
      <c r="Y1292" s="73">
        <v>1181139605</v>
      </c>
      <c r="Z1292" s="37" t="s">
        <v>12535</v>
      </c>
      <c r="AA1292" s="77">
        <v>45418</v>
      </c>
      <c r="AB1292" s="39" t="s">
        <v>8186</v>
      </c>
      <c r="AC1292" s="39" t="s">
        <v>12297</v>
      </c>
      <c r="AD1292" s="39" t="s">
        <v>12815</v>
      </c>
      <c r="AE1292" s="37" t="s">
        <v>16158</v>
      </c>
      <c r="AF1292" s="63" t="s">
        <v>16158</v>
      </c>
    </row>
    <row r="1293" spans="1:32" s="68" customFormat="1" ht="42.75">
      <c r="A1293" s="29" t="s">
        <v>15630</v>
      </c>
      <c r="B1293" s="28" t="s">
        <v>15463</v>
      </c>
      <c r="C1293" s="29" t="s">
        <v>15300</v>
      </c>
      <c r="D1293" s="29" t="s">
        <v>15772</v>
      </c>
      <c r="E1293" s="29" t="s">
        <v>15767</v>
      </c>
      <c r="F1293" s="29" t="s">
        <v>12535</v>
      </c>
      <c r="G1293" s="31" t="s">
        <v>369</v>
      </c>
      <c r="H1293" s="32" t="s">
        <v>34</v>
      </c>
      <c r="I1293" s="50">
        <v>4</v>
      </c>
      <c r="J1293" s="32" t="s">
        <v>12292</v>
      </c>
      <c r="K1293" s="32" t="s">
        <v>12292</v>
      </c>
      <c r="L1293" s="32" t="s">
        <v>12292</v>
      </c>
      <c r="M1293" s="29">
        <v>0.4793</v>
      </c>
      <c r="N1293" s="29">
        <v>-2.2980299999999998</v>
      </c>
      <c r="O1293" s="29">
        <v>0.59599000000000002</v>
      </c>
      <c r="P1293" s="29">
        <v>9.8719495037014262</v>
      </c>
      <c r="Q1293" s="29">
        <v>-9.971876324541185</v>
      </c>
      <c r="R1293" s="29">
        <v>2.3515910142968277</v>
      </c>
      <c r="S1293" s="29">
        <v>7.6349999999999998</v>
      </c>
      <c r="T1293" s="29">
        <v>9.8409999999999993</v>
      </c>
      <c r="U1293" s="29">
        <v>-14.795334786532976</v>
      </c>
      <c r="V1293" s="29">
        <v>-0.36599999999999999</v>
      </c>
      <c r="W1293" s="29">
        <v>6.9000000000000006E-2</v>
      </c>
      <c r="X1293" s="29" t="s">
        <v>15673</v>
      </c>
      <c r="Y1293" s="71">
        <v>151210063</v>
      </c>
      <c r="Z1293" s="29" t="s">
        <v>12535</v>
      </c>
      <c r="AA1293" s="76">
        <v>45418</v>
      </c>
      <c r="AB1293" s="60" t="s">
        <v>8186</v>
      </c>
      <c r="AC1293" s="60" t="s">
        <v>12297</v>
      </c>
      <c r="AD1293" s="60" t="s">
        <v>12815</v>
      </c>
      <c r="AE1293" s="29" t="s">
        <v>16158</v>
      </c>
      <c r="AF1293" s="35" t="s">
        <v>16158</v>
      </c>
    </row>
    <row r="1294" spans="1:32" s="68" customFormat="1" ht="42.75">
      <c r="A1294" s="37" t="s">
        <v>15630</v>
      </c>
      <c r="B1294" s="36" t="s">
        <v>15463</v>
      </c>
      <c r="C1294" s="36" t="s">
        <v>15301</v>
      </c>
      <c r="D1294" s="29" t="s">
        <v>15773</v>
      </c>
      <c r="E1294" s="37" t="s">
        <v>15767</v>
      </c>
      <c r="F1294" s="37" t="s">
        <v>12535</v>
      </c>
      <c r="G1294" s="38" t="s">
        <v>369</v>
      </c>
      <c r="H1294" s="37" t="s">
        <v>34</v>
      </c>
      <c r="I1294" s="39">
        <v>4</v>
      </c>
      <c r="J1294" s="37" t="s">
        <v>12292</v>
      </c>
      <c r="K1294" s="37" t="s">
        <v>12292</v>
      </c>
      <c r="L1294" s="37" t="s">
        <v>12292</v>
      </c>
      <c r="M1294" s="37">
        <v>0.39419999999999999</v>
      </c>
      <c r="N1294" s="37">
        <v>-3.2728899999999999</v>
      </c>
      <c r="O1294" s="37">
        <v>-0.40211000000000002</v>
      </c>
      <c r="P1294" s="37">
        <v>8.8887357128002229</v>
      </c>
      <c r="Q1294" s="37">
        <v>-10.838760600433716</v>
      </c>
      <c r="R1294" s="37">
        <v>1.3181064923127872</v>
      </c>
      <c r="S1294" s="37">
        <v>7.6219999999999999</v>
      </c>
      <c r="T1294" s="37">
        <v>9.8529999999999998</v>
      </c>
      <c r="U1294" s="37">
        <v>-15.802159340572597</v>
      </c>
      <c r="V1294" s="37">
        <v>-0.49399999999999999</v>
      </c>
      <c r="W1294" s="37">
        <v>-2.9000000000000001E-2</v>
      </c>
      <c r="X1294" s="37" t="s">
        <v>15673</v>
      </c>
      <c r="Y1294" s="73">
        <v>151210063</v>
      </c>
      <c r="Z1294" s="37" t="s">
        <v>12535</v>
      </c>
      <c r="AA1294" s="77">
        <v>45418</v>
      </c>
      <c r="AB1294" s="39" t="s">
        <v>8186</v>
      </c>
      <c r="AC1294" s="39" t="s">
        <v>12297</v>
      </c>
      <c r="AD1294" s="39" t="s">
        <v>12815</v>
      </c>
      <c r="AE1294" s="37" t="s">
        <v>16158</v>
      </c>
      <c r="AF1294" s="63" t="s">
        <v>16158</v>
      </c>
    </row>
    <row r="1295" spans="1:32" s="68" customFormat="1" ht="42.75">
      <c r="A1295" s="29" t="s">
        <v>15630</v>
      </c>
      <c r="B1295" s="28" t="s">
        <v>15463</v>
      </c>
      <c r="C1295" s="29" t="s">
        <v>15302</v>
      </c>
      <c r="D1295" s="29" t="s">
        <v>15774</v>
      </c>
      <c r="E1295" s="29" t="s">
        <v>15767</v>
      </c>
      <c r="F1295" s="29" t="s">
        <v>12535</v>
      </c>
      <c r="G1295" s="31" t="s">
        <v>369</v>
      </c>
      <c r="H1295" s="32" t="s">
        <v>34</v>
      </c>
      <c r="I1295" s="50">
        <v>4</v>
      </c>
      <c r="J1295" s="32" t="s">
        <v>12292</v>
      </c>
      <c r="K1295" s="32" t="s">
        <v>12292</v>
      </c>
      <c r="L1295" s="32" t="s">
        <v>12292</v>
      </c>
      <c r="M1295" s="29" t="s">
        <v>16215</v>
      </c>
      <c r="N1295" s="29">
        <v>-2.0718899999999998</v>
      </c>
      <c r="O1295" s="29">
        <v>0.82457999999999998</v>
      </c>
      <c r="P1295" s="29">
        <v>10.160660008684253</v>
      </c>
      <c r="Q1295" s="29">
        <v>-9.7532314923620014</v>
      </c>
      <c r="R1295" s="29">
        <v>2.5291047771978326</v>
      </c>
      <c r="S1295" s="29">
        <v>7.6269999999999998</v>
      </c>
      <c r="T1295" s="29">
        <v>9.8580000000000005</v>
      </c>
      <c r="U1295" s="29">
        <v>-14.60368254974308</v>
      </c>
      <c r="V1295" s="29">
        <v>-0.33400000000000002</v>
      </c>
      <c r="W1295" s="29">
        <v>9.2999999999999999E-2</v>
      </c>
      <c r="X1295" s="29" t="s">
        <v>15673</v>
      </c>
      <c r="Y1295" s="71">
        <v>151210063</v>
      </c>
      <c r="Z1295" s="29" t="s">
        <v>12535</v>
      </c>
      <c r="AA1295" s="76">
        <v>45418</v>
      </c>
      <c r="AB1295" s="60" t="s">
        <v>8186</v>
      </c>
      <c r="AC1295" s="60" t="s">
        <v>12297</v>
      </c>
      <c r="AD1295" s="60" t="s">
        <v>12815</v>
      </c>
      <c r="AE1295" s="29" t="s">
        <v>16158</v>
      </c>
      <c r="AF1295" s="35" t="s">
        <v>16158</v>
      </c>
    </row>
    <row r="1296" spans="1:32" s="68" customFormat="1" ht="42.75">
      <c r="A1296" s="37" t="s">
        <v>15630</v>
      </c>
      <c r="B1296" s="36" t="s">
        <v>15463</v>
      </c>
      <c r="C1296" s="36" t="s">
        <v>15303</v>
      </c>
      <c r="D1296" s="29" t="s">
        <v>15775</v>
      </c>
      <c r="E1296" s="37" t="s">
        <v>15767</v>
      </c>
      <c r="F1296" s="37" t="s">
        <v>12535</v>
      </c>
      <c r="G1296" s="38" t="s">
        <v>369</v>
      </c>
      <c r="H1296" s="37" t="s">
        <v>34</v>
      </c>
      <c r="I1296" s="39">
        <v>4</v>
      </c>
      <c r="J1296" s="37" t="s">
        <v>12292</v>
      </c>
      <c r="K1296" s="37" t="s">
        <v>12292</v>
      </c>
      <c r="L1296" s="37" t="s">
        <v>12292</v>
      </c>
      <c r="M1296" s="37">
        <v>0.51259999999999994</v>
      </c>
      <c r="N1296" s="37">
        <v>-2.08283</v>
      </c>
      <c r="O1296" s="37">
        <v>0.82106000000000001</v>
      </c>
      <c r="P1296" s="37">
        <v>10.164301027531341</v>
      </c>
      <c r="Q1296" s="37">
        <v>-9.7738788077334817</v>
      </c>
      <c r="R1296" s="37">
        <v>2.5633986251734742</v>
      </c>
      <c r="S1296" s="37">
        <v>7.6509999999999998</v>
      </c>
      <c r="T1296" s="37">
        <v>9.8780000000000001</v>
      </c>
      <c r="U1296" s="37">
        <v>-14.596242447691843</v>
      </c>
      <c r="V1296" s="37">
        <v>-0.32800000000000001</v>
      </c>
      <c r="W1296" s="37">
        <v>9.4E-2</v>
      </c>
      <c r="X1296" s="37" t="s">
        <v>15673</v>
      </c>
      <c r="Y1296" s="73">
        <v>151210063</v>
      </c>
      <c r="Z1296" s="37" t="s">
        <v>12535</v>
      </c>
      <c r="AA1296" s="77">
        <v>45418</v>
      </c>
      <c r="AB1296" s="39" t="s">
        <v>8186</v>
      </c>
      <c r="AC1296" s="39" t="s">
        <v>12297</v>
      </c>
      <c r="AD1296" s="39" t="s">
        <v>12815</v>
      </c>
      <c r="AE1296" s="37" t="s">
        <v>16158</v>
      </c>
      <c r="AF1296" s="63" t="s">
        <v>16158</v>
      </c>
    </row>
    <row r="1297" spans="1:32" s="68" customFormat="1" ht="42.75">
      <c r="A1297" s="29" t="s">
        <v>15630</v>
      </c>
      <c r="B1297" s="28" t="s">
        <v>15463</v>
      </c>
      <c r="C1297" s="29" t="s">
        <v>15304</v>
      </c>
      <c r="D1297" s="29" t="s">
        <v>15776</v>
      </c>
      <c r="E1297" s="29" t="s">
        <v>15767</v>
      </c>
      <c r="F1297" s="29" t="s">
        <v>12541</v>
      </c>
      <c r="G1297" s="31" t="s">
        <v>369</v>
      </c>
      <c r="H1297" s="32" t="s">
        <v>34</v>
      </c>
      <c r="I1297" s="50">
        <v>4</v>
      </c>
      <c r="J1297" s="32" t="s">
        <v>12292</v>
      </c>
      <c r="K1297" s="32" t="s">
        <v>12292</v>
      </c>
      <c r="L1297" s="32" t="s">
        <v>12292</v>
      </c>
      <c r="M1297" s="29" t="s">
        <v>16215</v>
      </c>
      <c r="N1297" s="29">
        <v>-2.3490199999999999</v>
      </c>
      <c r="O1297" s="29">
        <v>0.34116000000000002</v>
      </c>
      <c r="P1297" s="29">
        <v>7.56934649741412</v>
      </c>
      <c r="Q1297" s="29">
        <v>-11.952026468155619</v>
      </c>
      <c r="R1297" s="29">
        <v>1.5107007973143904</v>
      </c>
      <c r="S1297" s="29">
        <v>7.5960000000000001</v>
      </c>
      <c r="T1297" s="29">
        <v>9.9469999999999992</v>
      </c>
      <c r="U1297" s="29">
        <v>-16.379313744756153</v>
      </c>
      <c r="V1297" s="29">
        <v>-0.36899999999999999</v>
      </c>
      <c r="W1297" s="29">
        <v>4.4999999999999998E-2</v>
      </c>
      <c r="X1297" s="29" t="s">
        <v>15673</v>
      </c>
      <c r="Y1297" s="71">
        <v>140431809</v>
      </c>
      <c r="Z1297" s="29" t="s">
        <v>12535</v>
      </c>
      <c r="AA1297" s="76">
        <v>45418</v>
      </c>
      <c r="AB1297" s="60" t="s">
        <v>8186</v>
      </c>
      <c r="AC1297" s="60" t="s">
        <v>12297</v>
      </c>
      <c r="AD1297" s="60" t="s">
        <v>12815</v>
      </c>
      <c r="AE1297" s="29" t="s">
        <v>16158</v>
      </c>
      <c r="AF1297" s="35" t="s">
        <v>16158</v>
      </c>
    </row>
    <row r="1298" spans="1:32" s="68" customFormat="1" ht="42.75">
      <c r="A1298" s="37" t="s">
        <v>15630</v>
      </c>
      <c r="B1298" s="36" t="s">
        <v>15464</v>
      </c>
      <c r="C1298" s="36" t="s">
        <v>15305</v>
      </c>
      <c r="D1298" s="29" t="s">
        <v>8294</v>
      </c>
      <c r="E1298" s="37" t="s">
        <v>15777</v>
      </c>
      <c r="F1298" s="37" t="s">
        <v>12535</v>
      </c>
      <c r="G1298" s="38" t="s">
        <v>64</v>
      </c>
      <c r="H1298" s="37" t="s">
        <v>12484</v>
      </c>
      <c r="I1298" s="39">
        <v>3</v>
      </c>
      <c r="J1298" s="37" t="s">
        <v>12292</v>
      </c>
      <c r="K1298" s="37" t="s">
        <v>12292</v>
      </c>
      <c r="L1298" s="37" t="s">
        <v>12292</v>
      </c>
      <c r="M1298" s="37" t="s">
        <v>16215</v>
      </c>
      <c r="N1298" s="37" t="s">
        <v>16215</v>
      </c>
      <c r="O1298" s="37" t="s">
        <v>16215</v>
      </c>
      <c r="P1298" s="37">
        <v>14.295081967213363</v>
      </c>
      <c r="Q1298" s="37">
        <v>-10.663507109004634</v>
      </c>
      <c r="R1298" s="37">
        <v>21.418234442836525</v>
      </c>
      <c r="S1298" s="37">
        <v>12.526</v>
      </c>
      <c r="T1298" s="37">
        <v>14.714</v>
      </c>
      <c r="U1298" s="37">
        <v>-17.222895191736853</v>
      </c>
      <c r="V1298" s="37">
        <v>0.42</v>
      </c>
      <c r="W1298" s="37">
        <v>0.373</v>
      </c>
      <c r="X1298" s="37" t="s">
        <v>15740</v>
      </c>
      <c r="Y1298" s="73">
        <v>991023325</v>
      </c>
      <c r="Z1298" s="37" t="s">
        <v>12541</v>
      </c>
      <c r="AA1298" s="77">
        <v>45418</v>
      </c>
      <c r="AB1298" s="39" t="s">
        <v>8186</v>
      </c>
      <c r="AC1298" s="39" t="s">
        <v>12296</v>
      </c>
      <c r="AD1298" s="39" t="s">
        <v>13176</v>
      </c>
      <c r="AE1298" s="37" t="s">
        <v>16158</v>
      </c>
      <c r="AF1298" s="63" t="s">
        <v>16158</v>
      </c>
    </row>
    <row r="1299" spans="1:32" s="68" customFormat="1" ht="42.75">
      <c r="A1299" s="29" t="s">
        <v>15630</v>
      </c>
      <c r="B1299" s="28" t="s">
        <v>15464</v>
      </c>
      <c r="C1299" s="29" t="s">
        <v>15306</v>
      </c>
      <c r="D1299" s="29" t="s">
        <v>8296</v>
      </c>
      <c r="E1299" s="29" t="s">
        <v>15777</v>
      </c>
      <c r="F1299" s="29" t="s">
        <v>12541</v>
      </c>
      <c r="G1299" s="31" t="s">
        <v>64</v>
      </c>
      <c r="H1299" s="32" t="s">
        <v>12484</v>
      </c>
      <c r="I1299" s="50">
        <v>3</v>
      </c>
      <c r="J1299" s="32" t="s">
        <v>12292</v>
      </c>
      <c r="K1299" s="32" t="s">
        <v>12292</v>
      </c>
      <c r="L1299" s="32" t="s">
        <v>12292</v>
      </c>
      <c r="M1299" s="29" t="s">
        <v>16215</v>
      </c>
      <c r="N1299" s="29">
        <v>5.0202400000000003</v>
      </c>
      <c r="O1299" s="29">
        <v>4.5392900000000003</v>
      </c>
      <c r="P1299" s="29">
        <v>11.51364764267977</v>
      </c>
      <c r="Q1299" s="29">
        <v>-12.969432314410433</v>
      </c>
      <c r="R1299" s="29">
        <v>20.67868504772008</v>
      </c>
      <c r="S1299" s="29">
        <v>12.492000000000001</v>
      </c>
      <c r="T1299" s="29">
        <v>14.67</v>
      </c>
      <c r="U1299" s="29">
        <v>-18.629176710899852</v>
      </c>
      <c r="V1299" s="29">
        <v>0.40200000000000002</v>
      </c>
      <c r="W1299" s="29">
        <v>0.36099999999999999</v>
      </c>
      <c r="X1299" s="29" t="s">
        <v>15778</v>
      </c>
      <c r="Y1299" s="71">
        <v>920383183</v>
      </c>
      <c r="Z1299" s="29" t="s">
        <v>12541</v>
      </c>
      <c r="AA1299" s="76">
        <v>45418</v>
      </c>
      <c r="AB1299" s="60" t="s">
        <v>8186</v>
      </c>
      <c r="AC1299" s="60" t="s">
        <v>12297</v>
      </c>
      <c r="AD1299" s="60" t="s">
        <v>12815</v>
      </c>
      <c r="AE1299" s="29" t="s">
        <v>16158</v>
      </c>
      <c r="AF1299" s="35" t="s">
        <v>16158</v>
      </c>
    </row>
    <row r="1300" spans="1:32" s="68" customFormat="1" ht="42.75">
      <c r="A1300" s="37" t="s">
        <v>15630</v>
      </c>
      <c r="B1300" s="36" t="s">
        <v>15464</v>
      </c>
      <c r="C1300" s="36" t="s">
        <v>15307</v>
      </c>
      <c r="D1300" s="29" t="s">
        <v>8297</v>
      </c>
      <c r="E1300" s="37" t="s">
        <v>15777</v>
      </c>
      <c r="F1300" s="37" t="s">
        <v>12541</v>
      </c>
      <c r="G1300" s="38" t="s">
        <v>64</v>
      </c>
      <c r="H1300" s="37" t="s">
        <v>12484</v>
      </c>
      <c r="I1300" s="39">
        <v>3</v>
      </c>
      <c r="J1300" s="37" t="s">
        <v>12292</v>
      </c>
      <c r="K1300" s="37" t="s">
        <v>12292</v>
      </c>
      <c r="L1300" s="37" t="s">
        <v>12292</v>
      </c>
      <c r="M1300" s="37">
        <v>0.3543</v>
      </c>
      <c r="N1300" s="37">
        <v>5.0338000000000003</v>
      </c>
      <c r="O1300" s="37">
        <v>4.5514900000000003</v>
      </c>
      <c r="P1300" s="37">
        <v>11.495853634926378</v>
      </c>
      <c r="Q1300" s="37">
        <v>-12.956950133814061</v>
      </c>
      <c r="R1300" s="37">
        <v>20.72469613566863</v>
      </c>
      <c r="S1300" s="37">
        <v>12.478999999999999</v>
      </c>
      <c r="T1300" s="37">
        <v>14.669</v>
      </c>
      <c r="U1300" s="37">
        <v>-18.654556995338545</v>
      </c>
      <c r="V1300" s="37">
        <v>0.40100000000000002</v>
      </c>
      <c r="W1300" s="37">
        <v>0.36199999999999999</v>
      </c>
      <c r="X1300" s="37" t="s">
        <v>15779</v>
      </c>
      <c r="Y1300" s="73">
        <v>920383183</v>
      </c>
      <c r="Z1300" s="37" t="s">
        <v>12541</v>
      </c>
      <c r="AA1300" s="77">
        <v>45418</v>
      </c>
      <c r="AB1300" s="39" t="s">
        <v>8186</v>
      </c>
      <c r="AC1300" s="39" t="s">
        <v>12297</v>
      </c>
      <c r="AD1300" s="39" t="s">
        <v>12815</v>
      </c>
      <c r="AE1300" s="37" t="s">
        <v>16158</v>
      </c>
      <c r="AF1300" s="63" t="s">
        <v>16158</v>
      </c>
    </row>
    <row r="1301" spans="1:32" s="68" customFormat="1" ht="42.75">
      <c r="A1301" s="29" t="s">
        <v>15630</v>
      </c>
      <c r="B1301" s="28" t="s">
        <v>15464</v>
      </c>
      <c r="C1301" s="29" t="s">
        <v>15308</v>
      </c>
      <c r="D1301" s="29" t="s">
        <v>8293</v>
      </c>
      <c r="E1301" s="29" t="s">
        <v>15777</v>
      </c>
      <c r="F1301" s="29" t="s">
        <v>12538</v>
      </c>
      <c r="G1301" s="31" t="s">
        <v>64</v>
      </c>
      <c r="H1301" s="32" t="s">
        <v>12484</v>
      </c>
      <c r="I1301" s="50">
        <v>3</v>
      </c>
      <c r="J1301" s="32" t="s">
        <v>12292</v>
      </c>
      <c r="K1301" s="32" t="s">
        <v>12292</v>
      </c>
      <c r="L1301" s="32" t="s">
        <v>12292</v>
      </c>
      <c r="M1301" s="29" t="s">
        <v>16215</v>
      </c>
      <c r="N1301" s="29" t="s">
        <v>16215</v>
      </c>
      <c r="O1301" s="29" t="s">
        <v>16215</v>
      </c>
      <c r="P1301" s="29">
        <v>11.931818181818121</v>
      </c>
      <c r="Q1301" s="29">
        <v>-11.739130434782563</v>
      </c>
      <c r="R1301" s="29">
        <v>21.094439541041531</v>
      </c>
      <c r="S1301" s="29">
        <v>20.239999999999998</v>
      </c>
      <c r="T1301" s="29">
        <v>22.695</v>
      </c>
      <c r="U1301" s="29">
        <v>-17.930034432627895</v>
      </c>
      <c r="V1301" s="29">
        <v>-3.2000000000000001E-2</v>
      </c>
      <c r="W1301" s="29">
        <v>0.17599999999999999</v>
      </c>
      <c r="X1301" s="29" t="s">
        <v>14855</v>
      </c>
      <c r="Y1301" s="71">
        <v>1499279548</v>
      </c>
      <c r="Z1301" s="29" t="s">
        <v>12541</v>
      </c>
      <c r="AA1301" s="76">
        <v>45418</v>
      </c>
      <c r="AB1301" s="60" t="s">
        <v>8186</v>
      </c>
      <c r="AC1301" s="60" t="s">
        <v>12297</v>
      </c>
      <c r="AD1301" s="60" t="s">
        <v>12815</v>
      </c>
      <c r="AE1301" s="29" t="s">
        <v>16158</v>
      </c>
      <c r="AF1301" s="35" t="s">
        <v>16158</v>
      </c>
    </row>
    <row r="1302" spans="1:32" s="68" customFormat="1" ht="42.75">
      <c r="A1302" s="37" t="s">
        <v>15630</v>
      </c>
      <c r="B1302" s="36" t="s">
        <v>15464</v>
      </c>
      <c r="C1302" s="36" t="s">
        <v>15309</v>
      </c>
      <c r="D1302" s="29" t="s">
        <v>8295</v>
      </c>
      <c r="E1302" s="37" t="s">
        <v>15777</v>
      </c>
      <c r="F1302" s="37" t="s">
        <v>12535</v>
      </c>
      <c r="G1302" s="38" t="s">
        <v>64</v>
      </c>
      <c r="H1302" s="37" t="s">
        <v>12484</v>
      </c>
      <c r="I1302" s="39">
        <v>3</v>
      </c>
      <c r="J1302" s="37" t="s">
        <v>12292</v>
      </c>
      <c r="K1302" s="37" t="s">
        <v>12292</v>
      </c>
      <c r="L1302" s="37" t="s">
        <v>12292</v>
      </c>
      <c r="M1302" s="37">
        <v>0.18</v>
      </c>
      <c r="N1302" s="37" t="s">
        <v>16215</v>
      </c>
      <c r="O1302" s="37" t="s">
        <v>16215</v>
      </c>
      <c r="P1302" s="37">
        <v>14.31409289747949</v>
      </c>
      <c r="Q1302" s="37">
        <v>-10.636645654144427</v>
      </c>
      <c r="R1302" s="37">
        <v>21.3647469437247</v>
      </c>
      <c r="S1302" s="37">
        <v>12.564</v>
      </c>
      <c r="T1302" s="37">
        <v>14.711</v>
      </c>
      <c r="U1302" s="37">
        <v>-17.183705247653801</v>
      </c>
      <c r="V1302" s="37">
        <v>0.42</v>
      </c>
      <c r="W1302" s="37">
        <v>0.373</v>
      </c>
      <c r="X1302" s="37" t="s">
        <v>14855</v>
      </c>
      <c r="Y1302" s="73">
        <v>991023325</v>
      </c>
      <c r="Z1302" s="37" t="s">
        <v>12541</v>
      </c>
      <c r="AA1302" s="77">
        <v>45418</v>
      </c>
      <c r="AB1302" s="39" t="s">
        <v>8186</v>
      </c>
      <c r="AC1302" s="39" t="s">
        <v>12297</v>
      </c>
      <c r="AD1302" s="39" t="s">
        <v>12815</v>
      </c>
      <c r="AE1302" s="37" t="s">
        <v>16158</v>
      </c>
      <c r="AF1302" s="63" t="s">
        <v>16158</v>
      </c>
    </row>
    <row r="1303" spans="1:32" s="68" customFormat="1" ht="42.75">
      <c r="A1303" s="29" t="s">
        <v>15630</v>
      </c>
      <c r="B1303" s="28" t="s">
        <v>15464</v>
      </c>
      <c r="C1303" s="29" t="s">
        <v>15310</v>
      </c>
      <c r="D1303" s="29" t="s">
        <v>9360</v>
      </c>
      <c r="E1303" s="29" t="s">
        <v>15777</v>
      </c>
      <c r="F1303" s="29" t="s">
        <v>12541</v>
      </c>
      <c r="G1303" s="31" t="s">
        <v>64</v>
      </c>
      <c r="H1303" s="32" t="s">
        <v>12484</v>
      </c>
      <c r="I1303" s="50">
        <v>3</v>
      </c>
      <c r="J1303" s="32" t="s">
        <v>12292</v>
      </c>
      <c r="K1303" s="32" t="s">
        <v>12292</v>
      </c>
      <c r="L1303" s="32" t="s">
        <v>12292</v>
      </c>
      <c r="M1303" s="29" t="s">
        <v>16215</v>
      </c>
      <c r="N1303" s="29">
        <v>4.0591600000000003</v>
      </c>
      <c r="O1303" s="29">
        <v>3.5569299999999999</v>
      </c>
      <c r="P1303" s="29">
        <v>10.51373954599779</v>
      </c>
      <c r="Q1303" s="29">
        <v>-13.750000000000096</v>
      </c>
      <c r="R1303" s="29">
        <v>19.611528822055213</v>
      </c>
      <c r="S1303" s="29">
        <v>12.512</v>
      </c>
      <c r="T1303" s="29">
        <v>14.656000000000001</v>
      </c>
      <c r="U1303" s="29">
        <v>-19.224719477908781</v>
      </c>
      <c r="V1303" s="29">
        <v>0.32600000000000001</v>
      </c>
      <c r="W1303" s="29">
        <v>0.29699999999999999</v>
      </c>
      <c r="X1303" s="29" t="s">
        <v>15778</v>
      </c>
      <c r="Y1303" s="71">
        <v>920383183</v>
      </c>
      <c r="Z1303" s="29" t="s">
        <v>12541</v>
      </c>
      <c r="AA1303" s="76">
        <v>45418</v>
      </c>
      <c r="AB1303" s="60" t="s">
        <v>8186</v>
      </c>
      <c r="AC1303" s="60" t="s">
        <v>12297</v>
      </c>
      <c r="AD1303" s="60" t="s">
        <v>12815</v>
      </c>
      <c r="AE1303" s="29" t="s">
        <v>16158</v>
      </c>
      <c r="AF1303" s="35" t="s">
        <v>16158</v>
      </c>
    </row>
    <row r="1304" spans="1:32" s="68" customFormat="1" ht="42.75">
      <c r="A1304" s="37" t="s">
        <v>15630</v>
      </c>
      <c r="B1304" s="36" t="s">
        <v>15464</v>
      </c>
      <c r="C1304" s="36" t="s">
        <v>15311</v>
      </c>
      <c r="D1304" s="29" t="s">
        <v>9276</v>
      </c>
      <c r="E1304" s="37" t="s">
        <v>15777</v>
      </c>
      <c r="F1304" s="37" t="s">
        <v>12541</v>
      </c>
      <c r="G1304" s="38" t="s">
        <v>64</v>
      </c>
      <c r="H1304" s="37" t="s">
        <v>12484</v>
      </c>
      <c r="I1304" s="39">
        <v>3</v>
      </c>
      <c r="J1304" s="37" t="s">
        <v>12292</v>
      </c>
      <c r="K1304" s="37" t="s">
        <v>12292</v>
      </c>
      <c r="L1304" s="37" t="s">
        <v>12292</v>
      </c>
      <c r="M1304" s="37" t="s">
        <v>16215</v>
      </c>
      <c r="N1304" s="37">
        <v>5.5606799999999996</v>
      </c>
      <c r="O1304" s="37">
        <v>5.0718199999999998</v>
      </c>
      <c r="P1304" s="37">
        <v>12.049799911071691</v>
      </c>
      <c r="Q1304" s="37">
        <v>-12.504915454188048</v>
      </c>
      <c r="R1304" s="37">
        <v>21.305182341651062</v>
      </c>
      <c r="S1304" s="37">
        <v>12.51</v>
      </c>
      <c r="T1304" s="37">
        <v>14.675000000000001</v>
      </c>
      <c r="U1304" s="37">
        <v>-18.354440339788368</v>
      </c>
      <c r="V1304" s="37">
        <v>0.443</v>
      </c>
      <c r="W1304" s="37">
        <v>0.39600000000000002</v>
      </c>
      <c r="X1304" s="37" t="s">
        <v>15778</v>
      </c>
      <c r="Y1304" s="73">
        <v>920383183</v>
      </c>
      <c r="Z1304" s="37" t="s">
        <v>12541</v>
      </c>
      <c r="AA1304" s="77">
        <v>45418</v>
      </c>
      <c r="AB1304" s="39" t="s">
        <v>8186</v>
      </c>
      <c r="AC1304" s="39" t="s">
        <v>12297</v>
      </c>
      <c r="AD1304" s="39" t="s">
        <v>12815</v>
      </c>
      <c r="AE1304" s="37" t="s">
        <v>16158</v>
      </c>
      <c r="AF1304" s="63" t="s">
        <v>16158</v>
      </c>
    </row>
    <row r="1305" spans="1:32" s="68" customFormat="1" ht="28.5">
      <c r="A1305" s="29" t="s">
        <v>15630</v>
      </c>
      <c r="B1305" s="28" t="s">
        <v>15465</v>
      </c>
      <c r="C1305" s="29" t="s">
        <v>15312</v>
      </c>
      <c r="D1305" s="29" t="s">
        <v>15780</v>
      </c>
      <c r="E1305" s="29" t="s">
        <v>15781</v>
      </c>
      <c r="F1305" s="29" t="s">
        <v>12540</v>
      </c>
      <c r="G1305" s="31" t="s">
        <v>64</v>
      </c>
      <c r="H1305" s="32" t="s">
        <v>12421</v>
      </c>
      <c r="I1305" s="50">
        <v>3</v>
      </c>
      <c r="J1305" s="32" t="s">
        <v>12292</v>
      </c>
      <c r="K1305" s="32" t="s">
        <v>12292</v>
      </c>
      <c r="L1305" s="32" t="s">
        <v>12292</v>
      </c>
      <c r="M1305" s="29">
        <v>0.1721</v>
      </c>
      <c r="N1305" s="29">
        <v>9.3040699999999994</v>
      </c>
      <c r="O1305" s="29">
        <v>5.8419600000000003</v>
      </c>
      <c r="P1305" s="29">
        <v>4.1898175381554381</v>
      </c>
      <c r="Q1305" s="29">
        <v>8.2276538461537818</v>
      </c>
      <c r="R1305" s="29">
        <v>25.898141856350108</v>
      </c>
      <c r="S1305" s="29">
        <v>12.278</v>
      </c>
      <c r="T1305" s="29">
        <v>18.547000000000001</v>
      </c>
      <c r="U1305" s="29">
        <v>-12.19980459029485</v>
      </c>
      <c r="V1305" s="29">
        <v>0.86399999999999999</v>
      </c>
      <c r="W1305" s="29">
        <v>0.42499999999999999</v>
      </c>
      <c r="X1305" s="29" t="s">
        <v>15673</v>
      </c>
      <c r="Y1305" s="71">
        <v>63552955</v>
      </c>
      <c r="Z1305" s="29" t="s">
        <v>12540</v>
      </c>
      <c r="AA1305" s="76">
        <v>45418</v>
      </c>
      <c r="AB1305" s="60" t="s">
        <v>8186</v>
      </c>
      <c r="AC1305" s="60" t="s">
        <v>12296</v>
      </c>
      <c r="AD1305" s="60" t="s">
        <v>13178</v>
      </c>
      <c r="AE1305" s="29" t="s">
        <v>16158</v>
      </c>
      <c r="AF1305" s="35" t="s">
        <v>16158</v>
      </c>
    </row>
    <row r="1306" spans="1:32" s="68" customFormat="1" ht="28.5">
      <c r="A1306" s="37" t="s">
        <v>15630</v>
      </c>
      <c r="B1306" s="36" t="s">
        <v>15465</v>
      </c>
      <c r="C1306" s="36" t="s">
        <v>15313</v>
      </c>
      <c r="D1306" s="29" t="s">
        <v>15782</v>
      </c>
      <c r="E1306" s="37" t="s">
        <v>15783</v>
      </c>
      <c r="F1306" s="37" t="s">
        <v>12535</v>
      </c>
      <c r="G1306" s="38" t="s">
        <v>64</v>
      </c>
      <c r="H1306" s="37" t="s">
        <v>12421</v>
      </c>
      <c r="I1306" s="39">
        <v>3</v>
      </c>
      <c r="J1306" s="37" t="s">
        <v>12292</v>
      </c>
      <c r="K1306" s="37" t="s">
        <v>12292</v>
      </c>
      <c r="L1306" s="37" t="s">
        <v>12292</v>
      </c>
      <c r="M1306" s="37" t="s">
        <v>16215</v>
      </c>
      <c r="N1306" s="37" t="s">
        <v>16215</v>
      </c>
      <c r="O1306" s="37" t="s">
        <v>16215</v>
      </c>
      <c r="P1306" s="37">
        <v>-0.29999999999998916</v>
      </c>
      <c r="Q1306" s="37">
        <v>0</v>
      </c>
      <c r="R1306" s="37">
        <v>0</v>
      </c>
      <c r="S1306" s="37" t="s">
        <v>16215</v>
      </c>
      <c r="T1306" s="37" t="s">
        <v>16215</v>
      </c>
      <c r="U1306" s="37" t="s">
        <v>16215</v>
      </c>
      <c r="V1306" s="37" t="s">
        <v>16215</v>
      </c>
      <c r="W1306" s="37" t="s">
        <v>16215</v>
      </c>
      <c r="X1306" s="37" t="s">
        <v>15784</v>
      </c>
      <c r="Y1306" s="73">
        <v>79740220</v>
      </c>
      <c r="Z1306" s="37" t="s">
        <v>12540</v>
      </c>
      <c r="AA1306" s="77">
        <v>45418</v>
      </c>
      <c r="AB1306" s="39" t="s">
        <v>8186</v>
      </c>
      <c r="AC1306" s="39" t="s">
        <v>12297</v>
      </c>
      <c r="AD1306" s="39" t="s">
        <v>12815</v>
      </c>
      <c r="AE1306" s="37" t="s">
        <v>16158</v>
      </c>
      <c r="AF1306" s="63" t="s">
        <v>16158</v>
      </c>
    </row>
    <row r="1307" spans="1:32" s="68" customFormat="1" ht="28.5">
      <c r="A1307" s="29" t="s">
        <v>15630</v>
      </c>
      <c r="B1307" s="28" t="s">
        <v>15465</v>
      </c>
      <c r="C1307" s="29" t="s">
        <v>15314</v>
      </c>
      <c r="D1307" s="29" t="s">
        <v>15785</v>
      </c>
      <c r="E1307" s="29" t="s">
        <v>15783</v>
      </c>
      <c r="F1307" s="29" t="s">
        <v>12535</v>
      </c>
      <c r="G1307" s="31" t="s">
        <v>64</v>
      </c>
      <c r="H1307" s="32" t="s">
        <v>12421</v>
      </c>
      <c r="I1307" s="50">
        <v>3</v>
      </c>
      <c r="J1307" s="32" t="s">
        <v>12292</v>
      </c>
      <c r="K1307" s="32" t="s">
        <v>12292</v>
      </c>
      <c r="L1307" s="32" t="s">
        <v>12292</v>
      </c>
      <c r="M1307" s="29" t="s">
        <v>16215</v>
      </c>
      <c r="N1307" s="29" t="s">
        <v>16215</v>
      </c>
      <c r="O1307" s="29" t="s">
        <v>16215</v>
      </c>
      <c r="P1307" s="29">
        <v>-1.8999999999999684</v>
      </c>
      <c r="Q1307" s="29">
        <v>0</v>
      </c>
      <c r="R1307" s="29">
        <v>0</v>
      </c>
      <c r="S1307" s="29" t="s">
        <v>16215</v>
      </c>
      <c r="T1307" s="29" t="s">
        <v>16215</v>
      </c>
      <c r="U1307" s="29" t="s">
        <v>16215</v>
      </c>
      <c r="V1307" s="29" t="s">
        <v>16215</v>
      </c>
      <c r="W1307" s="29" t="s">
        <v>16215</v>
      </c>
      <c r="X1307" s="29" t="s">
        <v>15784</v>
      </c>
      <c r="Y1307" s="71">
        <v>79740220</v>
      </c>
      <c r="Z1307" s="29" t="s">
        <v>12540</v>
      </c>
      <c r="AA1307" s="76">
        <v>45418</v>
      </c>
      <c r="AB1307" s="60" t="s">
        <v>8186</v>
      </c>
      <c r="AC1307" s="60" t="s">
        <v>12297</v>
      </c>
      <c r="AD1307" s="60" t="s">
        <v>12815</v>
      </c>
      <c r="AE1307" s="29" t="s">
        <v>16158</v>
      </c>
      <c r="AF1307" s="35" t="s">
        <v>16158</v>
      </c>
    </row>
    <row r="1308" spans="1:32" s="68" customFormat="1" ht="28.5">
      <c r="A1308" s="37" t="s">
        <v>15630</v>
      </c>
      <c r="B1308" s="36" t="s">
        <v>15465</v>
      </c>
      <c r="C1308" s="36" t="s">
        <v>15315</v>
      </c>
      <c r="D1308" s="29" t="s">
        <v>15786</v>
      </c>
      <c r="E1308" s="37" t="s">
        <v>15783</v>
      </c>
      <c r="F1308" s="37" t="s">
        <v>12535</v>
      </c>
      <c r="G1308" s="38" t="s">
        <v>64</v>
      </c>
      <c r="H1308" s="37" t="s">
        <v>12421</v>
      </c>
      <c r="I1308" s="39">
        <v>3</v>
      </c>
      <c r="J1308" s="37" t="s">
        <v>12292</v>
      </c>
      <c r="K1308" s="37" t="s">
        <v>12292</v>
      </c>
      <c r="L1308" s="37" t="s">
        <v>12292</v>
      </c>
      <c r="M1308" s="37">
        <v>2.2100000000000002E-2</v>
      </c>
      <c r="N1308" s="37" t="s">
        <v>16215</v>
      </c>
      <c r="O1308" s="37" t="s">
        <v>16215</v>
      </c>
      <c r="P1308" s="37">
        <v>-1.7935031315239769</v>
      </c>
      <c r="Q1308" s="37">
        <v>0</v>
      </c>
      <c r="R1308" s="37">
        <v>0</v>
      </c>
      <c r="S1308" s="37" t="s">
        <v>16215</v>
      </c>
      <c r="T1308" s="37" t="s">
        <v>16215</v>
      </c>
      <c r="U1308" s="37" t="s">
        <v>16215</v>
      </c>
      <c r="V1308" s="37" t="s">
        <v>16215</v>
      </c>
      <c r="W1308" s="37" t="s">
        <v>16215</v>
      </c>
      <c r="X1308" s="37" t="s">
        <v>15784</v>
      </c>
      <c r="Y1308" s="73">
        <v>79740220</v>
      </c>
      <c r="Z1308" s="37" t="s">
        <v>12540</v>
      </c>
      <c r="AA1308" s="77">
        <v>45418</v>
      </c>
      <c r="AB1308" s="39" t="s">
        <v>8186</v>
      </c>
      <c r="AC1308" s="39" t="s">
        <v>12297</v>
      </c>
      <c r="AD1308" s="39" t="s">
        <v>12815</v>
      </c>
      <c r="AE1308" s="37" t="s">
        <v>16158</v>
      </c>
      <c r="AF1308" s="63" t="s">
        <v>16158</v>
      </c>
    </row>
    <row r="1309" spans="1:32" s="68" customFormat="1" ht="28.5">
      <c r="A1309" s="29" t="s">
        <v>15630</v>
      </c>
      <c r="B1309" s="28" t="s">
        <v>15465</v>
      </c>
      <c r="C1309" s="29" t="s">
        <v>15316</v>
      </c>
      <c r="D1309" s="29" t="s">
        <v>15787</v>
      </c>
      <c r="E1309" s="29" t="s">
        <v>15783</v>
      </c>
      <c r="F1309" s="29" t="s">
        <v>12535</v>
      </c>
      <c r="G1309" s="31" t="s">
        <v>64</v>
      </c>
      <c r="H1309" s="32" t="s">
        <v>12421</v>
      </c>
      <c r="I1309" s="50">
        <v>3</v>
      </c>
      <c r="J1309" s="32" t="s">
        <v>12292</v>
      </c>
      <c r="K1309" s="32" t="s">
        <v>12292</v>
      </c>
      <c r="L1309" s="32" t="s">
        <v>12292</v>
      </c>
      <c r="M1309" s="29">
        <v>1.9699999999999999E-2</v>
      </c>
      <c r="N1309" s="29" t="s">
        <v>16215</v>
      </c>
      <c r="O1309" s="29" t="s">
        <v>16215</v>
      </c>
      <c r="P1309" s="29">
        <v>-0.37130721649485388</v>
      </c>
      <c r="Q1309" s="29">
        <v>0</v>
      </c>
      <c r="R1309" s="29">
        <v>0</v>
      </c>
      <c r="S1309" s="29" t="s">
        <v>16215</v>
      </c>
      <c r="T1309" s="29" t="s">
        <v>16215</v>
      </c>
      <c r="U1309" s="29" t="s">
        <v>16215</v>
      </c>
      <c r="V1309" s="29" t="s">
        <v>16215</v>
      </c>
      <c r="W1309" s="29" t="s">
        <v>16215</v>
      </c>
      <c r="X1309" s="29" t="s">
        <v>15784</v>
      </c>
      <c r="Y1309" s="71">
        <v>79740220</v>
      </c>
      <c r="Z1309" s="29" t="s">
        <v>12540</v>
      </c>
      <c r="AA1309" s="76">
        <v>45418</v>
      </c>
      <c r="AB1309" s="60" t="s">
        <v>8186</v>
      </c>
      <c r="AC1309" s="60" t="s">
        <v>12297</v>
      </c>
      <c r="AD1309" s="60" t="s">
        <v>12815</v>
      </c>
      <c r="AE1309" s="29" t="s">
        <v>16158</v>
      </c>
      <c r="AF1309" s="35" t="s">
        <v>16158</v>
      </c>
    </row>
    <row r="1310" spans="1:32" s="68" customFormat="1" ht="28.5">
      <c r="A1310" s="37" t="s">
        <v>15630</v>
      </c>
      <c r="B1310" s="36" t="s">
        <v>15465</v>
      </c>
      <c r="C1310" s="36" t="s">
        <v>15317</v>
      </c>
      <c r="D1310" s="29" t="s">
        <v>15788</v>
      </c>
      <c r="E1310" s="37" t="s">
        <v>15781</v>
      </c>
      <c r="F1310" s="37" t="s">
        <v>12540</v>
      </c>
      <c r="G1310" s="38" t="s">
        <v>64</v>
      </c>
      <c r="H1310" s="37" t="s">
        <v>12421</v>
      </c>
      <c r="I1310" s="39">
        <v>3</v>
      </c>
      <c r="J1310" s="37" t="s">
        <v>12292</v>
      </c>
      <c r="K1310" s="37" t="s">
        <v>12292</v>
      </c>
      <c r="L1310" s="37" t="s">
        <v>12292</v>
      </c>
      <c r="M1310" s="37">
        <v>0.2482</v>
      </c>
      <c r="N1310" s="37">
        <v>9.9307099999999995</v>
      </c>
      <c r="O1310" s="37">
        <v>6.4776199999999999</v>
      </c>
      <c r="P1310" s="37">
        <v>4.7108468116389801</v>
      </c>
      <c r="Q1310" s="37">
        <v>8.863726767048119</v>
      </c>
      <c r="R1310" s="37">
        <v>26.545430680476056</v>
      </c>
      <c r="S1310" s="37">
        <v>12.305999999999999</v>
      </c>
      <c r="T1310" s="37">
        <v>18.538</v>
      </c>
      <c r="U1310" s="37">
        <v>-12.065808804524369</v>
      </c>
      <c r="V1310" s="37">
        <v>0.91100000000000003</v>
      </c>
      <c r="W1310" s="37">
        <v>0.45800000000000002</v>
      </c>
      <c r="X1310" s="37" t="s">
        <v>15673</v>
      </c>
      <c r="Y1310" s="73">
        <v>63552955</v>
      </c>
      <c r="Z1310" s="37" t="s">
        <v>12540</v>
      </c>
      <c r="AA1310" s="77">
        <v>45418</v>
      </c>
      <c r="AB1310" s="39" t="s">
        <v>8186</v>
      </c>
      <c r="AC1310" s="39" t="s">
        <v>12297</v>
      </c>
      <c r="AD1310" s="39" t="s">
        <v>12815</v>
      </c>
      <c r="AE1310" s="37" t="s">
        <v>16158</v>
      </c>
      <c r="AF1310" s="63" t="s">
        <v>16158</v>
      </c>
    </row>
    <row r="1311" spans="1:32" s="68" customFormat="1" ht="28.5">
      <c r="A1311" s="29" t="s">
        <v>15630</v>
      </c>
      <c r="B1311" s="28" t="s">
        <v>15466</v>
      </c>
      <c r="C1311" s="29" t="s">
        <v>15318</v>
      </c>
      <c r="D1311" s="29" t="s">
        <v>10997</v>
      </c>
      <c r="E1311" s="29" t="s">
        <v>4065</v>
      </c>
      <c r="F1311" s="29" t="s">
        <v>12536</v>
      </c>
      <c r="G1311" s="31" t="s">
        <v>369</v>
      </c>
      <c r="H1311" s="32" t="s">
        <v>12478</v>
      </c>
      <c r="I1311" s="50">
        <v>4</v>
      </c>
      <c r="J1311" s="32" t="s">
        <v>12292</v>
      </c>
      <c r="K1311" s="32" t="s">
        <v>12292</v>
      </c>
      <c r="L1311" s="32" t="s">
        <v>12292</v>
      </c>
      <c r="M1311" s="29">
        <v>3.0764</v>
      </c>
      <c r="N1311" s="29">
        <v>-2.4186999999999999</v>
      </c>
      <c r="O1311" s="29">
        <v>-0.16169</v>
      </c>
      <c r="P1311" s="29">
        <v>10.910346062731957</v>
      </c>
      <c r="Q1311" s="29">
        <v>-11.009137867317854</v>
      </c>
      <c r="R1311" s="29">
        <v>4.2811756698912351</v>
      </c>
      <c r="S1311" s="29">
        <v>8.1760000000000002</v>
      </c>
      <c r="T1311" s="29">
        <v>9.9339999999999993</v>
      </c>
      <c r="U1311" s="29">
        <v>-15.18827379022426</v>
      </c>
      <c r="V1311" s="29">
        <v>-0.35499999999999998</v>
      </c>
      <c r="W1311" s="29">
        <v>-7.0000000000000001E-3</v>
      </c>
      <c r="X1311" s="29" t="s">
        <v>15789</v>
      </c>
      <c r="Y1311" s="71">
        <v>194693612</v>
      </c>
      <c r="Z1311" s="29" t="s">
        <v>12535</v>
      </c>
      <c r="AA1311" s="76">
        <v>45418</v>
      </c>
      <c r="AB1311" s="60" t="s">
        <v>8186</v>
      </c>
      <c r="AC1311" s="60" t="s">
        <v>12296</v>
      </c>
      <c r="AD1311" s="60" t="s">
        <v>12320</v>
      </c>
      <c r="AE1311" s="29" t="s">
        <v>16158</v>
      </c>
      <c r="AF1311" s="35" t="s">
        <v>16158</v>
      </c>
    </row>
    <row r="1312" spans="1:32" s="68" customFormat="1" ht="28.5">
      <c r="A1312" s="37" t="s">
        <v>15630</v>
      </c>
      <c r="B1312" s="36" t="s">
        <v>15466</v>
      </c>
      <c r="C1312" s="36" t="s">
        <v>15319</v>
      </c>
      <c r="D1312" s="29" t="s">
        <v>11034</v>
      </c>
      <c r="E1312" s="37" t="s">
        <v>4065</v>
      </c>
      <c r="F1312" s="37" t="s">
        <v>12535</v>
      </c>
      <c r="G1312" s="38" t="s">
        <v>369</v>
      </c>
      <c r="H1312" s="37" t="s">
        <v>12478</v>
      </c>
      <c r="I1312" s="39">
        <v>4</v>
      </c>
      <c r="J1312" s="37" t="s">
        <v>12292</v>
      </c>
      <c r="K1312" s="37" t="s">
        <v>12292</v>
      </c>
      <c r="L1312" s="37" t="s">
        <v>12292</v>
      </c>
      <c r="M1312" s="37" t="s">
        <v>16215</v>
      </c>
      <c r="N1312" s="37">
        <v>-2.4131999999999998</v>
      </c>
      <c r="O1312" s="37">
        <v>-0.15859000000000001</v>
      </c>
      <c r="P1312" s="37">
        <v>9.8236471432346697</v>
      </c>
      <c r="Q1312" s="37">
        <v>-11.46633650113783</v>
      </c>
      <c r="R1312" s="37">
        <v>3.6691016453435088</v>
      </c>
      <c r="S1312" s="37">
        <v>8.1449999999999996</v>
      </c>
      <c r="T1312" s="37">
        <v>9.9269999999999996</v>
      </c>
      <c r="U1312" s="37">
        <v>-15.744759448870639</v>
      </c>
      <c r="V1312" s="37">
        <v>-0.35799999999999998</v>
      </c>
      <c r="W1312" s="37">
        <v>-7.0000000000000001E-3</v>
      </c>
      <c r="X1312" s="37" t="s">
        <v>15789</v>
      </c>
      <c r="Y1312" s="73">
        <v>24924770</v>
      </c>
      <c r="Z1312" s="37" t="s">
        <v>12535</v>
      </c>
      <c r="AA1312" s="77">
        <v>45418</v>
      </c>
      <c r="AB1312" s="39" t="s">
        <v>8186</v>
      </c>
      <c r="AC1312" s="39" t="s">
        <v>12297</v>
      </c>
      <c r="AD1312" s="39" t="s">
        <v>12815</v>
      </c>
      <c r="AE1312" s="37" t="s">
        <v>16158</v>
      </c>
      <c r="AF1312" s="63" t="s">
        <v>16158</v>
      </c>
    </row>
    <row r="1313" spans="1:32" s="68" customFormat="1" ht="28.5">
      <c r="A1313" s="29" t="s">
        <v>15630</v>
      </c>
      <c r="B1313" s="28" t="s">
        <v>15466</v>
      </c>
      <c r="C1313" s="29" t="s">
        <v>15320</v>
      </c>
      <c r="D1313" s="29" t="s">
        <v>11143</v>
      </c>
      <c r="E1313" s="29" t="s">
        <v>4065</v>
      </c>
      <c r="F1313" s="29" t="s">
        <v>12541</v>
      </c>
      <c r="G1313" s="31" t="s">
        <v>369</v>
      </c>
      <c r="H1313" s="32" t="s">
        <v>12478</v>
      </c>
      <c r="I1313" s="50">
        <v>4</v>
      </c>
      <c r="J1313" s="32" t="s">
        <v>12292</v>
      </c>
      <c r="K1313" s="32" t="s">
        <v>12292</v>
      </c>
      <c r="L1313" s="32" t="s">
        <v>12292</v>
      </c>
      <c r="M1313" s="29">
        <v>0.72960000000000003</v>
      </c>
      <c r="N1313" s="29" t="s">
        <v>16215</v>
      </c>
      <c r="O1313" s="29" t="s">
        <v>16215</v>
      </c>
      <c r="P1313" s="29">
        <v>7.2019909034161111</v>
      </c>
      <c r="Q1313" s="29">
        <v>-13.690180010665632</v>
      </c>
      <c r="R1313" s="29">
        <v>2.7588291513042984</v>
      </c>
      <c r="S1313" s="29">
        <v>13.496</v>
      </c>
      <c r="T1313" s="29">
        <v>14.71</v>
      </c>
      <c r="U1313" s="29">
        <v>-17.18216878548856</v>
      </c>
      <c r="V1313" s="29">
        <v>-0.621</v>
      </c>
      <c r="W1313" s="29">
        <v>-0.17199999999999999</v>
      </c>
      <c r="X1313" s="29" t="s">
        <v>15789</v>
      </c>
      <c r="Y1313" s="71">
        <v>23148132</v>
      </c>
      <c r="Z1313" s="29" t="s">
        <v>12535</v>
      </c>
      <c r="AA1313" s="76">
        <v>45418</v>
      </c>
      <c r="AB1313" s="60" t="s">
        <v>8186</v>
      </c>
      <c r="AC1313" s="60" t="s">
        <v>12297</v>
      </c>
      <c r="AD1313" s="60" t="s">
        <v>12815</v>
      </c>
      <c r="AE1313" s="29" t="s">
        <v>16158</v>
      </c>
      <c r="AF1313" s="35" t="s">
        <v>16158</v>
      </c>
    </row>
    <row r="1314" spans="1:32" s="68" customFormat="1" ht="28.5">
      <c r="A1314" s="37" t="s">
        <v>15630</v>
      </c>
      <c r="B1314" s="36" t="s">
        <v>15466</v>
      </c>
      <c r="C1314" s="36" t="s">
        <v>15321</v>
      </c>
      <c r="D1314" s="29" t="s">
        <v>11142</v>
      </c>
      <c r="E1314" s="37" t="s">
        <v>4065</v>
      </c>
      <c r="F1314" s="37" t="s">
        <v>12541</v>
      </c>
      <c r="G1314" s="38" t="s">
        <v>369</v>
      </c>
      <c r="H1314" s="37" t="s">
        <v>12478</v>
      </c>
      <c r="I1314" s="39">
        <v>4</v>
      </c>
      <c r="J1314" s="37" t="s">
        <v>12292</v>
      </c>
      <c r="K1314" s="37" t="s">
        <v>12292</v>
      </c>
      <c r="L1314" s="37" t="s">
        <v>12292</v>
      </c>
      <c r="M1314" s="37" t="s">
        <v>16215</v>
      </c>
      <c r="N1314" s="37" t="s">
        <v>16215</v>
      </c>
      <c r="O1314" s="37" t="s">
        <v>16215</v>
      </c>
      <c r="P1314" s="37">
        <v>7.2487252424020987</v>
      </c>
      <c r="Q1314" s="37">
        <v>-13.698442632923824</v>
      </c>
      <c r="R1314" s="37">
        <v>2.7655057214669432</v>
      </c>
      <c r="S1314" s="37">
        <v>13.497</v>
      </c>
      <c r="T1314" s="37">
        <v>14.709</v>
      </c>
      <c r="U1314" s="37">
        <v>-17.182522099100673</v>
      </c>
      <c r="V1314" s="37">
        <v>-0.61899999999999999</v>
      </c>
      <c r="W1314" s="37">
        <v>-0.17100000000000001</v>
      </c>
      <c r="X1314" s="37" t="s">
        <v>15789</v>
      </c>
      <c r="Y1314" s="73">
        <v>23148132</v>
      </c>
      <c r="Z1314" s="37" t="s">
        <v>12535</v>
      </c>
      <c r="AA1314" s="77">
        <v>45418</v>
      </c>
      <c r="AB1314" s="39" t="s">
        <v>8186</v>
      </c>
      <c r="AC1314" s="39" t="s">
        <v>12297</v>
      </c>
      <c r="AD1314" s="39" t="s">
        <v>12815</v>
      </c>
      <c r="AE1314" s="37" t="s">
        <v>16158</v>
      </c>
      <c r="AF1314" s="63" t="s">
        <v>16158</v>
      </c>
    </row>
    <row r="1315" spans="1:32" s="68" customFormat="1" ht="28.5">
      <c r="A1315" s="29" t="s">
        <v>15630</v>
      </c>
      <c r="B1315" s="28" t="s">
        <v>15466</v>
      </c>
      <c r="C1315" s="29" t="s">
        <v>15322</v>
      </c>
      <c r="D1315" s="29" t="s">
        <v>10937</v>
      </c>
      <c r="E1315" s="29" t="s">
        <v>4065</v>
      </c>
      <c r="F1315" s="29" t="s">
        <v>12535</v>
      </c>
      <c r="G1315" s="31" t="s">
        <v>369</v>
      </c>
      <c r="H1315" s="32" t="s">
        <v>12478</v>
      </c>
      <c r="I1315" s="50">
        <v>4</v>
      </c>
      <c r="J1315" s="32" t="s">
        <v>12292</v>
      </c>
      <c r="K1315" s="32" t="s">
        <v>12292</v>
      </c>
      <c r="L1315" s="32" t="s">
        <v>12292</v>
      </c>
      <c r="M1315" s="29">
        <v>0.18310000000000001</v>
      </c>
      <c r="N1315" s="29">
        <v>-2.4131</v>
      </c>
      <c r="O1315" s="29">
        <v>-0.15848000000000001</v>
      </c>
      <c r="P1315" s="29">
        <v>10.327117624047188</v>
      </c>
      <c r="Q1315" s="29">
        <v>-11.062392515139663</v>
      </c>
      <c r="R1315" s="29">
        <v>3.6689884407278273</v>
      </c>
      <c r="S1315" s="29">
        <v>8.1449999999999996</v>
      </c>
      <c r="T1315" s="29">
        <v>9.9269999999999996</v>
      </c>
      <c r="U1315" s="29">
        <v>-15.743991645254251</v>
      </c>
      <c r="V1315" s="29">
        <v>-0.35799999999999998</v>
      </c>
      <c r="W1315" s="29">
        <v>-7.0000000000000001E-3</v>
      </c>
      <c r="X1315" s="29" t="s">
        <v>15789</v>
      </c>
      <c r="Y1315" s="71">
        <v>24924770</v>
      </c>
      <c r="Z1315" s="29" t="s">
        <v>12535</v>
      </c>
      <c r="AA1315" s="76">
        <v>45418</v>
      </c>
      <c r="AB1315" s="60" t="s">
        <v>8186</v>
      </c>
      <c r="AC1315" s="60" t="s">
        <v>12297</v>
      </c>
      <c r="AD1315" s="60" t="s">
        <v>12815</v>
      </c>
      <c r="AE1315" s="29" t="s">
        <v>16158</v>
      </c>
      <c r="AF1315" s="35" t="s">
        <v>16158</v>
      </c>
    </row>
    <row r="1316" spans="1:32" s="68" customFormat="1" ht="28.5">
      <c r="A1316" s="37" t="s">
        <v>15630</v>
      </c>
      <c r="B1316" s="36" t="s">
        <v>15466</v>
      </c>
      <c r="C1316" s="36" t="s">
        <v>15323</v>
      </c>
      <c r="D1316" s="29" t="s">
        <v>10977</v>
      </c>
      <c r="E1316" s="37" t="s">
        <v>4065</v>
      </c>
      <c r="F1316" s="37" t="s">
        <v>12535</v>
      </c>
      <c r="G1316" s="38" t="s">
        <v>369</v>
      </c>
      <c r="H1316" s="37" t="s">
        <v>12478</v>
      </c>
      <c r="I1316" s="39">
        <v>4</v>
      </c>
      <c r="J1316" s="37" t="s">
        <v>12292</v>
      </c>
      <c r="K1316" s="37" t="s">
        <v>12292</v>
      </c>
      <c r="L1316" s="37" t="s">
        <v>12292</v>
      </c>
      <c r="M1316" s="37" t="s">
        <v>16215</v>
      </c>
      <c r="N1316" s="37">
        <v>-1.8738699999999999</v>
      </c>
      <c r="O1316" s="37">
        <v>0.39755000000000001</v>
      </c>
      <c r="P1316" s="37">
        <v>10.421092385403163</v>
      </c>
      <c r="Q1316" s="37">
        <v>-10.983287064299684</v>
      </c>
      <c r="R1316" s="37">
        <v>4.2415570383564472</v>
      </c>
      <c r="S1316" s="37">
        <v>8.1489999999999991</v>
      </c>
      <c r="T1316" s="37">
        <v>9.9280000000000008</v>
      </c>
      <c r="U1316" s="37">
        <v>-15.394156418053084</v>
      </c>
      <c r="V1316" s="37">
        <v>-0.28899999999999998</v>
      </c>
      <c r="W1316" s="37">
        <v>4.9000000000000002E-2</v>
      </c>
      <c r="X1316" s="37" t="s">
        <v>15029</v>
      </c>
      <c r="Y1316" s="73">
        <v>24924770</v>
      </c>
      <c r="Z1316" s="37" t="s">
        <v>12535</v>
      </c>
      <c r="AA1316" s="77">
        <v>45418</v>
      </c>
      <c r="AB1316" s="39" t="s">
        <v>8186</v>
      </c>
      <c r="AC1316" s="39" t="s">
        <v>12297</v>
      </c>
      <c r="AD1316" s="39" t="s">
        <v>12815</v>
      </c>
      <c r="AE1316" s="37" t="s">
        <v>16158</v>
      </c>
      <c r="AF1316" s="63" t="s">
        <v>16158</v>
      </c>
    </row>
    <row r="1317" spans="1:32" s="68" customFormat="1" ht="28.5">
      <c r="A1317" s="29" t="s">
        <v>15630</v>
      </c>
      <c r="B1317" s="28" t="s">
        <v>15467</v>
      </c>
      <c r="C1317" s="29" t="s">
        <v>15324</v>
      </c>
      <c r="D1317" s="29" t="s">
        <v>15790</v>
      </c>
      <c r="E1317" s="29" t="s">
        <v>15791</v>
      </c>
      <c r="F1317" s="29" t="s">
        <v>12535</v>
      </c>
      <c r="G1317" s="31" t="s">
        <v>369</v>
      </c>
      <c r="H1317" s="32" t="s">
        <v>12420</v>
      </c>
      <c r="I1317" s="50">
        <v>2</v>
      </c>
      <c r="J1317" s="32" t="s">
        <v>12292</v>
      </c>
      <c r="K1317" s="32" t="s">
        <v>12292</v>
      </c>
      <c r="L1317" s="32" t="s">
        <v>12292</v>
      </c>
      <c r="M1317" s="29" t="s">
        <v>16215</v>
      </c>
      <c r="N1317" s="29">
        <v>-0.53142</v>
      </c>
      <c r="O1317" s="29">
        <v>-4.104E-2</v>
      </c>
      <c r="P1317" s="29">
        <v>5.4357186050339568</v>
      </c>
      <c r="Q1317" s="29">
        <v>0.65646526316687215</v>
      </c>
      <c r="R1317" s="29">
        <v>-0.1645957097747397</v>
      </c>
      <c r="S1317" s="29">
        <v>0.93</v>
      </c>
      <c r="T1317" s="29">
        <v>1.427</v>
      </c>
      <c r="U1317" s="29">
        <v>-0.99430720141451268</v>
      </c>
      <c r="V1317" s="29">
        <v>-1.222</v>
      </c>
      <c r="W1317" s="29">
        <v>-4.8000000000000001E-2</v>
      </c>
      <c r="X1317" s="29" t="s">
        <v>15759</v>
      </c>
      <c r="Y1317" s="71">
        <v>80745125</v>
      </c>
      <c r="Z1317" s="29" t="s">
        <v>12535</v>
      </c>
      <c r="AA1317" s="76">
        <v>45418</v>
      </c>
      <c r="AB1317" s="60" t="s">
        <v>8186</v>
      </c>
      <c r="AC1317" s="60" t="s">
        <v>12296</v>
      </c>
      <c r="AD1317" s="60" t="s">
        <v>13176</v>
      </c>
      <c r="AE1317" s="29" t="s">
        <v>16158</v>
      </c>
      <c r="AF1317" s="35" t="s">
        <v>16158</v>
      </c>
    </row>
    <row r="1318" spans="1:32" s="68" customFormat="1" ht="28.5">
      <c r="A1318" s="37" t="s">
        <v>15630</v>
      </c>
      <c r="B1318" s="36" t="s">
        <v>15467</v>
      </c>
      <c r="C1318" s="36" t="s">
        <v>15325</v>
      </c>
      <c r="D1318" s="29" t="s">
        <v>15792</v>
      </c>
      <c r="E1318" s="37" t="s">
        <v>15791</v>
      </c>
      <c r="F1318" s="37" t="s">
        <v>12535</v>
      </c>
      <c r="G1318" s="38" t="s">
        <v>369</v>
      </c>
      <c r="H1318" s="37" t="s">
        <v>12420</v>
      </c>
      <c r="I1318" s="39">
        <v>2</v>
      </c>
      <c r="J1318" s="37" t="s">
        <v>12292</v>
      </c>
      <c r="K1318" s="37" t="s">
        <v>12292</v>
      </c>
      <c r="L1318" s="37" t="s">
        <v>12292</v>
      </c>
      <c r="M1318" s="37" t="s">
        <v>16215</v>
      </c>
      <c r="N1318" s="37">
        <v>-0.41537000000000002</v>
      </c>
      <c r="O1318" s="37">
        <v>7.9350000000000004E-2</v>
      </c>
      <c r="P1318" s="37">
        <v>5.5729923353094346</v>
      </c>
      <c r="Q1318" s="37">
        <v>0.76614385586608602</v>
      </c>
      <c r="R1318" s="37">
        <v>-4.6001710399112827E-2</v>
      </c>
      <c r="S1318" s="37">
        <v>0.93</v>
      </c>
      <c r="T1318" s="37">
        <v>1.427</v>
      </c>
      <c r="U1318" s="37">
        <v>-0.89363718432372563</v>
      </c>
      <c r="V1318" s="37">
        <v>-0.97599999999999998</v>
      </c>
      <c r="W1318" s="37">
        <v>4.5999999999999999E-2</v>
      </c>
      <c r="X1318" s="37" t="s">
        <v>15645</v>
      </c>
      <c r="Y1318" s="73">
        <v>80745125</v>
      </c>
      <c r="Z1318" s="37" t="s">
        <v>12535</v>
      </c>
      <c r="AA1318" s="77">
        <v>45418</v>
      </c>
      <c r="AB1318" s="39" t="s">
        <v>8186</v>
      </c>
      <c r="AC1318" s="39" t="s">
        <v>12297</v>
      </c>
      <c r="AD1318" s="39" t="s">
        <v>12815</v>
      </c>
      <c r="AE1318" s="37" t="s">
        <v>16158</v>
      </c>
      <c r="AF1318" s="63" t="s">
        <v>16158</v>
      </c>
    </row>
    <row r="1319" spans="1:32" s="68" customFormat="1" ht="42.75">
      <c r="A1319" s="29" t="s">
        <v>14619</v>
      </c>
      <c r="B1319" s="28" t="s">
        <v>15468</v>
      </c>
      <c r="C1319" s="29" t="s">
        <v>15326</v>
      </c>
      <c r="D1319" s="29" t="s">
        <v>15793</v>
      </c>
      <c r="E1319" s="29" t="s">
        <v>15794</v>
      </c>
      <c r="F1319" s="29" t="s">
        <v>12535</v>
      </c>
      <c r="G1319" s="31" t="s">
        <v>369</v>
      </c>
      <c r="H1319" s="32" t="s">
        <v>14299</v>
      </c>
      <c r="I1319" s="50">
        <v>3</v>
      </c>
      <c r="J1319" s="32" t="s">
        <v>13171</v>
      </c>
      <c r="K1319" s="32" t="s">
        <v>13171</v>
      </c>
      <c r="L1319" s="32" t="s">
        <v>12292</v>
      </c>
      <c r="M1319" s="29" t="s">
        <v>16215</v>
      </c>
      <c r="N1319" s="29">
        <v>-5.2880200000000004</v>
      </c>
      <c r="O1319" s="29">
        <v>-2.05816</v>
      </c>
      <c r="P1319" s="29">
        <v>4.8235294117648042</v>
      </c>
      <c r="Q1319" s="29">
        <v>-11.899791231732726</v>
      </c>
      <c r="R1319" s="29">
        <v>-2.5822784810127675</v>
      </c>
      <c r="S1319" s="29">
        <v>5.4829999999999997</v>
      </c>
      <c r="T1319" s="29">
        <v>5.0350000000000001</v>
      </c>
      <c r="U1319" s="29">
        <v>-14.278399909341022</v>
      </c>
      <c r="V1319" s="29">
        <v>-1.1279999999999999</v>
      </c>
      <c r="W1319" s="29">
        <v>-0.46400000000000002</v>
      </c>
      <c r="X1319" s="29" t="s">
        <v>15795</v>
      </c>
      <c r="Y1319" s="71">
        <v>2235030167</v>
      </c>
      <c r="Z1319" s="29" t="s">
        <v>12541</v>
      </c>
      <c r="AA1319" s="76">
        <v>45418</v>
      </c>
      <c r="AB1319" s="60" t="s">
        <v>8186</v>
      </c>
      <c r="AC1319" s="60" t="s">
        <v>12297</v>
      </c>
      <c r="AD1319" s="60" t="s">
        <v>12815</v>
      </c>
      <c r="AE1319" s="29" t="s">
        <v>16158</v>
      </c>
      <c r="AF1319" s="35" t="s">
        <v>16158</v>
      </c>
    </row>
    <row r="1320" spans="1:32" s="68" customFormat="1" ht="42.75">
      <c r="A1320" s="37" t="s">
        <v>14619</v>
      </c>
      <c r="B1320" s="36" t="s">
        <v>15469</v>
      </c>
      <c r="C1320" s="36" t="s">
        <v>15327</v>
      </c>
      <c r="D1320" s="29" t="s">
        <v>8901</v>
      </c>
      <c r="E1320" s="37" t="s">
        <v>15796</v>
      </c>
      <c r="F1320" s="37" t="s">
        <v>12535</v>
      </c>
      <c r="G1320" s="38" t="s">
        <v>64</v>
      </c>
      <c r="H1320" s="37" t="s">
        <v>6</v>
      </c>
      <c r="I1320" s="39">
        <v>4</v>
      </c>
      <c r="J1320" s="37" t="s">
        <v>12292</v>
      </c>
      <c r="K1320" s="37" t="s">
        <v>12292</v>
      </c>
      <c r="L1320" s="37" t="s">
        <v>12292</v>
      </c>
      <c r="M1320" s="37" t="s">
        <v>16215</v>
      </c>
      <c r="N1320" s="37">
        <v>5.6947599999999996</v>
      </c>
      <c r="O1320" s="37">
        <v>13.464549999999999</v>
      </c>
      <c r="P1320" s="37">
        <v>31.44213570485288</v>
      </c>
      <c r="Q1320" s="37">
        <v>-36.111698751851016</v>
      </c>
      <c r="R1320" s="37">
        <v>30.676641289343376</v>
      </c>
      <c r="S1320" s="37">
        <v>18.928999999999998</v>
      </c>
      <c r="T1320" s="37">
        <v>19.629000000000001</v>
      </c>
      <c r="U1320" s="37">
        <v>-44.153551675992354</v>
      </c>
      <c r="V1320" s="37">
        <v>0.21099999999999999</v>
      </c>
      <c r="W1320" s="37">
        <v>0.71099999999999997</v>
      </c>
      <c r="X1320" s="37" t="s">
        <v>14749</v>
      </c>
      <c r="Y1320" s="73">
        <v>196072724</v>
      </c>
      <c r="Z1320" s="37" t="s">
        <v>12535</v>
      </c>
      <c r="AA1320" s="77">
        <v>45418</v>
      </c>
      <c r="AB1320" s="39" t="s">
        <v>8186</v>
      </c>
      <c r="AC1320" s="39" t="s">
        <v>12296</v>
      </c>
      <c r="AD1320" s="39" t="s">
        <v>13176</v>
      </c>
      <c r="AE1320" s="37" t="s">
        <v>16158</v>
      </c>
      <c r="AF1320" s="63" t="s">
        <v>16158</v>
      </c>
    </row>
    <row r="1321" spans="1:32" s="68" customFormat="1" ht="42.75">
      <c r="A1321" s="29" t="s">
        <v>14619</v>
      </c>
      <c r="B1321" s="28" t="s">
        <v>15469</v>
      </c>
      <c r="C1321" s="29" t="s">
        <v>15328</v>
      </c>
      <c r="D1321" s="29" t="s">
        <v>9118</v>
      </c>
      <c r="E1321" s="29" t="s">
        <v>15796</v>
      </c>
      <c r="F1321" s="29" t="s">
        <v>12535</v>
      </c>
      <c r="G1321" s="31" t="s">
        <v>64</v>
      </c>
      <c r="H1321" s="32" t="s">
        <v>6</v>
      </c>
      <c r="I1321" s="50">
        <v>4</v>
      </c>
      <c r="J1321" s="32" t="s">
        <v>12292</v>
      </c>
      <c r="K1321" s="32" t="s">
        <v>12292</v>
      </c>
      <c r="L1321" s="32" t="s">
        <v>12292</v>
      </c>
      <c r="M1321" s="29" t="s">
        <v>16215</v>
      </c>
      <c r="N1321" s="29">
        <v>5.6940900000000001</v>
      </c>
      <c r="O1321" s="29">
        <v>13.459540000000001</v>
      </c>
      <c r="P1321" s="29">
        <v>31.447154471544692</v>
      </c>
      <c r="Q1321" s="29">
        <v>-36.110529621100994</v>
      </c>
      <c r="R1321" s="29">
        <v>30.67249863313295</v>
      </c>
      <c r="S1321" s="29">
        <v>18.923999999999999</v>
      </c>
      <c r="T1321" s="29">
        <v>19.617000000000001</v>
      </c>
      <c r="U1321" s="29">
        <v>-44.142258460173643</v>
      </c>
      <c r="V1321" s="29">
        <v>0.21199999999999999</v>
      </c>
      <c r="W1321" s="29">
        <v>0.71199999999999997</v>
      </c>
      <c r="X1321" s="29" t="s">
        <v>15797</v>
      </c>
      <c r="Y1321" s="71">
        <v>196072724</v>
      </c>
      <c r="Z1321" s="29" t="s">
        <v>12535</v>
      </c>
      <c r="AA1321" s="76">
        <v>45418</v>
      </c>
      <c r="AB1321" s="60" t="s">
        <v>8186</v>
      </c>
      <c r="AC1321" s="60" t="s">
        <v>12297</v>
      </c>
      <c r="AD1321" s="60" t="s">
        <v>12815</v>
      </c>
      <c r="AE1321" s="29" t="s">
        <v>16158</v>
      </c>
      <c r="AF1321" s="35" t="s">
        <v>16158</v>
      </c>
    </row>
    <row r="1322" spans="1:32" s="68" customFormat="1" ht="42.75">
      <c r="A1322" s="37" t="s">
        <v>14619</v>
      </c>
      <c r="B1322" s="36" t="s">
        <v>15469</v>
      </c>
      <c r="C1322" s="36" t="s">
        <v>15329</v>
      </c>
      <c r="D1322" s="29" t="s">
        <v>9099</v>
      </c>
      <c r="E1322" s="37" t="s">
        <v>15796</v>
      </c>
      <c r="F1322" s="37" t="s">
        <v>12536</v>
      </c>
      <c r="G1322" s="38" t="s">
        <v>64</v>
      </c>
      <c r="H1322" s="37" t="s">
        <v>6</v>
      </c>
      <c r="I1322" s="39">
        <v>4</v>
      </c>
      <c r="J1322" s="37" t="s">
        <v>12292</v>
      </c>
      <c r="K1322" s="37" t="s">
        <v>12292</v>
      </c>
      <c r="L1322" s="37" t="s">
        <v>12292</v>
      </c>
      <c r="M1322" s="37" t="s">
        <v>16215</v>
      </c>
      <c r="N1322" s="37">
        <v>5.67727</v>
      </c>
      <c r="O1322" s="37">
        <v>13.47668</v>
      </c>
      <c r="P1322" s="37">
        <v>31.414613423958926</v>
      </c>
      <c r="Q1322" s="37">
        <v>-36.143940579446109</v>
      </c>
      <c r="R1322" s="37">
        <v>31.47826503121798</v>
      </c>
      <c r="S1322" s="37">
        <v>18.954999999999998</v>
      </c>
      <c r="T1322" s="37">
        <v>19.626999999999999</v>
      </c>
      <c r="U1322" s="37">
        <v>-43.803920690499588</v>
      </c>
      <c r="V1322" s="37">
        <v>0.21099999999999999</v>
      </c>
      <c r="W1322" s="37">
        <v>0.71099999999999997</v>
      </c>
      <c r="X1322" s="37" t="s">
        <v>15798</v>
      </c>
      <c r="Y1322" s="73">
        <v>1531573065</v>
      </c>
      <c r="Z1322" s="37" t="s">
        <v>12535</v>
      </c>
      <c r="AA1322" s="77">
        <v>45418</v>
      </c>
      <c r="AB1322" s="39" t="s">
        <v>8186</v>
      </c>
      <c r="AC1322" s="39" t="s">
        <v>12297</v>
      </c>
      <c r="AD1322" s="39" t="s">
        <v>12815</v>
      </c>
      <c r="AE1322" s="37" t="s">
        <v>16158</v>
      </c>
      <c r="AF1322" s="63" t="s">
        <v>16158</v>
      </c>
    </row>
    <row r="1323" spans="1:32" s="68" customFormat="1" ht="42.75">
      <c r="A1323" s="29" t="s">
        <v>14619</v>
      </c>
      <c r="B1323" s="28" t="s">
        <v>15470</v>
      </c>
      <c r="C1323" s="29" t="s">
        <v>15330</v>
      </c>
      <c r="D1323" s="29" t="s">
        <v>10116</v>
      </c>
      <c r="E1323" s="29" t="s">
        <v>15799</v>
      </c>
      <c r="F1323" s="29" t="s">
        <v>12535</v>
      </c>
      <c r="G1323" s="31" t="s">
        <v>64</v>
      </c>
      <c r="H1323" s="32" t="s">
        <v>1</v>
      </c>
      <c r="I1323" s="50">
        <v>4</v>
      </c>
      <c r="J1323" s="32" t="s">
        <v>12292</v>
      </c>
      <c r="K1323" s="32" t="s">
        <v>12292</v>
      </c>
      <c r="L1323" s="32" t="s">
        <v>12292</v>
      </c>
      <c r="M1323" s="29" t="s">
        <v>16215</v>
      </c>
      <c r="N1323" s="29">
        <v>2.42902</v>
      </c>
      <c r="O1323" s="29">
        <v>16.762589999999999</v>
      </c>
      <c r="P1323" s="29">
        <v>63.987033206458442</v>
      </c>
      <c r="Q1323" s="29">
        <v>-44.185812111702184</v>
      </c>
      <c r="R1323" s="29">
        <v>12.113583578279563</v>
      </c>
      <c r="S1323" s="29">
        <v>28.33</v>
      </c>
      <c r="T1323" s="29">
        <v>27.652000000000001</v>
      </c>
      <c r="U1323" s="29">
        <v>-47.525296406360752</v>
      </c>
      <c r="V1323" s="29">
        <v>9.5000000000000001E-2</v>
      </c>
      <c r="W1323" s="29">
        <v>0.61599999999999999</v>
      </c>
      <c r="X1323" s="29" t="s">
        <v>15800</v>
      </c>
      <c r="Y1323" s="71">
        <v>7114325359</v>
      </c>
      <c r="Z1323" s="29" t="s">
        <v>12535</v>
      </c>
      <c r="AA1323" s="76">
        <v>45418</v>
      </c>
      <c r="AB1323" s="60" t="s">
        <v>8186</v>
      </c>
      <c r="AC1323" s="60" t="s">
        <v>12296</v>
      </c>
      <c r="AD1323" s="60" t="s">
        <v>13176</v>
      </c>
      <c r="AE1323" s="29" t="s">
        <v>16158</v>
      </c>
      <c r="AF1323" s="35" t="s">
        <v>16158</v>
      </c>
    </row>
    <row r="1324" spans="1:32" s="68" customFormat="1" ht="42.75">
      <c r="A1324" s="37" t="s">
        <v>14619</v>
      </c>
      <c r="B1324" s="36" t="s">
        <v>15470</v>
      </c>
      <c r="C1324" s="36" t="s">
        <v>15331</v>
      </c>
      <c r="D1324" s="29" t="s">
        <v>10899</v>
      </c>
      <c r="E1324" s="37" t="s">
        <v>15799</v>
      </c>
      <c r="F1324" s="37" t="s">
        <v>12536</v>
      </c>
      <c r="G1324" s="38" t="s">
        <v>64</v>
      </c>
      <c r="H1324" s="37" t="s">
        <v>1</v>
      </c>
      <c r="I1324" s="39">
        <v>4</v>
      </c>
      <c r="J1324" s="37" t="s">
        <v>12292</v>
      </c>
      <c r="K1324" s="37" t="s">
        <v>12292</v>
      </c>
      <c r="L1324" s="37" t="s">
        <v>12292</v>
      </c>
      <c r="M1324" s="37" t="s">
        <v>16215</v>
      </c>
      <c r="N1324" s="37">
        <v>2.3758300000000001</v>
      </c>
      <c r="O1324" s="37">
        <v>16.724620000000002</v>
      </c>
      <c r="P1324" s="37">
        <v>63.997395833333101</v>
      </c>
      <c r="Q1324" s="37">
        <v>-44.20742920191244</v>
      </c>
      <c r="R1324" s="37">
        <v>12.684124386252016</v>
      </c>
      <c r="S1324" s="37">
        <v>28.364000000000001</v>
      </c>
      <c r="T1324" s="37">
        <v>27.67</v>
      </c>
      <c r="U1324" s="37">
        <v>-47.544952531590688</v>
      </c>
      <c r="V1324" s="37">
        <v>9.2999999999999999E-2</v>
      </c>
      <c r="W1324" s="37">
        <v>0.61399999999999999</v>
      </c>
      <c r="X1324" s="37" t="s">
        <v>15801</v>
      </c>
      <c r="Y1324" s="73">
        <v>55571773960</v>
      </c>
      <c r="Z1324" s="37" t="s">
        <v>12535</v>
      </c>
      <c r="AA1324" s="77">
        <v>45418</v>
      </c>
      <c r="AB1324" s="39" t="s">
        <v>8186</v>
      </c>
      <c r="AC1324" s="39" t="s">
        <v>12297</v>
      </c>
      <c r="AD1324" s="39" t="s">
        <v>12815</v>
      </c>
      <c r="AE1324" s="37" t="s">
        <v>16158</v>
      </c>
      <c r="AF1324" s="63" t="s">
        <v>16158</v>
      </c>
    </row>
    <row r="1325" spans="1:32" s="68" customFormat="1" ht="28.5">
      <c r="A1325" s="29" t="s">
        <v>12499</v>
      </c>
      <c r="B1325" s="28" t="s">
        <v>15471</v>
      </c>
      <c r="C1325" s="29" t="s">
        <v>15332</v>
      </c>
      <c r="D1325" s="29" t="s">
        <v>8270</v>
      </c>
      <c r="E1325" s="29" t="s">
        <v>15802</v>
      </c>
      <c r="F1325" s="29" t="s">
        <v>12535</v>
      </c>
      <c r="G1325" s="31" t="s">
        <v>64</v>
      </c>
      <c r="H1325" s="32" t="s">
        <v>12423</v>
      </c>
      <c r="I1325" s="50">
        <v>5</v>
      </c>
      <c r="J1325" s="32" t="s">
        <v>12292</v>
      </c>
      <c r="K1325" s="32" t="s">
        <v>12292</v>
      </c>
      <c r="L1325" s="32" t="s">
        <v>13171</v>
      </c>
      <c r="M1325" s="29" t="s">
        <v>16215</v>
      </c>
      <c r="N1325" s="29">
        <v>-3.7576200000000002</v>
      </c>
      <c r="O1325" s="29">
        <v>-1.3353999999999999</v>
      </c>
      <c r="P1325" s="29">
        <v>-1.3112924600682696</v>
      </c>
      <c r="Q1325" s="29">
        <v>-5.347098140427553</v>
      </c>
      <c r="R1325" s="29">
        <v>4.1497208244296813</v>
      </c>
      <c r="S1325" s="29">
        <v>13.952999999999999</v>
      </c>
      <c r="T1325" s="29">
        <v>18.417000000000002</v>
      </c>
      <c r="U1325" s="29">
        <v>-17.010013142922709</v>
      </c>
      <c r="V1325" s="29">
        <v>-0.28699999999999998</v>
      </c>
      <c r="W1325" s="29">
        <v>-2.9000000000000001E-2</v>
      </c>
      <c r="X1325" s="29" t="s">
        <v>15803</v>
      </c>
      <c r="Y1325" s="71">
        <v>1173507414</v>
      </c>
      <c r="Z1325" s="29" t="s">
        <v>12535</v>
      </c>
      <c r="AA1325" s="76">
        <v>45418</v>
      </c>
      <c r="AB1325" s="60" t="s">
        <v>8186</v>
      </c>
      <c r="AC1325" s="60" t="s">
        <v>12296</v>
      </c>
      <c r="AD1325" s="60" t="s">
        <v>15914</v>
      </c>
      <c r="AE1325" s="29" t="s">
        <v>16158</v>
      </c>
      <c r="AF1325" s="35" t="s">
        <v>16158</v>
      </c>
    </row>
    <row r="1326" spans="1:32" s="68" customFormat="1" ht="28.5">
      <c r="A1326" s="37" t="s">
        <v>12499</v>
      </c>
      <c r="B1326" s="36" t="s">
        <v>15471</v>
      </c>
      <c r="C1326" s="36" t="s">
        <v>15333</v>
      </c>
      <c r="D1326" s="29" t="s">
        <v>15804</v>
      </c>
      <c r="E1326" s="37" t="s">
        <v>15802</v>
      </c>
      <c r="F1326" s="37" t="s">
        <v>12536</v>
      </c>
      <c r="G1326" s="38" t="s">
        <v>64</v>
      </c>
      <c r="H1326" s="37" t="s">
        <v>12423</v>
      </c>
      <c r="I1326" s="39">
        <v>5</v>
      </c>
      <c r="J1326" s="37" t="s">
        <v>12292</v>
      </c>
      <c r="K1326" s="37" t="s">
        <v>12292</v>
      </c>
      <c r="L1326" s="37" t="s">
        <v>13171</v>
      </c>
      <c r="M1326" s="37" t="s">
        <v>16215</v>
      </c>
      <c r="N1326" s="37">
        <v>-3.7597800000000001</v>
      </c>
      <c r="O1326" s="37">
        <v>-1.33836</v>
      </c>
      <c r="P1326" s="37">
        <v>-1.4061207609593507</v>
      </c>
      <c r="Q1326" s="37">
        <v>-5.2672955974842566</v>
      </c>
      <c r="R1326" s="37">
        <v>4.7775947281712972</v>
      </c>
      <c r="S1326" s="37">
        <v>13.991</v>
      </c>
      <c r="T1326" s="37">
        <v>18.428999999999998</v>
      </c>
      <c r="U1326" s="37">
        <v>-16.552759569022612</v>
      </c>
      <c r="V1326" s="37">
        <v>-0.28699999999999998</v>
      </c>
      <c r="W1326" s="37">
        <v>-0.03</v>
      </c>
      <c r="X1326" s="37" t="s">
        <v>15805</v>
      </c>
      <c r="Y1326" s="73">
        <v>9184397106</v>
      </c>
      <c r="Z1326" s="37" t="s">
        <v>12535</v>
      </c>
      <c r="AA1326" s="77">
        <v>45418</v>
      </c>
      <c r="AB1326" s="39" t="s">
        <v>8186</v>
      </c>
      <c r="AC1326" s="39" t="s">
        <v>12297</v>
      </c>
      <c r="AD1326" s="39" t="s">
        <v>12815</v>
      </c>
      <c r="AE1326" s="37" t="s">
        <v>16158</v>
      </c>
      <c r="AF1326" s="63" t="s">
        <v>16158</v>
      </c>
    </row>
    <row r="1327" spans="1:32" s="68" customFormat="1" ht="28.5">
      <c r="A1327" s="29" t="s">
        <v>12499</v>
      </c>
      <c r="B1327" s="28" t="s">
        <v>15471</v>
      </c>
      <c r="C1327" s="29" t="s">
        <v>15334</v>
      </c>
      <c r="D1327" s="29" t="s">
        <v>15806</v>
      </c>
      <c r="E1327" s="29" t="s">
        <v>15802</v>
      </c>
      <c r="F1327" s="29" t="s">
        <v>12538</v>
      </c>
      <c r="G1327" s="31" t="s">
        <v>64</v>
      </c>
      <c r="H1327" s="32" t="s">
        <v>12423</v>
      </c>
      <c r="I1327" s="50">
        <v>5</v>
      </c>
      <c r="J1327" s="32" t="s">
        <v>12292</v>
      </c>
      <c r="K1327" s="32" t="s">
        <v>12292</v>
      </c>
      <c r="L1327" s="32" t="s">
        <v>13171</v>
      </c>
      <c r="M1327" s="29" t="s">
        <v>16215</v>
      </c>
      <c r="N1327" s="29" t="s">
        <v>16215</v>
      </c>
      <c r="O1327" s="29" t="s">
        <v>16215</v>
      </c>
      <c r="P1327" s="29">
        <v>-3.0756442227764191</v>
      </c>
      <c r="Q1327" s="29">
        <v>-7.1207430340556428</v>
      </c>
      <c r="R1327" s="29">
        <v>3.5284683239774628</v>
      </c>
      <c r="S1327" s="29">
        <v>22.716999999999999</v>
      </c>
      <c r="T1327" s="29">
        <v>27.789000000000001</v>
      </c>
      <c r="U1327" s="29">
        <v>-19.835952066536134</v>
      </c>
      <c r="V1327" s="29">
        <v>-0.42699999999999999</v>
      </c>
      <c r="W1327" s="29">
        <v>-7.1999999999999995E-2</v>
      </c>
      <c r="X1327" s="29" t="s">
        <v>15807</v>
      </c>
      <c r="Y1327" s="71">
        <v>1798752165</v>
      </c>
      <c r="Z1327" s="29" t="s">
        <v>12535</v>
      </c>
      <c r="AA1327" s="76">
        <v>45418</v>
      </c>
      <c r="AB1327" s="60" t="s">
        <v>8186</v>
      </c>
      <c r="AC1327" s="60" t="s">
        <v>12297</v>
      </c>
      <c r="AD1327" s="60" t="s">
        <v>12815</v>
      </c>
      <c r="AE1327" s="29" t="s">
        <v>16158</v>
      </c>
      <c r="AF1327" s="35" t="s">
        <v>16158</v>
      </c>
    </row>
    <row r="1328" spans="1:32" s="68" customFormat="1" ht="28.5">
      <c r="A1328" s="37" t="s">
        <v>12499</v>
      </c>
      <c r="B1328" s="36" t="s">
        <v>15471</v>
      </c>
      <c r="C1328" s="36" t="s">
        <v>15335</v>
      </c>
      <c r="D1328" s="29" t="s">
        <v>15808</v>
      </c>
      <c r="E1328" s="37" t="s">
        <v>15802</v>
      </c>
      <c r="F1328" s="37" t="s">
        <v>12537</v>
      </c>
      <c r="G1328" s="38" t="s">
        <v>64</v>
      </c>
      <c r="H1328" s="37" t="s">
        <v>12423</v>
      </c>
      <c r="I1328" s="39">
        <v>5</v>
      </c>
      <c r="J1328" s="37" t="s">
        <v>12292</v>
      </c>
      <c r="K1328" s="37" t="s">
        <v>12292</v>
      </c>
      <c r="L1328" s="37" t="s">
        <v>13171</v>
      </c>
      <c r="M1328" s="37" t="s">
        <v>16215</v>
      </c>
      <c r="N1328" s="37" t="s">
        <v>16215</v>
      </c>
      <c r="O1328" s="37" t="s">
        <v>16215</v>
      </c>
      <c r="P1328" s="37">
        <v>-3.8519637462235856</v>
      </c>
      <c r="Q1328" s="37">
        <v>-5.5078683834050457</v>
      </c>
      <c r="R1328" s="37">
        <v>6.646294881589121</v>
      </c>
      <c r="S1328" s="37">
        <v>18.146000000000001</v>
      </c>
      <c r="T1328" s="37">
        <v>21.75</v>
      </c>
      <c r="U1328" s="37">
        <v>-18.446617802753764</v>
      </c>
      <c r="V1328" s="37">
        <v>-0.42599999999999999</v>
      </c>
      <c r="W1328" s="37">
        <v>-5.3999999999999999E-2</v>
      </c>
      <c r="X1328" s="37" t="s">
        <v>14927</v>
      </c>
      <c r="Y1328" s="73">
        <v>8520133234</v>
      </c>
      <c r="Z1328" s="37" t="s">
        <v>12535</v>
      </c>
      <c r="AA1328" s="77">
        <v>45418</v>
      </c>
      <c r="AB1328" s="39" t="s">
        <v>8186</v>
      </c>
      <c r="AC1328" s="39" t="s">
        <v>12297</v>
      </c>
      <c r="AD1328" s="39" t="s">
        <v>12815</v>
      </c>
      <c r="AE1328" s="37" t="s">
        <v>16158</v>
      </c>
      <c r="AF1328" s="63" t="s">
        <v>16158</v>
      </c>
    </row>
    <row r="1329" spans="1:32" s="68" customFormat="1" ht="28.5">
      <c r="A1329" s="29" t="s">
        <v>12499</v>
      </c>
      <c r="B1329" s="28" t="s">
        <v>15472</v>
      </c>
      <c r="C1329" s="29" t="s">
        <v>15336</v>
      </c>
      <c r="D1329" s="29" t="s">
        <v>15809</v>
      </c>
      <c r="E1329" s="29" t="s">
        <v>15810</v>
      </c>
      <c r="F1329" s="29" t="s">
        <v>12536</v>
      </c>
      <c r="G1329" s="31" t="s">
        <v>64</v>
      </c>
      <c r="H1329" s="32" t="s">
        <v>12425</v>
      </c>
      <c r="I1329" s="50">
        <v>5</v>
      </c>
      <c r="J1329" s="32" t="s">
        <v>12292</v>
      </c>
      <c r="K1329" s="32" t="s">
        <v>12292</v>
      </c>
      <c r="L1329" s="32" t="s">
        <v>13171</v>
      </c>
      <c r="M1329" s="29">
        <v>0.12889999999999999</v>
      </c>
      <c r="N1329" s="29">
        <v>-3.3303799999999999</v>
      </c>
      <c r="O1329" s="29">
        <v>0.71986000000000006</v>
      </c>
      <c r="P1329" s="29">
        <v>9.1415627220972517</v>
      </c>
      <c r="Q1329" s="29">
        <v>-14.608213487501388</v>
      </c>
      <c r="R1329" s="29">
        <v>8.5094632952882989</v>
      </c>
      <c r="S1329" s="29">
        <v>16.295999999999999</v>
      </c>
      <c r="T1329" s="29">
        <v>17.98</v>
      </c>
      <c r="U1329" s="29">
        <v>-26.873191172906065</v>
      </c>
      <c r="V1329" s="29">
        <v>-0.19400000000000001</v>
      </c>
      <c r="W1329" s="29">
        <v>0.111</v>
      </c>
      <c r="X1329" s="29" t="s">
        <v>15811</v>
      </c>
      <c r="Y1329" s="71">
        <v>7783645209</v>
      </c>
      <c r="Z1329" s="29" t="s">
        <v>12535</v>
      </c>
      <c r="AA1329" s="76">
        <v>45418</v>
      </c>
      <c r="AB1329" s="60" t="s">
        <v>8186</v>
      </c>
      <c r="AC1329" s="60" t="s">
        <v>12297</v>
      </c>
      <c r="AD1329" s="60" t="s">
        <v>12815</v>
      </c>
      <c r="AE1329" s="29" t="s">
        <v>16158</v>
      </c>
      <c r="AF1329" s="35" t="s">
        <v>16158</v>
      </c>
    </row>
    <row r="1330" spans="1:32" s="68" customFormat="1" ht="28.5">
      <c r="A1330" s="37" t="s">
        <v>12499</v>
      </c>
      <c r="B1330" s="36" t="s">
        <v>15472</v>
      </c>
      <c r="C1330" s="36" t="s">
        <v>15337</v>
      </c>
      <c r="D1330" s="29" t="s">
        <v>15812</v>
      </c>
      <c r="E1330" s="37" t="s">
        <v>15810</v>
      </c>
      <c r="F1330" s="37" t="s">
        <v>12535</v>
      </c>
      <c r="G1330" s="38" t="s">
        <v>64</v>
      </c>
      <c r="H1330" s="37" t="s">
        <v>12425</v>
      </c>
      <c r="I1330" s="39">
        <v>5</v>
      </c>
      <c r="J1330" s="37" t="s">
        <v>12292</v>
      </c>
      <c r="K1330" s="37" t="s">
        <v>12292</v>
      </c>
      <c r="L1330" s="37" t="s">
        <v>13171</v>
      </c>
      <c r="M1330" s="37">
        <v>0.128</v>
      </c>
      <c r="N1330" s="37">
        <v>-3.32613</v>
      </c>
      <c r="O1330" s="37">
        <v>0.73175000000000001</v>
      </c>
      <c r="P1330" s="37">
        <v>9.1722855436846338</v>
      </c>
      <c r="Q1330" s="37">
        <v>-14.675662132374779</v>
      </c>
      <c r="R1330" s="37">
        <v>7.8892892678867677</v>
      </c>
      <c r="S1330" s="37">
        <v>16.242000000000001</v>
      </c>
      <c r="T1330" s="37">
        <v>17.97</v>
      </c>
      <c r="U1330" s="37">
        <v>-27.701524483567631</v>
      </c>
      <c r="V1330" s="37">
        <v>-0.19400000000000001</v>
      </c>
      <c r="W1330" s="37">
        <v>0.112</v>
      </c>
      <c r="X1330" s="37" t="s">
        <v>15811</v>
      </c>
      <c r="Y1330" s="73">
        <v>994530752</v>
      </c>
      <c r="Z1330" s="37" t="s">
        <v>12535</v>
      </c>
      <c r="AA1330" s="77">
        <v>45418</v>
      </c>
      <c r="AB1330" s="39" t="s">
        <v>8186</v>
      </c>
      <c r="AC1330" s="39" t="s">
        <v>12296</v>
      </c>
      <c r="AD1330" s="39" t="s">
        <v>13176</v>
      </c>
      <c r="AE1330" s="37" t="s">
        <v>16158</v>
      </c>
      <c r="AF1330" s="63" t="s">
        <v>16158</v>
      </c>
    </row>
    <row r="1331" spans="1:32" s="68" customFormat="1" ht="28.5">
      <c r="A1331" s="29" t="s">
        <v>12499</v>
      </c>
      <c r="B1331" s="28" t="s">
        <v>15472</v>
      </c>
      <c r="C1331" s="29" t="s">
        <v>15338</v>
      </c>
      <c r="D1331" s="29" t="s">
        <v>15813</v>
      </c>
      <c r="E1331" s="29" t="s">
        <v>15810</v>
      </c>
      <c r="F1331" s="29" t="s">
        <v>12535</v>
      </c>
      <c r="G1331" s="31" t="s">
        <v>64</v>
      </c>
      <c r="H1331" s="32" t="s">
        <v>12425</v>
      </c>
      <c r="I1331" s="50">
        <v>5</v>
      </c>
      <c r="J1331" s="32" t="s">
        <v>12292</v>
      </c>
      <c r="K1331" s="32" t="s">
        <v>12292</v>
      </c>
      <c r="L1331" s="32" t="s">
        <v>13171</v>
      </c>
      <c r="M1331" s="29" t="s">
        <v>16215</v>
      </c>
      <c r="N1331" s="29">
        <v>-3.3480699999999999</v>
      </c>
      <c r="O1331" s="29">
        <v>0.71948000000000001</v>
      </c>
      <c r="P1331" s="29">
        <v>9.1310751104565888</v>
      </c>
      <c r="Q1331" s="29">
        <v>-14.689265536723228</v>
      </c>
      <c r="R1331" s="29">
        <v>7.8875171467762906</v>
      </c>
      <c r="S1331" s="29">
        <v>16.292999999999999</v>
      </c>
      <c r="T1331" s="29">
        <v>17.954000000000001</v>
      </c>
      <c r="U1331" s="29">
        <v>-27.767469840074654</v>
      </c>
      <c r="V1331" s="29">
        <v>-0.19500000000000001</v>
      </c>
      <c r="W1331" s="29">
        <v>0.111</v>
      </c>
      <c r="X1331" s="29" t="s">
        <v>15811</v>
      </c>
      <c r="Y1331" s="71">
        <v>994530752</v>
      </c>
      <c r="Z1331" s="29" t="s">
        <v>12535</v>
      </c>
      <c r="AA1331" s="76">
        <v>45418</v>
      </c>
      <c r="AB1331" s="60" t="s">
        <v>8186</v>
      </c>
      <c r="AC1331" s="60" t="s">
        <v>12297</v>
      </c>
      <c r="AD1331" s="60" t="s">
        <v>12815</v>
      </c>
      <c r="AE1331" s="29" t="s">
        <v>16158</v>
      </c>
      <c r="AF1331" s="35" t="s">
        <v>16158</v>
      </c>
    </row>
    <row r="1332" spans="1:32" s="68" customFormat="1" ht="28.5">
      <c r="A1332" s="37" t="s">
        <v>12499</v>
      </c>
      <c r="B1332" s="36" t="s">
        <v>15472</v>
      </c>
      <c r="C1332" s="36" t="s">
        <v>15339</v>
      </c>
      <c r="D1332" s="29" t="s">
        <v>15814</v>
      </c>
      <c r="E1332" s="37" t="s">
        <v>15810</v>
      </c>
      <c r="F1332" s="37" t="s">
        <v>12538</v>
      </c>
      <c r="G1332" s="38" t="s">
        <v>64</v>
      </c>
      <c r="H1332" s="37" t="s">
        <v>12425</v>
      </c>
      <c r="I1332" s="39">
        <v>5</v>
      </c>
      <c r="J1332" s="37" t="s">
        <v>12292</v>
      </c>
      <c r="K1332" s="37" t="s">
        <v>12292</v>
      </c>
      <c r="L1332" s="37" t="s">
        <v>13171</v>
      </c>
      <c r="M1332" s="37">
        <v>8.43E-2</v>
      </c>
      <c r="N1332" s="37" t="s">
        <v>16215</v>
      </c>
      <c r="O1332" s="37" t="s">
        <v>16215</v>
      </c>
      <c r="P1332" s="37">
        <v>6.9227671704461091</v>
      </c>
      <c r="Q1332" s="37">
        <v>-16.350251247740154</v>
      </c>
      <c r="R1332" s="37">
        <v>7.1299207128026287</v>
      </c>
      <c r="S1332" s="37">
        <v>25.132000000000001</v>
      </c>
      <c r="T1332" s="37">
        <v>27.707999999999998</v>
      </c>
      <c r="U1332" s="37">
        <v>-28.922058870811462</v>
      </c>
      <c r="V1332" s="37">
        <v>-0.35099999999999998</v>
      </c>
      <c r="W1332" s="37">
        <v>2.1000000000000001E-2</v>
      </c>
      <c r="X1332" s="37" t="s">
        <v>15811</v>
      </c>
      <c r="Y1332" s="73">
        <v>1524416737</v>
      </c>
      <c r="Z1332" s="37" t="s">
        <v>12535</v>
      </c>
      <c r="AA1332" s="77">
        <v>45418</v>
      </c>
      <c r="AB1332" s="39" t="s">
        <v>8186</v>
      </c>
      <c r="AC1332" s="39" t="s">
        <v>12297</v>
      </c>
      <c r="AD1332" s="39" t="s">
        <v>12815</v>
      </c>
      <c r="AE1332" s="37" t="s">
        <v>16158</v>
      </c>
      <c r="AF1332" s="63" t="s">
        <v>16158</v>
      </c>
    </row>
    <row r="1333" spans="1:32" s="68" customFormat="1" ht="28.5">
      <c r="A1333" s="29" t="s">
        <v>12499</v>
      </c>
      <c r="B1333" s="28" t="s">
        <v>15472</v>
      </c>
      <c r="C1333" s="29" t="s">
        <v>15340</v>
      </c>
      <c r="D1333" s="29" t="s">
        <v>15815</v>
      </c>
      <c r="E1333" s="29" t="s">
        <v>15810</v>
      </c>
      <c r="F1333" s="29" t="s">
        <v>12539</v>
      </c>
      <c r="G1333" s="31" t="s">
        <v>64</v>
      </c>
      <c r="H1333" s="32" t="s">
        <v>12425</v>
      </c>
      <c r="I1333" s="50">
        <v>5</v>
      </c>
      <c r="J1333" s="32" t="s">
        <v>12292</v>
      </c>
      <c r="K1333" s="32" t="s">
        <v>12292</v>
      </c>
      <c r="L1333" s="32" t="s">
        <v>13171</v>
      </c>
      <c r="M1333" s="29">
        <v>0.1057</v>
      </c>
      <c r="N1333" s="29" t="s">
        <v>16215</v>
      </c>
      <c r="O1333" s="29" t="s">
        <v>16215</v>
      </c>
      <c r="P1333" s="29">
        <v>8.1600366780108402</v>
      </c>
      <c r="Q1333" s="29">
        <v>-15.237071812444924</v>
      </c>
      <c r="R1333" s="29">
        <v>7.3925554210764854</v>
      </c>
      <c r="S1333" s="29">
        <v>20.745999999999999</v>
      </c>
      <c r="T1333" s="29">
        <v>23.492000000000001</v>
      </c>
      <c r="U1333" s="29">
        <v>-28.235298159609968</v>
      </c>
      <c r="V1333" s="29">
        <v>-0.32300000000000001</v>
      </c>
      <c r="W1333" s="29">
        <v>7.6999999999999999E-2</v>
      </c>
      <c r="X1333" s="29" t="s">
        <v>15811</v>
      </c>
      <c r="Y1333" s="71">
        <v>1345848741</v>
      </c>
      <c r="Z1333" s="29" t="s">
        <v>12535</v>
      </c>
      <c r="AA1333" s="76">
        <v>45418</v>
      </c>
      <c r="AB1333" s="60" t="s">
        <v>8186</v>
      </c>
      <c r="AC1333" s="60" t="s">
        <v>12297</v>
      </c>
      <c r="AD1333" s="60" t="s">
        <v>12815</v>
      </c>
      <c r="AE1333" s="29" t="s">
        <v>16158</v>
      </c>
      <c r="AF1333" s="35" t="s">
        <v>16158</v>
      </c>
    </row>
    <row r="1334" spans="1:32" s="68" customFormat="1" ht="28.5">
      <c r="A1334" s="37" t="s">
        <v>12499</v>
      </c>
      <c r="B1334" s="36" t="s">
        <v>15472</v>
      </c>
      <c r="C1334" s="36" t="s">
        <v>15341</v>
      </c>
      <c r="D1334" s="29" t="s">
        <v>15816</v>
      </c>
      <c r="E1334" s="37" t="s">
        <v>15810</v>
      </c>
      <c r="F1334" s="37" t="s">
        <v>12537</v>
      </c>
      <c r="G1334" s="38" t="s">
        <v>64</v>
      </c>
      <c r="H1334" s="37" t="s">
        <v>12425</v>
      </c>
      <c r="I1334" s="39">
        <v>5</v>
      </c>
      <c r="J1334" s="37" t="s">
        <v>12292</v>
      </c>
      <c r="K1334" s="37" t="s">
        <v>12292</v>
      </c>
      <c r="L1334" s="37" t="s">
        <v>13171</v>
      </c>
      <c r="M1334" s="37">
        <v>6.3100000000000003E-2</v>
      </c>
      <c r="N1334" s="37" t="s">
        <v>16215</v>
      </c>
      <c r="O1334" s="37" t="s">
        <v>16215</v>
      </c>
      <c r="P1334" s="37">
        <v>6.0212521138617303</v>
      </c>
      <c r="Q1334" s="37">
        <v>-14.695186510407865</v>
      </c>
      <c r="R1334" s="37">
        <v>10.547129738994832</v>
      </c>
      <c r="S1334" s="37">
        <v>21.079000000000001</v>
      </c>
      <c r="T1334" s="37">
        <v>22.283999999999999</v>
      </c>
      <c r="U1334" s="37">
        <v>-26.077499243130543</v>
      </c>
      <c r="V1334" s="37">
        <v>-0.32</v>
      </c>
      <c r="W1334" s="37">
        <v>6.6000000000000003E-2</v>
      </c>
      <c r="X1334" s="37" t="s">
        <v>15817</v>
      </c>
      <c r="Y1334" s="73">
        <v>7220691076</v>
      </c>
      <c r="Z1334" s="37" t="s">
        <v>12535</v>
      </c>
      <c r="AA1334" s="77">
        <v>45418</v>
      </c>
      <c r="AB1334" s="39" t="s">
        <v>8186</v>
      </c>
      <c r="AC1334" s="39" t="s">
        <v>12297</v>
      </c>
      <c r="AD1334" s="39" t="s">
        <v>12815</v>
      </c>
      <c r="AE1334" s="37" t="s">
        <v>16158</v>
      </c>
      <c r="AF1334" s="63" t="s">
        <v>16158</v>
      </c>
    </row>
    <row r="1335" spans="1:32" s="68" customFormat="1" ht="28.5">
      <c r="A1335" s="29" t="s">
        <v>12499</v>
      </c>
      <c r="B1335" s="28" t="s">
        <v>15472</v>
      </c>
      <c r="C1335" s="29" t="s">
        <v>15342</v>
      </c>
      <c r="D1335" s="29" t="s">
        <v>15818</v>
      </c>
      <c r="E1335" s="29" t="s">
        <v>15810</v>
      </c>
      <c r="F1335" s="29" t="s">
        <v>12540</v>
      </c>
      <c r="G1335" s="31" t="s">
        <v>64</v>
      </c>
      <c r="H1335" s="32" t="s">
        <v>12425</v>
      </c>
      <c r="I1335" s="50">
        <v>5</v>
      </c>
      <c r="J1335" s="32" t="s">
        <v>12292</v>
      </c>
      <c r="K1335" s="32" t="s">
        <v>12292</v>
      </c>
      <c r="L1335" s="32" t="s">
        <v>13171</v>
      </c>
      <c r="M1335" s="29">
        <v>0.11749999999999999</v>
      </c>
      <c r="N1335" s="29" t="s">
        <v>16215</v>
      </c>
      <c r="O1335" s="29" t="s">
        <v>16215</v>
      </c>
      <c r="P1335" s="29">
        <v>8.2668003942469639</v>
      </c>
      <c r="Q1335" s="29">
        <v>-15.741755928990219</v>
      </c>
      <c r="R1335" s="29">
        <v>7.4990620010797482</v>
      </c>
      <c r="S1335" s="29">
        <v>22.646000000000001</v>
      </c>
      <c r="T1335" s="29">
        <v>24.763000000000002</v>
      </c>
      <c r="U1335" s="29">
        <v>-28.339658225268472</v>
      </c>
      <c r="V1335" s="29">
        <v>-0.27100000000000002</v>
      </c>
      <c r="W1335" s="29">
        <v>6.0999999999999999E-2</v>
      </c>
      <c r="X1335" s="29" t="s">
        <v>15811</v>
      </c>
      <c r="Y1335" s="71">
        <v>787280489</v>
      </c>
      <c r="Z1335" s="29" t="s">
        <v>12535</v>
      </c>
      <c r="AA1335" s="76">
        <v>45418</v>
      </c>
      <c r="AB1335" s="60" t="s">
        <v>8186</v>
      </c>
      <c r="AC1335" s="60" t="s">
        <v>12297</v>
      </c>
      <c r="AD1335" s="60" t="s">
        <v>12815</v>
      </c>
      <c r="AE1335" s="29" t="s">
        <v>16158</v>
      </c>
      <c r="AF1335" s="35" t="s">
        <v>16158</v>
      </c>
    </row>
    <row r="1336" spans="1:32" s="68" customFormat="1" ht="28.5">
      <c r="A1336" s="37" t="s">
        <v>12499</v>
      </c>
      <c r="B1336" s="36" t="s">
        <v>15472</v>
      </c>
      <c r="C1336" s="36" t="s">
        <v>15343</v>
      </c>
      <c r="D1336" s="29" t="s">
        <v>15819</v>
      </c>
      <c r="E1336" s="37" t="s">
        <v>15810</v>
      </c>
      <c r="F1336" s="37" t="s">
        <v>13221</v>
      </c>
      <c r="G1336" s="38" t="s">
        <v>64</v>
      </c>
      <c r="H1336" s="37" t="s">
        <v>12425</v>
      </c>
      <c r="I1336" s="39">
        <v>5</v>
      </c>
      <c r="J1336" s="37" t="s">
        <v>12292</v>
      </c>
      <c r="K1336" s="37" t="s">
        <v>12292</v>
      </c>
      <c r="L1336" s="37" t="s">
        <v>13171</v>
      </c>
      <c r="M1336" s="37">
        <v>0.1163</v>
      </c>
      <c r="N1336" s="37" t="s">
        <v>16215</v>
      </c>
      <c r="O1336" s="37" t="s">
        <v>16215</v>
      </c>
      <c r="P1336" s="37">
        <v>8.3309590676356127</v>
      </c>
      <c r="Q1336" s="37">
        <v>-15.302031349034584</v>
      </c>
      <c r="R1336" s="37">
        <v>7.5474444697743559</v>
      </c>
      <c r="S1336" s="37">
        <v>26.35</v>
      </c>
      <c r="T1336" s="37">
        <v>28.212</v>
      </c>
      <c r="U1336" s="37">
        <v>-28.007109945127972</v>
      </c>
      <c r="V1336" s="37">
        <v>-0.309</v>
      </c>
      <c r="W1336" s="37">
        <v>0.03</v>
      </c>
      <c r="X1336" s="37" t="s">
        <v>15811</v>
      </c>
      <c r="Y1336" s="73">
        <v>1662676402</v>
      </c>
      <c r="Z1336" s="37" t="s">
        <v>12535</v>
      </c>
      <c r="AA1336" s="77">
        <v>45418</v>
      </c>
      <c r="AB1336" s="39" t="s">
        <v>8186</v>
      </c>
      <c r="AC1336" s="39" t="s">
        <v>12297</v>
      </c>
      <c r="AD1336" s="39" t="s">
        <v>12815</v>
      </c>
      <c r="AE1336" s="37" t="s">
        <v>16158</v>
      </c>
      <c r="AF1336" s="63" t="s">
        <v>16158</v>
      </c>
    </row>
    <row r="1337" spans="1:32" s="68" customFormat="1" ht="28.5">
      <c r="A1337" s="29" t="s">
        <v>12499</v>
      </c>
      <c r="B1337" s="28" t="s">
        <v>15472</v>
      </c>
      <c r="C1337" s="29" t="s">
        <v>15344</v>
      </c>
      <c r="D1337" s="29" t="s">
        <v>15820</v>
      </c>
      <c r="E1337" s="29" t="s">
        <v>15810</v>
      </c>
      <c r="F1337" s="29" t="s">
        <v>12541</v>
      </c>
      <c r="G1337" s="31" t="s">
        <v>64</v>
      </c>
      <c r="H1337" s="32" t="s">
        <v>12425</v>
      </c>
      <c r="I1337" s="50">
        <v>5</v>
      </c>
      <c r="J1337" s="32" t="s">
        <v>12292</v>
      </c>
      <c r="K1337" s="32" t="s">
        <v>12292</v>
      </c>
      <c r="L1337" s="32" t="s">
        <v>13171</v>
      </c>
      <c r="M1337" s="29">
        <v>8.2199999999999995E-2</v>
      </c>
      <c r="N1337" s="29" t="s">
        <v>16215</v>
      </c>
      <c r="O1337" s="29" t="s">
        <v>16215</v>
      </c>
      <c r="P1337" s="29">
        <v>6.6157896640659075</v>
      </c>
      <c r="Q1337" s="29">
        <v>-17.067636227111016</v>
      </c>
      <c r="R1337" s="29">
        <v>6.8302854178929673</v>
      </c>
      <c r="S1337" s="29">
        <v>22.286000000000001</v>
      </c>
      <c r="T1337" s="29">
        <v>23.36</v>
      </c>
      <c r="U1337" s="29">
        <v>-29.574077911477005</v>
      </c>
      <c r="V1337" s="29">
        <v>-0.36499999999999999</v>
      </c>
      <c r="W1337" s="29">
        <v>6.0000000000000001E-3</v>
      </c>
      <c r="X1337" s="29" t="s">
        <v>15811</v>
      </c>
      <c r="Y1337" s="71">
        <v>920865859</v>
      </c>
      <c r="Z1337" s="29" t="s">
        <v>12535</v>
      </c>
      <c r="AA1337" s="76">
        <v>45418</v>
      </c>
      <c r="AB1337" s="60" t="s">
        <v>8186</v>
      </c>
      <c r="AC1337" s="60" t="s">
        <v>12297</v>
      </c>
      <c r="AD1337" s="60" t="s">
        <v>12815</v>
      </c>
      <c r="AE1337" s="29" t="s">
        <v>16158</v>
      </c>
      <c r="AF1337" s="35" t="s">
        <v>16158</v>
      </c>
    </row>
    <row r="1338" spans="1:32" s="68" customFormat="1" ht="42.75">
      <c r="A1338" s="37" t="s">
        <v>15821</v>
      </c>
      <c r="B1338" s="36" t="s">
        <v>4094</v>
      </c>
      <c r="C1338" s="36" t="s">
        <v>15345</v>
      </c>
      <c r="D1338" s="29" t="s">
        <v>10959</v>
      </c>
      <c r="E1338" s="37" t="s">
        <v>15822</v>
      </c>
      <c r="F1338" s="37" t="s">
        <v>12535</v>
      </c>
      <c r="G1338" s="38" t="s">
        <v>64</v>
      </c>
      <c r="H1338" s="37" t="s">
        <v>12341</v>
      </c>
      <c r="I1338" s="39">
        <v>5</v>
      </c>
      <c r="J1338" s="37" t="s">
        <v>12292</v>
      </c>
      <c r="K1338" s="37" t="s">
        <v>12292</v>
      </c>
      <c r="L1338" s="37" t="s">
        <v>13171</v>
      </c>
      <c r="M1338" s="37" t="s">
        <v>16215</v>
      </c>
      <c r="N1338" s="37">
        <v>-14.22021</v>
      </c>
      <c r="O1338" s="37">
        <v>-0.81399999999999995</v>
      </c>
      <c r="P1338" s="37">
        <v>-0.76112412177971045</v>
      </c>
      <c r="Q1338" s="37">
        <v>-24.699599465954549</v>
      </c>
      <c r="R1338" s="37">
        <v>-9.1572123176662519</v>
      </c>
      <c r="S1338" s="37">
        <v>20.082000000000001</v>
      </c>
      <c r="T1338" s="37">
        <v>20.3</v>
      </c>
      <c r="U1338" s="37">
        <v>-45.871918088779573</v>
      </c>
      <c r="V1338" s="37">
        <v>-0.69599999999999995</v>
      </c>
      <c r="W1338" s="37">
        <v>3.7999999999999999E-2</v>
      </c>
      <c r="X1338" s="37" t="s">
        <v>15823</v>
      </c>
      <c r="Y1338" s="73">
        <v>556414204</v>
      </c>
      <c r="Z1338" s="37" t="s">
        <v>12535</v>
      </c>
      <c r="AA1338" s="77">
        <v>45418</v>
      </c>
      <c r="AB1338" s="39" t="s">
        <v>8186</v>
      </c>
      <c r="AC1338" s="39" t="s">
        <v>12296</v>
      </c>
      <c r="AD1338" s="39" t="s">
        <v>13176</v>
      </c>
      <c r="AE1338" s="37" t="s">
        <v>16158</v>
      </c>
      <c r="AF1338" s="63" t="s">
        <v>16158</v>
      </c>
    </row>
    <row r="1339" spans="1:32" s="68" customFormat="1" ht="42.75">
      <c r="A1339" s="29" t="s">
        <v>15821</v>
      </c>
      <c r="B1339" s="28" t="s">
        <v>4094</v>
      </c>
      <c r="C1339" s="29" t="s">
        <v>15346</v>
      </c>
      <c r="D1339" s="29" t="s">
        <v>15824</v>
      </c>
      <c r="E1339" s="29" t="s">
        <v>15822</v>
      </c>
      <c r="F1339" s="29" t="s">
        <v>12536</v>
      </c>
      <c r="G1339" s="31" t="s">
        <v>64</v>
      </c>
      <c r="H1339" s="32" t="s">
        <v>12341</v>
      </c>
      <c r="I1339" s="50">
        <v>5</v>
      </c>
      <c r="J1339" s="32" t="s">
        <v>12292</v>
      </c>
      <c r="K1339" s="32" t="s">
        <v>12292</v>
      </c>
      <c r="L1339" s="32" t="s">
        <v>13171</v>
      </c>
      <c r="M1339" s="29" t="s">
        <v>16215</v>
      </c>
      <c r="N1339" s="29">
        <v>-14.225540000000001</v>
      </c>
      <c r="O1339" s="29">
        <v>-0.80752999999999997</v>
      </c>
      <c r="P1339" s="29">
        <v>-0.83256244218313791</v>
      </c>
      <c r="Q1339" s="29">
        <v>-24.647887323943674</v>
      </c>
      <c r="R1339" s="29">
        <v>-8.6451612903224344</v>
      </c>
      <c r="S1339" s="29">
        <v>20.094999999999999</v>
      </c>
      <c r="T1339" s="29">
        <v>20.324999999999999</v>
      </c>
      <c r="U1339" s="29">
        <v>-45.276080871305588</v>
      </c>
      <c r="V1339" s="29">
        <v>-0.69499999999999995</v>
      </c>
      <c r="W1339" s="29">
        <v>3.9E-2</v>
      </c>
      <c r="X1339" s="29" t="s">
        <v>12587</v>
      </c>
      <c r="Y1339" s="71">
        <v>4354747952</v>
      </c>
      <c r="Z1339" s="29" t="s">
        <v>12535</v>
      </c>
      <c r="AA1339" s="76">
        <v>45418</v>
      </c>
      <c r="AB1339" s="60" t="s">
        <v>8186</v>
      </c>
      <c r="AC1339" s="60" t="s">
        <v>12297</v>
      </c>
      <c r="AD1339" s="60" t="s">
        <v>12815</v>
      </c>
      <c r="AE1339" s="29" t="s">
        <v>16158</v>
      </c>
      <c r="AF1339" s="35" t="s">
        <v>16158</v>
      </c>
    </row>
    <row r="1340" spans="1:32" s="68" customFormat="1" ht="42.75">
      <c r="A1340" s="37" t="s">
        <v>15821</v>
      </c>
      <c r="B1340" s="36" t="s">
        <v>4094</v>
      </c>
      <c r="C1340" s="36" t="s">
        <v>15347</v>
      </c>
      <c r="D1340" s="29" t="s">
        <v>15825</v>
      </c>
      <c r="E1340" s="37" t="s">
        <v>15822</v>
      </c>
      <c r="F1340" s="37" t="s">
        <v>12537</v>
      </c>
      <c r="G1340" s="38" t="s">
        <v>64</v>
      </c>
      <c r="H1340" s="37" t="s">
        <v>12341</v>
      </c>
      <c r="I1340" s="39">
        <v>5</v>
      </c>
      <c r="J1340" s="37" t="s">
        <v>12292</v>
      </c>
      <c r="K1340" s="37" t="s">
        <v>12292</v>
      </c>
      <c r="L1340" s="37" t="s">
        <v>13171</v>
      </c>
      <c r="M1340" s="37" t="s">
        <v>16215</v>
      </c>
      <c r="N1340" s="37" t="s">
        <v>16215</v>
      </c>
      <c r="O1340" s="37" t="s">
        <v>16215</v>
      </c>
      <c r="P1340" s="37">
        <v>-3.5374868004224624</v>
      </c>
      <c r="Q1340" s="37">
        <v>-24.799679487179539</v>
      </c>
      <c r="R1340" s="37">
        <v>-6.9854314531192063</v>
      </c>
      <c r="S1340" s="37">
        <v>24.53</v>
      </c>
      <c r="T1340" s="37">
        <v>24.672999999999998</v>
      </c>
      <c r="U1340" s="37">
        <v>-44.742407915996438</v>
      </c>
      <c r="V1340" s="37">
        <v>-0.71199999999999997</v>
      </c>
      <c r="W1340" s="37">
        <v>7.0000000000000001E-3</v>
      </c>
      <c r="X1340" s="37" t="s">
        <v>15826</v>
      </c>
      <c r="Y1340" s="73">
        <v>4039789691</v>
      </c>
      <c r="Z1340" s="37" t="s">
        <v>12535</v>
      </c>
      <c r="AA1340" s="77">
        <v>45418</v>
      </c>
      <c r="AB1340" s="39" t="s">
        <v>8186</v>
      </c>
      <c r="AC1340" s="39" t="s">
        <v>12297</v>
      </c>
      <c r="AD1340" s="39" t="s">
        <v>12815</v>
      </c>
      <c r="AE1340" s="37" t="s">
        <v>16158</v>
      </c>
      <c r="AF1340" s="63" t="s">
        <v>16158</v>
      </c>
    </row>
    <row r="1341" spans="1:32" s="68" customFormat="1" ht="28.5">
      <c r="A1341" s="29" t="s">
        <v>12499</v>
      </c>
      <c r="B1341" s="28" t="s">
        <v>15473</v>
      </c>
      <c r="C1341" s="29" t="s">
        <v>15348</v>
      </c>
      <c r="D1341" s="29" t="s">
        <v>9333</v>
      </c>
      <c r="E1341" s="29" t="s">
        <v>1940</v>
      </c>
      <c r="F1341" s="29" t="s">
        <v>12535</v>
      </c>
      <c r="G1341" s="31" t="s">
        <v>64</v>
      </c>
      <c r="H1341" s="32" t="s">
        <v>13173</v>
      </c>
      <c r="I1341" s="50">
        <v>4</v>
      </c>
      <c r="J1341" s="32" t="s">
        <v>12292</v>
      </c>
      <c r="K1341" s="32" t="s">
        <v>12292</v>
      </c>
      <c r="L1341" s="32" t="s">
        <v>13171</v>
      </c>
      <c r="M1341" s="29" t="s">
        <v>16215</v>
      </c>
      <c r="N1341" s="29">
        <v>-5.7133399999999996</v>
      </c>
      <c r="O1341" s="29">
        <v>4.8716400000000002</v>
      </c>
      <c r="P1341" s="29">
        <v>8.0187814093394252</v>
      </c>
      <c r="Q1341" s="29">
        <v>-29.24075275794933</v>
      </c>
      <c r="R1341" s="29">
        <v>21.728089388312565</v>
      </c>
      <c r="S1341" s="29">
        <v>16.721</v>
      </c>
      <c r="T1341" s="29">
        <v>18.565999999999999</v>
      </c>
      <c r="U1341" s="29">
        <v>-36.76331956851697</v>
      </c>
      <c r="V1341" s="29">
        <v>-0.38500000000000001</v>
      </c>
      <c r="W1341" s="29">
        <v>0.34300000000000003</v>
      </c>
      <c r="X1341" s="29" t="s">
        <v>15827</v>
      </c>
      <c r="Y1341" s="71">
        <v>165491699</v>
      </c>
      <c r="Z1341" s="29" t="s">
        <v>12535</v>
      </c>
      <c r="AA1341" s="76">
        <v>45418</v>
      </c>
      <c r="AB1341" s="60" t="s">
        <v>8186</v>
      </c>
      <c r="AC1341" s="60" t="s">
        <v>12296</v>
      </c>
      <c r="AD1341" s="60" t="s">
        <v>13176</v>
      </c>
      <c r="AE1341" s="29" t="s">
        <v>16158</v>
      </c>
      <c r="AF1341" s="35" t="s">
        <v>16158</v>
      </c>
    </row>
    <row r="1342" spans="1:32" s="68" customFormat="1" ht="28.5">
      <c r="A1342" s="37" t="s">
        <v>12499</v>
      </c>
      <c r="B1342" s="36" t="s">
        <v>15473</v>
      </c>
      <c r="C1342" s="36" t="s">
        <v>15349</v>
      </c>
      <c r="D1342" s="29" t="s">
        <v>15828</v>
      </c>
      <c r="E1342" s="37" t="s">
        <v>1940</v>
      </c>
      <c r="F1342" s="37" t="s">
        <v>12536</v>
      </c>
      <c r="G1342" s="38" t="s">
        <v>64</v>
      </c>
      <c r="H1342" s="37" t="s">
        <v>13173</v>
      </c>
      <c r="I1342" s="39">
        <v>4</v>
      </c>
      <c r="J1342" s="37" t="s">
        <v>12292</v>
      </c>
      <c r="K1342" s="37" t="s">
        <v>12292</v>
      </c>
      <c r="L1342" s="37" t="s">
        <v>13171</v>
      </c>
      <c r="M1342" s="37" t="s">
        <v>16215</v>
      </c>
      <c r="N1342" s="37">
        <v>-5.7039900000000001</v>
      </c>
      <c r="O1342" s="37" t="s">
        <v>16215</v>
      </c>
      <c r="P1342" s="37">
        <v>7.9646017699116944</v>
      </c>
      <c r="Q1342" s="37">
        <v>-29.168844746471589</v>
      </c>
      <c r="R1342" s="37">
        <v>22.508038585209245</v>
      </c>
      <c r="S1342" s="37">
        <v>16.734999999999999</v>
      </c>
      <c r="T1342" s="37" t="s">
        <v>16215</v>
      </c>
      <c r="U1342" s="37">
        <v>-36.377953558797834</v>
      </c>
      <c r="V1342" s="37">
        <v>-0.38400000000000001</v>
      </c>
      <c r="W1342" s="37" t="s">
        <v>16215</v>
      </c>
      <c r="X1342" s="37" t="s">
        <v>15829</v>
      </c>
      <c r="Y1342" s="73">
        <v>1295212510</v>
      </c>
      <c r="Z1342" s="37" t="s">
        <v>12535</v>
      </c>
      <c r="AA1342" s="77">
        <v>45418</v>
      </c>
      <c r="AB1342" s="39" t="s">
        <v>8186</v>
      </c>
      <c r="AC1342" s="39" t="s">
        <v>12297</v>
      </c>
      <c r="AD1342" s="39" t="s">
        <v>12815</v>
      </c>
      <c r="AE1342" s="37" t="s">
        <v>16158</v>
      </c>
      <c r="AF1342" s="63" t="s">
        <v>16158</v>
      </c>
    </row>
    <row r="1343" spans="1:32" s="68" customFormat="1" ht="28.5">
      <c r="A1343" s="29" t="s">
        <v>12499</v>
      </c>
      <c r="B1343" s="28" t="s">
        <v>5026</v>
      </c>
      <c r="C1343" s="29" t="s">
        <v>15350</v>
      </c>
      <c r="D1343" s="29" t="s">
        <v>11700</v>
      </c>
      <c r="E1343" s="29" t="s">
        <v>15830</v>
      </c>
      <c r="F1343" s="29" t="s">
        <v>12536</v>
      </c>
      <c r="G1343" s="31" t="s">
        <v>369</v>
      </c>
      <c r="H1343" s="32" t="s">
        <v>32</v>
      </c>
      <c r="I1343" s="50">
        <v>4</v>
      </c>
      <c r="J1343" s="32" t="s">
        <v>12292</v>
      </c>
      <c r="K1343" s="32" t="s">
        <v>12292</v>
      </c>
      <c r="L1343" s="32" t="s">
        <v>13171</v>
      </c>
      <c r="M1343" s="29">
        <v>0.15429999999999999</v>
      </c>
      <c r="N1343" s="29">
        <v>-6.7235300000000002</v>
      </c>
      <c r="O1343" s="29">
        <v>-2.84781</v>
      </c>
      <c r="P1343" s="29">
        <v>5.0794283060423551</v>
      </c>
      <c r="Q1343" s="29">
        <v>-13.537902604813269</v>
      </c>
      <c r="R1343" s="29">
        <v>-4.2266678808091873</v>
      </c>
      <c r="S1343" s="29">
        <v>7.5609999999999999</v>
      </c>
      <c r="T1343" s="29">
        <v>7.3079999999999998</v>
      </c>
      <c r="U1343" s="29">
        <v>-22.75915974874394</v>
      </c>
      <c r="V1343" s="29">
        <v>-0.996</v>
      </c>
      <c r="W1343" s="29">
        <v>-0.42</v>
      </c>
      <c r="X1343" s="29" t="s">
        <v>12594</v>
      </c>
      <c r="Y1343" s="71">
        <v>10813615735</v>
      </c>
      <c r="Z1343" s="29" t="s">
        <v>12535</v>
      </c>
      <c r="AA1343" s="76">
        <v>45418</v>
      </c>
      <c r="AB1343" s="60" t="s">
        <v>8186</v>
      </c>
      <c r="AC1343" s="60" t="s">
        <v>12296</v>
      </c>
      <c r="AD1343" s="60" t="s">
        <v>12299</v>
      </c>
      <c r="AE1343" s="29" t="s">
        <v>16158</v>
      </c>
      <c r="AF1343" s="35" t="s">
        <v>16158</v>
      </c>
    </row>
    <row r="1344" spans="1:32" s="68" customFormat="1" ht="28.5">
      <c r="A1344" s="37" t="s">
        <v>12499</v>
      </c>
      <c r="B1344" s="36" t="s">
        <v>5026</v>
      </c>
      <c r="C1344" s="36" t="s">
        <v>15351</v>
      </c>
      <c r="D1344" s="29" t="s">
        <v>11731</v>
      </c>
      <c r="E1344" s="37" t="s">
        <v>15830</v>
      </c>
      <c r="F1344" s="37" t="s">
        <v>12535</v>
      </c>
      <c r="G1344" s="38" t="s">
        <v>369</v>
      </c>
      <c r="H1344" s="37" t="s">
        <v>32</v>
      </c>
      <c r="I1344" s="39">
        <v>4</v>
      </c>
      <c r="J1344" s="37" t="s">
        <v>12292</v>
      </c>
      <c r="K1344" s="37" t="s">
        <v>12292</v>
      </c>
      <c r="L1344" s="37" t="s">
        <v>13171</v>
      </c>
      <c r="M1344" s="37">
        <v>0.17599999999999999</v>
      </c>
      <c r="N1344" s="37">
        <v>-6.7362099999999998</v>
      </c>
      <c r="O1344" s="37">
        <v>-2.8563800000000001</v>
      </c>
      <c r="P1344" s="37">
        <v>5.1793763203786369</v>
      </c>
      <c r="Q1344" s="37">
        <v>-13.614785657125505</v>
      </c>
      <c r="R1344" s="37">
        <v>-4.7274389704288762</v>
      </c>
      <c r="S1344" s="37">
        <v>7.6260000000000003</v>
      </c>
      <c r="T1344" s="37">
        <v>7.34</v>
      </c>
      <c r="U1344" s="37">
        <v>-23.505284073151998</v>
      </c>
      <c r="V1344" s="37">
        <v>-0.99</v>
      </c>
      <c r="W1344" s="37">
        <v>-0.42</v>
      </c>
      <c r="X1344" s="37" t="s">
        <v>13260</v>
      </c>
      <c r="Y1344" s="73">
        <v>1381675694</v>
      </c>
      <c r="Z1344" s="37" t="s">
        <v>12535</v>
      </c>
      <c r="AA1344" s="77">
        <v>45418</v>
      </c>
      <c r="AB1344" s="39" t="s">
        <v>8186</v>
      </c>
      <c r="AC1344" s="39" t="s">
        <v>12296</v>
      </c>
      <c r="AD1344" s="39" t="s">
        <v>13176</v>
      </c>
      <c r="AE1344" s="37" t="s">
        <v>16158</v>
      </c>
      <c r="AF1344" s="63" t="s">
        <v>16158</v>
      </c>
    </row>
    <row r="1345" spans="1:32" s="68" customFormat="1" ht="28.5">
      <c r="A1345" s="29" t="s">
        <v>12499</v>
      </c>
      <c r="B1345" s="28" t="s">
        <v>5026</v>
      </c>
      <c r="C1345" s="29" t="s">
        <v>15352</v>
      </c>
      <c r="D1345" s="29" t="s">
        <v>11729</v>
      </c>
      <c r="E1345" s="29" t="s">
        <v>15830</v>
      </c>
      <c r="F1345" s="29" t="s">
        <v>12535</v>
      </c>
      <c r="G1345" s="31" t="s">
        <v>369</v>
      </c>
      <c r="H1345" s="32" t="s">
        <v>32</v>
      </c>
      <c r="I1345" s="50">
        <v>4</v>
      </c>
      <c r="J1345" s="32" t="s">
        <v>12292</v>
      </c>
      <c r="K1345" s="32" t="s">
        <v>12292</v>
      </c>
      <c r="L1345" s="32" t="s">
        <v>13171</v>
      </c>
      <c r="M1345" s="29" t="s">
        <v>16215</v>
      </c>
      <c r="N1345" s="29">
        <v>-6.7290099999999997</v>
      </c>
      <c r="O1345" s="29">
        <v>-2.8565200000000002</v>
      </c>
      <c r="P1345" s="29">
        <v>5.0788091068300512</v>
      </c>
      <c r="Q1345" s="29">
        <v>-13.62604087812257</v>
      </c>
      <c r="R1345" s="29">
        <v>-4.6176046176046981</v>
      </c>
      <c r="S1345" s="29">
        <v>7.62</v>
      </c>
      <c r="T1345" s="29">
        <v>7.3570000000000002</v>
      </c>
      <c r="U1345" s="29">
        <v>-23.444273144032813</v>
      </c>
      <c r="V1345" s="29">
        <v>-0.98899999999999999</v>
      </c>
      <c r="W1345" s="29">
        <v>-0.41499999999999998</v>
      </c>
      <c r="X1345" s="29" t="s">
        <v>12594</v>
      </c>
      <c r="Y1345" s="71">
        <v>1381675694</v>
      </c>
      <c r="Z1345" s="29" t="s">
        <v>12535</v>
      </c>
      <c r="AA1345" s="76">
        <v>45418</v>
      </c>
      <c r="AB1345" s="60" t="s">
        <v>8186</v>
      </c>
      <c r="AC1345" s="60" t="s">
        <v>12297</v>
      </c>
      <c r="AD1345" s="60" t="s">
        <v>12815</v>
      </c>
      <c r="AE1345" s="29" t="s">
        <v>16158</v>
      </c>
      <c r="AF1345" s="35" t="s">
        <v>16158</v>
      </c>
    </row>
    <row r="1346" spans="1:32" s="68" customFormat="1" ht="28.5">
      <c r="A1346" s="37" t="s">
        <v>12499</v>
      </c>
      <c r="B1346" s="36" t="s">
        <v>5026</v>
      </c>
      <c r="C1346" s="36" t="s">
        <v>15353</v>
      </c>
      <c r="D1346" s="29" t="s">
        <v>15831</v>
      </c>
      <c r="E1346" s="37" t="s">
        <v>15830</v>
      </c>
      <c r="F1346" s="37" t="s">
        <v>12543</v>
      </c>
      <c r="G1346" s="38" t="s">
        <v>369</v>
      </c>
      <c r="H1346" s="37" t="s">
        <v>32</v>
      </c>
      <c r="I1346" s="39">
        <v>4</v>
      </c>
      <c r="J1346" s="37" t="s">
        <v>12292</v>
      </c>
      <c r="K1346" s="37" t="s">
        <v>12292</v>
      </c>
      <c r="L1346" s="37" t="s">
        <v>13171</v>
      </c>
      <c r="M1346" s="37" t="s">
        <v>16215</v>
      </c>
      <c r="N1346" s="37" t="s">
        <v>16215</v>
      </c>
      <c r="O1346" s="37" t="s">
        <v>16215</v>
      </c>
      <c r="P1346" s="37">
        <v>1.9639934533551617</v>
      </c>
      <c r="Q1346" s="37">
        <v>-13.290689410092426</v>
      </c>
      <c r="R1346" s="37">
        <v>-2.08623087621711</v>
      </c>
      <c r="S1346" s="37">
        <v>12.359</v>
      </c>
      <c r="T1346" s="37">
        <v>11.458</v>
      </c>
      <c r="U1346" s="37">
        <v>-21.962961560152849</v>
      </c>
      <c r="V1346" s="37">
        <v>-0.91</v>
      </c>
      <c r="W1346" s="37">
        <v>-0.33500000000000002</v>
      </c>
      <c r="X1346" s="37" t="s">
        <v>15832</v>
      </c>
      <c r="Y1346" s="73">
        <v>10031518208</v>
      </c>
      <c r="Z1346" s="37" t="s">
        <v>12535</v>
      </c>
      <c r="AA1346" s="77">
        <v>45418</v>
      </c>
      <c r="AB1346" s="39" t="s">
        <v>8186</v>
      </c>
      <c r="AC1346" s="39" t="s">
        <v>12297</v>
      </c>
      <c r="AD1346" s="39" t="s">
        <v>12815</v>
      </c>
      <c r="AE1346" s="37" t="s">
        <v>16158</v>
      </c>
      <c r="AF1346" s="63" t="s">
        <v>16158</v>
      </c>
    </row>
    <row r="1347" spans="1:32" s="68" customFormat="1" ht="28.5">
      <c r="A1347" s="29" t="s">
        <v>12499</v>
      </c>
      <c r="B1347" s="28" t="s">
        <v>5026</v>
      </c>
      <c r="C1347" s="29" t="s">
        <v>15354</v>
      </c>
      <c r="D1347" s="29" t="s">
        <v>11779</v>
      </c>
      <c r="E1347" s="29" t="s">
        <v>15830</v>
      </c>
      <c r="F1347" s="29" t="s">
        <v>12538</v>
      </c>
      <c r="G1347" s="31" t="s">
        <v>369</v>
      </c>
      <c r="H1347" s="32" t="s">
        <v>32</v>
      </c>
      <c r="I1347" s="50">
        <v>4</v>
      </c>
      <c r="J1347" s="32" t="s">
        <v>12292</v>
      </c>
      <c r="K1347" s="32" t="s">
        <v>12292</v>
      </c>
      <c r="L1347" s="32" t="s">
        <v>13171</v>
      </c>
      <c r="M1347" s="29">
        <v>0.1178</v>
      </c>
      <c r="N1347" s="29" t="s">
        <v>16215</v>
      </c>
      <c r="O1347" s="29" t="s">
        <v>16215</v>
      </c>
      <c r="P1347" s="29">
        <v>3.3901115130230419</v>
      </c>
      <c r="Q1347" s="29">
        <v>-14.191169394680935</v>
      </c>
      <c r="R1347" s="29">
        <v>-4.997152262760574</v>
      </c>
      <c r="S1347" s="29">
        <v>16.015000000000001</v>
      </c>
      <c r="T1347" s="29">
        <v>16.358000000000001</v>
      </c>
      <c r="U1347" s="29">
        <v>-23.898886918062658</v>
      </c>
      <c r="V1347" s="29">
        <v>-0.82499999999999996</v>
      </c>
      <c r="W1347" s="29">
        <v>-0.28399999999999997</v>
      </c>
      <c r="X1347" s="29" t="s">
        <v>15807</v>
      </c>
      <c r="Y1347" s="71">
        <v>2117832503</v>
      </c>
      <c r="Z1347" s="29" t="s">
        <v>12535</v>
      </c>
      <c r="AA1347" s="76">
        <v>45418</v>
      </c>
      <c r="AB1347" s="60" t="s">
        <v>8186</v>
      </c>
      <c r="AC1347" s="60" t="s">
        <v>12297</v>
      </c>
      <c r="AD1347" s="60" t="s">
        <v>12815</v>
      </c>
      <c r="AE1347" s="29" t="s">
        <v>16158</v>
      </c>
      <c r="AF1347" s="35" t="s">
        <v>16158</v>
      </c>
    </row>
    <row r="1348" spans="1:32" s="68" customFormat="1" ht="28.5">
      <c r="A1348" s="37" t="s">
        <v>12499</v>
      </c>
      <c r="B1348" s="36" t="s">
        <v>5026</v>
      </c>
      <c r="C1348" s="36" t="s">
        <v>15355</v>
      </c>
      <c r="D1348" s="29" t="s">
        <v>11727</v>
      </c>
      <c r="E1348" s="37" t="s">
        <v>15830</v>
      </c>
      <c r="F1348" s="37" t="s">
        <v>12539</v>
      </c>
      <c r="G1348" s="38" t="s">
        <v>369</v>
      </c>
      <c r="H1348" s="37" t="s">
        <v>32</v>
      </c>
      <c r="I1348" s="39">
        <v>4</v>
      </c>
      <c r="J1348" s="37" t="s">
        <v>12292</v>
      </c>
      <c r="K1348" s="37" t="s">
        <v>12292</v>
      </c>
      <c r="L1348" s="37" t="s">
        <v>13171</v>
      </c>
      <c r="M1348" s="37">
        <v>0.13270000000000001</v>
      </c>
      <c r="N1348" s="37" t="s">
        <v>16215</v>
      </c>
      <c r="O1348" s="37" t="s">
        <v>16215</v>
      </c>
      <c r="P1348" s="37">
        <v>4.4437121021779102</v>
      </c>
      <c r="Q1348" s="37">
        <v>-13.67622812480872</v>
      </c>
      <c r="R1348" s="37">
        <v>-4.6305798355984695</v>
      </c>
      <c r="S1348" s="37">
        <v>11.884</v>
      </c>
      <c r="T1348" s="37">
        <v>12.446999999999999</v>
      </c>
      <c r="U1348" s="37">
        <v>-23.521395853738969</v>
      </c>
      <c r="V1348" s="37">
        <v>-0.92700000000000005</v>
      </c>
      <c r="W1348" s="37">
        <v>-0.27100000000000002</v>
      </c>
      <c r="X1348" s="37" t="s">
        <v>15807</v>
      </c>
      <c r="Y1348" s="73">
        <v>1869752632</v>
      </c>
      <c r="Z1348" s="37" t="s">
        <v>12535</v>
      </c>
      <c r="AA1348" s="77">
        <v>45418</v>
      </c>
      <c r="AB1348" s="39" t="s">
        <v>8186</v>
      </c>
      <c r="AC1348" s="39" t="s">
        <v>12297</v>
      </c>
      <c r="AD1348" s="39" t="s">
        <v>12815</v>
      </c>
      <c r="AE1348" s="37" t="s">
        <v>16158</v>
      </c>
      <c r="AF1348" s="63" t="s">
        <v>16158</v>
      </c>
    </row>
    <row r="1349" spans="1:32" s="68" customFormat="1" ht="28.5">
      <c r="A1349" s="29" t="s">
        <v>12499</v>
      </c>
      <c r="B1349" s="28" t="s">
        <v>5026</v>
      </c>
      <c r="C1349" s="29" t="s">
        <v>15356</v>
      </c>
      <c r="D1349" s="29" t="s">
        <v>15833</v>
      </c>
      <c r="E1349" s="29" t="s">
        <v>15830</v>
      </c>
      <c r="F1349" s="29" t="s">
        <v>12540</v>
      </c>
      <c r="G1349" s="31" t="s">
        <v>369</v>
      </c>
      <c r="H1349" s="32" t="s">
        <v>32</v>
      </c>
      <c r="I1349" s="50">
        <v>4</v>
      </c>
      <c r="J1349" s="32" t="s">
        <v>12292</v>
      </c>
      <c r="K1349" s="32" t="s">
        <v>12292</v>
      </c>
      <c r="L1349" s="32" t="s">
        <v>13171</v>
      </c>
      <c r="M1349" s="29">
        <v>0.1452</v>
      </c>
      <c r="N1349" s="29" t="s">
        <v>16215</v>
      </c>
      <c r="O1349" s="29" t="s">
        <v>16215</v>
      </c>
      <c r="P1349" s="29">
        <v>4.4969392239199601</v>
      </c>
      <c r="Q1349" s="29">
        <v>-14.207507668036346</v>
      </c>
      <c r="R1349" s="29">
        <v>-4.8596788502206278</v>
      </c>
      <c r="S1349" s="29">
        <v>13.904</v>
      </c>
      <c r="T1349" s="29">
        <v>13.744999999999999</v>
      </c>
      <c r="U1349" s="29">
        <v>-23.886712374029507</v>
      </c>
      <c r="V1349" s="29">
        <v>-0.77</v>
      </c>
      <c r="W1349" s="29">
        <v>-0.28699999999999998</v>
      </c>
      <c r="X1349" s="29" t="s">
        <v>15834</v>
      </c>
      <c r="Y1349" s="71">
        <v>1093748296</v>
      </c>
      <c r="Z1349" s="29" t="s">
        <v>12535</v>
      </c>
      <c r="AA1349" s="76">
        <v>45418</v>
      </c>
      <c r="AB1349" s="60" t="s">
        <v>8186</v>
      </c>
      <c r="AC1349" s="60" t="s">
        <v>12297</v>
      </c>
      <c r="AD1349" s="60" t="s">
        <v>12815</v>
      </c>
      <c r="AE1349" s="29" t="s">
        <v>16158</v>
      </c>
      <c r="AF1349" s="35" t="s">
        <v>16158</v>
      </c>
    </row>
    <row r="1350" spans="1:32" s="68" customFormat="1" ht="28.5">
      <c r="A1350" s="37" t="s">
        <v>12499</v>
      </c>
      <c r="B1350" s="36" t="s">
        <v>5026</v>
      </c>
      <c r="C1350" s="36" t="s">
        <v>15357</v>
      </c>
      <c r="D1350" s="29" t="s">
        <v>11724</v>
      </c>
      <c r="E1350" s="37" t="s">
        <v>15830</v>
      </c>
      <c r="F1350" s="37" t="s">
        <v>13221</v>
      </c>
      <c r="G1350" s="38" t="s">
        <v>369</v>
      </c>
      <c r="H1350" s="37" t="s">
        <v>32</v>
      </c>
      <c r="I1350" s="39">
        <v>4</v>
      </c>
      <c r="J1350" s="37" t="s">
        <v>12292</v>
      </c>
      <c r="K1350" s="37" t="s">
        <v>12292</v>
      </c>
      <c r="L1350" s="37" t="s">
        <v>13171</v>
      </c>
      <c r="M1350" s="37">
        <v>0.14000000000000001</v>
      </c>
      <c r="N1350" s="37" t="s">
        <v>16215</v>
      </c>
      <c r="O1350" s="37" t="s">
        <v>16215</v>
      </c>
      <c r="P1350" s="37">
        <v>4.6906936111456465</v>
      </c>
      <c r="Q1350" s="37">
        <v>-13.591913352627172</v>
      </c>
      <c r="R1350" s="37">
        <v>-4.5900722053102694</v>
      </c>
      <c r="S1350" s="37">
        <v>17.286999999999999</v>
      </c>
      <c r="T1350" s="37">
        <v>16.844000000000001</v>
      </c>
      <c r="U1350" s="37">
        <v>-23.277063888054883</v>
      </c>
      <c r="V1350" s="37">
        <v>-0.74</v>
      </c>
      <c r="W1350" s="37">
        <v>-0.27600000000000002</v>
      </c>
      <c r="X1350" s="37" t="s">
        <v>15807</v>
      </c>
      <c r="Y1350" s="73">
        <v>2309913058</v>
      </c>
      <c r="Z1350" s="37" t="s">
        <v>12535</v>
      </c>
      <c r="AA1350" s="77">
        <v>45418</v>
      </c>
      <c r="AB1350" s="39" t="s">
        <v>8186</v>
      </c>
      <c r="AC1350" s="39" t="s">
        <v>12297</v>
      </c>
      <c r="AD1350" s="39" t="s">
        <v>12815</v>
      </c>
      <c r="AE1350" s="37" t="s">
        <v>16158</v>
      </c>
      <c r="AF1350" s="63" t="s">
        <v>16158</v>
      </c>
    </row>
    <row r="1351" spans="1:32" s="68" customFormat="1" ht="28.5">
      <c r="A1351" s="29" t="s">
        <v>15835</v>
      </c>
      <c r="B1351" s="28" t="s">
        <v>15474</v>
      </c>
      <c r="C1351" s="29" t="s">
        <v>15358</v>
      </c>
      <c r="D1351" s="29" t="s">
        <v>10875</v>
      </c>
      <c r="E1351" s="29" t="s">
        <v>15836</v>
      </c>
      <c r="F1351" s="29" t="s">
        <v>12535</v>
      </c>
      <c r="G1351" s="31" t="s">
        <v>64</v>
      </c>
      <c r="H1351" s="32" t="s">
        <v>12425</v>
      </c>
      <c r="I1351" s="50">
        <v>5</v>
      </c>
      <c r="J1351" s="32" t="s">
        <v>12292</v>
      </c>
      <c r="K1351" s="32" t="s">
        <v>12292</v>
      </c>
      <c r="L1351" s="32" t="s">
        <v>13171</v>
      </c>
      <c r="M1351" s="29" t="s">
        <v>16215</v>
      </c>
      <c r="N1351" s="29" t="s">
        <v>16215</v>
      </c>
      <c r="O1351" s="29" t="s">
        <v>16215</v>
      </c>
      <c r="P1351" s="29">
        <v>13.642084067455308</v>
      </c>
      <c r="Q1351" s="29">
        <v>-12.920621225194196</v>
      </c>
      <c r="R1351" s="29">
        <v>4.8109965635735774</v>
      </c>
      <c r="S1351" s="29">
        <v>21.978000000000002</v>
      </c>
      <c r="T1351" s="29">
        <v>25.094000000000001</v>
      </c>
      <c r="U1351" s="29">
        <v>-26.679189263797522</v>
      </c>
      <c r="V1351" s="29">
        <v>8.9999999999999993E-3</v>
      </c>
      <c r="W1351" s="29">
        <v>0.2</v>
      </c>
      <c r="X1351" s="29" t="s">
        <v>15837</v>
      </c>
      <c r="Y1351" s="71">
        <v>93539807</v>
      </c>
      <c r="Z1351" s="29" t="s">
        <v>12535</v>
      </c>
      <c r="AA1351" s="76">
        <v>45418</v>
      </c>
      <c r="AB1351" s="60" t="s">
        <v>8186</v>
      </c>
      <c r="AC1351" s="60" t="s">
        <v>12297</v>
      </c>
      <c r="AD1351" s="60" t="s">
        <v>12815</v>
      </c>
      <c r="AE1351" s="29" t="s">
        <v>16158</v>
      </c>
      <c r="AF1351" s="35" t="s">
        <v>16158</v>
      </c>
    </row>
    <row r="1352" spans="1:32" s="68" customFormat="1" ht="28.5">
      <c r="A1352" s="37" t="s">
        <v>15835</v>
      </c>
      <c r="B1352" s="36" t="s">
        <v>15474</v>
      </c>
      <c r="C1352" s="36" t="s">
        <v>15359</v>
      </c>
      <c r="D1352" s="29" t="s">
        <v>15838</v>
      </c>
      <c r="E1352" s="37" t="s">
        <v>15836</v>
      </c>
      <c r="F1352" s="37" t="s">
        <v>12535</v>
      </c>
      <c r="G1352" s="38" t="s">
        <v>64</v>
      </c>
      <c r="H1352" s="37" t="s">
        <v>12425</v>
      </c>
      <c r="I1352" s="39">
        <v>5</v>
      </c>
      <c r="J1352" s="37" t="s">
        <v>12292</v>
      </c>
      <c r="K1352" s="37" t="s">
        <v>12292</v>
      </c>
      <c r="L1352" s="37" t="s">
        <v>13171</v>
      </c>
      <c r="M1352" s="37">
        <v>0.2883</v>
      </c>
      <c r="N1352" s="37" t="s">
        <v>16215</v>
      </c>
      <c r="O1352" s="37" t="s">
        <v>16215</v>
      </c>
      <c r="P1352" s="37">
        <v>1.9137760158573158</v>
      </c>
      <c r="Q1352" s="37">
        <v>0</v>
      </c>
      <c r="R1352" s="37">
        <v>0</v>
      </c>
      <c r="S1352" s="37" t="s">
        <v>16215</v>
      </c>
      <c r="T1352" s="37" t="s">
        <v>16215</v>
      </c>
      <c r="U1352" s="37" t="s">
        <v>16215</v>
      </c>
      <c r="V1352" s="37" t="s">
        <v>16215</v>
      </c>
      <c r="W1352" s="37" t="s">
        <v>16215</v>
      </c>
      <c r="X1352" s="37" t="s">
        <v>15839</v>
      </c>
      <c r="Y1352" s="73">
        <v>93539807</v>
      </c>
      <c r="Z1352" s="37" t="s">
        <v>12535</v>
      </c>
      <c r="AA1352" s="77">
        <v>45418</v>
      </c>
      <c r="AB1352" s="39" t="s">
        <v>8186</v>
      </c>
      <c r="AC1352" s="39" t="s">
        <v>12297</v>
      </c>
      <c r="AD1352" s="39" t="s">
        <v>12815</v>
      </c>
      <c r="AE1352" s="37" t="s">
        <v>16158</v>
      </c>
      <c r="AF1352" s="63" t="s">
        <v>16158</v>
      </c>
    </row>
    <row r="1353" spans="1:32" s="68" customFormat="1" ht="28.5">
      <c r="A1353" s="29" t="s">
        <v>15835</v>
      </c>
      <c r="B1353" s="28" t="s">
        <v>15474</v>
      </c>
      <c r="C1353" s="29" t="s">
        <v>15360</v>
      </c>
      <c r="D1353" s="29" t="s">
        <v>15840</v>
      </c>
      <c r="E1353" s="29" t="s">
        <v>15836</v>
      </c>
      <c r="F1353" s="29" t="s">
        <v>12538</v>
      </c>
      <c r="G1353" s="31" t="s">
        <v>64</v>
      </c>
      <c r="H1353" s="32" t="s">
        <v>12425</v>
      </c>
      <c r="I1353" s="50">
        <v>5</v>
      </c>
      <c r="J1353" s="32" t="s">
        <v>12292</v>
      </c>
      <c r="K1353" s="32" t="s">
        <v>12292</v>
      </c>
      <c r="L1353" s="32" t="s">
        <v>13171</v>
      </c>
      <c r="M1353" s="29" t="s">
        <v>16215</v>
      </c>
      <c r="N1353" s="29" t="s">
        <v>16215</v>
      </c>
      <c r="O1353" s="29" t="s">
        <v>16215</v>
      </c>
      <c r="P1353" s="29">
        <v>12.134583563155177</v>
      </c>
      <c r="Q1353" s="29">
        <v>-7.102993404363378</v>
      </c>
      <c r="R1353" s="29">
        <v>10.238907849829349</v>
      </c>
      <c r="S1353" s="29">
        <v>21.937999999999999</v>
      </c>
      <c r="T1353" s="29">
        <v>25.064</v>
      </c>
      <c r="U1353" s="29">
        <v>-14.314820104750225</v>
      </c>
      <c r="V1353" s="29">
        <v>-4.0000000000000001E-3</v>
      </c>
      <c r="W1353" s="29">
        <v>0.192</v>
      </c>
      <c r="X1353" s="29" t="s">
        <v>15807</v>
      </c>
      <c r="Y1353" s="71">
        <v>143377816</v>
      </c>
      <c r="Z1353" s="29" t="s">
        <v>12535</v>
      </c>
      <c r="AA1353" s="76">
        <v>45418</v>
      </c>
      <c r="AB1353" s="60" t="s">
        <v>8186</v>
      </c>
      <c r="AC1353" s="60" t="s">
        <v>12297</v>
      </c>
      <c r="AD1353" s="60" t="s">
        <v>12815</v>
      </c>
      <c r="AE1353" s="29" t="s">
        <v>16158</v>
      </c>
      <c r="AF1353" s="35" t="s">
        <v>16158</v>
      </c>
    </row>
    <row r="1354" spans="1:32" s="68" customFormat="1" ht="28.5">
      <c r="A1354" s="37" t="s">
        <v>15835</v>
      </c>
      <c r="B1354" s="36" t="s">
        <v>15474</v>
      </c>
      <c r="C1354" s="36" t="s">
        <v>15361</v>
      </c>
      <c r="D1354" s="29" t="s">
        <v>15841</v>
      </c>
      <c r="E1354" s="37" t="s">
        <v>15836</v>
      </c>
      <c r="F1354" s="37" t="s">
        <v>12536</v>
      </c>
      <c r="G1354" s="38" t="s">
        <v>64</v>
      </c>
      <c r="H1354" s="37" t="s">
        <v>12425</v>
      </c>
      <c r="I1354" s="39">
        <v>5</v>
      </c>
      <c r="J1354" s="37" t="s">
        <v>12292</v>
      </c>
      <c r="K1354" s="37" t="s">
        <v>12292</v>
      </c>
      <c r="L1354" s="37" t="s">
        <v>13171</v>
      </c>
      <c r="M1354" s="37">
        <v>0.28889999999999999</v>
      </c>
      <c r="N1354" s="37" t="s">
        <v>16215</v>
      </c>
      <c r="O1354" s="37" t="s">
        <v>16215</v>
      </c>
      <c r="P1354" s="37">
        <v>1.9127849355798032</v>
      </c>
      <c r="Q1354" s="37">
        <v>0</v>
      </c>
      <c r="R1354" s="37">
        <v>0</v>
      </c>
      <c r="S1354" s="37" t="s">
        <v>16215</v>
      </c>
      <c r="T1354" s="37" t="s">
        <v>16215</v>
      </c>
      <c r="U1354" s="37" t="s">
        <v>16215</v>
      </c>
      <c r="V1354" s="37" t="s">
        <v>16215</v>
      </c>
      <c r="W1354" s="37" t="s">
        <v>16215</v>
      </c>
      <c r="X1354" s="37" t="s">
        <v>15842</v>
      </c>
      <c r="Y1354" s="73">
        <v>732084622</v>
      </c>
      <c r="Z1354" s="37" t="s">
        <v>12535</v>
      </c>
      <c r="AA1354" s="77">
        <v>45418</v>
      </c>
      <c r="AB1354" s="39" t="s">
        <v>8186</v>
      </c>
      <c r="AC1354" s="39" t="s">
        <v>12297</v>
      </c>
      <c r="AD1354" s="39" t="s">
        <v>12815</v>
      </c>
      <c r="AE1354" s="37" t="s">
        <v>16158</v>
      </c>
      <c r="AF1354" s="63" t="s">
        <v>16158</v>
      </c>
    </row>
    <row r="1355" spans="1:32" s="68" customFormat="1" ht="42.75">
      <c r="A1355" s="29" t="s">
        <v>15843</v>
      </c>
      <c r="B1355" s="28" t="s">
        <v>15475</v>
      </c>
      <c r="C1355" s="29" t="s">
        <v>15362</v>
      </c>
      <c r="D1355" s="29" t="s">
        <v>9640</v>
      </c>
      <c r="E1355" s="29" t="s">
        <v>15844</v>
      </c>
      <c r="F1355" s="29" t="s">
        <v>12537</v>
      </c>
      <c r="G1355" s="31" t="s">
        <v>328</v>
      </c>
      <c r="H1355" s="32" t="s">
        <v>12933</v>
      </c>
      <c r="I1355" s="50">
        <v>4</v>
      </c>
      <c r="J1355" s="32" t="s">
        <v>12292</v>
      </c>
      <c r="K1355" s="32" t="s">
        <v>12292</v>
      </c>
      <c r="L1355" s="32" t="s">
        <v>12292</v>
      </c>
      <c r="M1355" s="29" t="s">
        <v>16215</v>
      </c>
      <c r="N1355" s="29">
        <v>-8.8468400000000003</v>
      </c>
      <c r="O1355" s="29">
        <v>9.9946099999999998</v>
      </c>
      <c r="P1355" s="29">
        <v>-15.752307485655914</v>
      </c>
      <c r="Q1355" s="29">
        <v>-30.012014636011131</v>
      </c>
      <c r="R1355" s="29">
        <v>22.021554539516686</v>
      </c>
      <c r="S1355" s="29">
        <v>27.495999999999999</v>
      </c>
      <c r="T1355" s="29">
        <v>28.695</v>
      </c>
      <c r="U1355" s="29">
        <v>-53.720533495006492</v>
      </c>
      <c r="V1355" s="29">
        <v>-0.27</v>
      </c>
      <c r="W1355" s="29">
        <v>0.47899999999999998</v>
      </c>
      <c r="X1355" s="29" t="s">
        <v>15845</v>
      </c>
      <c r="Y1355" s="71">
        <v>4807918680</v>
      </c>
      <c r="Z1355" s="29" t="s">
        <v>12537</v>
      </c>
      <c r="AA1355" s="76">
        <v>45418</v>
      </c>
      <c r="AB1355" s="60" t="s">
        <v>8186</v>
      </c>
      <c r="AC1355" s="60" t="s">
        <v>12296</v>
      </c>
      <c r="AD1355" s="60" t="s">
        <v>15915</v>
      </c>
      <c r="AE1355" s="29" t="s">
        <v>16158</v>
      </c>
      <c r="AF1355" s="35" t="s">
        <v>16158</v>
      </c>
    </row>
    <row r="1356" spans="1:32" s="68" customFormat="1" ht="28.5">
      <c r="A1356" s="37" t="s">
        <v>12499</v>
      </c>
      <c r="B1356" s="36" t="s">
        <v>15476</v>
      </c>
      <c r="C1356" s="36" t="s">
        <v>15363</v>
      </c>
      <c r="D1356" s="29" t="s">
        <v>15846</v>
      </c>
      <c r="E1356" s="37" t="s">
        <v>15847</v>
      </c>
      <c r="F1356" s="37" t="s">
        <v>12535</v>
      </c>
      <c r="G1356" s="38" t="s">
        <v>328</v>
      </c>
      <c r="H1356" s="37" t="s">
        <v>12933</v>
      </c>
      <c r="I1356" s="39">
        <v>5</v>
      </c>
      <c r="J1356" s="37" t="s">
        <v>12292</v>
      </c>
      <c r="K1356" s="37" t="s">
        <v>12292</v>
      </c>
      <c r="L1356" s="37" t="s">
        <v>13171</v>
      </c>
      <c r="M1356" s="37" t="s">
        <v>16215</v>
      </c>
      <c r="N1356" s="37">
        <v>-11.073449999999999</v>
      </c>
      <c r="O1356" s="37">
        <v>-3.5611199999999998</v>
      </c>
      <c r="P1356" s="37">
        <v>-6.4268867924529012</v>
      </c>
      <c r="Q1356" s="37">
        <v>-16.260566882148108</v>
      </c>
      <c r="R1356" s="37">
        <v>-2.4260067928190243</v>
      </c>
      <c r="S1356" s="37">
        <v>14.141999999999999</v>
      </c>
      <c r="T1356" s="37">
        <v>13.637</v>
      </c>
      <c r="U1356" s="37">
        <v>-32.813223275898473</v>
      </c>
      <c r="V1356" s="37">
        <v>-0.72799999999999998</v>
      </c>
      <c r="W1356" s="37">
        <v>-0.161</v>
      </c>
      <c r="X1356" s="37" t="s">
        <v>15848</v>
      </c>
      <c r="Y1356" s="73">
        <v>278003438</v>
      </c>
      <c r="Z1356" s="37" t="s">
        <v>12535</v>
      </c>
      <c r="AA1356" s="77">
        <v>45418</v>
      </c>
      <c r="AB1356" s="39" t="s">
        <v>8186</v>
      </c>
      <c r="AC1356" s="39" t="s">
        <v>12296</v>
      </c>
      <c r="AD1356" s="39" t="s">
        <v>12298</v>
      </c>
      <c r="AE1356" s="37" t="s">
        <v>16158</v>
      </c>
      <c r="AF1356" s="63" t="s">
        <v>16158</v>
      </c>
    </row>
    <row r="1357" spans="1:32" s="68" customFormat="1" ht="28.5">
      <c r="A1357" s="29" t="s">
        <v>12499</v>
      </c>
      <c r="B1357" s="28" t="s">
        <v>15476</v>
      </c>
      <c r="C1357" s="29" t="s">
        <v>15364</v>
      </c>
      <c r="D1357" s="29" t="s">
        <v>15849</v>
      </c>
      <c r="E1357" s="29" t="s">
        <v>15847</v>
      </c>
      <c r="F1357" s="29" t="s">
        <v>12535</v>
      </c>
      <c r="G1357" s="31" t="s">
        <v>328</v>
      </c>
      <c r="H1357" s="32" t="s">
        <v>12933</v>
      </c>
      <c r="I1357" s="50">
        <v>5</v>
      </c>
      <c r="J1357" s="32" t="s">
        <v>12292</v>
      </c>
      <c r="K1357" s="32" t="s">
        <v>12292</v>
      </c>
      <c r="L1357" s="32" t="s">
        <v>13171</v>
      </c>
      <c r="M1357" s="29">
        <v>0.1119</v>
      </c>
      <c r="N1357" s="29">
        <v>-11.075519999999999</v>
      </c>
      <c r="O1357" s="29">
        <v>-3.56941</v>
      </c>
      <c r="P1357" s="29">
        <v>-6.4290262845651647</v>
      </c>
      <c r="Q1357" s="29">
        <v>-16.23126018809543</v>
      </c>
      <c r="R1357" s="29">
        <v>-2.4052642927971268</v>
      </c>
      <c r="S1357" s="29">
        <v>14.113</v>
      </c>
      <c r="T1357" s="29">
        <v>13.63</v>
      </c>
      <c r="U1357" s="29">
        <v>-32.819921776196104</v>
      </c>
      <c r="V1357" s="29">
        <v>-0.73099999999999998</v>
      </c>
      <c r="W1357" s="29">
        <v>-0.161</v>
      </c>
      <c r="X1357" s="29" t="s">
        <v>15850</v>
      </c>
      <c r="Y1357" s="71">
        <v>278003438</v>
      </c>
      <c r="Z1357" s="29" t="s">
        <v>12535</v>
      </c>
      <c r="AA1357" s="76">
        <v>45418</v>
      </c>
      <c r="AB1357" s="60" t="s">
        <v>8186</v>
      </c>
      <c r="AC1357" s="60" t="s">
        <v>12297</v>
      </c>
      <c r="AD1357" s="60" t="s">
        <v>12815</v>
      </c>
      <c r="AE1357" s="29" t="s">
        <v>16158</v>
      </c>
      <c r="AF1357" s="35" t="s">
        <v>16158</v>
      </c>
    </row>
    <row r="1358" spans="1:32" s="68" customFormat="1" ht="28.5">
      <c r="A1358" s="37" t="s">
        <v>12499</v>
      </c>
      <c r="B1358" s="36" t="s">
        <v>15476</v>
      </c>
      <c r="C1358" s="36" t="s">
        <v>15365</v>
      </c>
      <c r="D1358" s="29" t="s">
        <v>15851</v>
      </c>
      <c r="E1358" s="37" t="s">
        <v>15847</v>
      </c>
      <c r="F1358" s="37" t="s">
        <v>12536</v>
      </c>
      <c r="G1358" s="38" t="s">
        <v>328</v>
      </c>
      <c r="H1358" s="37" t="s">
        <v>12933</v>
      </c>
      <c r="I1358" s="39">
        <v>5</v>
      </c>
      <c r="J1358" s="37" t="s">
        <v>12292</v>
      </c>
      <c r="K1358" s="37" t="s">
        <v>12292</v>
      </c>
      <c r="L1358" s="37" t="s">
        <v>13171</v>
      </c>
      <c r="M1358" s="37">
        <v>0.1128</v>
      </c>
      <c r="N1358" s="37">
        <v>-11.0768</v>
      </c>
      <c r="O1358" s="37">
        <v>-3.5765400000000001</v>
      </c>
      <c r="P1358" s="37">
        <v>-6.578616962831485</v>
      </c>
      <c r="Q1358" s="37">
        <v>-16.215411970022451</v>
      </c>
      <c r="R1358" s="37">
        <v>-1.9002336266210174</v>
      </c>
      <c r="S1358" s="37">
        <v>14.14</v>
      </c>
      <c r="T1358" s="37">
        <v>13.631</v>
      </c>
      <c r="U1358" s="37">
        <v>-32.068145495437818</v>
      </c>
      <c r="V1358" s="37">
        <v>-0.72799999999999998</v>
      </c>
      <c r="W1358" s="37">
        <v>-0.161</v>
      </c>
      <c r="X1358" s="37" t="s">
        <v>15850</v>
      </c>
      <c r="Y1358" s="73">
        <v>2175780013</v>
      </c>
      <c r="Z1358" s="37" t="s">
        <v>12535</v>
      </c>
      <c r="AA1358" s="77">
        <v>45418</v>
      </c>
      <c r="AB1358" s="39" t="s">
        <v>8186</v>
      </c>
      <c r="AC1358" s="39" t="s">
        <v>12297</v>
      </c>
      <c r="AD1358" s="39" t="s">
        <v>12815</v>
      </c>
      <c r="AE1358" s="37" t="s">
        <v>16158</v>
      </c>
      <c r="AF1358" s="63" t="s">
        <v>16158</v>
      </c>
    </row>
    <row r="1359" spans="1:32" s="68" customFormat="1" ht="28.5">
      <c r="A1359" s="29" t="s">
        <v>12499</v>
      </c>
      <c r="B1359" s="28" t="s">
        <v>15476</v>
      </c>
      <c r="C1359" s="29" t="s">
        <v>15366</v>
      </c>
      <c r="D1359" s="29" t="s">
        <v>15852</v>
      </c>
      <c r="E1359" s="29" t="s">
        <v>15847</v>
      </c>
      <c r="F1359" s="29" t="s">
        <v>12543</v>
      </c>
      <c r="G1359" s="31" t="s">
        <v>328</v>
      </c>
      <c r="H1359" s="32" t="s">
        <v>12933</v>
      </c>
      <c r="I1359" s="50">
        <v>5</v>
      </c>
      <c r="J1359" s="32" t="s">
        <v>12292</v>
      </c>
      <c r="K1359" s="32" t="s">
        <v>12292</v>
      </c>
      <c r="L1359" s="32" t="s">
        <v>13171</v>
      </c>
      <c r="M1359" s="29">
        <v>4.7500000000000001E-2</v>
      </c>
      <c r="N1359" s="29">
        <v>-14.444330000000001</v>
      </c>
      <c r="O1359" s="29">
        <v>-4.97485</v>
      </c>
      <c r="P1359" s="29">
        <v>-9.0805721603756986</v>
      </c>
      <c r="Q1359" s="29">
        <v>-16.196929627275868</v>
      </c>
      <c r="R1359" s="29">
        <v>2.2472638527171185E-2</v>
      </c>
      <c r="S1359" s="29">
        <v>18.962</v>
      </c>
      <c r="T1359" s="29">
        <v>18.364999999999998</v>
      </c>
      <c r="U1359" s="29">
        <v>-31.204927128215321</v>
      </c>
      <c r="V1359" s="29">
        <v>-0.73199999999999998</v>
      </c>
      <c r="W1359" s="29">
        <v>-0.157</v>
      </c>
      <c r="X1359" s="29" t="s">
        <v>15853</v>
      </c>
      <c r="Y1359" s="71">
        <v>2018416167</v>
      </c>
      <c r="Z1359" s="29" t="s">
        <v>12535</v>
      </c>
      <c r="AA1359" s="76">
        <v>45418</v>
      </c>
      <c r="AB1359" s="60" t="s">
        <v>8186</v>
      </c>
      <c r="AC1359" s="60" t="s">
        <v>12297</v>
      </c>
      <c r="AD1359" s="60" t="s">
        <v>12815</v>
      </c>
      <c r="AE1359" s="29" t="s">
        <v>16158</v>
      </c>
      <c r="AF1359" s="35" t="s">
        <v>16158</v>
      </c>
    </row>
    <row r="1360" spans="1:32" s="68" customFormat="1" ht="28.5">
      <c r="A1360" s="37" t="s">
        <v>12499</v>
      </c>
      <c r="B1360" s="36" t="s">
        <v>15476</v>
      </c>
      <c r="C1360" s="36" t="s">
        <v>15367</v>
      </c>
      <c r="D1360" s="29" t="s">
        <v>15854</v>
      </c>
      <c r="E1360" s="37" t="s">
        <v>15847</v>
      </c>
      <c r="F1360" s="37" t="s">
        <v>12538</v>
      </c>
      <c r="G1360" s="38" t="s">
        <v>328</v>
      </c>
      <c r="H1360" s="37" t="s">
        <v>12933</v>
      </c>
      <c r="I1360" s="39">
        <v>5</v>
      </c>
      <c r="J1360" s="37" t="s">
        <v>12292</v>
      </c>
      <c r="K1360" s="37" t="s">
        <v>12292</v>
      </c>
      <c r="L1360" s="37" t="s">
        <v>13171</v>
      </c>
      <c r="M1360" s="37">
        <v>6.7699999999999996E-2</v>
      </c>
      <c r="N1360" s="37" t="s">
        <v>16215</v>
      </c>
      <c r="O1360" s="37" t="s">
        <v>16215</v>
      </c>
      <c r="P1360" s="37">
        <v>-8.0090361197842963</v>
      </c>
      <c r="Q1360" s="37">
        <v>-17.601522804618032</v>
      </c>
      <c r="R1360" s="37">
        <v>-2.7212388255231867</v>
      </c>
      <c r="S1360" s="37">
        <v>21.826000000000001</v>
      </c>
      <c r="T1360" s="37">
        <v>22.56</v>
      </c>
      <c r="U1360" s="37">
        <v>-33.749564297953185</v>
      </c>
      <c r="V1360" s="37">
        <v>-0.73</v>
      </c>
      <c r="W1360" s="37">
        <v>-0.159</v>
      </c>
      <c r="X1360" s="37" t="s">
        <v>12587</v>
      </c>
      <c r="Y1360" s="73">
        <v>426123671</v>
      </c>
      <c r="Z1360" s="37" t="s">
        <v>12535</v>
      </c>
      <c r="AA1360" s="77">
        <v>45418</v>
      </c>
      <c r="AB1360" s="39" t="s">
        <v>8186</v>
      </c>
      <c r="AC1360" s="39" t="s">
        <v>12297</v>
      </c>
      <c r="AD1360" s="39" t="s">
        <v>12815</v>
      </c>
      <c r="AE1360" s="37" t="s">
        <v>16158</v>
      </c>
      <c r="AF1360" s="63" t="s">
        <v>16158</v>
      </c>
    </row>
    <row r="1361" spans="1:32" s="68" customFormat="1" ht="42.75">
      <c r="A1361" s="29" t="s">
        <v>15843</v>
      </c>
      <c r="B1361" s="28" t="s">
        <v>15477</v>
      </c>
      <c r="C1361" s="29" t="s">
        <v>15368</v>
      </c>
      <c r="D1361" s="29" t="s">
        <v>11170</v>
      </c>
      <c r="E1361" s="29" t="s">
        <v>15855</v>
      </c>
      <c r="F1361" s="29" t="s">
        <v>12537</v>
      </c>
      <c r="G1361" s="31" t="s">
        <v>328</v>
      </c>
      <c r="H1361" s="32" t="s">
        <v>12933</v>
      </c>
      <c r="I1361" s="50">
        <v>4</v>
      </c>
      <c r="J1361" s="32" t="s">
        <v>12292</v>
      </c>
      <c r="K1361" s="32" t="s">
        <v>12292</v>
      </c>
      <c r="L1361" s="32" t="s">
        <v>12292</v>
      </c>
      <c r="M1361" s="29" t="s">
        <v>16215</v>
      </c>
      <c r="N1361" s="29">
        <v>-4.7061099999999998</v>
      </c>
      <c r="O1361" s="29">
        <v>2.3486600000000002</v>
      </c>
      <c r="P1361" s="29">
        <v>-2.943002607723666</v>
      </c>
      <c r="Q1361" s="29">
        <v>-16.15505500261909</v>
      </c>
      <c r="R1361" s="29">
        <v>4.5809468276813758</v>
      </c>
      <c r="S1361" s="29">
        <v>12.688000000000001</v>
      </c>
      <c r="T1361" s="29">
        <v>12.468</v>
      </c>
      <c r="U1361" s="29">
        <v>-25.565266462414304</v>
      </c>
      <c r="V1361" s="29">
        <v>-0.32500000000000001</v>
      </c>
      <c r="W1361" s="29">
        <v>0.25600000000000001</v>
      </c>
      <c r="X1361" s="29" t="s">
        <v>15845</v>
      </c>
      <c r="Y1361" s="71">
        <v>800792060</v>
      </c>
      <c r="Z1361" s="29" t="s">
        <v>12537</v>
      </c>
      <c r="AA1361" s="76">
        <v>45418</v>
      </c>
      <c r="AB1361" s="60" t="s">
        <v>8186</v>
      </c>
      <c r="AC1361" s="60" t="s">
        <v>12296</v>
      </c>
      <c r="AD1361" s="60" t="s">
        <v>15915</v>
      </c>
      <c r="AE1361" s="29" t="s">
        <v>16158</v>
      </c>
      <c r="AF1361" s="35" t="s">
        <v>16158</v>
      </c>
    </row>
    <row r="1362" spans="1:32" s="68" customFormat="1" ht="28.5">
      <c r="A1362" s="37" t="s">
        <v>15835</v>
      </c>
      <c r="B1362" s="36" t="s">
        <v>15478</v>
      </c>
      <c r="C1362" s="36" t="s">
        <v>15369</v>
      </c>
      <c r="D1362" s="29" t="s">
        <v>11527</v>
      </c>
      <c r="E1362" s="37" t="s">
        <v>4803</v>
      </c>
      <c r="F1362" s="37" t="s">
        <v>12535</v>
      </c>
      <c r="G1362" s="38" t="s">
        <v>64</v>
      </c>
      <c r="H1362" s="37" t="s">
        <v>4</v>
      </c>
      <c r="I1362" s="39">
        <v>5</v>
      </c>
      <c r="J1362" s="37" t="s">
        <v>12292</v>
      </c>
      <c r="K1362" s="37" t="s">
        <v>12292</v>
      </c>
      <c r="L1362" s="37" t="s">
        <v>13171</v>
      </c>
      <c r="M1362" s="37" t="s">
        <v>16215</v>
      </c>
      <c r="N1362" s="37">
        <v>-17.171430000000001</v>
      </c>
      <c r="O1362" s="37">
        <v>-0.71133999999999997</v>
      </c>
      <c r="P1362" s="37">
        <v>-24.978058627347711</v>
      </c>
      <c r="Q1362" s="37">
        <v>-27.50738410170791</v>
      </c>
      <c r="R1362" s="37">
        <v>-7.0253759398496101</v>
      </c>
      <c r="S1362" s="37">
        <v>19.797999999999998</v>
      </c>
      <c r="T1362" s="37">
        <v>20.416</v>
      </c>
      <c r="U1362" s="37">
        <v>-57.53550056179553</v>
      </c>
      <c r="V1362" s="37">
        <v>-0.86699999999999999</v>
      </c>
      <c r="W1362" s="37">
        <v>8.8999999999999996E-2</v>
      </c>
      <c r="X1362" s="37" t="s">
        <v>15856</v>
      </c>
      <c r="Y1362" s="73">
        <v>636594793</v>
      </c>
      <c r="Z1362" s="37" t="s">
        <v>12535</v>
      </c>
      <c r="AA1362" s="77">
        <v>45418</v>
      </c>
      <c r="AB1362" s="39" t="s">
        <v>8186</v>
      </c>
      <c r="AC1362" s="39" t="s">
        <v>12296</v>
      </c>
      <c r="AD1362" s="39" t="s">
        <v>13176</v>
      </c>
      <c r="AE1362" s="37" t="s">
        <v>16158</v>
      </c>
      <c r="AF1362" s="63" t="s">
        <v>16158</v>
      </c>
    </row>
    <row r="1363" spans="1:32" s="68" customFormat="1" ht="42.75">
      <c r="A1363" s="29" t="s">
        <v>15843</v>
      </c>
      <c r="B1363" s="28" t="s">
        <v>15479</v>
      </c>
      <c r="C1363" s="29" t="s">
        <v>15370</v>
      </c>
      <c r="D1363" s="29" t="s">
        <v>9019</v>
      </c>
      <c r="E1363" s="29" t="s">
        <v>15857</v>
      </c>
      <c r="F1363" s="29" t="s">
        <v>12537</v>
      </c>
      <c r="G1363" s="31" t="s">
        <v>328</v>
      </c>
      <c r="H1363" s="32" t="s">
        <v>12933</v>
      </c>
      <c r="I1363" s="50">
        <v>4</v>
      </c>
      <c r="J1363" s="32" t="s">
        <v>12292</v>
      </c>
      <c r="K1363" s="32" t="s">
        <v>12292</v>
      </c>
      <c r="L1363" s="32" t="s">
        <v>12292</v>
      </c>
      <c r="M1363" s="29" t="s">
        <v>16215</v>
      </c>
      <c r="N1363" s="29">
        <v>-13.063700000000001</v>
      </c>
      <c r="O1363" s="29">
        <v>6.0919499999999998</v>
      </c>
      <c r="P1363" s="29">
        <v>-20.794384404211741</v>
      </c>
      <c r="Q1363" s="29">
        <v>-33.295289725848221</v>
      </c>
      <c r="R1363" s="29">
        <v>20.660879305516744</v>
      </c>
      <c r="S1363" s="29">
        <v>23.407</v>
      </c>
      <c r="T1363" s="29">
        <v>25.363</v>
      </c>
      <c r="U1363" s="29">
        <v>-59.591269807466233</v>
      </c>
      <c r="V1363" s="29">
        <v>-0.63200000000000001</v>
      </c>
      <c r="W1363" s="29">
        <v>0.35099999999999998</v>
      </c>
      <c r="X1363" s="29" t="s">
        <v>15845</v>
      </c>
      <c r="Y1363" s="71">
        <v>489903077</v>
      </c>
      <c r="Z1363" s="29" t="s">
        <v>12537</v>
      </c>
      <c r="AA1363" s="76">
        <v>45418</v>
      </c>
      <c r="AB1363" s="60" t="s">
        <v>8186</v>
      </c>
      <c r="AC1363" s="60" t="s">
        <v>12296</v>
      </c>
      <c r="AD1363" s="60" t="s">
        <v>15915</v>
      </c>
      <c r="AE1363" s="29" t="s">
        <v>16158</v>
      </c>
      <c r="AF1363" s="35" t="s">
        <v>16158</v>
      </c>
    </row>
    <row r="1364" spans="1:32" s="68" customFormat="1" ht="28.5">
      <c r="A1364" s="37" t="s">
        <v>15835</v>
      </c>
      <c r="B1364" s="36" t="s">
        <v>15480</v>
      </c>
      <c r="C1364" s="36" t="s">
        <v>15371</v>
      </c>
      <c r="D1364" s="29" t="s">
        <v>15858</v>
      </c>
      <c r="E1364" s="37" t="s">
        <v>15859</v>
      </c>
      <c r="F1364" s="37" t="s">
        <v>12535</v>
      </c>
      <c r="G1364" s="38" t="s">
        <v>14300</v>
      </c>
      <c r="H1364" s="37" t="s">
        <v>28</v>
      </c>
      <c r="I1364" s="39">
        <v>3</v>
      </c>
      <c r="J1364" s="37" t="s">
        <v>12292</v>
      </c>
      <c r="K1364" s="37" t="s">
        <v>12292</v>
      </c>
      <c r="L1364" s="37" t="s">
        <v>13171</v>
      </c>
      <c r="M1364" s="37" t="s">
        <v>16215</v>
      </c>
      <c r="N1364" s="37">
        <v>-0.70811999999999997</v>
      </c>
      <c r="O1364" s="37">
        <v>4.2013299999999996</v>
      </c>
      <c r="P1364" s="37">
        <v>12.456479690522372</v>
      </c>
      <c r="Q1364" s="37">
        <v>-15.55846708155908</v>
      </c>
      <c r="R1364" s="37">
        <v>9.5767575322812206</v>
      </c>
      <c r="S1364" s="37">
        <v>10.645</v>
      </c>
      <c r="T1364" s="37">
        <v>11.448</v>
      </c>
      <c r="U1364" s="37">
        <v>-19.901811222108623</v>
      </c>
      <c r="V1364" s="37">
        <v>-0.20399999999999999</v>
      </c>
      <c r="W1364" s="37">
        <v>0.33400000000000002</v>
      </c>
      <c r="X1364" s="37" t="s">
        <v>15860</v>
      </c>
      <c r="Y1364" s="73">
        <v>66063648</v>
      </c>
      <c r="Z1364" s="37" t="s">
        <v>12535</v>
      </c>
      <c r="AA1364" s="77">
        <v>45418</v>
      </c>
      <c r="AB1364" s="39" t="s">
        <v>8186</v>
      </c>
      <c r="AC1364" s="39" t="s">
        <v>12296</v>
      </c>
      <c r="AD1364" s="39" t="s">
        <v>12298</v>
      </c>
      <c r="AE1364" s="37" t="s">
        <v>16158</v>
      </c>
      <c r="AF1364" s="63" t="s">
        <v>16158</v>
      </c>
    </row>
    <row r="1365" spans="1:32" s="68" customFormat="1" ht="28.5">
      <c r="A1365" s="29" t="s">
        <v>12499</v>
      </c>
      <c r="B1365" s="28" t="s">
        <v>4880</v>
      </c>
      <c r="C1365" s="29" t="s">
        <v>15372</v>
      </c>
      <c r="D1365" s="29" t="s">
        <v>11829</v>
      </c>
      <c r="E1365" s="29" t="s">
        <v>15861</v>
      </c>
      <c r="F1365" s="29" t="s">
        <v>12536</v>
      </c>
      <c r="G1365" s="31" t="s">
        <v>369</v>
      </c>
      <c r="H1365" s="32" t="s">
        <v>36</v>
      </c>
      <c r="I1365" s="50">
        <v>3</v>
      </c>
      <c r="J1365" s="32" t="s">
        <v>12292</v>
      </c>
      <c r="K1365" s="32" t="s">
        <v>12292</v>
      </c>
      <c r="L1365" s="32" t="s">
        <v>13171</v>
      </c>
      <c r="M1365" s="29">
        <v>0.15160000000000001</v>
      </c>
      <c r="N1365" s="29">
        <v>-4.4695799999999997</v>
      </c>
      <c r="O1365" s="29">
        <v>-1.4420599999999999</v>
      </c>
      <c r="P1365" s="29">
        <v>5.2441953578790557</v>
      </c>
      <c r="Q1365" s="29">
        <v>-10.905115673752775</v>
      </c>
      <c r="R1365" s="29">
        <v>-0.45778105559599602</v>
      </c>
      <c r="S1365" s="29">
        <v>5.1989999999999998</v>
      </c>
      <c r="T1365" s="29">
        <v>4.6950000000000003</v>
      </c>
      <c r="U1365" s="29">
        <v>-12.018439996717579</v>
      </c>
      <c r="V1365" s="29">
        <v>-1.0129999999999999</v>
      </c>
      <c r="W1365" s="29">
        <v>-0.36899999999999999</v>
      </c>
      <c r="X1365" s="29" t="s">
        <v>15862</v>
      </c>
      <c r="Y1365" s="71">
        <v>14056621672</v>
      </c>
      <c r="Z1365" s="29" t="s">
        <v>12535</v>
      </c>
      <c r="AA1365" s="76">
        <v>45418</v>
      </c>
      <c r="AB1365" s="60" t="s">
        <v>8186</v>
      </c>
      <c r="AC1365" s="60" t="s">
        <v>12297</v>
      </c>
      <c r="AD1365" s="60" t="s">
        <v>12815</v>
      </c>
      <c r="AE1365" s="29" t="s">
        <v>16158</v>
      </c>
      <c r="AF1365" s="35" t="s">
        <v>16158</v>
      </c>
    </row>
    <row r="1366" spans="1:32" s="68" customFormat="1" ht="28.5">
      <c r="A1366" s="37" t="s">
        <v>12499</v>
      </c>
      <c r="B1366" s="36" t="s">
        <v>4880</v>
      </c>
      <c r="C1366" s="36" t="s">
        <v>15373</v>
      </c>
      <c r="D1366" s="29" t="s">
        <v>11851</v>
      </c>
      <c r="E1366" s="37" t="s">
        <v>15861</v>
      </c>
      <c r="F1366" s="37" t="s">
        <v>12535</v>
      </c>
      <c r="G1366" s="38" t="s">
        <v>369</v>
      </c>
      <c r="H1366" s="37" t="s">
        <v>36</v>
      </c>
      <c r="I1366" s="39">
        <v>3</v>
      </c>
      <c r="J1366" s="37" t="s">
        <v>12292</v>
      </c>
      <c r="K1366" s="37" t="s">
        <v>12292</v>
      </c>
      <c r="L1366" s="37" t="s">
        <v>13171</v>
      </c>
      <c r="M1366" s="37">
        <v>0.48330000000000001</v>
      </c>
      <c r="N1366" s="37">
        <v>-4.4834399999999999</v>
      </c>
      <c r="O1366" s="37">
        <v>-1.4660899999999999</v>
      </c>
      <c r="P1366" s="37">
        <v>5.2224420275075012</v>
      </c>
      <c r="Q1366" s="37">
        <v>-11.003982256223832</v>
      </c>
      <c r="R1366" s="37">
        <v>-1.0147162168075319</v>
      </c>
      <c r="S1366" s="37">
        <v>5.1950000000000003</v>
      </c>
      <c r="T1366" s="37">
        <v>4.6870000000000003</v>
      </c>
      <c r="U1366" s="37">
        <v>-12.825258810207718</v>
      </c>
      <c r="V1366" s="37">
        <v>-1.014</v>
      </c>
      <c r="W1366" s="37">
        <v>-0.375</v>
      </c>
      <c r="X1366" s="37" t="s">
        <v>15863</v>
      </c>
      <c r="Y1366" s="73">
        <v>1796040564</v>
      </c>
      <c r="Z1366" s="37" t="s">
        <v>12535</v>
      </c>
      <c r="AA1366" s="77">
        <v>45418</v>
      </c>
      <c r="AB1366" s="39" t="s">
        <v>8186</v>
      </c>
      <c r="AC1366" s="39" t="s">
        <v>12296</v>
      </c>
      <c r="AD1366" s="39" t="s">
        <v>13176</v>
      </c>
      <c r="AE1366" s="37" t="s">
        <v>16158</v>
      </c>
      <c r="AF1366" s="63" t="s">
        <v>16158</v>
      </c>
    </row>
    <row r="1367" spans="1:32" s="68" customFormat="1" ht="28.5">
      <c r="A1367" s="29" t="s">
        <v>12499</v>
      </c>
      <c r="B1367" s="28" t="s">
        <v>4880</v>
      </c>
      <c r="C1367" s="29" t="s">
        <v>15374</v>
      </c>
      <c r="D1367" s="29" t="s">
        <v>11852</v>
      </c>
      <c r="E1367" s="29" t="s">
        <v>15861</v>
      </c>
      <c r="F1367" s="29" t="s">
        <v>12535</v>
      </c>
      <c r="G1367" s="31" t="s">
        <v>369</v>
      </c>
      <c r="H1367" s="32" t="s">
        <v>36</v>
      </c>
      <c r="I1367" s="50">
        <v>3</v>
      </c>
      <c r="J1367" s="32" t="s">
        <v>12292</v>
      </c>
      <c r="K1367" s="32" t="s">
        <v>12292</v>
      </c>
      <c r="L1367" s="32" t="s">
        <v>13171</v>
      </c>
      <c r="M1367" s="29">
        <v>0.1502</v>
      </c>
      <c r="N1367" s="29">
        <v>-4.4622599999999997</v>
      </c>
      <c r="O1367" s="29">
        <v>-1.4479200000000001</v>
      </c>
      <c r="P1367" s="29">
        <v>5.377065271777437</v>
      </c>
      <c r="Q1367" s="29">
        <v>-10.991111927376028</v>
      </c>
      <c r="R1367" s="29">
        <v>-0.96641658275052889</v>
      </c>
      <c r="S1367" s="29">
        <v>5.2489999999999997</v>
      </c>
      <c r="T1367" s="29">
        <v>4.7380000000000004</v>
      </c>
      <c r="U1367" s="29">
        <v>-12.79881418895733</v>
      </c>
      <c r="V1367" s="29">
        <v>-0.999</v>
      </c>
      <c r="W1367" s="29">
        <v>-0.36699999999999999</v>
      </c>
      <c r="X1367" s="29" t="s">
        <v>15862</v>
      </c>
      <c r="Y1367" s="71">
        <v>1796040564</v>
      </c>
      <c r="Z1367" s="29" t="s">
        <v>12535</v>
      </c>
      <c r="AA1367" s="76">
        <v>45418</v>
      </c>
      <c r="AB1367" s="60" t="s">
        <v>8186</v>
      </c>
      <c r="AC1367" s="60" t="s">
        <v>12297</v>
      </c>
      <c r="AD1367" s="60" t="s">
        <v>12815</v>
      </c>
      <c r="AE1367" s="29" t="s">
        <v>16158</v>
      </c>
      <c r="AF1367" s="35" t="s">
        <v>16158</v>
      </c>
    </row>
    <row r="1368" spans="1:32" s="68" customFormat="1" ht="28.5">
      <c r="A1368" s="37" t="s">
        <v>12499</v>
      </c>
      <c r="B1368" s="36" t="s">
        <v>4880</v>
      </c>
      <c r="C1368" s="36" t="s">
        <v>15375</v>
      </c>
      <c r="D1368" s="29" t="s">
        <v>11589</v>
      </c>
      <c r="E1368" s="37" t="s">
        <v>15861</v>
      </c>
      <c r="F1368" s="37" t="s">
        <v>12537</v>
      </c>
      <c r="G1368" s="38" t="s">
        <v>369</v>
      </c>
      <c r="H1368" s="37" t="s">
        <v>36</v>
      </c>
      <c r="I1368" s="39">
        <v>3</v>
      </c>
      <c r="J1368" s="37" t="s">
        <v>12292</v>
      </c>
      <c r="K1368" s="37" t="s">
        <v>12292</v>
      </c>
      <c r="L1368" s="37" t="s">
        <v>13171</v>
      </c>
      <c r="M1368" s="37" t="s">
        <v>16215</v>
      </c>
      <c r="N1368" s="37" t="s">
        <v>16215</v>
      </c>
      <c r="O1368" s="37" t="s">
        <v>16215</v>
      </c>
      <c r="P1368" s="37">
        <v>2.4077046548955705</v>
      </c>
      <c r="Q1368" s="37">
        <v>-10.655147588193103</v>
      </c>
      <c r="R1368" s="37">
        <v>1.5328467153285841</v>
      </c>
      <c r="S1368" s="37">
        <v>9.84</v>
      </c>
      <c r="T1368" s="37">
        <v>8.5670000000000002</v>
      </c>
      <c r="U1368" s="37">
        <v>-13.362070891005917</v>
      </c>
      <c r="V1368" s="37">
        <v>-0.91800000000000004</v>
      </c>
      <c r="W1368" s="37">
        <v>-0.30299999999999999</v>
      </c>
      <c r="X1368" s="37" t="s">
        <v>15862</v>
      </c>
      <c r="Y1368" s="73">
        <v>13039972911</v>
      </c>
      <c r="Z1368" s="37" t="s">
        <v>12535</v>
      </c>
      <c r="AA1368" s="77">
        <v>45418</v>
      </c>
      <c r="AB1368" s="39" t="s">
        <v>8186</v>
      </c>
      <c r="AC1368" s="39" t="s">
        <v>12297</v>
      </c>
      <c r="AD1368" s="39" t="s">
        <v>12815</v>
      </c>
      <c r="AE1368" s="37" t="s">
        <v>16158</v>
      </c>
      <c r="AF1368" s="63" t="s">
        <v>16158</v>
      </c>
    </row>
    <row r="1369" spans="1:32" s="68" customFormat="1" ht="28.5">
      <c r="A1369" s="29" t="s">
        <v>12499</v>
      </c>
      <c r="B1369" s="28" t="s">
        <v>4880</v>
      </c>
      <c r="C1369" s="29" t="s">
        <v>15376</v>
      </c>
      <c r="D1369" s="29" t="s">
        <v>11874</v>
      </c>
      <c r="E1369" s="29" t="s">
        <v>15861</v>
      </c>
      <c r="F1369" s="29" t="s">
        <v>12538</v>
      </c>
      <c r="G1369" s="31" t="s">
        <v>369</v>
      </c>
      <c r="H1369" s="32" t="s">
        <v>36</v>
      </c>
      <c r="I1369" s="50">
        <v>3</v>
      </c>
      <c r="J1369" s="32" t="s">
        <v>12292</v>
      </c>
      <c r="K1369" s="32" t="s">
        <v>12292</v>
      </c>
      <c r="L1369" s="32" t="s">
        <v>13171</v>
      </c>
      <c r="M1369" s="29">
        <v>0.1177</v>
      </c>
      <c r="N1369" s="29" t="s">
        <v>16215</v>
      </c>
      <c r="O1369" s="29" t="s">
        <v>16215</v>
      </c>
      <c r="P1369" s="29">
        <v>3.7504489225859361</v>
      </c>
      <c r="Q1369" s="29">
        <v>-11.669790761396682</v>
      </c>
      <c r="R1369" s="29">
        <v>-1.1858054707956645</v>
      </c>
      <c r="S1369" s="29">
        <v>13.797000000000001</v>
      </c>
      <c r="T1369" s="29">
        <v>13.411</v>
      </c>
      <c r="U1369" s="29">
        <v>-14.450712154860623</v>
      </c>
      <c r="V1369" s="29">
        <v>-0.80400000000000005</v>
      </c>
      <c r="W1369" s="29">
        <v>-0.25</v>
      </c>
      <c r="X1369" s="29" t="s">
        <v>15862</v>
      </c>
      <c r="Y1369" s="71">
        <v>2752970976</v>
      </c>
      <c r="Z1369" s="29" t="s">
        <v>12535</v>
      </c>
      <c r="AA1369" s="76">
        <v>45418</v>
      </c>
      <c r="AB1369" s="60" t="s">
        <v>8186</v>
      </c>
      <c r="AC1369" s="60" t="s">
        <v>12297</v>
      </c>
      <c r="AD1369" s="60" t="s">
        <v>12815</v>
      </c>
      <c r="AE1369" s="29" t="s">
        <v>16158</v>
      </c>
      <c r="AF1369" s="35" t="s">
        <v>16158</v>
      </c>
    </row>
    <row r="1370" spans="1:32" s="68" customFormat="1" ht="28.5">
      <c r="A1370" s="37" t="s">
        <v>12499</v>
      </c>
      <c r="B1370" s="36" t="s">
        <v>4880</v>
      </c>
      <c r="C1370" s="36" t="s">
        <v>15377</v>
      </c>
      <c r="D1370" s="29" t="s">
        <v>11864</v>
      </c>
      <c r="E1370" s="37" t="s">
        <v>15861</v>
      </c>
      <c r="F1370" s="37" t="s">
        <v>12539</v>
      </c>
      <c r="G1370" s="38" t="s">
        <v>369</v>
      </c>
      <c r="H1370" s="37" t="s">
        <v>36</v>
      </c>
      <c r="I1370" s="39">
        <v>3</v>
      </c>
      <c r="J1370" s="37" t="s">
        <v>12292</v>
      </c>
      <c r="K1370" s="37" t="s">
        <v>12292</v>
      </c>
      <c r="L1370" s="37" t="s">
        <v>13171</v>
      </c>
      <c r="M1370" s="37">
        <v>0.13539999999999999</v>
      </c>
      <c r="N1370" s="37" t="s">
        <v>16215</v>
      </c>
      <c r="O1370" s="37" t="s">
        <v>16215</v>
      </c>
      <c r="P1370" s="37">
        <v>4.6143668457960141</v>
      </c>
      <c r="Q1370" s="37">
        <v>-11.085169950188966</v>
      </c>
      <c r="R1370" s="37">
        <v>-1.0270604516322557</v>
      </c>
      <c r="S1370" s="37">
        <v>10.034000000000001</v>
      </c>
      <c r="T1370" s="37">
        <v>9.6479999999999997</v>
      </c>
      <c r="U1370" s="37">
        <v>-13.088871561847238</v>
      </c>
      <c r="V1370" s="37">
        <v>-0.876</v>
      </c>
      <c r="W1370" s="37">
        <v>-0.217</v>
      </c>
      <c r="X1370" s="37" t="s">
        <v>15862</v>
      </c>
      <c r="Y1370" s="73">
        <v>2430491893</v>
      </c>
      <c r="Z1370" s="37" t="s">
        <v>12535</v>
      </c>
      <c r="AA1370" s="77">
        <v>45418</v>
      </c>
      <c r="AB1370" s="39" t="s">
        <v>8186</v>
      </c>
      <c r="AC1370" s="39" t="s">
        <v>12297</v>
      </c>
      <c r="AD1370" s="39" t="s">
        <v>12815</v>
      </c>
      <c r="AE1370" s="37" t="s">
        <v>16158</v>
      </c>
      <c r="AF1370" s="63" t="s">
        <v>16158</v>
      </c>
    </row>
    <row r="1371" spans="1:32" s="68" customFormat="1" ht="28.5">
      <c r="A1371" s="29" t="s">
        <v>12499</v>
      </c>
      <c r="B1371" s="28" t="s">
        <v>4880</v>
      </c>
      <c r="C1371" s="29" t="s">
        <v>15378</v>
      </c>
      <c r="D1371" s="29" t="s">
        <v>11607</v>
      </c>
      <c r="E1371" s="29" t="s">
        <v>15861</v>
      </c>
      <c r="F1371" s="29" t="s">
        <v>12537</v>
      </c>
      <c r="G1371" s="31" t="s">
        <v>369</v>
      </c>
      <c r="H1371" s="32" t="s">
        <v>36</v>
      </c>
      <c r="I1371" s="50">
        <v>3</v>
      </c>
      <c r="J1371" s="32" t="s">
        <v>12292</v>
      </c>
      <c r="K1371" s="32" t="s">
        <v>12292</v>
      </c>
      <c r="L1371" s="32" t="s">
        <v>13171</v>
      </c>
      <c r="M1371" s="29">
        <v>8.7400000000000005E-2</v>
      </c>
      <c r="N1371" s="29" t="s">
        <v>16215</v>
      </c>
      <c r="O1371" s="29" t="s">
        <v>16215</v>
      </c>
      <c r="P1371" s="29">
        <v>1.8991242330616886</v>
      </c>
      <c r="Q1371" s="29">
        <v>-10.445562368275386</v>
      </c>
      <c r="R1371" s="29">
        <v>1.5073694708815255</v>
      </c>
      <c r="S1371" s="29">
        <v>9.8989999999999991</v>
      </c>
      <c r="T1371" s="29">
        <v>8.6189999999999998</v>
      </c>
      <c r="U1371" s="29">
        <v>-13.20169330333928</v>
      </c>
      <c r="V1371" s="29">
        <v>-0.90600000000000003</v>
      </c>
      <c r="W1371" s="29">
        <v>-0.29799999999999999</v>
      </c>
      <c r="X1371" s="29" t="s">
        <v>15862</v>
      </c>
      <c r="Y1371" s="71">
        <v>13039972911</v>
      </c>
      <c r="Z1371" s="29" t="s">
        <v>12535</v>
      </c>
      <c r="AA1371" s="76">
        <v>45418</v>
      </c>
      <c r="AB1371" s="60" t="s">
        <v>8186</v>
      </c>
      <c r="AC1371" s="60" t="s">
        <v>12297</v>
      </c>
      <c r="AD1371" s="60" t="s">
        <v>12815</v>
      </c>
      <c r="AE1371" s="29" t="s">
        <v>16158</v>
      </c>
      <c r="AF1371" s="35" t="s">
        <v>16158</v>
      </c>
    </row>
    <row r="1372" spans="1:32" s="68" customFormat="1" ht="28.5">
      <c r="A1372" s="37" t="s">
        <v>12499</v>
      </c>
      <c r="B1372" s="36" t="s">
        <v>4880</v>
      </c>
      <c r="C1372" s="36" t="s">
        <v>15379</v>
      </c>
      <c r="D1372" s="29" t="s">
        <v>11854</v>
      </c>
      <c r="E1372" s="37" t="s">
        <v>15861</v>
      </c>
      <c r="F1372" s="37" t="s">
        <v>13221</v>
      </c>
      <c r="G1372" s="38" t="s">
        <v>369</v>
      </c>
      <c r="H1372" s="37" t="s">
        <v>36</v>
      </c>
      <c r="I1372" s="39">
        <v>3</v>
      </c>
      <c r="J1372" s="37" t="s">
        <v>12292</v>
      </c>
      <c r="K1372" s="37" t="s">
        <v>12292</v>
      </c>
      <c r="L1372" s="37" t="s">
        <v>13171</v>
      </c>
      <c r="M1372" s="37">
        <v>0.1479</v>
      </c>
      <c r="N1372" s="37" t="s">
        <v>16215</v>
      </c>
      <c r="O1372" s="37" t="s">
        <v>16215</v>
      </c>
      <c r="P1372" s="37">
        <v>4.9434595128756476</v>
      </c>
      <c r="Q1372" s="37">
        <v>-10.948930159752035</v>
      </c>
      <c r="R1372" s="37">
        <v>-0.84282940811791773</v>
      </c>
      <c r="S1372" s="37">
        <v>15.212</v>
      </c>
      <c r="T1372" s="37">
        <v>14.058</v>
      </c>
      <c r="U1372" s="37">
        <v>-12.645294882452651</v>
      </c>
      <c r="V1372" s="37">
        <v>-0.70099999999999996</v>
      </c>
      <c r="W1372" s="37">
        <v>-0.24199999999999999</v>
      </c>
      <c r="X1372" s="37" t="s">
        <v>15862</v>
      </c>
      <c r="Y1372" s="73">
        <v>3002656535</v>
      </c>
      <c r="Z1372" s="37" t="s">
        <v>12535</v>
      </c>
      <c r="AA1372" s="77">
        <v>45418</v>
      </c>
      <c r="AB1372" s="39" t="s">
        <v>8186</v>
      </c>
      <c r="AC1372" s="39" t="s">
        <v>12297</v>
      </c>
      <c r="AD1372" s="39" t="s">
        <v>12815</v>
      </c>
      <c r="AE1372" s="37" t="s">
        <v>16158</v>
      </c>
      <c r="AF1372" s="63" t="s">
        <v>16158</v>
      </c>
    </row>
    <row r="1373" spans="1:32" s="68" customFormat="1" ht="42.75">
      <c r="A1373" s="29" t="s">
        <v>15821</v>
      </c>
      <c r="B1373" s="28" t="s">
        <v>15481</v>
      </c>
      <c r="C1373" s="29" t="s">
        <v>15380</v>
      </c>
      <c r="D1373" s="29" t="s">
        <v>15864</v>
      </c>
      <c r="E1373" s="29" t="s">
        <v>15865</v>
      </c>
      <c r="F1373" s="29" t="s">
        <v>12535</v>
      </c>
      <c r="G1373" s="31" t="s">
        <v>64</v>
      </c>
      <c r="H1373" s="32" t="s">
        <v>19</v>
      </c>
      <c r="I1373" s="50">
        <v>4</v>
      </c>
      <c r="J1373" s="32" t="s">
        <v>12292</v>
      </c>
      <c r="K1373" s="32" t="s">
        <v>12292</v>
      </c>
      <c r="L1373" s="32" t="s">
        <v>13171</v>
      </c>
      <c r="M1373" s="29" t="s">
        <v>16215</v>
      </c>
      <c r="N1373" s="29">
        <v>2.6665299999999998</v>
      </c>
      <c r="O1373" s="29">
        <v>2.6709700000000001</v>
      </c>
      <c r="P1373" s="29">
        <v>14.572228144989241</v>
      </c>
      <c r="Q1373" s="29">
        <v>-11.954727658571029</v>
      </c>
      <c r="R1373" s="29">
        <v>18.730913997585418</v>
      </c>
      <c r="S1373" s="29">
        <v>12.907</v>
      </c>
      <c r="T1373" s="29">
        <v>19.341000000000001</v>
      </c>
      <c r="U1373" s="29">
        <v>-15.566995589023813</v>
      </c>
      <c r="V1373" s="29">
        <v>0.35699999999999998</v>
      </c>
      <c r="W1373" s="29">
        <v>0.25</v>
      </c>
      <c r="X1373" s="29" t="s">
        <v>15866</v>
      </c>
      <c r="Y1373" s="71">
        <v>677608007</v>
      </c>
      <c r="Z1373" s="29" t="s">
        <v>12535</v>
      </c>
      <c r="AA1373" s="76">
        <v>45418</v>
      </c>
      <c r="AB1373" s="60" t="s">
        <v>8186</v>
      </c>
      <c r="AC1373" s="60" t="s">
        <v>12296</v>
      </c>
      <c r="AD1373" s="60" t="s">
        <v>12298</v>
      </c>
      <c r="AE1373" s="29" t="s">
        <v>16158</v>
      </c>
      <c r="AF1373" s="35" t="s">
        <v>16158</v>
      </c>
    </row>
    <row r="1374" spans="1:32" s="68" customFormat="1" ht="28.5">
      <c r="A1374" s="37" t="s">
        <v>15835</v>
      </c>
      <c r="B1374" s="36" t="s">
        <v>15482</v>
      </c>
      <c r="C1374" s="36" t="s">
        <v>15381</v>
      </c>
      <c r="D1374" s="29" t="s">
        <v>15867</v>
      </c>
      <c r="E1374" s="37" t="s">
        <v>15868</v>
      </c>
      <c r="F1374" s="37" t="s">
        <v>12535</v>
      </c>
      <c r="G1374" s="38" t="s">
        <v>64</v>
      </c>
      <c r="H1374" s="37" t="s">
        <v>19</v>
      </c>
      <c r="I1374" s="39">
        <v>4</v>
      </c>
      <c r="J1374" s="37" t="s">
        <v>12292</v>
      </c>
      <c r="K1374" s="37" t="s">
        <v>12292</v>
      </c>
      <c r="L1374" s="37" t="s">
        <v>13171</v>
      </c>
      <c r="M1374" s="37" t="s">
        <v>16215</v>
      </c>
      <c r="N1374" s="37">
        <v>6.1047200000000004</v>
      </c>
      <c r="O1374" s="37">
        <v>6.8556999999999997</v>
      </c>
      <c r="P1374" s="37">
        <v>21.549454682211277</v>
      </c>
      <c r="Q1374" s="37">
        <v>-20.185684336627673</v>
      </c>
      <c r="R1374" s="37">
        <v>40.773809523809511</v>
      </c>
      <c r="S1374" s="37">
        <v>13.227</v>
      </c>
      <c r="T1374" s="37">
        <v>19.61</v>
      </c>
      <c r="U1374" s="37">
        <v>-21.141652982313186</v>
      </c>
      <c r="V1374" s="37">
        <v>0.65500000000000003</v>
      </c>
      <c r="W1374" s="37">
        <v>0.505</v>
      </c>
      <c r="X1374" s="37" t="s">
        <v>15869</v>
      </c>
      <c r="Y1374" s="73">
        <v>46889731</v>
      </c>
      <c r="Z1374" s="37" t="s">
        <v>12535</v>
      </c>
      <c r="AA1374" s="77">
        <v>45418</v>
      </c>
      <c r="AB1374" s="39" t="s">
        <v>8186</v>
      </c>
      <c r="AC1374" s="39" t="s">
        <v>12296</v>
      </c>
      <c r="AD1374" s="39" t="s">
        <v>12298</v>
      </c>
      <c r="AE1374" s="37" t="s">
        <v>16158</v>
      </c>
      <c r="AF1374" s="63" t="s">
        <v>16158</v>
      </c>
    </row>
    <row r="1375" spans="1:32" s="68" customFormat="1" ht="28.5">
      <c r="A1375" s="29" t="s">
        <v>12499</v>
      </c>
      <c r="B1375" s="28" t="s">
        <v>15483</v>
      </c>
      <c r="C1375" s="29" t="s">
        <v>15382</v>
      </c>
      <c r="D1375" s="29" t="s">
        <v>12259</v>
      </c>
      <c r="E1375" s="29" t="s">
        <v>5699</v>
      </c>
      <c r="F1375" s="29" t="s">
        <v>12535</v>
      </c>
      <c r="G1375" s="31" t="s">
        <v>64</v>
      </c>
      <c r="H1375" s="32" t="s">
        <v>12309</v>
      </c>
      <c r="I1375" s="50">
        <v>4</v>
      </c>
      <c r="J1375" s="32" t="s">
        <v>12292</v>
      </c>
      <c r="K1375" s="32" t="s">
        <v>12292</v>
      </c>
      <c r="L1375" s="32" t="s">
        <v>13171</v>
      </c>
      <c r="M1375" s="29" t="s">
        <v>16215</v>
      </c>
      <c r="N1375" s="29">
        <v>1.49292</v>
      </c>
      <c r="O1375" s="29">
        <v>-3.5703200000000002</v>
      </c>
      <c r="P1375" s="29">
        <v>2.244750181028099</v>
      </c>
      <c r="Q1375" s="29">
        <v>-0.6498194945849356</v>
      </c>
      <c r="R1375" s="29">
        <v>-4.7768479776847617</v>
      </c>
      <c r="S1375" s="29">
        <v>11.67</v>
      </c>
      <c r="T1375" s="29">
        <v>17.556999999999999</v>
      </c>
      <c r="U1375" s="29">
        <v>-13.802083001508558</v>
      </c>
      <c r="V1375" s="29">
        <v>1.6E-2</v>
      </c>
      <c r="W1375" s="29">
        <v>-0.189</v>
      </c>
      <c r="X1375" s="29" t="s">
        <v>15870</v>
      </c>
      <c r="Y1375" s="71">
        <v>24226942</v>
      </c>
      <c r="Z1375" s="29" t="s">
        <v>12535</v>
      </c>
      <c r="AA1375" s="76">
        <v>45418</v>
      </c>
      <c r="AB1375" s="60" t="s">
        <v>8186</v>
      </c>
      <c r="AC1375" s="60" t="s">
        <v>12297</v>
      </c>
      <c r="AD1375" s="60" t="s">
        <v>12815</v>
      </c>
      <c r="AE1375" s="29" t="s">
        <v>16158</v>
      </c>
      <c r="AF1375" s="35" t="s">
        <v>16158</v>
      </c>
    </row>
    <row r="1376" spans="1:32" s="68" customFormat="1" ht="28.5">
      <c r="A1376" s="37" t="s">
        <v>15835</v>
      </c>
      <c r="B1376" s="36" t="s">
        <v>15484</v>
      </c>
      <c r="C1376" s="36" t="s">
        <v>15383</v>
      </c>
      <c r="D1376" s="29" t="s">
        <v>15871</v>
      </c>
      <c r="E1376" s="37" t="s">
        <v>15872</v>
      </c>
      <c r="F1376" s="37" t="s">
        <v>12542</v>
      </c>
      <c r="G1376" s="38" t="s">
        <v>64</v>
      </c>
      <c r="H1376" s="37" t="s">
        <v>7</v>
      </c>
      <c r="I1376" s="39">
        <v>3</v>
      </c>
      <c r="J1376" s="37" t="s">
        <v>12292</v>
      </c>
      <c r="K1376" s="37" t="s">
        <v>12292</v>
      </c>
      <c r="L1376" s="37" t="s">
        <v>13171</v>
      </c>
      <c r="M1376" s="37" t="s">
        <v>16215</v>
      </c>
      <c r="N1376" s="37">
        <v>5.6090099999999996</v>
      </c>
      <c r="O1376" s="37">
        <v>12.039099999999999</v>
      </c>
      <c r="P1376" s="37">
        <v>25.168856402664709</v>
      </c>
      <c r="Q1376" s="37">
        <v>-26.023095623987103</v>
      </c>
      <c r="R1376" s="37">
        <v>8.2744159290393036</v>
      </c>
      <c r="S1376" s="37">
        <v>18.041</v>
      </c>
      <c r="T1376" s="37">
        <v>17.567</v>
      </c>
      <c r="U1376" s="37">
        <v>-26.803331666102693</v>
      </c>
      <c r="V1376" s="37">
        <v>0.35399999999999998</v>
      </c>
      <c r="W1376" s="37">
        <v>0.66</v>
      </c>
      <c r="X1376" s="37" t="s">
        <v>15873</v>
      </c>
      <c r="Y1376" s="73">
        <v>59542390902</v>
      </c>
      <c r="Z1376" s="37" t="s">
        <v>12542</v>
      </c>
      <c r="AA1376" s="77">
        <v>45418</v>
      </c>
      <c r="AB1376" s="39" t="s">
        <v>8186</v>
      </c>
      <c r="AC1376" s="39" t="s">
        <v>12296</v>
      </c>
      <c r="AD1376" s="39" t="s">
        <v>12306</v>
      </c>
      <c r="AE1376" s="37" t="s">
        <v>16158</v>
      </c>
      <c r="AF1376" s="63" t="s">
        <v>16158</v>
      </c>
    </row>
    <row r="1377" spans="1:32" s="68" customFormat="1" ht="28.5">
      <c r="A1377" s="29" t="s">
        <v>15835</v>
      </c>
      <c r="B1377" s="28" t="s">
        <v>15484</v>
      </c>
      <c r="C1377" s="29" t="s">
        <v>15384</v>
      </c>
      <c r="D1377" s="29" t="s">
        <v>15874</v>
      </c>
      <c r="E1377" s="29" t="s">
        <v>15872</v>
      </c>
      <c r="F1377" s="29" t="s">
        <v>12536</v>
      </c>
      <c r="G1377" s="31" t="s">
        <v>64</v>
      </c>
      <c r="H1377" s="32" t="s">
        <v>7</v>
      </c>
      <c r="I1377" s="50">
        <v>3</v>
      </c>
      <c r="J1377" s="32" t="s">
        <v>12292</v>
      </c>
      <c r="K1377" s="32" t="s">
        <v>12292</v>
      </c>
      <c r="L1377" s="32" t="s">
        <v>13171</v>
      </c>
      <c r="M1377" s="29" t="s">
        <v>16215</v>
      </c>
      <c r="N1377" s="29" t="s">
        <v>16215</v>
      </c>
      <c r="O1377" s="29" t="s">
        <v>16215</v>
      </c>
      <c r="P1377" s="29">
        <v>30.634920634920725</v>
      </c>
      <c r="Q1377" s="29">
        <v>-24.963246104086998</v>
      </c>
      <c r="R1377" s="29">
        <v>8.4115173083144192</v>
      </c>
      <c r="S1377" s="29">
        <v>18.224</v>
      </c>
      <c r="T1377" s="29">
        <v>17.693999999999999</v>
      </c>
      <c r="U1377" s="29">
        <v>-26.798341486874811</v>
      </c>
      <c r="V1377" s="29">
        <v>0.29699999999999999</v>
      </c>
      <c r="W1377" s="29">
        <v>0.63100000000000001</v>
      </c>
      <c r="X1377" s="29" t="s">
        <v>15875</v>
      </c>
      <c r="Y1377" s="71">
        <v>3079094421</v>
      </c>
      <c r="Z1377" s="29" t="s">
        <v>12542</v>
      </c>
      <c r="AA1377" s="76">
        <v>45418</v>
      </c>
      <c r="AB1377" s="60" t="s">
        <v>8186</v>
      </c>
      <c r="AC1377" s="60" t="s">
        <v>12297</v>
      </c>
      <c r="AD1377" s="60" t="s">
        <v>12815</v>
      </c>
      <c r="AE1377" s="29" t="s">
        <v>16158</v>
      </c>
      <c r="AF1377" s="35" t="s">
        <v>16158</v>
      </c>
    </row>
    <row r="1378" spans="1:32" s="68" customFormat="1" ht="28.5">
      <c r="A1378" s="37" t="s">
        <v>15835</v>
      </c>
      <c r="B1378" s="36" t="s">
        <v>15484</v>
      </c>
      <c r="C1378" s="36" t="s">
        <v>15385</v>
      </c>
      <c r="D1378" s="29" t="s">
        <v>15876</v>
      </c>
      <c r="E1378" s="37" t="s">
        <v>15872</v>
      </c>
      <c r="F1378" s="37" t="s">
        <v>12543</v>
      </c>
      <c r="G1378" s="38" t="s">
        <v>64</v>
      </c>
      <c r="H1378" s="37" t="s">
        <v>7</v>
      </c>
      <c r="I1378" s="39">
        <v>3</v>
      </c>
      <c r="J1378" s="37" t="s">
        <v>12292</v>
      </c>
      <c r="K1378" s="37" t="s">
        <v>12292</v>
      </c>
      <c r="L1378" s="37" t="s">
        <v>13171</v>
      </c>
      <c r="M1378" s="37" t="s">
        <v>16215</v>
      </c>
      <c r="N1378" s="37" t="s">
        <v>16215</v>
      </c>
      <c r="O1378" s="37" t="s">
        <v>16215</v>
      </c>
      <c r="P1378" s="37">
        <v>28.193612774451072</v>
      </c>
      <c r="Q1378" s="37">
        <v>-24.188129899216115</v>
      </c>
      <c r="R1378" s="37">
        <v>11.125158027812931</v>
      </c>
      <c r="S1378" s="37">
        <v>19.763000000000002</v>
      </c>
      <c r="T1378" s="37">
        <v>19.594000000000001</v>
      </c>
      <c r="U1378" s="37">
        <v>-25.53591378648742</v>
      </c>
      <c r="V1378" s="37">
        <v>0.111</v>
      </c>
      <c r="W1378" s="37">
        <v>0.54300000000000004</v>
      </c>
      <c r="X1378" s="37" t="s">
        <v>14240</v>
      </c>
      <c r="Y1378" s="73">
        <v>2856398129</v>
      </c>
      <c r="Z1378" s="37" t="s">
        <v>12542</v>
      </c>
      <c r="AA1378" s="77">
        <v>45418</v>
      </c>
      <c r="AB1378" s="39" t="s">
        <v>8186</v>
      </c>
      <c r="AC1378" s="39" t="s">
        <v>12297</v>
      </c>
      <c r="AD1378" s="39" t="s">
        <v>12815</v>
      </c>
      <c r="AE1378" s="37" t="s">
        <v>16158</v>
      </c>
      <c r="AF1378" s="63" t="s">
        <v>16158</v>
      </c>
    </row>
    <row r="1379" spans="1:32" s="68" customFormat="1" ht="28.5">
      <c r="A1379" s="29" t="s">
        <v>15835</v>
      </c>
      <c r="B1379" s="28" t="s">
        <v>15484</v>
      </c>
      <c r="C1379" s="29" t="s">
        <v>15386</v>
      </c>
      <c r="D1379" s="29" t="s">
        <v>15877</v>
      </c>
      <c r="E1379" s="29" t="s">
        <v>15872</v>
      </c>
      <c r="F1379" s="29" t="s">
        <v>12535</v>
      </c>
      <c r="G1379" s="31" t="s">
        <v>64</v>
      </c>
      <c r="H1379" s="32" t="s">
        <v>7</v>
      </c>
      <c r="I1379" s="50">
        <v>3</v>
      </c>
      <c r="J1379" s="32" t="s">
        <v>12292</v>
      </c>
      <c r="K1379" s="32" t="s">
        <v>12292</v>
      </c>
      <c r="L1379" s="32" t="s">
        <v>13171</v>
      </c>
      <c r="M1379" s="29" t="s">
        <v>16215</v>
      </c>
      <c r="N1379" s="29" t="s">
        <v>16215</v>
      </c>
      <c r="O1379" s="29" t="s">
        <v>16215</v>
      </c>
      <c r="P1379" s="29">
        <v>31.866870696250938</v>
      </c>
      <c r="Q1379" s="29">
        <v>-24.371428571428456</v>
      </c>
      <c r="R1379" s="29">
        <v>8.5984251968506129</v>
      </c>
      <c r="S1379" s="29">
        <v>18.274000000000001</v>
      </c>
      <c r="T1379" s="29">
        <v>17.658999999999999</v>
      </c>
      <c r="U1379" s="29">
        <v>-26.634181012622761</v>
      </c>
      <c r="V1379" s="29">
        <v>0.34</v>
      </c>
      <c r="W1379" s="29">
        <v>0.64800000000000002</v>
      </c>
      <c r="X1379" s="29" t="s">
        <v>15875</v>
      </c>
      <c r="Y1379" s="71">
        <v>393421592</v>
      </c>
      <c r="Z1379" s="29" t="s">
        <v>12542</v>
      </c>
      <c r="AA1379" s="76">
        <v>45418</v>
      </c>
      <c r="AB1379" s="60" t="s">
        <v>8186</v>
      </c>
      <c r="AC1379" s="60" t="s">
        <v>12297</v>
      </c>
      <c r="AD1379" s="60" t="s">
        <v>12815</v>
      </c>
      <c r="AE1379" s="29" t="s">
        <v>16158</v>
      </c>
      <c r="AF1379" s="35" t="s">
        <v>16158</v>
      </c>
    </row>
    <row r="1380" spans="1:32" s="68" customFormat="1" ht="28.5">
      <c r="A1380" s="37" t="s">
        <v>12499</v>
      </c>
      <c r="B1380" s="36" t="s">
        <v>263</v>
      </c>
      <c r="C1380" s="36" t="s">
        <v>15387</v>
      </c>
      <c r="D1380" s="29" t="s">
        <v>8299</v>
      </c>
      <c r="E1380" s="37" t="s">
        <v>15878</v>
      </c>
      <c r="F1380" s="37" t="s">
        <v>12535</v>
      </c>
      <c r="G1380" s="38" t="s">
        <v>64</v>
      </c>
      <c r="H1380" s="37" t="s">
        <v>16</v>
      </c>
      <c r="I1380" s="39">
        <v>5</v>
      </c>
      <c r="J1380" s="37" t="s">
        <v>12292</v>
      </c>
      <c r="K1380" s="37" t="s">
        <v>12292</v>
      </c>
      <c r="L1380" s="37" t="s">
        <v>13171</v>
      </c>
      <c r="M1380" s="37" t="s">
        <v>16215</v>
      </c>
      <c r="N1380" s="37">
        <v>-9.2317199999999993</v>
      </c>
      <c r="O1380" s="37">
        <v>2.62974</v>
      </c>
      <c r="P1380" s="37">
        <v>15.966386554621902</v>
      </c>
      <c r="Q1380" s="37">
        <v>-29.814896430145588</v>
      </c>
      <c r="R1380" s="37">
        <v>3.3337125952897617</v>
      </c>
      <c r="S1380" s="37">
        <v>26.809000000000001</v>
      </c>
      <c r="T1380" s="37">
        <v>26.329000000000001</v>
      </c>
      <c r="U1380" s="37">
        <v>-46.554481169019809</v>
      </c>
      <c r="V1380" s="37">
        <v>-0.33400000000000002</v>
      </c>
      <c r="W1380" s="37">
        <v>0.20200000000000001</v>
      </c>
      <c r="X1380" s="37" t="s">
        <v>15879</v>
      </c>
      <c r="Y1380" s="73">
        <v>198743231</v>
      </c>
      <c r="Z1380" s="37" t="s">
        <v>12535</v>
      </c>
      <c r="AA1380" s="77">
        <v>45418</v>
      </c>
      <c r="AB1380" s="39" t="s">
        <v>8186</v>
      </c>
      <c r="AC1380" s="39" t="s">
        <v>12296</v>
      </c>
      <c r="AD1380" s="39" t="s">
        <v>13176</v>
      </c>
      <c r="AE1380" s="37" t="s">
        <v>16158</v>
      </c>
      <c r="AF1380" s="63" t="s">
        <v>16158</v>
      </c>
    </row>
    <row r="1381" spans="1:32" s="68" customFormat="1" ht="28.5">
      <c r="A1381" s="29" t="s">
        <v>12499</v>
      </c>
      <c r="B1381" s="28" t="s">
        <v>15485</v>
      </c>
      <c r="C1381" s="29" t="s">
        <v>15388</v>
      </c>
      <c r="D1381" s="29" t="s">
        <v>12136</v>
      </c>
      <c r="E1381" s="29" t="s">
        <v>5548</v>
      </c>
      <c r="F1381" s="29" t="s">
        <v>12535</v>
      </c>
      <c r="G1381" s="31" t="s">
        <v>64</v>
      </c>
      <c r="H1381" s="32" t="s">
        <v>14301</v>
      </c>
      <c r="I1381" s="50">
        <v>4</v>
      </c>
      <c r="J1381" s="32" t="s">
        <v>12292</v>
      </c>
      <c r="K1381" s="32" t="s">
        <v>12292</v>
      </c>
      <c r="L1381" s="32" t="s">
        <v>13171</v>
      </c>
      <c r="M1381" s="29" t="s">
        <v>16215</v>
      </c>
      <c r="N1381" s="29" t="s">
        <v>16215</v>
      </c>
      <c r="O1381" s="29" t="s">
        <v>16215</v>
      </c>
      <c r="P1381" s="29">
        <v>-4.1103397880889014</v>
      </c>
      <c r="Q1381" s="29">
        <v>-8.8317680013183306</v>
      </c>
      <c r="R1381" s="29">
        <v>-0.21165744057297653</v>
      </c>
      <c r="S1381" s="29">
        <v>15.036</v>
      </c>
      <c r="T1381" s="29">
        <v>15.88</v>
      </c>
      <c r="U1381" s="29">
        <v>-22.10493378628524</v>
      </c>
      <c r="V1381" s="29">
        <v>-0.38</v>
      </c>
      <c r="W1381" s="29">
        <v>-6.2E-2</v>
      </c>
      <c r="X1381" s="29" t="s">
        <v>15880</v>
      </c>
      <c r="Y1381" s="71">
        <v>43925448</v>
      </c>
      <c r="Z1381" s="29" t="s">
        <v>12535</v>
      </c>
      <c r="AA1381" s="76">
        <v>45418</v>
      </c>
      <c r="AB1381" s="60" t="s">
        <v>8186</v>
      </c>
      <c r="AC1381" s="60" t="s">
        <v>12297</v>
      </c>
      <c r="AD1381" s="60" t="s">
        <v>12815</v>
      </c>
      <c r="AE1381" s="29" t="s">
        <v>16158</v>
      </c>
      <c r="AF1381" s="35" t="s">
        <v>16158</v>
      </c>
    </row>
    <row r="1382" spans="1:32" s="68" customFormat="1" ht="28.5">
      <c r="A1382" s="37" t="s">
        <v>12499</v>
      </c>
      <c r="B1382" s="36" t="s">
        <v>15486</v>
      </c>
      <c r="C1382" s="36" t="s">
        <v>15389</v>
      </c>
      <c r="D1382" s="29" t="s">
        <v>15881</v>
      </c>
      <c r="E1382" s="37" t="s">
        <v>15882</v>
      </c>
      <c r="F1382" s="37" t="s">
        <v>12538</v>
      </c>
      <c r="G1382" s="38" t="s">
        <v>328</v>
      </c>
      <c r="H1382" s="37" t="s">
        <v>28</v>
      </c>
      <c r="I1382" s="39">
        <v>4</v>
      </c>
      <c r="J1382" s="37" t="s">
        <v>12292</v>
      </c>
      <c r="K1382" s="37" t="s">
        <v>12292</v>
      </c>
      <c r="L1382" s="37" t="s">
        <v>13171</v>
      </c>
      <c r="M1382" s="37">
        <v>0.17299999999999999</v>
      </c>
      <c r="N1382" s="37" t="s">
        <v>16215</v>
      </c>
      <c r="O1382" s="37" t="s">
        <v>16215</v>
      </c>
      <c r="P1382" s="37">
        <v>5.401723155878968</v>
      </c>
      <c r="Q1382" s="37">
        <v>-13.275528447703289</v>
      </c>
      <c r="R1382" s="37">
        <v>8.5975538578244581</v>
      </c>
      <c r="S1382" s="37">
        <v>18.571999999999999</v>
      </c>
      <c r="T1382" s="37">
        <v>20.064</v>
      </c>
      <c r="U1382" s="37">
        <v>-17.328267941843567</v>
      </c>
      <c r="V1382" s="37">
        <v>-0.48599999999999999</v>
      </c>
      <c r="W1382" s="37">
        <v>-0.03</v>
      </c>
      <c r="X1382" s="37" t="s">
        <v>13223</v>
      </c>
      <c r="Y1382" s="73">
        <v>6706939862</v>
      </c>
      <c r="Z1382" s="37" t="s">
        <v>12535</v>
      </c>
      <c r="AA1382" s="77">
        <v>45418</v>
      </c>
      <c r="AB1382" s="39" t="s">
        <v>8186</v>
      </c>
      <c r="AC1382" s="39" t="s">
        <v>12296</v>
      </c>
      <c r="AD1382" s="39" t="s">
        <v>12342</v>
      </c>
      <c r="AE1382" s="37" t="s">
        <v>16158</v>
      </c>
      <c r="AF1382" s="63" t="s">
        <v>16158</v>
      </c>
    </row>
    <row r="1383" spans="1:32" s="68" customFormat="1" ht="28.5">
      <c r="A1383" s="29" t="s">
        <v>12499</v>
      </c>
      <c r="B1383" s="28" t="s">
        <v>15486</v>
      </c>
      <c r="C1383" s="29" t="s">
        <v>15390</v>
      </c>
      <c r="D1383" s="29" t="s">
        <v>15883</v>
      </c>
      <c r="E1383" s="29" t="s">
        <v>15882</v>
      </c>
      <c r="F1383" s="29" t="s">
        <v>12540</v>
      </c>
      <c r="G1383" s="31" t="s">
        <v>328</v>
      </c>
      <c r="H1383" s="32" t="s">
        <v>28</v>
      </c>
      <c r="I1383" s="50">
        <v>4</v>
      </c>
      <c r="J1383" s="32" t="s">
        <v>12292</v>
      </c>
      <c r="K1383" s="32" t="s">
        <v>12292</v>
      </c>
      <c r="L1383" s="32" t="s">
        <v>13171</v>
      </c>
      <c r="M1383" s="29">
        <v>0.20030000000000001</v>
      </c>
      <c r="N1383" s="29">
        <v>-2.1509399999999999</v>
      </c>
      <c r="O1383" s="29">
        <v>0.85394000000000003</v>
      </c>
      <c r="P1383" s="29">
        <v>6.3799513707619715</v>
      </c>
      <c r="Q1383" s="29">
        <v>-12.997503439122116</v>
      </c>
      <c r="R1383" s="29">
        <v>8.6849317475946606</v>
      </c>
      <c r="S1383" s="29">
        <v>9.3740000000000006</v>
      </c>
      <c r="T1383" s="29">
        <v>10.590999999999999</v>
      </c>
      <c r="U1383" s="29">
        <v>-17.005390037344405</v>
      </c>
      <c r="V1383" s="29">
        <v>-0.35799999999999998</v>
      </c>
      <c r="W1383" s="29">
        <v>5.5E-2</v>
      </c>
      <c r="X1383" s="29" t="s">
        <v>15884</v>
      </c>
      <c r="Y1383" s="71">
        <v>3463779139</v>
      </c>
      <c r="Z1383" s="29" t="s">
        <v>12535</v>
      </c>
      <c r="AA1383" s="76">
        <v>45418</v>
      </c>
      <c r="AB1383" s="60" t="s">
        <v>8186</v>
      </c>
      <c r="AC1383" s="60" t="s">
        <v>12296</v>
      </c>
      <c r="AD1383" s="60" t="s">
        <v>13178</v>
      </c>
      <c r="AE1383" s="29" t="s">
        <v>16158</v>
      </c>
      <c r="AF1383" s="35" t="s">
        <v>16158</v>
      </c>
    </row>
    <row r="1384" spans="1:32" s="68" customFormat="1" ht="28.5">
      <c r="A1384" s="37" t="s">
        <v>12499</v>
      </c>
      <c r="B1384" s="36" t="s">
        <v>15486</v>
      </c>
      <c r="C1384" s="36" t="s">
        <v>15391</v>
      </c>
      <c r="D1384" s="29" t="s">
        <v>15885</v>
      </c>
      <c r="E1384" s="37" t="s">
        <v>15882</v>
      </c>
      <c r="F1384" s="37" t="s">
        <v>12536</v>
      </c>
      <c r="G1384" s="38" t="s">
        <v>328</v>
      </c>
      <c r="H1384" s="37" t="s">
        <v>28</v>
      </c>
      <c r="I1384" s="39">
        <v>4</v>
      </c>
      <c r="J1384" s="37" t="s">
        <v>12292</v>
      </c>
      <c r="K1384" s="37" t="s">
        <v>12292</v>
      </c>
      <c r="L1384" s="37" t="s">
        <v>13171</v>
      </c>
      <c r="M1384" s="37">
        <v>0.23269999999999999</v>
      </c>
      <c r="N1384" s="37">
        <v>-2.0095800000000001</v>
      </c>
      <c r="O1384" s="37">
        <v>1.2750600000000001</v>
      </c>
      <c r="P1384" s="37">
        <v>7.2804139394402112</v>
      </c>
      <c r="Q1384" s="37">
        <v>-12.098687936536667</v>
      </c>
      <c r="R1384" s="37">
        <v>9.5803813211010613</v>
      </c>
      <c r="S1384" s="37">
        <v>9.4550000000000001</v>
      </c>
      <c r="T1384" s="37">
        <v>10.428000000000001</v>
      </c>
      <c r="U1384" s="37">
        <v>-15.949625735950157</v>
      </c>
      <c r="V1384" s="37">
        <v>-0.33800000000000002</v>
      </c>
      <c r="W1384" s="37">
        <v>9.4E-2</v>
      </c>
      <c r="X1384" s="37" t="s">
        <v>15886</v>
      </c>
      <c r="Y1384" s="73">
        <v>34245517671</v>
      </c>
      <c r="Z1384" s="37" t="s">
        <v>12535</v>
      </c>
      <c r="AA1384" s="77">
        <v>45418</v>
      </c>
      <c r="AB1384" s="39" t="s">
        <v>8186</v>
      </c>
      <c r="AC1384" s="39" t="s">
        <v>12296</v>
      </c>
      <c r="AD1384" s="39" t="s">
        <v>12299</v>
      </c>
      <c r="AE1384" s="37" t="s">
        <v>16158</v>
      </c>
      <c r="AF1384" s="63" t="s">
        <v>16158</v>
      </c>
    </row>
    <row r="1385" spans="1:32" s="68" customFormat="1" ht="28.5">
      <c r="A1385" s="29" t="s">
        <v>12499</v>
      </c>
      <c r="B1385" s="28" t="s">
        <v>15486</v>
      </c>
      <c r="C1385" s="29" t="s">
        <v>15392</v>
      </c>
      <c r="D1385" s="29" t="s">
        <v>15887</v>
      </c>
      <c r="E1385" s="29" t="s">
        <v>15882</v>
      </c>
      <c r="F1385" s="29" t="s">
        <v>12537</v>
      </c>
      <c r="G1385" s="31" t="s">
        <v>328</v>
      </c>
      <c r="H1385" s="32" t="s">
        <v>28</v>
      </c>
      <c r="I1385" s="50">
        <v>4</v>
      </c>
      <c r="J1385" s="32" t="s">
        <v>12292</v>
      </c>
      <c r="K1385" s="32" t="s">
        <v>12292</v>
      </c>
      <c r="L1385" s="32" t="s">
        <v>13171</v>
      </c>
      <c r="M1385" s="29">
        <v>0.13489999999999999</v>
      </c>
      <c r="N1385" s="29" t="s">
        <v>16215</v>
      </c>
      <c r="O1385" s="29" t="s">
        <v>16215</v>
      </c>
      <c r="P1385" s="29">
        <v>4.3976226781118566</v>
      </c>
      <c r="Q1385" s="29">
        <v>-11.877353596432505</v>
      </c>
      <c r="R1385" s="29">
        <v>11.802539619226394</v>
      </c>
      <c r="S1385" s="29">
        <v>13.632</v>
      </c>
      <c r="T1385" s="29">
        <v>14.042</v>
      </c>
      <c r="U1385" s="29">
        <v>-15.843101547439264</v>
      </c>
      <c r="V1385" s="29">
        <v>-0.51300000000000001</v>
      </c>
      <c r="W1385" s="29">
        <v>1.2999999999999999E-2</v>
      </c>
      <c r="X1385" s="29" t="s">
        <v>15888</v>
      </c>
      <c r="Y1385" s="71">
        <v>31768701838</v>
      </c>
      <c r="Z1385" s="29" t="s">
        <v>12535</v>
      </c>
      <c r="AA1385" s="76">
        <v>45418</v>
      </c>
      <c r="AB1385" s="60" t="s">
        <v>8186</v>
      </c>
      <c r="AC1385" s="60" t="s">
        <v>12296</v>
      </c>
      <c r="AD1385" s="60" t="s">
        <v>12303</v>
      </c>
      <c r="AE1385" s="29" t="s">
        <v>16158</v>
      </c>
      <c r="AF1385" s="35" t="s">
        <v>16158</v>
      </c>
    </row>
    <row r="1386" spans="1:32" s="68" customFormat="1" ht="28.5">
      <c r="A1386" s="37" t="s">
        <v>12499</v>
      </c>
      <c r="B1386" s="36" t="s">
        <v>15486</v>
      </c>
      <c r="C1386" s="36" t="s">
        <v>15393</v>
      </c>
      <c r="D1386" s="29" t="s">
        <v>8348</v>
      </c>
      <c r="E1386" s="37" t="s">
        <v>15882</v>
      </c>
      <c r="F1386" s="37" t="s">
        <v>12535</v>
      </c>
      <c r="G1386" s="38" t="s">
        <v>328</v>
      </c>
      <c r="H1386" s="37" t="s">
        <v>28</v>
      </c>
      <c r="I1386" s="39">
        <v>4</v>
      </c>
      <c r="J1386" s="37" t="s">
        <v>12292</v>
      </c>
      <c r="K1386" s="37" t="s">
        <v>12292</v>
      </c>
      <c r="L1386" s="37" t="s">
        <v>13171</v>
      </c>
      <c r="M1386" s="37">
        <v>0.23200000000000001</v>
      </c>
      <c r="N1386" s="37">
        <v>-2.0295399999999999</v>
      </c>
      <c r="O1386" s="37">
        <v>1.2661100000000001</v>
      </c>
      <c r="P1386" s="37">
        <v>7.2880990688424907</v>
      </c>
      <c r="Q1386" s="37">
        <v>-12.256649732815539</v>
      </c>
      <c r="R1386" s="37">
        <v>9.095863567741592</v>
      </c>
      <c r="S1386" s="37">
        <v>9.4649999999999999</v>
      </c>
      <c r="T1386" s="37">
        <v>10.436</v>
      </c>
      <c r="U1386" s="37">
        <v>-16.625893495874454</v>
      </c>
      <c r="V1386" s="37">
        <v>-0.33800000000000002</v>
      </c>
      <c r="W1386" s="37">
        <v>9.5000000000000001E-2</v>
      </c>
      <c r="X1386" s="37" t="s">
        <v>15886</v>
      </c>
      <c r="Y1386" s="73">
        <v>4375613167</v>
      </c>
      <c r="Z1386" s="37" t="s">
        <v>12535</v>
      </c>
      <c r="AA1386" s="77">
        <v>45418</v>
      </c>
      <c r="AB1386" s="39" t="s">
        <v>8186</v>
      </c>
      <c r="AC1386" s="39" t="s">
        <v>12296</v>
      </c>
      <c r="AD1386" s="39" t="s">
        <v>13176</v>
      </c>
      <c r="AE1386" s="37" t="s">
        <v>16158</v>
      </c>
      <c r="AF1386" s="63" t="s">
        <v>16158</v>
      </c>
    </row>
    <row r="1387" spans="1:32" s="68" customFormat="1" ht="28.5">
      <c r="A1387" s="29" t="s">
        <v>12499</v>
      </c>
      <c r="B1387" s="28" t="s">
        <v>15486</v>
      </c>
      <c r="C1387" s="29" t="s">
        <v>15394</v>
      </c>
      <c r="D1387" s="29" t="s">
        <v>15889</v>
      </c>
      <c r="E1387" s="29" t="s">
        <v>15882</v>
      </c>
      <c r="F1387" s="29" t="s">
        <v>12535</v>
      </c>
      <c r="G1387" s="31" t="s">
        <v>328</v>
      </c>
      <c r="H1387" s="32" t="s">
        <v>28</v>
      </c>
      <c r="I1387" s="50">
        <v>4</v>
      </c>
      <c r="J1387" s="32" t="s">
        <v>12292</v>
      </c>
      <c r="K1387" s="32" t="s">
        <v>12292</v>
      </c>
      <c r="L1387" s="32" t="s">
        <v>13171</v>
      </c>
      <c r="M1387" s="29" t="s">
        <v>16215</v>
      </c>
      <c r="N1387" s="29">
        <v>-2.0057100000000001</v>
      </c>
      <c r="O1387" s="29">
        <v>1.2774000000000001</v>
      </c>
      <c r="P1387" s="29">
        <v>7.3062261753494395</v>
      </c>
      <c r="Q1387" s="29">
        <v>-12.150055991041352</v>
      </c>
      <c r="R1387" s="29">
        <v>9.0409285277948328</v>
      </c>
      <c r="S1387" s="29">
        <v>9.4459999999999997</v>
      </c>
      <c r="T1387" s="29">
        <v>10.41</v>
      </c>
      <c r="U1387" s="29">
        <v>-16.582624014641677</v>
      </c>
      <c r="V1387" s="29">
        <v>-0.33900000000000002</v>
      </c>
      <c r="W1387" s="29">
        <v>9.5000000000000001E-2</v>
      </c>
      <c r="X1387" s="29" t="s">
        <v>13252</v>
      </c>
      <c r="Y1387" s="71">
        <v>4375613167</v>
      </c>
      <c r="Z1387" s="29" t="s">
        <v>12535</v>
      </c>
      <c r="AA1387" s="76">
        <v>45418</v>
      </c>
      <c r="AB1387" s="60" t="s">
        <v>8186</v>
      </c>
      <c r="AC1387" s="60" t="s">
        <v>12297</v>
      </c>
      <c r="AD1387" s="60" t="s">
        <v>12815</v>
      </c>
      <c r="AE1387" s="29" t="s">
        <v>16158</v>
      </c>
      <c r="AF1387" s="35" t="s">
        <v>16158</v>
      </c>
    </row>
    <row r="1388" spans="1:32" s="68" customFormat="1" ht="28.5">
      <c r="A1388" s="37" t="s">
        <v>12499</v>
      </c>
      <c r="B1388" s="36" t="s">
        <v>15486</v>
      </c>
      <c r="C1388" s="36" t="s">
        <v>15395</v>
      </c>
      <c r="D1388" s="29" t="s">
        <v>15890</v>
      </c>
      <c r="E1388" s="37" t="s">
        <v>15882</v>
      </c>
      <c r="F1388" s="37" t="s">
        <v>12539</v>
      </c>
      <c r="G1388" s="38" t="s">
        <v>328</v>
      </c>
      <c r="H1388" s="37" t="s">
        <v>28</v>
      </c>
      <c r="I1388" s="39">
        <v>4</v>
      </c>
      <c r="J1388" s="37" t="s">
        <v>12292</v>
      </c>
      <c r="K1388" s="37" t="s">
        <v>12292</v>
      </c>
      <c r="L1388" s="37" t="s">
        <v>13171</v>
      </c>
      <c r="M1388" s="37">
        <v>0.19670000000000001</v>
      </c>
      <c r="N1388" s="37" t="s">
        <v>16215</v>
      </c>
      <c r="O1388" s="37" t="s">
        <v>16215</v>
      </c>
      <c r="P1388" s="37">
        <v>6.4120684870861533</v>
      </c>
      <c r="Q1388" s="37">
        <v>-12.542081085071931</v>
      </c>
      <c r="R1388" s="37">
        <v>8.868886041390823</v>
      </c>
      <c r="S1388" s="37">
        <v>14.615</v>
      </c>
      <c r="T1388" s="37">
        <v>16.291</v>
      </c>
      <c r="U1388" s="37">
        <v>-16.927284261303299</v>
      </c>
      <c r="V1388" s="37">
        <v>-0.46600000000000003</v>
      </c>
      <c r="W1388" s="37">
        <v>4.1000000000000002E-2</v>
      </c>
      <c r="X1388" s="37" t="s">
        <v>13223</v>
      </c>
      <c r="Y1388" s="73">
        <v>5921298518</v>
      </c>
      <c r="Z1388" s="37" t="s">
        <v>12535</v>
      </c>
      <c r="AA1388" s="77">
        <v>45418</v>
      </c>
      <c r="AB1388" s="39" t="s">
        <v>8186</v>
      </c>
      <c r="AC1388" s="39" t="s">
        <v>12297</v>
      </c>
      <c r="AD1388" s="39" t="s">
        <v>12815</v>
      </c>
      <c r="AE1388" s="37" t="s">
        <v>16158</v>
      </c>
      <c r="AF1388" s="63" t="s">
        <v>16158</v>
      </c>
    </row>
    <row r="1389" spans="1:32" s="68" customFormat="1" ht="28.5">
      <c r="A1389" s="29" t="s">
        <v>12499</v>
      </c>
      <c r="B1389" s="28" t="s">
        <v>15486</v>
      </c>
      <c r="C1389" s="29" t="s">
        <v>15396</v>
      </c>
      <c r="D1389" s="29" t="s">
        <v>15891</v>
      </c>
      <c r="E1389" s="29" t="s">
        <v>15882</v>
      </c>
      <c r="F1389" s="29" t="s">
        <v>12541</v>
      </c>
      <c r="G1389" s="31" t="s">
        <v>328</v>
      </c>
      <c r="H1389" s="32" t="s">
        <v>28</v>
      </c>
      <c r="I1389" s="50">
        <v>4</v>
      </c>
      <c r="J1389" s="32" t="s">
        <v>12292</v>
      </c>
      <c r="K1389" s="32" t="s">
        <v>12292</v>
      </c>
      <c r="L1389" s="32" t="s">
        <v>13171</v>
      </c>
      <c r="M1389" s="29">
        <v>0.1653</v>
      </c>
      <c r="N1389" s="29">
        <v>-2.1755300000000002</v>
      </c>
      <c r="O1389" s="29">
        <v>1.04186</v>
      </c>
      <c r="P1389" s="29">
        <v>4.9609025791604422</v>
      </c>
      <c r="Q1389" s="29">
        <v>-14.273239882886923</v>
      </c>
      <c r="R1389" s="29">
        <v>8.2089153970642759</v>
      </c>
      <c r="S1389" s="29">
        <v>9.4550000000000001</v>
      </c>
      <c r="T1389" s="29">
        <v>10.377000000000001</v>
      </c>
      <c r="U1389" s="29">
        <v>-17.890143127776547</v>
      </c>
      <c r="V1389" s="29">
        <v>-0.35399999999999998</v>
      </c>
      <c r="W1389" s="29">
        <v>7.4999999999999997E-2</v>
      </c>
      <c r="X1389" s="29" t="s">
        <v>15884</v>
      </c>
      <c r="Y1389" s="71">
        <v>4051511499</v>
      </c>
      <c r="Z1389" s="29" t="s">
        <v>12535</v>
      </c>
      <c r="AA1389" s="76">
        <v>45418</v>
      </c>
      <c r="AB1389" s="60" t="s">
        <v>8186</v>
      </c>
      <c r="AC1389" s="60" t="s">
        <v>12297</v>
      </c>
      <c r="AD1389" s="60" t="s">
        <v>12815</v>
      </c>
      <c r="AE1389" s="29" t="s">
        <v>16158</v>
      </c>
      <c r="AF1389" s="35" t="s">
        <v>16158</v>
      </c>
    </row>
    <row r="1390" spans="1:32" s="68" customFormat="1" ht="28.5">
      <c r="A1390" s="37" t="s">
        <v>12499</v>
      </c>
      <c r="B1390" s="36" t="s">
        <v>15486</v>
      </c>
      <c r="C1390" s="36" t="s">
        <v>15397</v>
      </c>
      <c r="D1390" s="29" t="s">
        <v>15892</v>
      </c>
      <c r="E1390" s="37" t="s">
        <v>15882</v>
      </c>
      <c r="F1390" s="37" t="s">
        <v>13221</v>
      </c>
      <c r="G1390" s="38" t="s">
        <v>328</v>
      </c>
      <c r="H1390" s="37" t="s">
        <v>28</v>
      </c>
      <c r="I1390" s="39">
        <v>4</v>
      </c>
      <c r="J1390" s="37" t="s">
        <v>12292</v>
      </c>
      <c r="K1390" s="37" t="s">
        <v>12292</v>
      </c>
      <c r="L1390" s="37" t="s">
        <v>13171</v>
      </c>
      <c r="M1390" s="37">
        <v>0.20619999999999999</v>
      </c>
      <c r="N1390" s="37" t="s">
        <v>16215</v>
      </c>
      <c r="O1390" s="37" t="s">
        <v>16215</v>
      </c>
      <c r="P1390" s="37">
        <v>6.7475504074056669</v>
      </c>
      <c r="Q1390" s="37">
        <v>-12.542434297551141</v>
      </c>
      <c r="R1390" s="37">
        <v>8.9617597061698806</v>
      </c>
      <c r="S1390" s="37">
        <v>19.864999999999998</v>
      </c>
      <c r="T1390" s="37">
        <v>20.486000000000001</v>
      </c>
      <c r="U1390" s="37">
        <v>-16.757935783896283</v>
      </c>
      <c r="V1390" s="37">
        <v>-0.42599999999999999</v>
      </c>
      <c r="W1390" s="37">
        <v>-2.7E-2</v>
      </c>
      <c r="X1390" s="37" t="s">
        <v>13223</v>
      </c>
      <c r="Y1390" s="73">
        <v>7315237605</v>
      </c>
      <c r="Z1390" s="37" t="s">
        <v>12535</v>
      </c>
      <c r="AA1390" s="77">
        <v>45418</v>
      </c>
      <c r="AB1390" s="39" t="s">
        <v>8186</v>
      </c>
      <c r="AC1390" s="39" t="s">
        <v>12297</v>
      </c>
      <c r="AD1390" s="39" t="s">
        <v>12815</v>
      </c>
      <c r="AE1390" s="37" t="s">
        <v>16158</v>
      </c>
      <c r="AF1390" s="63" t="s">
        <v>16158</v>
      </c>
    </row>
    <row r="1391" spans="1:32" s="68" customFormat="1" ht="28.5">
      <c r="A1391" s="29" t="s">
        <v>12499</v>
      </c>
      <c r="B1391" s="28" t="s">
        <v>15486</v>
      </c>
      <c r="C1391" s="29" t="s">
        <v>15398</v>
      </c>
      <c r="D1391" s="29" t="s">
        <v>15893</v>
      </c>
      <c r="E1391" s="29" t="s">
        <v>15882</v>
      </c>
      <c r="F1391" s="29" t="s">
        <v>12544</v>
      </c>
      <c r="G1391" s="31" t="s">
        <v>328</v>
      </c>
      <c r="H1391" s="32" t="s">
        <v>28</v>
      </c>
      <c r="I1391" s="50">
        <v>4</v>
      </c>
      <c r="J1391" s="32" t="s">
        <v>12292</v>
      </c>
      <c r="K1391" s="32" t="s">
        <v>12292</v>
      </c>
      <c r="L1391" s="32" t="s">
        <v>13171</v>
      </c>
      <c r="M1391" s="29">
        <v>0.1585</v>
      </c>
      <c r="N1391" s="29" t="s">
        <v>16215</v>
      </c>
      <c r="O1391" s="29" t="s">
        <v>16215</v>
      </c>
      <c r="P1391" s="29">
        <v>5.7765251312196897</v>
      </c>
      <c r="Q1391" s="29">
        <v>-12.481191823932337</v>
      </c>
      <c r="R1391" s="29">
        <v>9.0681723260408234</v>
      </c>
      <c r="S1391" s="29">
        <v>13.894</v>
      </c>
      <c r="T1391" s="29">
        <v>14.414</v>
      </c>
      <c r="U1391" s="29">
        <v>-16.669626380677482</v>
      </c>
      <c r="V1391" s="29">
        <v>-0.31</v>
      </c>
      <c r="W1391" s="29">
        <v>5.5E-2</v>
      </c>
      <c r="X1391" s="29" t="s">
        <v>15884</v>
      </c>
      <c r="Y1391" s="71">
        <v>5905327530</v>
      </c>
      <c r="Z1391" s="29" t="s">
        <v>12535</v>
      </c>
      <c r="AA1391" s="76">
        <v>45418</v>
      </c>
      <c r="AB1391" s="60" t="s">
        <v>8186</v>
      </c>
      <c r="AC1391" s="60" t="s">
        <v>12297</v>
      </c>
      <c r="AD1391" s="60" t="s">
        <v>12815</v>
      </c>
      <c r="AE1391" s="29" t="s">
        <v>16158</v>
      </c>
      <c r="AF1391" s="35" t="s">
        <v>16158</v>
      </c>
    </row>
    <row r="1392" spans="1:32" s="68" customFormat="1" ht="28.5">
      <c r="A1392" s="37" t="s">
        <v>15835</v>
      </c>
      <c r="B1392" s="36" t="s">
        <v>3975</v>
      </c>
      <c r="C1392" s="36" t="s">
        <v>15399</v>
      </c>
      <c r="D1392" s="29" t="s">
        <v>10867</v>
      </c>
      <c r="E1392" s="37" t="s">
        <v>15894</v>
      </c>
      <c r="F1392" s="37" t="s">
        <v>12535</v>
      </c>
      <c r="G1392" s="38" t="s">
        <v>64</v>
      </c>
      <c r="H1392" s="37" t="s">
        <v>11</v>
      </c>
      <c r="I1392" s="39">
        <v>5</v>
      </c>
      <c r="J1392" s="37" t="s">
        <v>12292</v>
      </c>
      <c r="K1392" s="37" t="s">
        <v>12292</v>
      </c>
      <c r="L1392" s="37" t="s">
        <v>13171</v>
      </c>
      <c r="M1392" s="37" t="s">
        <v>16215</v>
      </c>
      <c r="N1392" s="37">
        <v>-9.9147200000000009</v>
      </c>
      <c r="O1392" s="37">
        <v>1.97431</v>
      </c>
      <c r="P1392" s="37">
        <v>1.7661360612874155</v>
      </c>
      <c r="Q1392" s="37">
        <v>-25.009517217511835</v>
      </c>
      <c r="R1392" s="37">
        <v>-1.5132691444938784</v>
      </c>
      <c r="S1392" s="37">
        <v>18.344999999999999</v>
      </c>
      <c r="T1392" s="37">
        <v>18.172999999999998</v>
      </c>
      <c r="U1392" s="37">
        <v>-38.617269346374052</v>
      </c>
      <c r="V1392" s="37">
        <v>-0.55500000000000005</v>
      </c>
      <c r="W1392" s="37">
        <v>0.14199999999999999</v>
      </c>
      <c r="X1392" s="37" t="s">
        <v>15895</v>
      </c>
      <c r="Y1392" s="73">
        <v>558481738</v>
      </c>
      <c r="Z1392" s="37" t="s">
        <v>12535</v>
      </c>
      <c r="AA1392" s="77">
        <v>45418</v>
      </c>
      <c r="AB1392" s="39" t="s">
        <v>8186</v>
      </c>
      <c r="AC1392" s="39" t="s">
        <v>12296</v>
      </c>
      <c r="AD1392" s="39" t="s">
        <v>15914</v>
      </c>
      <c r="AE1392" s="37" t="s">
        <v>16158</v>
      </c>
      <c r="AF1392" s="63" t="s">
        <v>16158</v>
      </c>
    </row>
    <row r="1393" spans="1:32" s="68" customFormat="1" ht="28.5">
      <c r="A1393" s="29" t="s">
        <v>15835</v>
      </c>
      <c r="B1393" s="28" t="s">
        <v>4439</v>
      </c>
      <c r="C1393" s="29" t="s">
        <v>15400</v>
      </c>
      <c r="D1393" s="29" t="s">
        <v>11241</v>
      </c>
      <c r="E1393" s="29" t="s">
        <v>15896</v>
      </c>
      <c r="F1393" s="29" t="s">
        <v>12535</v>
      </c>
      <c r="G1393" s="31" t="s">
        <v>64</v>
      </c>
      <c r="H1393" s="32" t="s">
        <v>1</v>
      </c>
      <c r="I1393" s="50">
        <v>5</v>
      </c>
      <c r="J1393" s="32" t="s">
        <v>12292</v>
      </c>
      <c r="K1393" s="32" t="s">
        <v>12292</v>
      </c>
      <c r="L1393" s="32" t="s">
        <v>13171</v>
      </c>
      <c r="M1393" s="29" t="s">
        <v>16215</v>
      </c>
      <c r="N1393" s="29">
        <v>-14.52131</v>
      </c>
      <c r="O1393" s="29">
        <v>4.8669900000000004</v>
      </c>
      <c r="P1393" s="29">
        <v>12.529616724738757</v>
      </c>
      <c r="Q1393" s="29">
        <v>-39.311827956989319</v>
      </c>
      <c r="R1393" s="29">
        <v>-13.722267871816051</v>
      </c>
      <c r="S1393" s="29">
        <v>23.67</v>
      </c>
      <c r="T1393" s="29">
        <v>24.684000000000001</v>
      </c>
      <c r="U1393" s="29">
        <v>-54.039226063162403</v>
      </c>
      <c r="V1393" s="29">
        <v>-0.69599999999999995</v>
      </c>
      <c r="W1393" s="29">
        <v>0.253</v>
      </c>
      <c r="X1393" s="29" t="s">
        <v>15897</v>
      </c>
      <c r="Y1393" s="71">
        <v>755604367</v>
      </c>
      <c r="Z1393" s="29" t="s">
        <v>12535</v>
      </c>
      <c r="AA1393" s="76">
        <v>45418</v>
      </c>
      <c r="AB1393" s="60" t="s">
        <v>8186</v>
      </c>
      <c r="AC1393" s="60" t="s">
        <v>12296</v>
      </c>
      <c r="AD1393" s="60" t="s">
        <v>13176</v>
      </c>
      <c r="AE1393" s="29" t="s">
        <v>16158</v>
      </c>
      <c r="AF1393" s="35" t="s">
        <v>16158</v>
      </c>
    </row>
    <row r="1394" spans="1:32" s="68" customFormat="1" ht="28.5">
      <c r="A1394" s="37" t="s">
        <v>15835</v>
      </c>
      <c r="B1394" s="36" t="s">
        <v>4439</v>
      </c>
      <c r="C1394" s="36" t="s">
        <v>15401</v>
      </c>
      <c r="D1394" s="29" t="s">
        <v>15898</v>
      </c>
      <c r="E1394" s="37" t="s">
        <v>15896</v>
      </c>
      <c r="F1394" s="37" t="s">
        <v>12536</v>
      </c>
      <c r="G1394" s="38" t="s">
        <v>64</v>
      </c>
      <c r="H1394" s="37" t="s">
        <v>1</v>
      </c>
      <c r="I1394" s="39">
        <v>5</v>
      </c>
      <c r="J1394" s="37" t="s">
        <v>12292</v>
      </c>
      <c r="K1394" s="37" t="s">
        <v>12292</v>
      </c>
      <c r="L1394" s="37" t="s">
        <v>13171</v>
      </c>
      <c r="M1394" s="37" t="s">
        <v>16215</v>
      </c>
      <c r="N1394" s="37">
        <v>-14.515129999999999</v>
      </c>
      <c r="O1394" s="37">
        <v>4.8455300000000001</v>
      </c>
      <c r="P1394" s="37">
        <v>12.42937853107331</v>
      </c>
      <c r="Q1394" s="37">
        <v>-39.25451368666284</v>
      </c>
      <c r="R1394" s="37">
        <v>-13.21809862735137</v>
      </c>
      <c r="S1394" s="37">
        <v>23.716000000000001</v>
      </c>
      <c r="T1394" s="37">
        <v>24.687999999999999</v>
      </c>
      <c r="U1394" s="37">
        <v>-53.50919922672368</v>
      </c>
      <c r="V1394" s="37">
        <v>-0.69399999999999995</v>
      </c>
      <c r="W1394" s="37">
        <v>0.253</v>
      </c>
      <c r="X1394" s="37" t="s">
        <v>15899</v>
      </c>
      <c r="Y1394" s="73">
        <v>5913699798</v>
      </c>
      <c r="Z1394" s="37" t="s">
        <v>12535</v>
      </c>
      <c r="AA1394" s="77">
        <v>45418</v>
      </c>
      <c r="AB1394" s="39" t="s">
        <v>8186</v>
      </c>
      <c r="AC1394" s="39" t="s">
        <v>12297</v>
      </c>
      <c r="AD1394" s="39" t="s">
        <v>12815</v>
      </c>
      <c r="AE1394" s="37" t="s">
        <v>16158</v>
      </c>
      <c r="AF1394" s="63" t="s">
        <v>16158</v>
      </c>
    </row>
    <row r="1395" spans="1:32" s="68" customFormat="1" ht="28.5">
      <c r="A1395" s="29" t="s">
        <v>15835</v>
      </c>
      <c r="B1395" s="28" t="s">
        <v>4439</v>
      </c>
      <c r="C1395" s="29" t="s">
        <v>15402</v>
      </c>
      <c r="D1395" s="29" t="s">
        <v>15900</v>
      </c>
      <c r="E1395" s="29" t="s">
        <v>15896</v>
      </c>
      <c r="F1395" s="29" t="s">
        <v>12544</v>
      </c>
      <c r="G1395" s="31" t="s">
        <v>64</v>
      </c>
      <c r="H1395" s="32" t="s">
        <v>1</v>
      </c>
      <c r="I1395" s="50">
        <v>5</v>
      </c>
      <c r="J1395" s="32" t="s">
        <v>12292</v>
      </c>
      <c r="K1395" s="32" t="s">
        <v>12292</v>
      </c>
      <c r="L1395" s="32" t="s">
        <v>13171</v>
      </c>
      <c r="M1395" s="29" t="s">
        <v>16215</v>
      </c>
      <c r="N1395" s="29" t="s">
        <v>16215</v>
      </c>
      <c r="O1395" s="29" t="s">
        <v>16215</v>
      </c>
      <c r="P1395" s="29">
        <v>10.714285714285898</v>
      </c>
      <c r="Q1395" s="29">
        <v>-39.775413711583973</v>
      </c>
      <c r="R1395" s="29">
        <v>-13.971340839303837</v>
      </c>
      <c r="S1395" s="29">
        <v>27.452000000000002</v>
      </c>
      <c r="T1395" s="29">
        <v>28.379000000000001</v>
      </c>
      <c r="U1395" s="29">
        <v>-54.413241958140816</v>
      </c>
      <c r="V1395" s="29">
        <v>-0.63300000000000001</v>
      </c>
      <c r="W1395" s="29">
        <v>0.222</v>
      </c>
      <c r="X1395" s="29" t="s">
        <v>15899</v>
      </c>
      <c r="Y1395" s="71">
        <v>1019763653</v>
      </c>
      <c r="Z1395" s="29" t="s">
        <v>12535</v>
      </c>
      <c r="AA1395" s="76">
        <v>45418</v>
      </c>
      <c r="AB1395" s="60" t="s">
        <v>8186</v>
      </c>
      <c r="AC1395" s="60" t="s">
        <v>12297</v>
      </c>
      <c r="AD1395" s="60" t="s">
        <v>12815</v>
      </c>
      <c r="AE1395" s="29" t="s">
        <v>16158</v>
      </c>
      <c r="AF1395" s="35" t="s">
        <v>16158</v>
      </c>
    </row>
    <row r="1396" spans="1:32" s="68" customFormat="1" ht="28.5">
      <c r="A1396" s="37" t="s">
        <v>15835</v>
      </c>
      <c r="B1396" s="36" t="s">
        <v>4439</v>
      </c>
      <c r="C1396" s="36" t="s">
        <v>15403</v>
      </c>
      <c r="D1396" s="29" t="s">
        <v>15901</v>
      </c>
      <c r="E1396" s="37" t="s">
        <v>15896</v>
      </c>
      <c r="F1396" s="37" t="s">
        <v>12538</v>
      </c>
      <c r="G1396" s="38" t="s">
        <v>64</v>
      </c>
      <c r="H1396" s="37" t="s">
        <v>1</v>
      </c>
      <c r="I1396" s="39">
        <v>5</v>
      </c>
      <c r="J1396" s="37" t="s">
        <v>12292</v>
      </c>
      <c r="K1396" s="37" t="s">
        <v>12292</v>
      </c>
      <c r="L1396" s="37" t="s">
        <v>13171</v>
      </c>
      <c r="M1396" s="37" t="s">
        <v>16215</v>
      </c>
      <c r="N1396" s="37" t="s">
        <v>16215</v>
      </c>
      <c r="O1396" s="37" t="s">
        <v>16215</v>
      </c>
      <c r="P1396" s="37">
        <v>10.152284263959309</v>
      </c>
      <c r="Q1396" s="37">
        <v>-40.831295843520699</v>
      </c>
      <c r="R1396" s="37">
        <v>-14.787624541164135</v>
      </c>
      <c r="S1396" s="37">
        <v>31.359000000000002</v>
      </c>
      <c r="T1396" s="37">
        <v>33.31</v>
      </c>
      <c r="U1396" s="37">
        <v>-55.401227116841703</v>
      </c>
      <c r="V1396" s="37">
        <v>-0.70099999999999996</v>
      </c>
      <c r="W1396" s="37">
        <v>0.15</v>
      </c>
      <c r="X1396" s="37" t="s">
        <v>15899</v>
      </c>
      <c r="Y1396" s="73">
        <v>1158190373</v>
      </c>
      <c r="Z1396" s="37" t="s">
        <v>12535</v>
      </c>
      <c r="AA1396" s="77">
        <v>45418</v>
      </c>
      <c r="AB1396" s="39" t="s">
        <v>8186</v>
      </c>
      <c r="AC1396" s="39" t="s">
        <v>12297</v>
      </c>
      <c r="AD1396" s="39" t="s">
        <v>12815</v>
      </c>
      <c r="AE1396" s="37" t="s">
        <v>16158</v>
      </c>
      <c r="AF1396" s="63" t="s">
        <v>16158</v>
      </c>
    </row>
    <row r="1397" spans="1:32" s="68" customFormat="1" ht="28.5">
      <c r="A1397" s="29" t="s">
        <v>12499</v>
      </c>
      <c r="B1397" s="28" t="s">
        <v>15487</v>
      </c>
      <c r="C1397" s="29" t="s">
        <v>15404</v>
      </c>
      <c r="D1397" s="29" t="s">
        <v>12158</v>
      </c>
      <c r="E1397" s="29" t="s">
        <v>5576</v>
      </c>
      <c r="F1397" s="29" t="s">
        <v>12535</v>
      </c>
      <c r="G1397" s="31" t="s">
        <v>64</v>
      </c>
      <c r="H1397" s="32" t="s">
        <v>14302</v>
      </c>
      <c r="I1397" s="50">
        <v>5</v>
      </c>
      <c r="J1397" s="32" t="s">
        <v>12292</v>
      </c>
      <c r="K1397" s="32" t="s">
        <v>12292</v>
      </c>
      <c r="L1397" s="32" t="s">
        <v>13171</v>
      </c>
      <c r="M1397" s="29" t="s">
        <v>16215</v>
      </c>
      <c r="N1397" s="29" t="s">
        <v>16215</v>
      </c>
      <c r="O1397" s="29" t="s">
        <v>16215</v>
      </c>
      <c r="P1397" s="29">
        <v>1.9413706076489845</v>
      </c>
      <c r="Q1397" s="29">
        <v>-13.442760942760879</v>
      </c>
      <c r="R1397" s="29">
        <v>-1.3788575180563978</v>
      </c>
      <c r="S1397" s="29">
        <v>22.295999999999999</v>
      </c>
      <c r="T1397" s="29">
        <v>21.834</v>
      </c>
      <c r="U1397" s="29">
        <v>-31.056953103233354</v>
      </c>
      <c r="V1397" s="29">
        <v>-7.3999999999999996E-2</v>
      </c>
      <c r="W1397" s="29">
        <v>-0.11799999999999999</v>
      </c>
      <c r="X1397" s="29" t="s">
        <v>15902</v>
      </c>
      <c r="Y1397" s="71">
        <v>34713411</v>
      </c>
      <c r="Z1397" s="29" t="s">
        <v>12535</v>
      </c>
      <c r="AA1397" s="76">
        <v>45418</v>
      </c>
      <c r="AB1397" s="60" t="s">
        <v>8186</v>
      </c>
      <c r="AC1397" s="60" t="s">
        <v>12297</v>
      </c>
      <c r="AD1397" s="60" t="s">
        <v>12815</v>
      </c>
      <c r="AE1397" s="29" t="s">
        <v>16158</v>
      </c>
      <c r="AF1397" s="35" t="s">
        <v>16158</v>
      </c>
    </row>
    <row r="1398" spans="1:32" s="68" customFormat="1" ht="28.5">
      <c r="A1398" s="37" t="s">
        <v>15835</v>
      </c>
      <c r="B1398" s="36" t="s">
        <v>15488</v>
      </c>
      <c r="C1398" s="36" t="s">
        <v>15405</v>
      </c>
      <c r="D1398" s="29" t="s">
        <v>15903</v>
      </c>
      <c r="E1398" s="37" t="s">
        <v>15904</v>
      </c>
      <c r="F1398" s="37" t="s">
        <v>12535</v>
      </c>
      <c r="G1398" s="38" t="s">
        <v>64</v>
      </c>
      <c r="H1398" s="37" t="s">
        <v>14303</v>
      </c>
      <c r="I1398" s="39">
        <v>5</v>
      </c>
      <c r="J1398" s="37" t="s">
        <v>12292</v>
      </c>
      <c r="K1398" s="37" t="s">
        <v>12292</v>
      </c>
      <c r="L1398" s="37" t="s">
        <v>13171</v>
      </c>
      <c r="M1398" s="37">
        <v>7.6200000000000004E-2</v>
      </c>
      <c r="N1398" s="37" t="s">
        <v>16215</v>
      </c>
      <c r="O1398" s="37" t="s">
        <v>16215</v>
      </c>
      <c r="P1398" s="37">
        <v>5.2766348377264682</v>
      </c>
      <c r="Q1398" s="37">
        <v>-22.301649435200932</v>
      </c>
      <c r="R1398" s="37">
        <v>28.893306391993899</v>
      </c>
      <c r="S1398" s="37">
        <v>18.867999999999999</v>
      </c>
      <c r="T1398" s="37">
        <v>20.053999999999998</v>
      </c>
      <c r="U1398" s="37">
        <v>-30.533316892399586</v>
      </c>
      <c r="V1398" s="37">
        <v>-0.38800000000000001</v>
      </c>
      <c r="W1398" s="37">
        <v>-9.9000000000000005E-2</v>
      </c>
      <c r="X1398" s="37" t="s">
        <v>15905</v>
      </c>
      <c r="Y1398" s="73">
        <v>30493933</v>
      </c>
      <c r="Z1398" s="37" t="s">
        <v>12535</v>
      </c>
      <c r="AA1398" s="77">
        <v>45418</v>
      </c>
      <c r="AB1398" s="39" t="s">
        <v>8186</v>
      </c>
      <c r="AC1398" s="39" t="s">
        <v>12297</v>
      </c>
      <c r="AD1398" s="39" t="s">
        <v>12815</v>
      </c>
      <c r="AE1398" s="37" t="s">
        <v>16158</v>
      </c>
      <c r="AF1398" s="63" t="s">
        <v>16158</v>
      </c>
    </row>
    <row r="1399" spans="1:32" s="68" customFormat="1" ht="28.5">
      <c r="A1399" s="29" t="s">
        <v>15835</v>
      </c>
      <c r="B1399" s="28" t="s">
        <v>15488</v>
      </c>
      <c r="C1399" s="29" t="s">
        <v>15406</v>
      </c>
      <c r="D1399" s="29" t="s">
        <v>15906</v>
      </c>
      <c r="E1399" s="29" t="s">
        <v>15904</v>
      </c>
      <c r="F1399" s="29" t="s">
        <v>12535</v>
      </c>
      <c r="G1399" s="31" t="s">
        <v>64</v>
      </c>
      <c r="H1399" s="32" t="s">
        <v>14303</v>
      </c>
      <c r="I1399" s="50">
        <v>5</v>
      </c>
      <c r="J1399" s="32" t="s">
        <v>12292</v>
      </c>
      <c r="K1399" s="32" t="s">
        <v>12292</v>
      </c>
      <c r="L1399" s="32" t="s">
        <v>13171</v>
      </c>
      <c r="M1399" s="29" t="s">
        <v>16215</v>
      </c>
      <c r="N1399" s="29" t="s">
        <v>16215</v>
      </c>
      <c r="O1399" s="29" t="s">
        <v>16215</v>
      </c>
      <c r="P1399" s="29">
        <v>5.2631578947367919</v>
      </c>
      <c r="Q1399" s="29">
        <v>-3.499999999999992</v>
      </c>
      <c r="R1399" s="29">
        <v>0</v>
      </c>
      <c r="S1399" s="29" t="s">
        <v>16215</v>
      </c>
      <c r="T1399" s="29" t="s">
        <v>16215</v>
      </c>
      <c r="U1399" s="29" t="s">
        <v>16215</v>
      </c>
      <c r="V1399" s="29" t="s">
        <v>16215</v>
      </c>
      <c r="W1399" s="29" t="s">
        <v>16215</v>
      </c>
      <c r="X1399" s="29" t="s">
        <v>15907</v>
      </c>
      <c r="Y1399" s="71">
        <v>30493933</v>
      </c>
      <c r="Z1399" s="29" t="s">
        <v>12535</v>
      </c>
      <c r="AA1399" s="76">
        <v>45418</v>
      </c>
      <c r="AB1399" s="60" t="s">
        <v>8186</v>
      </c>
      <c r="AC1399" s="60" t="s">
        <v>12297</v>
      </c>
      <c r="AD1399" s="60" t="s">
        <v>12815</v>
      </c>
      <c r="AE1399" s="29" t="s">
        <v>16158</v>
      </c>
      <c r="AF1399" s="35" t="s">
        <v>16158</v>
      </c>
    </row>
    <row r="1400" spans="1:32" s="68" customFormat="1" ht="28.5">
      <c r="A1400" s="37" t="s">
        <v>15835</v>
      </c>
      <c r="B1400" s="36" t="s">
        <v>15488</v>
      </c>
      <c r="C1400" s="36" t="s">
        <v>15407</v>
      </c>
      <c r="D1400" s="29" t="s">
        <v>15908</v>
      </c>
      <c r="E1400" s="37" t="s">
        <v>15904</v>
      </c>
      <c r="F1400" s="37" t="s">
        <v>12536</v>
      </c>
      <c r="G1400" s="38" t="s">
        <v>64</v>
      </c>
      <c r="H1400" s="37" t="s">
        <v>14303</v>
      </c>
      <c r="I1400" s="39">
        <v>5</v>
      </c>
      <c r="J1400" s="37" t="s">
        <v>12292</v>
      </c>
      <c r="K1400" s="37" t="s">
        <v>12292</v>
      </c>
      <c r="L1400" s="37" t="s">
        <v>13171</v>
      </c>
      <c r="M1400" s="37" t="s">
        <v>16215</v>
      </c>
      <c r="N1400" s="37" t="s">
        <v>16215</v>
      </c>
      <c r="O1400" s="37" t="s">
        <v>16215</v>
      </c>
      <c r="P1400" s="37">
        <v>0</v>
      </c>
      <c r="Q1400" s="37">
        <v>0</v>
      </c>
      <c r="R1400" s="37">
        <v>0</v>
      </c>
      <c r="S1400" s="37" t="s">
        <v>16215</v>
      </c>
      <c r="T1400" s="37" t="s">
        <v>16215</v>
      </c>
      <c r="U1400" s="37" t="s">
        <v>16215</v>
      </c>
      <c r="V1400" s="37" t="s">
        <v>16215</v>
      </c>
      <c r="W1400" s="37" t="s">
        <v>16215</v>
      </c>
      <c r="X1400" s="37" t="s">
        <v>15907</v>
      </c>
      <c r="Y1400" s="73">
        <v>238659237</v>
      </c>
      <c r="Z1400" s="37" t="s">
        <v>12535</v>
      </c>
      <c r="AA1400" s="77">
        <v>45418</v>
      </c>
      <c r="AB1400" s="39" t="s">
        <v>8186</v>
      </c>
      <c r="AC1400" s="39" t="s">
        <v>12297</v>
      </c>
      <c r="AD1400" s="39" t="s">
        <v>12815</v>
      </c>
      <c r="AE1400" s="37" t="s">
        <v>16158</v>
      </c>
      <c r="AF1400" s="63" t="s">
        <v>16158</v>
      </c>
    </row>
    <row r="1401" spans="1:32" s="68" customFormat="1" ht="28.5">
      <c r="A1401" s="29" t="s">
        <v>15835</v>
      </c>
      <c r="B1401" s="28" t="s">
        <v>15488</v>
      </c>
      <c r="C1401" s="29" t="s">
        <v>15408</v>
      </c>
      <c r="D1401" s="29" t="s">
        <v>15909</v>
      </c>
      <c r="E1401" s="29" t="s">
        <v>15904</v>
      </c>
      <c r="F1401" s="29" t="s">
        <v>12537</v>
      </c>
      <c r="G1401" s="31" t="s">
        <v>64</v>
      </c>
      <c r="H1401" s="32" t="s">
        <v>14303</v>
      </c>
      <c r="I1401" s="50">
        <v>5</v>
      </c>
      <c r="J1401" s="32" t="s">
        <v>12292</v>
      </c>
      <c r="K1401" s="32" t="s">
        <v>12292</v>
      </c>
      <c r="L1401" s="32" t="s">
        <v>13171</v>
      </c>
      <c r="M1401" s="29">
        <v>5.3900000000000003E-2</v>
      </c>
      <c r="N1401" s="29" t="s">
        <v>16215</v>
      </c>
      <c r="O1401" s="29" t="s">
        <v>16215</v>
      </c>
      <c r="P1401" s="29">
        <v>2.1154190934763006</v>
      </c>
      <c r="Q1401" s="29">
        <v>-3.7016969378810716</v>
      </c>
      <c r="R1401" s="29">
        <v>0</v>
      </c>
      <c r="S1401" s="29" t="s">
        <v>16215</v>
      </c>
      <c r="T1401" s="29" t="s">
        <v>16215</v>
      </c>
      <c r="U1401" s="29" t="s">
        <v>16215</v>
      </c>
      <c r="V1401" s="29" t="s">
        <v>16215</v>
      </c>
      <c r="W1401" s="29" t="s">
        <v>16215</v>
      </c>
      <c r="X1401" s="29" t="s">
        <v>15907</v>
      </c>
      <c r="Y1401" s="71">
        <v>221398146</v>
      </c>
      <c r="Z1401" s="29" t="s">
        <v>12535</v>
      </c>
      <c r="AA1401" s="76">
        <v>45418</v>
      </c>
      <c r="AB1401" s="60" t="s">
        <v>8186</v>
      </c>
      <c r="AC1401" s="60" t="s">
        <v>12297</v>
      </c>
      <c r="AD1401" s="60" t="s">
        <v>12815</v>
      </c>
      <c r="AE1401" s="29" t="s">
        <v>16158</v>
      </c>
      <c r="AF1401" s="35" t="s">
        <v>16158</v>
      </c>
    </row>
    <row r="1402" spans="1:32" s="68" customFormat="1" ht="28.5">
      <c r="A1402" s="37" t="s">
        <v>15835</v>
      </c>
      <c r="B1402" s="36" t="s">
        <v>15488</v>
      </c>
      <c r="C1402" s="36" t="s">
        <v>15409</v>
      </c>
      <c r="D1402" s="29" t="s">
        <v>15910</v>
      </c>
      <c r="E1402" s="37" t="s">
        <v>15904</v>
      </c>
      <c r="F1402" s="37" t="s">
        <v>12535</v>
      </c>
      <c r="G1402" s="38" t="s">
        <v>64</v>
      </c>
      <c r="H1402" s="37" t="s">
        <v>14303</v>
      </c>
      <c r="I1402" s="39">
        <v>5</v>
      </c>
      <c r="J1402" s="37" t="s">
        <v>12292</v>
      </c>
      <c r="K1402" s="37" t="s">
        <v>12292</v>
      </c>
      <c r="L1402" s="37" t="s">
        <v>13171</v>
      </c>
      <c r="M1402" s="37">
        <v>9.4200000000000006E-2</v>
      </c>
      <c r="N1402" s="37" t="s">
        <v>16215</v>
      </c>
      <c r="O1402" s="37" t="s">
        <v>16215</v>
      </c>
      <c r="P1402" s="37">
        <v>5.1973120942819362</v>
      </c>
      <c r="Q1402" s="37">
        <v>-22.373512467359681</v>
      </c>
      <c r="R1402" s="37">
        <v>28.857044908399843</v>
      </c>
      <c r="S1402" s="37">
        <v>18.923999999999999</v>
      </c>
      <c r="T1402" s="37">
        <v>20.096</v>
      </c>
      <c r="U1402" s="37">
        <v>-30.593519165673545</v>
      </c>
      <c r="V1402" s="37">
        <v>-0.38800000000000001</v>
      </c>
      <c r="W1402" s="37">
        <v>-9.8000000000000004E-2</v>
      </c>
      <c r="X1402" s="37" t="s">
        <v>15911</v>
      </c>
      <c r="Y1402" s="73">
        <v>30493933</v>
      </c>
      <c r="Z1402" s="37" t="s">
        <v>12535</v>
      </c>
      <c r="AA1402" s="77">
        <v>45418</v>
      </c>
      <c r="AB1402" s="39" t="s">
        <v>8186</v>
      </c>
      <c r="AC1402" s="39" t="s">
        <v>12297</v>
      </c>
      <c r="AD1402" s="39" t="s">
        <v>12815</v>
      </c>
      <c r="AE1402" s="37" t="s">
        <v>16158</v>
      </c>
      <c r="AF1402" s="63" t="s">
        <v>16158</v>
      </c>
    </row>
    <row r="1403" spans="1:32" s="68" customFormat="1" ht="28.5">
      <c r="A1403" s="29" t="s">
        <v>15835</v>
      </c>
      <c r="B1403" s="28" t="s">
        <v>15488</v>
      </c>
      <c r="C1403" s="29" t="s">
        <v>15410</v>
      </c>
      <c r="D1403" s="29" t="s">
        <v>15912</v>
      </c>
      <c r="E1403" s="29" t="s">
        <v>15904</v>
      </c>
      <c r="F1403" s="29" t="s">
        <v>12536</v>
      </c>
      <c r="G1403" s="31" t="s">
        <v>64</v>
      </c>
      <c r="H1403" s="32" t="s">
        <v>14303</v>
      </c>
      <c r="I1403" s="50">
        <v>5</v>
      </c>
      <c r="J1403" s="32" t="s">
        <v>12292</v>
      </c>
      <c r="K1403" s="32" t="s">
        <v>12292</v>
      </c>
      <c r="L1403" s="32" t="s">
        <v>13171</v>
      </c>
      <c r="M1403" s="29">
        <v>9.5000000000000001E-2</v>
      </c>
      <c r="N1403" s="29" t="s">
        <v>16215</v>
      </c>
      <c r="O1403" s="29" t="s">
        <v>16215</v>
      </c>
      <c r="P1403" s="29">
        <v>5.3196317355937772</v>
      </c>
      <c r="Q1403" s="29">
        <v>-22.267709816857195</v>
      </c>
      <c r="R1403" s="29">
        <v>29.55064086668273</v>
      </c>
      <c r="S1403" s="29">
        <v>18.904</v>
      </c>
      <c r="T1403" s="29">
        <v>20.07</v>
      </c>
      <c r="U1403" s="29">
        <v>-30.141140549352119</v>
      </c>
      <c r="V1403" s="29">
        <v>-0.38800000000000001</v>
      </c>
      <c r="W1403" s="29">
        <v>-9.9000000000000005E-2</v>
      </c>
      <c r="X1403" s="29" t="s">
        <v>15911</v>
      </c>
      <c r="Y1403" s="71">
        <v>238659237</v>
      </c>
      <c r="Z1403" s="29" t="s">
        <v>12535</v>
      </c>
      <c r="AA1403" s="76">
        <v>45418</v>
      </c>
      <c r="AB1403" s="60" t="s">
        <v>8186</v>
      </c>
      <c r="AC1403" s="60" t="s">
        <v>12297</v>
      </c>
      <c r="AD1403" s="60" t="s">
        <v>12815</v>
      </c>
      <c r="AE1403" s="29" t="s">
        <v>16158</v>
      </c>
      <c r="AF1403" s="35" t="s">
        <v>16158</v>
      </c>
    </row>
    <row r="1404" spans="1:32" s="68" customFormat="1" ht="28.5">
      <c r="A1404" s="37" t="s">
        <v>15835</v>
      </c>
      <c r="B1404" s="36" t="s">
        <v>15489</v>
      </c>
      <c r="C1404" s="36" t="s">
        <v>15411</v>
      </c>
      <c r="D1404" s="29" t="s">
        <v>10889</v>
      </c>
      <c r="E1404" s="37" t="s">
        <v>4005</v>
      </c>
      <c r="F1404" s="37" t="s">
        <v>12535</v>
      </c>
      <c r="G1404" s="38" t="s">
        <v>64</v>
      </c>
      <c r="H1404" s="37" t="s">
        <v>12928</v>
      </c>
      <c r="I1404" s="39">
        <v>5</v>
      </c>
      <c r="J1404" s="37" t="s">
        <v>12292</v>
      </c>
      <c r="K1404" s="37" t="s">
        <v>12292</v>
      </c>
      <c r="L1404" s="37" t="s">
        <v>13171</v>
      </c>
      <c r="M1404" s="37" t="s">
        <v>16215</v>
      </c>
      <c r="N1404" s="37">
        <v>-2.6309900000000002</v>
      </c>
      <c r="O1404" s="37">
        <v>-2.6060099999999999</v>
      </c>
      <c r="P1404" s="37">
        <v>-13.26653097437498</v>
      </c>
      <c r="Q1404" s="37">
        <v>5.720823798627217</v>
      </c>
      <c r="R1404" s="37">
        <v>-0.64829821718012104</v>
      </c>
      <c r="S1404" s="37">
        <v>11.145</v>
      </c>
      <c r="T1404" s="37">
        <v>17.510999999999999</v>
      </c>
      <c r="U1404" s="37">
        <v>-22.095661640688981</v>
      </c>
      <c r="V1404" s="37">
        <v>-0.13600000000000001</v>
      </c>
      <c r="W1404" s="37">
        <v>-8.5000000000000006E-2</v>
      </c>
      <c r="X1404" s="37" t="s">
        <v>15913</v>
      </c>
      <c r="Y1404" s="73">
        <v>195858646</v>
      </c>
      <c r="Z1404" s="37" t="s">
        <v>12535</v>
      </c>
      <c r="AA1404" s="77">
        <v>45418</v>
      </c>
      <c r="AB1404" s="39" t="s">
        <v>8186</v>
      </c>
      <c r="AC1404" s="39" t="s">
        <v>12296</v>
      </c>
      <c r="AD1404" s="39" t="s">
        <v>15914</v>
      </c>
      <c r="AE1404" s="37" t="s">
        <v>16158</v>
      </c>
      <c r="AF1404" s="63" t="s">
        <v>16158</v>
      </c>
    </row>
    <row r="1405" spans="1:32" s="68" customFormat="1" ht="57">
      <c r="A1405" s="29" t="s">
        <v>15956</v>
      </c>
      <c r="B1405" s="28" t="s">
        <v>16086</v>
      </c>
      <c r="C1405" s="29" t="s">
        <v>15919</v>
      </c>
      <c r="D1405" s="29" t="s">
        <v>15957</v>
      </c>
      <c r="E1405" s="29" t="s">
        <v>15958</v>
      </c>
      <c r="F1405" s="29" t="s">
        <v>12535</v>
      </c>
      <c r="G1405" s="31" t="s">
        <v>369</v>
      </c>
      <c r="H1405" s="32" t="s">
        <v>35</v>
      </c>
      <c r="I1405" s="50">
        <v>4</v>
      </c>
      <c r="J1405" s="32" t="s">
        <v>13171</v>
      </c>
      <c r="K1405" s="32" t="s">
        <v>13171</v>
      </c>
      <c r="L1405" s="32" t="s">
        <v>12292</v>
      </c>
      <c r="M1405" s="29" t="s">
        <v>16215</v>
      </c>
      <c r="N1405" s="29">
        <v>-4.0493199999999998</v>
      </c>
      <c r="O1405" s="29">
        <v>-1.1341000000000001</v>
      </c>
      <c r="P1405" s="29">
        <v>13.194265404588922</v>
      </c>
      <c r="Q1405" s="29">
        <v>-17.784996755255044</v>
      </c>
      <c r="R1405" s="29">
        <v>-3.6194638290730885</v>
      </c>
      <c r="S1405" s="29">
        <v>11.613</v>
      </c>
      <c r="T1405" s="29">
        <v>13.273999999999999</v>
      </c>
      <c r="U1405" s="29">
        <v>-27.361981145703261</v>
      </c>
      <c r="V1405" s="29">
        <v>-0.41299999999999998</v>
      </c>
      <c r="W1405" s="29">
        <v>-4.7E-2</v>
      </c>
      <c r="X1405" s="29" t="s">
        <v>15959</v>
      </c>
      <c r="Y1405" s="71">
        <v>38476572</v>
      </c>
      <c r="Z1405" s="29" t="s">
        <v>12535</v>
      </c>
      <c r="AA1405" s="76">
        <v>45418</v>
      </c>
      <c r="AB1405" s="60" t="s">
        <v>8186</v>
      </c>
      <c r="AC1405" s="60" t="s">
        <v>12296</v>
      </c>
      <c r="AD1405" s="60" t="s">
        <v>12298</v>
      </c>
      <c r="AE1405" s="29" t="s">
        <v>16158</v>
      </c>
      <c r="AF1405" s="35" t="s">
        <v>16158</v>
      </c>
    </row>
    <row r="1406" spans="1:32" s="68" customFormat="1" ht="57">
      <c r="A1406" s="37" t="s">
        <v>15956</v>
      </c>
      <c r="B1406" s="36" t="s">
        <v>16087</v>
      </c>
      <c r="C1406" s="36" t="s">
        <v>15920</v>
      </c>
      <c r="D1406" s="29" t="s">
        <v>15960</v>
      </c>
      <c r="E1406" s="37" t="s">
        <v>15958</v>
      </c>
      <c r="F1406" s="37" t="s">
        <v>12535</v>
      </c>
      <c r="G1406" s="38" t="s">
        <v>369</v>
      </c>
      <c r="H1406" s="37" t="s">
        <v>35</v>
      </c>
      <c r="I1406" s="39">
        <v>4</v>
      </c>
      <c r="J1406" s="37" t="s">
        <v>13171</v>
      </c>
      <c r="K1406" s="37" t="s">
        <v>13171</v>
      </c>
      <c r="L1406" s="37" t="s">
        <v>12292</v>
      </c>
      <c r="M1406" s="37">
        <v>0.18501999999999999</v>
      </c>
      <c r="N1406" s="37">
        <v>-4.05267</v>
      </c>
      <c r="O1406" s="37">
        <v>-1.1360600000000001</v>
      </c>
      <c r="P1406" s="37">
        <v>13.193930597905057</v>
      </c>
      <c r="Q1406" s="37">
        <v>-17.784101755867642</v>
      </c>
      <c r="R1406" s="37">
        <v>-3.618561388331587</v>
      </c>
      <c r="S1406" s="37">
        <v>11.613</v>
      </c>
      <c r="T1406" s="37">
        <v>13.276</v>
      </c>
      <c r="U1406" s="37">
        <v>-27.359100835667029</v>
      </c>
      <c r="V1406" s="37">
        <v>-0.41299999999999998</v>
      </c>
      <c r="W1406" s="37">
        <v>-4.7E-2</v>
      </c>
      <c r="X1406" s="37" t="s">
        <v>15961</v>
      </c>
      <c r="Y1406" s="73">
        <v>38476572</v>
      </c>
      <c r="Z1406" s="37" t="s">
        <v>12535</v>
      </c>
      <c r="AA1406" s="77">
        <v>45418</v>
      </c>
      <c r="AB1406" s="39" t="s">
        <v>8186</v>
      </c>
      <c r="AC1406" s="39" t="s">
        <v>12296</v>
      </c>
      <c r="AD1406" s="39" t="s">
        <v>12298</v>
      </c>
      <c r="AE1406" s="37" t="s">
        <v>16158</v>
      </c>
      <c r="AF1406" s="63" t="s">
        <v>16158</v>
      </c>
    </row>
    <row r="1407" spans="1:32" s="68" customFormat="1" ht="57">
      <c r="A1407" s="29" t="s">
        <v>15956</v>
      </c>
      <c r="B1407" s="28" t="s">
        <v>16088</v>
      </c>
      <c r="C1407" s="29" t="s">
        <v>15921</v>
      </c>
      <c r="D1407" s="29" t="s">
        <v>15962</v>
      </c>
      <c r="E1407" s="29" t="s">
        <v>15958</v>
      </c>
      <c r="F1407" s="29" t="s">
        <v>12541</v>
      </c>
      <c r="G1407" s="31" t="s">
        <v>369</v>
      </c>
      <c r="H1407" s="32" t="s">
        <v>35</v>
      </c>
      <c r="I1407" s="50">
        <v>4</v>
      </c>
      <c r="J1407" s="32" t="s">
        <v>13171</v>
      </c>
      <c r="K1407" s="32" t="s">
        <v>13171</v>
      </c>
      <c r="L1407" s="32" t="s">
        <v>12292</v>
      </c>
      <c r="M1407" s="29" t="s">
        <v>16215</v>
      </c>
      <c r="N1407" s="29">
        <v>-4.0576999999999996</v>
      </c>
      <c r="O1407" s="29">
        <v>-1.13632</v>
      </c>
      <c r="P1407" s="29">
        <v>7.5996456174531435</v>
      </c>
      <c r="Q1407" s="29">
        <v>-13.160828644766475</v>
      </c>
      <c r="R1407" s="29">
        <v>4.6673880465243345</v>
      </c>
      <c r="S1407" s="29">
        <v>12.125999999999999</v>
      </c>
      <c r="T1407" s="29">
        <v>13.38</v>
      </c>
      <c r="U1407" s="29">
        <v>-14.489443389080369</v>
      </c>
      <c r="V1407" s="29">
        <v>-0.38900000000000001</v>
      </c>
      <c r="W1407" s="29">
        <v>-5.1999999999999998E-2</v>
      </c>
      <c r="X1407" s="29" t="s">
        <v>15963</v>
      </c>
      <c r="Y1407" s="71">
        <v>35735543</v>
      </c>
      <c r="Z1407" s="29" t="s">
        <v>12535</v>
      </c>
      <c r="AA1407" s="76">
        <v>45418</v>
      </c>
      <c r="AB1407" s="60" t="s">
        <v>8186</v>
      </c>
      <c r="AC1407" s="60" t="s">
        <v>12297</v>
      </c>
      <c r="AD1407" s="60" t="s">
        <v>12815</v>
      </c>
      <c r="AE1407" s="29" t="s">
        <v>16158</v>
      </c>
      <c r="AF1407" s="35" t="s">
        <v>16158</v>
      </c>
    </row>
    <row r="1408" spans="1:32" s="68" customFormat="1" ht="57">
      <c r="A1408" s="37" t="s">
        <v>15956</v>
      </c>
      <c r="B1408" s="36" t="s">
        <v>16089</v>
      </c>
      <c r="C1408" s="36" t="s">
        <v>15922</v>
      </c>
      <c r="D1408" s="29" t="s">
        <v>15964</v>
      </c>
      <c r="E1408" s="37" t="s">
        <v>15958</v>
      </c>
      <c r="F1408" s="37" t="s">
        <v>12541</v>
      </c>
      <c r="G1408" s="38" t="s">
        <v>369</v>
      </c>
      <c r="H1408" s="37" t="s">
        <v>35</v>
      </c>
      <c r="I1408" s="39">
        <v>4</v>
      </c>
      <c r="J1408" s="37" t="s">
        <v>13171</v>
      </c>
      <c r="K1408" s="37" t="s">
        <v>13171</v>
      </c>
      <c r="L1408" s="37" t="s">
        <v>12292</v>
      </c>
      <c r="M1408" s="37" t="s">
        <v>16215</v>
      </c>
      <c r="N1408" s="37">
        <v>-4.3005599999999999</v>
      </c>
      <c r="O1408" s="37">
        <v>-1.58142</v>
      </c>
      <c r="P1408" s="37">
        <v>10.602946214456788</v>
      </c>
      <c r="Q1408" s="37">
        <v>-19.833578377702043</v>
      </c>
      <c r="R1408" s="37">
        <v>-4.5202721218115087</v>
      </c>
      <c r="S1408" s="37">
        <v>11.54</v>
      </c>
      <c r="T1408" s="37">
        <v>13.359</v>
      </c>
      <c r="U1408" s="37">
        <v>-28.917558994842086</v>
      </c>
      <c r="V1408" s="37">
        <v>-0.437</v>
      </c>
      <c r="W1408" s="37">
        <v>-7.9000000000000001E-2</v>
      </c>
      <c r="X1408" s="37" t="s">
        <v>15965</v>
      </c>
      <c r="Y1408" s="73">
        <v>35735543</v>
      </c>
      <c r="Z1408" s="37" t="s">
        <v>12535</v>
      </c>
      <c r="AA1408" s="77">
        <v>45418</v>
      </c>
      <c r="AB1408" s="39" t="s">
        <v>8186</v>
      </c>
      <c r="AC1408" s="39" t="s">
        <v>12297</v>
      </c>
      <c r="AD1408" s="39" t="s">
        <v>12815</v>
      </c>
      <c r="AE1408" s="37" t="s">
        <v>16158</v>
      </c>
      <c r="AF1408" s="63" t="s">
        <v>16158</v>
      </c>
    </row>
    <row r="1409" spans="1:32" s="68" customFormat="1" ht="28.5">
      <c r="A1409" s="29" t="s">
        <v>15956</v>
      </c>
      <c r="B1409" s="28" t="s">
        <v>16090</v>
      </c>
      <c r="C1409" s="29" t="s">
        <v>15923</v>
      </c>
      <c r="D1409" s="29" t="s">
        <v>8300</v>
      </c>
      <c r="E1409" s="29" t="s">
        <v>15966</v>
      </c>
      <c r="F1409" s="29" t="s">
        <v>12535</v>
      </c>
      <c r="G1409" s="31" t="s">
        <v>64</v>
      </c>
      <c r="H1409" s="32" t="s">
        <v>17</v>
      </c>
      <c r="I1409" s="50">
        <v>5</v>
      </c>
      <c r="J1409" s="32" t="s">
        <v>12292</v>
      </c>
      <c r="K1409" s="32" t="s">
        <v>12292</v>
      </c>
      <c r="L1409" s="32" t="s">
        <v>12292</v>
      </c>
      <c r="M1409" s="29" t="s">
        <v>16215</v>
      </c>
      <c r="N1409" s="29">
        <v>-9.7967399999999998</v>
      </c>
      <c r="O1409" s="29">
        <v>2.6700400000000002</v>
      </c>
      <c r="P1409" s="29">
        <v>-2.0266282341636965</v>
      </c>
      <c r="Q1409" s="29">
        <v>-12.871405512046296</v>
      </c>
      <c r="R1409" s="29">
        <v>-17.904126166217715</v>
      </c>
      <c r="S1409" s="29">
        <v>32.436</v>
      </c>
      <c r="T1409" s="29">
        <v>36.625</v>
      </c>
      <c r="U1409" s="29">
        <v>-45.450441012581997</v>
      </c>
      <c r="V1409" s="29">
        <v>-0.14099999999999999</v>
      </c>
      <c r="W1409" s="29">
        <v>0.36299999999999999</v>
      </c>
      <c r="X1409" s="29" t="s">
        <v>14898</v>
      </c>
      <c r="Y1409" s="71">
        <v>745212068</v>
      </c>
      <c r="Z1409" s="29" t="s">
        <v>12535</v>
      </c>
      <c r="AA1409" s="76">
        <v>45418</v>
      </c>
      <c r="AB1409" s="60" t="s">
        <v>8186</v>
      </c>
      <c r="AC1409" s="60" t="s">
        <v>12296</v>
      </c>
      <c r="AD1409" s="60" t="s">
        <v>12298</v>
      </c>
      <c r="AE1409" s="29" t="s">
        <v>16158</v>
      </c>
      <c r="AF1409" s="35" t="s">
        <v>16158</v>
      </c>
    </row>
    <row r="1410" spans="1:32" s="68" customFormat="1" ht="28.5">
      <c r="A1410" s="37" t="s">
        <v>15956</v>
      </c>
      <c r="B1410" s="36" t="s">
        <v>16091</v>
      </c>
      <c r="C1410" s="36" t="s">
        <v>15924</v>
      </c>
      <c r="D1410" s="29" t="s">
        <v>15967</v>
      </c>
      <c r="E1410" s="37" t="s">
        <v>15966</v>
      </c>
      <c r="F1410" s="37" t="s">
        <v>12541</v>
      </c>
      <c r="G1410" s="38" t="s">
        <v>64</v>
      </c>
      <c r="H1410" s="37" t="s">
        <v>17</v>
      </c>
      <c r="I1410" s="39">
        <v>5</v>
      </c>
      <c r="J1410" s="37" t="s">
        <v>12292</v>
      </c>
      <c r="K1410" s="37" t="s">
        <v>12292</v>
      </c>
      <c r="L1410" s="37" t="s">
        <v>12292</v>
      </c>
      <c r="M1410" s="37" t="s">
        <v>16215</v>
      </c>
      <c r="N1410" s="37">
        <v>-9.8006399999999996</v>
      </c>
      <c r="O1410" s="37">
        <v>2.6988599999999998</v>
      </c>
      <c r="P1410" s="37">
        <v>-6.869420949240201</v>
      </c>
      <c r="Q1410" s="37">
        <v>-7.9709043947280067</v>
      </c>
      <c r="R1410" s="37">
        <v>-10.841795785952035</v>
      </c>
      <c r="S1410" s="37">
        <v>32.423000000000002</v>
      </c>
      <c r="T1410" s="37">
        <v>36.542999999999999</v>
      </c>
      <c r="U1410" s="37">
        <v>-38.252182043394114</v>
      </c>
      <c r="V1410" s="37">
        <v>-0.14000000000000001</v>
      </c>
      <c r="W1410" s="37">
        <v>0.36099999999999999</v>
      </c>
      <c r="X1410" s="37" t="s">
        <v>15968</v>
      </c>
      <c r="Y1410" s="73">
        <v>692093352</v>
      </c>
      <c r="Z1410" s="37" t="s">
        <v>12535</v>
      </c>
      <c r="AA1410" s="77">
        <v>45418</v>
      </c>
      <c r="AB1410" s="39" t="s">
        <v>8186</v>
      </c>
      <c r="AC1410" s="39" t="s">
        <v>12297</v>
      </c>
      <c r="AD1410" s="39" t="s">
        <v>12815</v>
      </c>
      <c r="AE1410" s="37" t="s">
        <v>16158</v>
      </c>
      <c r="AF1410" s="63" t="s">
        <v>16158</v>
      </c>
    </row>
    <row r="1411" spans="1:32" s="68" customFormat="1" ht="28.5">
      <c r="A1411" s="29" t="s">
        <v>15956</v>
      </c>
      <c r="B1411" s="28" t="s">
        <v>16092</v>
      </c>
      <c r="C1411" s="29" t="s">
        <v>15925</v>
      </c>
      <c r="D1411" s="29" t="s">
        <v>15969</v>
      </c>
      <c r="E1411" s="29" t="s">
        <v>15966</v>
      </c>
      <c r="F1411" s="29" t="s">
        <v>12540</v>
      </c>
      <c r="G1411" s="31" t="s">
        <v>64</v>
      </c>
      <c r="H1411" s="32" t="s">
        <v>17</v>
      </c>
      <c r="I1411" s="50">
        <v>5</v>
      </c>
      <c r="J1411" s="32" t="s">
        <v>12292</v>
      </c>
      <c r="K1411" s="32" t="s">
        <v>12292</v>
      </c>
      <c r="L1411" s="32" t="s">
        <v>12292</v>
      </c>
      <c r="M1411" s="29" t="s">
        <v>16215</v>
      </c>
      <c r="N1411" s="29">
        <v>-9.8219799999999999</v>
      </c>
      <c r="O1411" s="29">
        <v>2.8093400000000002</v>
      </c>
      <c r="P1411" s="29">
        <v>-8.2685622553040581</v>
      </c>
      <c r="Q1411" s="29">
        <v>-2.330172202911529</v>
      </c>
      <c r="R1411" s="29">
        <v>-16.724986125612705</v>
      </c>
      <c r="S1411" s="29">
        <v>32.408999999999999</v>
      </c>
      <c r="T1411" s="29">
        <v>36.551000000000002</v>
      </c>
      <c r="U1411" s="29">
        <v>-38.433353404866146</v>
      </c>
      <c r="V1411" s="29">
        <v>-0.13700000000000001</v>
      </c>
      <c r="W1411" s="29">
        <v>0.36099999999999999</v>
      </c>
      <c r="X1411" s="29" t="s">
        <v>14898</v>
      </c>
      <c r="Y1411" s="71">
        <v>593934018</v>
      </c>
      <c r="Z1411" s="29" t="s">
        <v>12535</v>
      </c>
      <c r="AA1411" s="76">
        <v>45418</v>
      </c>
      <c r="AB1411" s="60" t="s">
        <v>8186</v>
      </c>
      <c r="AC1411" s="60" t="s">
        <v>12297</v>
      </c>
      <c r="AD1411" s="60" t="s">
        <v>12815</v>
      </c>
      <c r="AE1411" s="29" t="s">
        <v>16158</v>
      </c>
      <c r="AF1411" s="35" t="s">
        <v>16158</v>
      </c>
    </row>
    <row r="1412" spans="1:32" s="68" customFormat="1" ht="28.5">
      <c r="A1412" s="37" t="s">
        <v>15956</v>
      </c>
      <c r="B1412" s="36" t="s">
        <v>16093</v>
      </c>
      <c r="C1412" s="36" t="s">
        <v>15926</v>
      </c>
      <c r="D1412" s="29" t="s">
        <v>15970</v>
      </c>
      <c r="E1412" s="37" t="s">
        <v>15971</v>
      </c>
      <c r="F1412" s="37" t="s">
        <v>12535</v>
      </c>
      <c r="G1412" s="38" t="s">
        <v>64</v>
      </c>
      <c r="H1412" s="37" t="s">
        <v>12417</v>
      </c>
      <c r="I1412" s="39">
        <v>3</v>
      </c>
      <c r="J1412" s="37" t="s">
        <v>12292</v>
      </c>
      <c r="K1412" s="37" t="s">
        <v>12292</v>
      </c>
      <c r="L1412" s="37" t="s">
        <v>12292</v>
      </c>
      <c r="M1412" s="37">
        <v>0.16431000000000001</v>
      </c>
      <c r="N1412" s="37">
        <v>3.3478300000000001</v>
      </c>
      <c r="O1412" s="37">
        <v>6.9908400000000004</v>
      </c>
      <c r="P1412" s="37">
        <v>23.824081242643636</v>
      </c>
      <c r="Q1412" s="37">
        <v>-18.216964202761822</v>
      </c>
      <c r="R1412" s="37">
        <v>19.061441154799375</v>
      </c>
      <c r="S1412" s="37">
        <v>16.103000000000002</v>
      </c>
      <c r="T1412" s="37">
        <v>18.442</v>
      </c>
      <c r="U1412" s="37">
        <v>-25.945347088841398</v>
      </c>
      <c r="V1412" s="37">
        <v>0.13600000000000001</v>
      </c>
      <c r="W1412" s="37">
        <v>0.42899999999999999</v>
      </c>
      <c r="X1412" s="37" t="s">
        <v>15972</v>
      </c>
      <c r="Y1412" s="73">
        <v>37984039</v>
      </c>
      <c r="Z1412" s="37" t="s">
        <v>12535</v>
      </c>
      <c r="AA1412" s="77">
        <v>45418</v>
      </c>
      <c r="AB1412" s="39" t="s">
        <v>8186</v>
      </c>
      <c r="AC1412" s="39" t="s">
        <v>12296</v>
      </c>
      <c r="AD1412" s="39" t="s">
        <v>12298</v>
      </c>
      <c r="AE1412" s="37" t="s">
        <v>16158</v>
      </c>
      <c r="AF1412" s="63" t="s">
        <v>16158</v>
      </c>
    </row>
    <row r="1413" spans="1:32" s="68" customFormat="1" ht="57">
      <c r="A1413" s="29" t="s">
        <v>15956</v>
      </c>
      <c r="B1413" s="28" t="s">
        <v>16094</v>
      </c>
      <c r="C1413" s="29" t="s">
        <v>15927</v>
      </c>
      <c r="D1413" s="29" t="s">
        <v>15973</v>
      </c>
      <c r="E1413" s="29" t="s">
        <v>15974</v>
      </c>
      <c r="F1413" s="29" t="s">
        <v>12535</v>
      </c>
      <c r="G1413" s="31" t="s">
        <v>64</v>
      </c>
      <c r="H1413" s="32" t="s">
        <v>15033</v>
      </c>
      <c r="I1413" s="50">
        <v>2</v>
      </c>
      <c r="J1413" s="32" t="s">
        <v>12292</v>
      </c>
      <c r="K1413" s="32" t="s">
        <v>12292</v>
      </c>
      <c r="L1413" s="32" t="s">
        <v>12292</v>
      </c>
      <c r="M1413" s="29" t="s">
        <v>16215</v>
      </c>
      <c r="N1413" s="29">
        <v>5.9414300000000004</v>
      </c>
      <c r="O1413" s="29">
        <v>9.9275000000000002</v>
      </c>
      <c r="P1413" s="29">
        <v>23.520774058257832</v>
      </c>
      <c r="Q1413" s="29">
        <v>-17.351275678077215</v>
      </c>
      <c r="R1413" s="29">
        <v>24.953051458744046</v>
      </c>
      <c r="S1413" s="29">
        <v>16.863</v>
      </c>
      <c r="T1413" s="29">
        <v>18.163</v>
      </c>
      <c r="U1413" s="29">
        <v>-22.333939473609586</v>
      </c>
      <c r="V1413" s="29">
        <v>0.251</v>
      </c>
      <c r="W1413" s="29">
        <v>0.54900000000000004</v>
      </c>
      <c r="X1413" s="29" t="s">
        <v>15975</v>
      </c>
      <c r="Y1413" s="71">
        <v>297551640</v>
      </c>
      <c r="Z1413" s="29" t="s">
        <v>12535</v>
      </c>
      <c r="AA1413" s="76">
        <v>45418</v>
      </c>
      <c r="AB1413" s="60" t="s">
        <v>8186</v>
      </c>
      <c r="AC1413" s="60" t="s">
        <v>12296</v>
      </c>
      <c r="AD1413" s="60" t="s">
        <v>12298</v>
      </c>
      <c r="AE1413" s="29" t="s">
        <v>16158</v>
      </c>
      <c r="AF1413" s="35" t="s">
        <v>16158</v>
      </c>
    </row>
    <row r="1414" spans="1:32" s="68" customFormat="1" ht="57">
      <c r="A1414" s="37" t="s">
        <v>15956</v>
      </c>
      <c r="B1414" s="36" t="s">
        <v>16095</v>
      </c>
      <c r="C1414" s="36" t="s">
        <v>15928</v>
      </c>
      <c r="D1414" s="29" t="s">
        <v>15976</v>
      </c>
      <c r="E1414" s="37" t="s">
        <v>15977</v>
      </c>
      <c r="F1414" s="37" t="s">
        <v>12535</v>
      </c>
      <c r="G1414" s="38" t="s">
        <v>64</v>
      </c>
      <c r="H1414" s="37" t="s">
        <v>12417</v>
      </c>
      <c r="I1414" s="39">
        <v>2</v>
      </c>
      <c r="J1414" s="37" t="s">
        <v>12292</v>
      </c>
      <c r="K1414" s="37" t="s">
        <v>12292</v>
      </c>
      <c r="L1414" s="37" t="s">
        <v>12292</v>
      </c>
      <c r="M1414" s="37" t="s">
        <v>16215</v>
      </c>
      <c r="N1414" s="37">
        <v>5.34232</v>
      </c>
      <c r="O1414" s="37">
        <v>8.9381000000000004</v>
      </c>
      <c r="P1414" s="37">
        <v>24.966006216006285</v>
      </c>
      <c r="Q1414" s="37">
        <v>-17.015201479932418</v>
      </c>
      <c r="R1414" s="37">
        <v>21.367730565889921</v>
      </c>
      <c r="S1414" s="37">
        <v>16.061</v>
      </c>
      <c r="T1414" s="37">
        <v>17.706</v>
      </c>
      <c r="U1414" s="37">
        <v>-24.684386652205127</v>
      </c>
      <c r="V1414" s="37">
        <v>0.23699999999999999</v>
      </c>
      <c r="W1414" s="37">
        <v>0.51700000000000002</v>
      </c>
      <c r="X1414" s="37" t="s">
        <v>15978</v>
      </c>
      <c r="Y1414" s="73">
        <v>241267376</v>
      </c>
      <c r="Z1414" s="37" t="s">
        <v>12535</v>
      </c>
      <c r="AA1414" s="77">
        <v>45418</v>
      </c>
      <c r="AB1414" s="39" t="s">
        <v>8186</v>
      </c>
      <c r="AC1414" s="39" t="s">
        <v>12296</v>
      </c>
      <c r="AD1414" s="39" t="s">
        <v>12298</v>
      </c>
      <c r="AE1414" s="37" t="s">
        <v>16158</v>
      </c>
      <c r="AF1414" s="63" t="s">
        <v>16158</v>
      </c>
    </row>
    <row r="1415" spans="1:32" s="68" customFormat="1" ht="57">
      <c r="A1415" s="29" t="s">
        <v>15956</v>
      </c>
      <c r="B1415" s="28" t="s">
        <v>16096</v>
      </c>
      <c r="C1415" s="29" t="s">
        <v>15929</v>
      </c>
      <c r="D1415" s="29" t="s">
        <v>15979</v>
      </c>
      <c r="E1415" s="29" t="s">
        <v>15977</v>
      </c>
      <c r="F1415" s="29" t="s">
        <v>12541</v>
      </c>
      <c r="G1415" s="31" t="s">
        <v>64</v>
      </c>
      <c r="H1415" s="32" t="s">
        <v>12417</v>
      </c>
      <c r="I1415" s="50">
        <v>2</v>
      </c>
      <c r="J1415" s="32" t="s">
        <v>12292</v>
      </c>
      <c r="K1415" s="32" t="s">
        <v>12292</v>
      </c>
      <c r="L1415" s="32" t="s">
        <v>12292</v>
      </c>
      <c r="M1415" s="29" t="s">
        <v>16215</v>
      </c>
      <c r="N1415" s="29" t="s">
        <v>16215</v>
      </c>
      <c r="O1415" s="29" t="s">
        <v>16215</v>
      </c>
      <c r="P1415" s="29">
        <v>21.965017231289362</v>
      </c>
      <c r="Q1415" s="29">
        <v>-19.742938621100624</v>
      </c>
      <c r="R1415" s="29">
        <v>20.047353760445464</v>
      </c>
      <c r="S1415" s="29">
        <v>21.158000000000001</v>
      </c>
      <c r="T1415" s="29">
        <v>22.285</v>
      </c>
      <c r="U1415" s="29">
        <v>-26.261111167013507</v>
      </c>
      <c r="V1415" s="29">
        <v>-7.8E-2</v>
      </c>
      <c r="W1415" s="29">
        <v>0.30299999999999999</v>
      </c>
      <c r="X1415" s="29" t="s">
        <v>15980</v>
      </c>
      <c r="Y1415" s="71">
        <v>224069837</v>
      </c>
      <c r="Z1415" s="29" t="s">
        <v>12535</v>
      </c>
      <c r="AA1415" s="76">
        <v>45418</v>
      </c>
      <c r="AB1415" s="60" t="s">
        <v>8186</v>
      </c>
      <c r="AC1415" s="60" t="s">
        <v>12297</v>
      </c>
      <c r="AD1415" s="60" t="s">
        <v>12815</v>
      </c>
      <c r="AE1415" s="29" t="s">
        <v>16158</v>
      </c>
      <c r="AF1415" s="35" t="s">
        <v>16158</v>
      </c>
    </row>
    <row r="1416" spans="1:32" s="68" customFormat="1" ht="28.5">
      <c r="A1416" s="37" t="s">
        <v>15956</v>
      </c>
      <c r="B1416" s="36" t="s">
        <v>16097</v>
      </c>
      <c r="C1416" s="36" t="s">
        <v>15930</v>
      </c>
      <c r="D1416" s="29" t="s">
        <v>15981</v>
      </c>
      <c r="E1416" s="37" t="s">
        <v>15982</v>
      </c>
      <c r="F1416" s="37" t="s">
        <v>12541</v>
      </c>
      <c r="G1416" s="38" t="s">
        <v>64</v>
      </c>
      <c r="H1416" s="37" t="s">
        <v>12425</v>
      </c>
      <c r="I1416" s="39">
        <v>3</v>
      </c>
      <c r="J1416" s="37" t="s">
        <v>12292</v>
      </c>
      <c r="K1416" s="37" t="s">
        <v>12292</v>
      </c>
      <c r="L1416" s="37" t="s">
        <v>12292</v>
      </c>
      <c r="M1416" s="37" t="s">
        <v>16215</v>
      </c>
      <c r="N1416" s="37">
        <v>-5.1560300000000003</v>
      </c>
      <c r="O1416" s="37">
        <v>3.36511</v>
      </c>
      <c r="P1416" s="37">
        <v>5.7380686874149101</v>
      </c>
      <c r="Q1416" s="37">
        <v>-11.675222388077866</v>
      </c>
      <c r="R1416" s="37">
        <v>9.3056269701101471</v>
      </c>
      <c r="S1416" s="37">
        <v>18.917000000000002</v>
      </c>
      <c r="T1416" s="37">
        <v>19.57</v>
      </c>
      <c r="U1416" s="37">
        <v>-21.837223563657982</v>
      </c>
      <c r="V1416" s="37">
        <v>-0.315</v>
      </c>
      <c r="W1416" s="37">
        <v>0.22</v>
      </c>
      <c r="X1416" s="37" t="s">
        <v>15983</v>
      </c>
      <c r="Y1416" s="73">
        <v>115174885</v>
      </c>
      <c r="Z1416" s="37" t="s">
        <v>12535</v>
      </c>
      <c r="AA1416" s="77">
        <v>45418</v>
      </c>
      <c r="AB1416" s="39" t="s">
        <v>8186</v>
      </c>
      <c r="AC1416" s="39" t="s">
        <v>12296</v>
      </c>
      <c r="AD1416" s="39" t="s">
        <v>12307</v>
      </c>
      <c r="AE1416" s="37" t="s">
        <v>16158</v>
      </c>
      <c r="AF1416" s="63" t="s">
        <v>16158</v>
      </c>
    </row>
    <row r="1417" spans="1:32" s="68" customFormat="1" ht="28.5">
      <c r="A1417" s="29" t="s">
        <v>15956</v>
      </c>
      <c r="B1417" s="28" t="s">
        <v>16098</v>
      </c>
      <c r="C1417" s="29" t="s">
        <v>15931</v>
      </c>
      <c r="D1417" s="29" t="s">
        <v>15984</v>
      </c>
      <c r="E1417" s="29" t="s">
        <v>15982</v>
      </c>
      <c r="F1417" s="29" t="s">
        <v>12535</v>
      </c>
      <c r="G1417" s="31" t="s">
        <v>64</v>
      </c>
      <c r="H1417" s="32" t="s">
        <v>12425</v>
      </c>
      <c r="I1417" s="50">
        <v>3</v>
      </c>
      <c r="J1417" s="32" t="s">
        <v>12292</v>
      </c>
      <c r="K1417" s="32" t="s">
        <v>12292</v>
      </c>
      <c r="L1417" s="32" t="s">
        <v>12292</v>
      </c>
      <c r="M1417" s="29" t="s">
        <v>16215</v>
      </c>
      <c r="N1417" s="29">
        <v>-5.15482</v>
      </c>
      <c r="O1417" s="29">
        <v>3.33108</v>
      </c>
      <c r="P1417" s="29">
        <v>11.235457322048937</v>
      </c>
      <c r="Q1417" s="29">
        <v>-16.380658275350001</v>
      </c>
      <c r="R1417" s="29">
        <v>0.64807658005814339</v>
      </c>
      <c r="S1417" s="29">
        <v>18.379000000000001</v>
      </c>
      <c r="T1417" s="29">
        <v>19.198</v>
      </c>
      <c r="U1417" s="29">
        <v>-35.045450067885206</v>
      </c>
      <c r="V1417" s="29">
        <v>-0.33</v>
      </c>
      <c r="W1417" s="29">
        <v>0.224</v>
      </c>
      <c r="X1417" s="29" t="s">
        <v>15978</v>
      </c>
      <c r="Y1417" s="71">
        <v>124014650</v>
      </c>
      <c r="Z1417" s="29" t="s">
        <v>12535</v>
      </c>
      <c r="AA1417" s="76">
        <v>45418</v>
      </c>
      <c r="AB1417" s="60" t="s">
        <v>8186</v>
      </c>
      <c r="AC1417" s="60" t="s">
        <v>12297</v>
      </c>
      <c r="AD1417" s="60" t="s">
        <v>12298</v>
      </c>
      <c r="AE1417" s="29" t="s">
        <v>16158</v>
      </c>
      <c r="AF1417" s="35" t="s">
        <v>16158</v>
      </c>
    </row>
    <row r="1418" spans="1:32" s="68" customFormat="1" ht="28.5">
      <c r="A1418" s="37" t="s">
        <v>15985</v>
      </c>
      <c r="B1418" s="36" t="s">
        <v>16099</v>
      </c>
      <c r="C1418" s="36" t="s">
        <v>15932</v>
      </c>
      <c r="D1418" s="29" t="s">
        <v>15986</v>
      </c>
      <c r="E1418" s="37" t="s">
        <v>15987</v>
      </c>
      <c r="F1418" s="37" t="s">
        <v>12538</v>
      </c>
      <c r="G1418" s="38" t="s">
        <v>369</v>
      </c>
      <c r="H1418" s="37" t="s">
        <v>34</v>
      </c>
      <c r="I1418" s="39">
        <v>4</v>
      </c>
      <c r="J1418" s="37" t="s">
        <v>12292</v>
      </c>
      <c r="K1418" s="37" t="s">
        <v>12292</v>
      </c>
      <c r="L1418" s="37" t="s">
        <v>12292</v>
      </c>
      <c r="M1418" s="37">
        <v>0.31490000000000001</v>
      </c>
      <c r="N1418" s="37" t="s">
        <v>16215</v>
      </c>
      <c r="O1418" s="37" t="s">
        <v>16215</v>
      </c>
      <c r="P1418" s="37">
        <v>7.4465756873036248</v>
      </c>
      <c r="Q1418" s="37">
        <v>-15.215303629750665</v>
      </c>
      <c r="R1418" s="37">
        <v>0.47911168520771152</v>
      </c>
      <c r="S1418" s="37">
        <v>16.491</v>
      </c>
      <c r="T1418" s="37">
        <v>15.612</v>
      </c>
      <c r="U1418" s="37">
        <v>-18.743917585524727</v>
      </c>
      <c r="V1418" s="37">
        <v>-0.68300000000000005</v>
      </c>
      <c r="W1418" s="37">
        <v>-0.188</v>
      </c>
      <c r="X1418" s="37" t="s">
        <v>14764</v>
      </c>
      <c r="Y1418" s="73">
        <v>9205312294</v>
      </c>
      <c r="Z1418" s="37" t="s">
        <v>12541</v>
      </c>
      <c r="AA1418" s="77">
        <v>45418</v>
      </c>
      <c r="AB1418" s="39" t="s">
        <v>8186</v>
      </c>
      <c r="AC1418" s="39" t="s">
        <v>12296</v>
      </c>
      <c r="AD1418" s="39" t="s">
        <v>12300</v>
      </c>
      <c r="AE1418" s="37" t="s">
        <v>16158</v>
      </c>
      <c r="AF1418" s="63" t="s">
        <v>16158</v>
      </c>
    </row>
    <row r="1419" spans="1:32" s="68" customFormat="1" ht="28.5">
      <c r="A1419" s="29" t="s">
        <v>15985</v>
      </c>
      <c r="B1419" s="28" t="s">
        <v>16100</v>
      </c>
      <c r="C1419" s="29" t="s">
        <v>15933</v>
      </c>
      <c r="D1419" s="29" t="s">
        <v>15988</v>
      </c>
      <c r="E1419" s="29" t="s">
        <v>15987</v>
      </c>
      <c r="F1419" s="29" t="s">
        <v>12540</v>
      </c>
      <c r="G1419" s="31" t="s">
        <v>369</v>
      </c>
      <c r="H1419" s="32" t="s">
        <v>34</v>
      </c>
      <c r="I1419" s="50">
        <v>4</v>
      </c>
      <c r="J1419" s="32" t="s">
        <v>12292</v>
      </c>
      <c r="K1419" s="32" t="s">
        <v>12292</v>
      </c>
      <c r="L1419" s="32" t="s">
        <v>12292</v>
      </c>
      <c r="M1419" s="29" t="s">
        <v>16215</v>
      </c>
      <c r="N1419" s="29">
        <v>-4.4295799999999996</v>
      </c>
      <c r="O1419" s="29">
        <v>-1.31023</v>
      </c>
      <c r="P1419" s="29">
        <v>7.8350515463914805</v>
      </c>
      <c r="Q1419" s="29">
        <v>-15.485564304461953</v>
      </c>
      <c r="R1419" s="29">
        <v>0.43975373790676731</v>
      </c>
      <c r="S1419" s="29">
        <v>8.4169999999999998</v>
      </c>
      <c r="T1419" s="29">
        <v>7.4130000000000003</v>
      </c>
      <c r="U1419" s="29">
        <v>-18.166081338687846</v>
      </c>
      <c r="V1419" s="29">
        <v>-0.65600000000000003</v>
      </c>
      <c r="W1419" s="29">
        <v>-0.21199999999999999</v>
      </c>
      <c r="X1419" s="29" t="s">
        <v>15850</v>
      </c>
      <c r="Y1419" s="71">
        <v>4849512776</v>
      </c>
      <c r="Z1419" s="29" t="s">
        <v>12541</v>
      </c>
      <c r="AA1419" s="76">
        <v>45418</v>
      </c>
      <c r="AB1419" s="60" t="s">
        <v>8186</v>
      </c>
      <c r="AC1419" s="60" t="s">
        <v>12296</v>
      </c>
      <c r="AD1419" s="60" t="s">
        <v>12302</v>
      </c>
      <c r="AE1419" s="29" t="s">
        <v>16158</v>
      </c>
      <c r="AF1419" s="35" t="s">
        <v>16158</v>
      </c>
    </row>
    <row r="1420" spans="1:32" s="68" customFormat="1" ht="28.5">
      <c r="A1420" s="37" t="s">
        <v>15985</v>
      </c>
      <c r="B1420" s="36" t="s">
        <v>16101</v>
      </c>
      <c r="C1420" s="36" t="s">
        <v>15934</v>
      </c>
      <c r="D1420" s="29" t="s">
        <v>15989</v>
      </c>
      <c r="E1420" s="37" t="s">
        <v>15987</v>
      </c>
      <c r="F1420" s="37" t="s">
        <v>12540</v>
      </c>
      <c r="G1420" s="38" t="s">
        <v>369</v>
      </c>
      <c r="H1420" s="37" t="s">
        <v>34</v>
      </c>
      <c r="I1420" s="39">
        <v>4</v>
      </c>
      <c r="J1420" s="37" t="s">
        <v>12292</v>
      </c>
      <c r="K1420" s="37" t="s">
        <v>12292</v>
      </c>
      <c r="L1420" s="37" t="s">
        <v>12292</v>
      </c>
      <c r="M1420" s="37">
        <v>0.12559999999999999</v>
      </c>
      <c r="N1420" s="37">
        <v>-4.3822400000000004</v>
      </c>
      <c r="O1420" s="37">
        <v>-1.26434</v>
      </c>
      <c r="P1420" s="37">
        <v>7.7972798540879351</v>
      </c>
      <c r="Q1420" s="37">
        <v>-15.470385006349508</v>
      </c>
      <c r="R1420" s="37">
        <v>0.71079636978719218</v>
      </c>
      <c r="S1420" s="37">
        <v>8.4659999999999993</v>
      </c>
      <c r="T1420" s="37">
        <v>7.431</v>
      </c>
      <c r="U1420" s="37">
        <v>-18.150622782412551</v>
      </c>
      <c r="V1420" s="37">
        <v>-0.65100000000000002</v>
      </c>
      <c r="W1420" s="37">
        <v>-0.21099999999999999</v>
      </c>
      <c r="X1420" s="37" t="s">
        <v>15990</v>
      </c>
      <c r="Y1420" s="73">
        <v>4849512776</v>
      </c>
      <c r="Z1420" s="37" t="s">
        <v>12541</v>
      </c>
      <c r="AA1420" s="77">
        <v>45418</v>
      </c>
      <c r="AB1420" s="39" t="s">
        <v>8186</v>
      </c>
      <c r="AC1420" s="39" t="s">
        <v>12296</v>
      </c>
      <c r="AD1420" s="39" t="s">
        <v>12302</v>
      </c>
      <c r="AE1420" s="37" t="s">
        <v>16158</v>
      </c>
      <c r="AF1420" s="63" t="s">
        <v>16158</v>
      </c>
    </row>
    <row r="1421" spans="1:32" s="68" customFormat="1" ht="28.5">
      <c r="A1421" s="29" t="s">
        <v>15985</v>
      </c>
      <c r="B1421" s="28" t="s">
        <v>16102</v>
      </c>
      <c r="C1421" s="29" t="s">
        <v>15935</v>
      </c>
      <c r="D1421" s="29" t="s">
        <v>15991</v>
      </c>
      <c r="E1421" s="29" t="s">
        <v>15987</v>
      </c>
      <c r="F1421" s="29" t="s">
        <v>12536</v>
      </c>
      <c r="G1421" s="31" t="s">
        <v>369</v>
      </c>
      <c r="H1421" s="32" t="s">
        <v>34</v>
      </c>
      <c r="I1421" s="50">
        <v>4</v>
      </c>
      <c r="J1421" s="32" t="s">
        <v>12292</v>
      </c>
      <c r="K1421" s="32" t="s">
        <v>12292</v>
      </c>
      <c r="L1421" s="32" t="s">
        <v>12292</v>
      </c>
      <c r="M1421" s="29">
        <v>1.5507</v>
      </c>
      <c r="N1421" s="29" t="s">
        <v>16215</v>
      </c>
      <c r="O1421" s="29" t="s">
        <v>16215</v>
      </c>
      <c r="P1421" s="29">
        <v>7.2415701693485879</v>
      </c>
      <c r="Q1421" s="29">
        <v>-14.714347170479581</v>
      </c>
      <c r="R1421" s="29">
        <v>0.56292017478289935</v>
      </c>
      <c r="S1421" s="29">
        <v>8.5350000000000001</v>
      </c>
      <c r="T1421" s="29" t="s">
        <v>16215</v>
      </c>
      <c r="U1421" s="29">
        <v>-18.220300961001335</v>
      </c>
      <c r="V1421" s="29">
        <v>-0.755</v>
      </c>
      <c r="W1421" s="29" t="s">
        <v>16215</v>
      </c>
      <c r="X1421" s="29" t="s">
        <v>15992</v>
      </c>
      <c r="Y1421" s="71">
        <v>47529180270</v>
      </c>
      <c r="Z1421" s="29" t="s">
        <v>12541</v>
      </c>
      <c r="AA1421" s="76">
        <v>45418</v>
      </c>
      <c r="AB1421" s="60" t="s">
        <v>8186</v>
      </c>
      <c r="AC1421" s="60" t="s">
        <v>12296</v>
      </c>
      <c r="AD1421" s="60" t="s">
        <v>12299</v>
      </c>
      <c r="AE1421" s="29" t="s">
        <v>16158</v>
      </c>
      <c r="AF1421" s="35" t="s">
        <v>16158</v>
      </c>
    </row>
    <row r="1422" spans="1:32" s="68" customFormat="1" ht="28.5">
      <c r="A1422" s="37" t="s">
        <v>15985</v>
      </c>
      <c r="B1422" s="36" t="s">
        <v>16103</v>
      </c>
      <c r="C1422" s="36" t="s">
        <v>15936</v>
      </c>
      <c r="D1422" s="29" t="s">
        <v>15993</v>
      </c>
      <c r="E1422" s="37" t="s">
        <v>15987</v>
      </c>
      <c r="F1422" s="37" t="s">
        <v>12535</v>
      </c>
      <c r="G1422" s="38" t="s">
        <v>369</v>
      </c>
      <c r="H1422" s="37" t="s">
        <v>34</v>
      </c>
      <c r="I1422" s="39">
        <v>4</v>
      </c>
      <c r="J1422" s="37" t="s">
        <v>12292</v>
      </c>
      <c r="K1422" s="37" t="s">
        <v>12292</v>
      </c>
      <c r="L1422" s="37" t="s">
        <v>12292</v>
      </c>
      <c r="M1422" s="37" t="s">
        <v>16215</v>
      </c>
      <c r="N1422" s="37">
        <v>-4.3966900000000004</v>
      </c>
      <c r="O1422" s="37">
        <v>-1.1078699999999999</v>
      </c>
      <c r="P1422" s="37">
        <v>8.4967320261436505</v>
      </c>
      <c r="Q1422" s="37">
        <v>-14.825174825174781</v>
      </c>
      <c r="R1422" s="37">
        <v>0.70422535211249748</v>
      </c>
      <c r="S1422" s="37">
        <v>8.4600000000000009</v>
      </c>
      <c r="T1422" s="37">
        <v>7.4</v>
      </c>
      <c r="U1422" s="37">
        <v>-17.647058719230536</v>
      </c>
      <c r="V1422" s="37">
        <v>-0.65200000000000002</v>
      </c>
      <c r="W1422" s="37">
        <v>-0.188</v>
      </c>
      <c r="X1422" s="37" t="s">
        <v>15994</v>
      </c>
      <c r="Y1422" s="73">
        <v>6084708628</v>
      </c>
      <c r="Z1422" s="37" t="s">
        <v>12541</v>
      </c>
      <c r="AA1422" s="77">
        <v>45418</v>
      </c>
      <c r="AB1422" s="39" t="s">
        <v>8186</v>
      </c>
      <c r="AC1422" s="39" t="s">
        <v>12296</v>
      </c>
      <c r="AD1422" s="39" t="s">
        <v>12298</v>
      </c>
      <c r="AE1422" s="37" t="s">
        <v>16158</v>
      </c>
      <c r="AF1422" s="63" t="s">
        <v>16158</v>
      </c>
    </row>
    <row r="1423" spans="1:32" s="68" customFormat="1" ht="28.5">
      <c r="A1423" s="29" t="s">
        <v>15985</v>
      </c>
      <c r="B1423" s="28" t="s">
        <v>16104</v>
      </c>
      <c r="C1423" s="29" t="s">
        <v>15937</v>
      </c>
      <c r="D1423" s="29" t="s">
        <v>15995</v>
      </c>
      <c r="E1423" s="29" t="s">
        <v>15987</v>
      </c>
      <c r="F1423" s="29" t="s">
        <v>12535</v>
      </c>
      <c r="G1423" s="31" t="s">
        <v>369</v>
      </c>
      <c r="H1423" s="32" t="s">
        <v>34</v>
      </c>
      <c r="I1423" s="50">
        <v>4</v>
      </c>
      <c r="J1423" s="32" t="s">
        <v>12292</v>
      </c>
      <c r="K1423" s="32" t="s">
        <v>12292</v>
      </c>
      <c r="L1423" s="32" t="s">
        <v>12292</v>
      </c>
      <c r="M1423" s="29">
        <v>0.1605</v>
      </c>
      <c r="N1423" s="29">
        <v>-4.3562399999999997</v>
      </c>
      <c r="O1423" s="29">
        <v>-1.1003799999999999</v>
      </c>
      <c r="P1423" s="29">
        <v>8.5311794636858007</v>
      </c>
      <c r="Q1423" s="29">
        <v>-14.745872016780126</v>
      </c>
      <c r="R1423" s="29">
        <v>0.64578259332259691</v>
      </c>
      <c r="S1423" s="29">
        <v>8.4559999999999995</v>
      </c>
      <c r="T1423" s="29">
        <v>7.4189999999999996</v>
      </c>
      <c r="U1423" s="29">
        <v>-17.670594842578758</v>
      </c>
      <c r="V1423" s="29">
        <v>-0.65100000000000002</v>
      </c>
      <c r="W1423" s="29">
        <v>-0.187</v>
      </c>
      <c r="X1423" s="29" t="s">
        <v>14816</v>
      </c>
      <c r="Y1423" s="71">
        <v>6084708628</v>
      </c>
      <c r="Z1423" s="29" t="s">
        <v>12541</v>
      </c>
      <c r="AA1423" s="76">
        <v>45418</v>
      </c>
      <c r="AB1423" s="60" t="s">
        <v>8186</v>
      </c>
      <c r="AC1423" s="60" t="s">
        <v>12296</v>
      </c>
      <c r="AD1423" s="60" t="s">
        <v>12298</v>
      </c>
      <c r="AE1423" s="29" t="s">
        <v>16158</v>
      </c>
      <c r="AF1423" s="35" t="s">
        <v>16158</v>
      </c>
    </row>
    <row r="1424" spans="1:32" s="68" customFormat="1" ht="28.5">
      <c r="A1424" s="37" t="s">
        <v>15985</v>
      </c>
      <c r="B1424" s="36" t="s">
        <v>16105</v>
      </c>
      <c r="C1424" s="36" t="s">
        <v>15938</v>
      </c>
      <c r="D1424" s="29" t="s">
        <v>15996</v>
      </c>
      <c r="E1424" s="37" t="s">
        <v>15987</v>
      </c>
      <c r="F1424" s="37" t="s">
        <v>12535</v>
      </c>
      <c r="G1424" s="38" t="s">
        <v>369</v>
      </c>
      <c r="H1424" s="37" t="s">
        <v>34</v>
      </c>
      <c r="I1424" s="39">
        <v>4</v>
      </c>
      <c r="J1424" s="37" t="s">
        <v>12292</v>
      </c>
      <c r="K1424" s="37" t="s">
        <v>12292</v>
      </c>
      <c r="L1424" s="37" t="s">
        <v>12292</v>
      </c>
      <c r="M1424" s="37">
        <v>0.13320000000000001</v>
      </c>
      <c r="N1424" s="37">
        <v>-4.3924099999999999</v>
      </c>
      <c r="O1424" s="37">
        <v>-1.1029100000000001</v>
      </c>
      <c r="P1424" s="37">
        <v>8.4818358742699829</v>
      </c>
      <c r="Q1424" s="37">
        <v>-14.805738106149512</v>
      </c>
      <c r="R1424" s="37">
        <v>0.53243095379538197</v>
      </c>
      <c r="S1424" s="37">
        <v>8.4499999999999993</v>
      </c>
      <c r="T1424" s="37">
        <v>7.4169999999999998</v>
      </c>
      <c r="U1424" s="37">
        <v>-17.661096014657485</v>
      </c>
      <c r="V1424" s="37">
        <v>-0.65600000000000003</v>
      </c>
      <c r="W1424" s="37">
        <v>-0.188</v>
      </c>
      <c r="X1424" s="37" t="s">
        <v>15990</v>
      </c>
      <c r="Y1424" s="73">
        <v>6084708628</v>
      </c>
      <c r="Z1424" s="37" t="s">
        <v>12541</v>
      </c>
      <c r="AA1424" s="77">
        <v>45418</v>
      </c>
      <c r="AB1424" s="39" t="s">
        <v>8186</v>
      </c>
      <c r="AC1424" s="39" t="s">
        <v>12296</v>
      </c>
      <c r="AD1424" s="39" t="s">
        <v>12298</v>
      </c>
      <c r="AE1424" s="37" t="s">
        <v>16158</v>
      </c>
      <c r="AF1424" s="63" t="s">
        <v>16158</v>
      </c>
    </row>
    <row r="1425" spans="1:32" s="68" customFormat="1" ht="28.5">
      <c r="A1425" s="29" t="s">
        <v>15985</v>
      </c>
      <c r="B1425" s="28" t="s">
        <v>16106</v>
      </c>
      <c r="C1425" s="29" t="s">
        <v>15939</v>
      </c>
      <c r="D1425" s="29" t="s">
        <v>15997</v>
      </c>
      <c r="E1425" s="29" t="s">
        <v>15987</v>
      </c>
      <c r="F1425" s="29" t="s">
        <v>12536</v>
      </c>
      <c r="G1425" s="31" t="s">
        <v>369</v>
      </c>
      <c r="H1425" s="32" t="s">
        <v>34</v>
      </c>
      <c r="I1425" s="50">
        <v>4</v>
      </c>
      <c r="J1425" s="32" t="s">
        <v>12292</v>
      </c>
      <c r="K1425" s="32" t="s">
        <v>12292</v>
      </c>
      <c r="L1425" s="32" t="s">
        <v>12292</v>
      </c>
      <c r="M1425" s="29">
        <v>1.5427</v>
      </c>
      <c r="N1425" s="29" t="s">
        <v>16215</v>
      </c>
      <c r="O1425" s="29" t="s">
        <v>16215</v>
      </c>
      <c r="P1425" s="29">
        <v>7.2313846874834331</v>
      </c>
      <c r="Q1425" s="29">
        <v>-14.886950432822166</v>
      </c>
      <c r="R1425" s="29">
        <v>0.57672686696139674</v>
      </c>
      <c r="S1425" s="29">
        <v>8.5410000000000004</v>
      </c>
      <c r="T1425" s="29">
        <v>7.4539999999999997</v>
      </c>
      <c r="U1425" s="29">
        <v>-18.245988906373057</v>
      </c>
      <c r="V1425" s="29">
        <v>-0.755</v>
      </c>
      <c r="W1425" s="29">
        <v>-0.23799999999999999</v>
      </c>
      <c r="X1425" s="29" t="s">
        <v>15998</v>
      </c>
      <c r="Y1425" s="71">
        <v>47529180270</v>
      </c>
      <c r="Z1425" s="29" t="s">
        <v>12541</v>
      </c>
      <c r="AA1425" s="76">
        <v>45418</v>
      </c>
      <c r="AB1425" s="60" t="s">
        <v>8186</v>
      </c>
      <c r="AC1425" s="60" t="s">
        <v>12296</v>
      </c>
      <c r="AD1425" s="60" t="s">
        <v>12299</v>
      </c>
      <c r="AE1425" s="29" t="s">
        <v>16158</v>
      </c>
      <c r="AF1425" s="35" t="s">
        <v>16158</v>
      </c>
    </row>
    <row r="1426" spans="1:32" s="68" customFormat="1" ht="28.5">
      <c r="A1426" s="37" t="s">
        <v>15985</v>
      </c>
      <c r="B1426" s="36" t="s">
        <v>16107</v>
      </c>
      <c r="C1426" s="36" t="s">
        <v>15940</v>
      </c>
      <c r="D1426" s="29" t="s">
        <v>15999</v>
      </c>
      <c r="E1426" s="37" t="s">
        <v>15987</v>
      </c>
      <c r="F1426" s="37" t="s">
        <v>12535</v>
      </c>
      <c r="G1426" s="38" t="s">
        <v>369</v>
      </c>
      <c r="H1426" s="37" t="s">
        <v>34</v>
      </c>
      <c r="I1426" s="39">
        <v>4</v>
      </c>
      <c r="J1426" s="37" t="s">
        <v>12292</v>
      </c>
      <c r="K1426" s="37" t="s">
        <v>12292</v>
      </c>
      <c r="L1426" s="37" t="s">
        <v>12292</v>
      </c>
      <c r="M1426" s="37">
        <v>0.14099999999999999</v>
      </c>
      <c r="N1426" s="37">
        <v>-3.6167500000000001</v>
      </c>
      <c r="O1426" s="37">
        <v>-0.30880999999999997</v>
      </c>
      <c r="P1426" s="37">
        <v>9.4181525484182682</v>
      </c>
      <c r="Q1426" s="37">
        <v>-14.12290363308909</v>
      </c>
      <c r="R1426" s="37">
        <v>1.3269662963209194</v>
      </c>
      <c r="S1426" s="37">
        <v>8.4529999999999994</v>
      </c>
      <c r="T1426" s="37">
        <v>7.4080000000000004</v>
      </c>
      <c r="U1426" s="37">
        <v>-16.878245964299786</v>
      </c>
      <c r="V1426" s="37">
        <v>-0.55600000000000005</v>
      </c>
      <c r="W1426" s="37">
        <v>-7.8E-2</v>
      </c>
      <c r="X1426" s="37" t="s">
        <v>15990</v>
      </c>
      <c r="Y1426" s="73">
        <v>6084708628</v>
      </c>
      <c r="Z1426" s="37" t="s">
        <v>12541</v>
      </c>
      <c r="AA1426" s="77">
        <v>45418</v>
      </c>
      <c r="AB1426" s="39" t="s">
        <v>8186</v>
      </c>
      <c r="AC1426" s="39" t="s">
        <v>12297</v>
      </c>
      <c r="AD1426" s="39" t="s">
        <v>12815</v>
      </c>
      <c r="AE1426" s="37" t="s">
        <v>16158</v>
      </c>
      <c r="AF1426" s="63" t="s">
        <v>16158</v>
      </c>
    </row>
    <row r="1427" spans="1:32" s="68" customFormat="1" ht="42.75">
      <c r="A1427" s="29" t="s">
        <v>16000</v>
      </c>
      <c r="B1427" s="28" t="s">
        <v>16108</v>
      </c>
      <c r="C1427" s="29" t="s">
        <v>15941</v>
      </c>
      <c r="D1427" s="29" t="s">
        <v>16001</v>
      </c>
      <c r="E1427" s="29" t="s">
        <v>16002</v>
      </c>
      <c r="F1427" s="29" t="s">
        <v>12541</v>
      </c>
      <c r="G1427" s="31" t="s">
        <v>64</v>
      </c>
      <c r="H1427" s="32" t="s">
        <v>13</v>
      </c>
      <c r="I1427" s="50">
        <v>3</v>
      </c>
      <c r="J1427" s="32" t="s">
        <v>12292</v>
      </c>
      <c r="K1427" s="32" t="s">
        <v>12292</v>
      </c>
      <c r="L1427" s="32" t="s">
        <v>12292</v>
      </c>
      <c r="M1427" s="29" t="s">
        <v>16215</v>
      </c>
      <c r="N1427" s="29">
        <v>3.7941799999999999</v>
      </c>
      <c r="O1427" s="29">
        <v>7.0577800000000002</v>
      </c>
      <c r="P1427" s="29">
        <v>16.074074074074286</v>
      </c>
      <c r="Q1427" s="29">
        <v>-23.853909073616087</v>
      </c>
      <c r="R1427" s="29">
        <v>23.654390934843896</v>
      </c>
      <c r="S1427" s="29">
        <v>18.32</v>
      </c>
      <c r="T1427" s="29">
        <v>16.649000000000001</v>
      </c>
      <c r="U1427" s="29">
        <v>-29.24780881480633</v>
      </c>
      <c r="V1427" s="29">
        <v>0.19</v>
      </c>
      <c r="W1427" s="29">
        <v>0.40400000000000003</v>
      </c>
      <c r="X1427" s="29" t="s">
        <v>16003</v>
      </c>
      <c r="Y1427" s="71">
        <v>787548183</v>
      </c>
      <c r="Z1427" s="29" t="s">
        <v>12541</v>
      </c>
      <c r="AA1427" s="76">
        <v>45418</v>
      </c>
      <c r="AB1427" s="60" t="s">
        <v>8186</v>
      </c>
      <c r="AC1427" s="60" t="s">
        <v>12296</v>
      </c>
      <c r="AD1427" s="60" t="s">
        <v>12304</v>
      </c>
      <c r="AE1427" s="29" t="s">
        <v>16158</v>
      </c>
      <c r="AF1427" s="35" t="s">
        <v>16158</v>
      </c>
    </row>
    <row r="1428" spans="1:32" s="68" customFormat="1" ht="42.75">
      <c r="A1428" s="37" t="s">
        <v>16000</v>
      </c>
      <c r="B1428" s="36" t="s">
        <v>16109</v>
      </c>
      <c r="C1428" s="36" t="s">
        <v>15942</v>
      </c>
      <c r="D1428" s="29" t="s">
        <v>16004</v>
      </c>
      <c r="E1428" s="37" t="s">
        <v>16002</v>
      </c>
      <c r="F1428" s="37" t="s">
        <v>12540</v>
      </c>
      <c r="G1428" s="38" t="s">
        <v>64</v>
      </c>
      <c r="H1428" s="37" t="s">
        <v>13</v>
      </c>
      <c r="I1428" s="39">
        <v>3</v>
      </c>
      <c r="J1428" s="37" t="s">
        <v>12292</v>
      </c>
      <c r="K1428" s="37" t="s">
        <v>12292</v>
      </c>
      <c r="L1428" s="37" t="s">
        <v>12292</v>
      </c>
      <c r="M1428" s="37" t="s">
        <v>16215</v>
      </c>
      <c r="N1428" s="37">
        <v>3.7774299999999998</v>
      </c>
      <c r="O1428" s="37">
        <v>7.1901400000000004</v>
      </c>
      <c r="P1428" s="37">
        <v>14.332829782140344</v>
      </c>
      <c r="Q1428" s="37">
        <v>-19.613471643599269</v>
      </c>
      <c r="R1428" s="37">
        <v>15.490490490490538</v>
      </c>
      <c r="S1428" s="37">
        <v>18.381</v>
      </c>
      <c r="T1428" s="37">
        <v>16.79</v>
      </c>
      <c r="U1428" s="37">
        <v>-25.657845111241805</v>
      </c>
      <c r="V1428" s="37">
        <v>0.19600000000000001</v>
      </c>
      <c r="W1428" s="37">
        <v>0.40100000000000002</v>
      </c>
      <c r="X1428" s="37" t="s">
        <v>16005</v>
      </c>
      <c r="Y1428" s="73">
        <v>675850527</v>
      </c>
      <c r="Z1428" s="37" t="s">
        <v>12541</v>
      </c>
      <c r="AA1428" s="77">
        <v>45418</v>
      </c>
      <c r="AB1428" s="39" t="s">
        <v>8186</v>
      </c>
      <c r="AC1428" s="39" t="s">
        <v>12296</v>
      </c>
      <c r="AD1428" s="39" t="s">
        <v>12302</v>
      </c>
      <c r="AE1428" s="37" t="s">
        <v>16158</v>
      </c>
      <c r="AF1428" s="63" t="s">
        <v>16158</v>
      </c>
    </row>
    <row r="1429" spans="1:32" s="68" customFormat="1" ht="42.75">
      <c r="A1429" s="29" t="s">
        <v>16000</v>
      </c>
      <c r="B1429" s="28" t="s">
        <v>16110</v>
      </c>
      <c r="C1429" s="29" t="s">
        <v>15943</v>
      </c>
      <c r="D1429" s="29" t="s">
        <v>16006</v>
      </c>
      <c r="E1429" s="29" t="s">
        <v>16002</v>
      </c>
      <c r="F1429" s="29" t="s">
        <v>12535</v>
      </c>
      <c r="G1429" s="31" t="s">
        <v>64</v>
      </c>
      <c r="H1429" s="32" t="s">
        <v>13</v>
      </c>
      <c r="I1429" s="50">
        <v>3</v>
      </c>
      <c r="J1429" s="32" t="s">
        <v>12292</v>
      </c>
      <c r="K1429" s="32" t="s">
        <v>12292</v>
      </c>
      <c r="L1429" s="32" t="s">
        <v>12292</v>
      </c>
      <c r="M1429" s="29" t="s">
        <v>16215</v>
      </c>
      <c r="N1429" s="29" t="s">
        <v>16215</v>
      </c>
      <c r="O1429" s="29" t="s">
        <v>16215</v>
      </c>
      <c r="P1429" s="29">
        <v>18.552232336367645</v>
      </c>
      <c r="Q1429" s="29">
        <v>-21.406411582213092</v>
      </c>
      <c r="R1429" s="29">
        <v>24.665804225959608</v>
      </c>
      <c r="S1429" s="29">
        <v>18.367000000000001</v>
      </c>
      <c r="T1429" s="29">
        <v>16.704000000000001</v>
      </c>
      <c r="U1429" s="29">
        <v>-27.845033288697209</v>
      </c>
      <c r="V1429" s="29">
        <v>0.21</v>
      </c>
      <c r="W1429" s="29">
        <v>0.41899999999999998</v>
      </c>
      <c r="X1429" s="29" t="s">
        <v>14866</v>
      </c>
      <c r="Y1429" s="71">
        <v>847993134</v>
      </c>
      <c r="Z1429" s="29" t="s">
        <v>12541</v>
      </c>
      <c r="AA1429" s="76">
        <v>45418</v>
      </c>
      <c r="AB1429" s="60" t="s">
        <v>8186</v>
      </c>
      <c r="AC1429" s="60" t="s">
        <v>12296</v>
      </c>
      <c r="AD1429" s="60" t="s">
        <v>12298</v>
      </c>
      <c r="AE1429" s="29" t="s">
        <v>16158</v>
      </c>
      <c r="AF1429" s="35" t="s">
        <v>16158</v>
      </c>
    </row>
    <row r="1430" spans="1:32" s="68" customFormat="1" ht="42.75">
      <c r="A1430" s="37" t="s">
        <v>16000</v>
      </c>
      <c r="B1430" s="36" t="s">
        <v>16111</v>
      </c>
      <c r="C1430" s="36" t="s">
        <v>15944</v>
      </c>
      <c r="D1430" s="29" t="s">
        <v>16007</v>
      </c>
      <c r="E1430" s="37" t="s">
        <v>16002</v>
      </c>
      <c r="F1430" s="37" t="s">
        <v>12536</v>
      </c>
      <c r="G1430" s="38" t="s">
        <v>64</v>
      </c>
      <c r="H1430" s="37" t="s">
        <v>13</v>
      </c>
      <c r="I1430" s="39">
        <v>3</v>
      </c>
      <c r="J1430" s="37" t="s">
        <v>12292</v>
      </c>
      <c r="K1430" s="37" t="s">
        <v>12292</v>
      </c>
      <c r="L1430" s="37" t="s">
        <v>12292</v>
      </c>
      <c r="M1430" s="37" t="s">
        <v>16215</v>
      </c>
      <c r="N1430" s="37" t="s">
        <v>16215</v>
      </c>
      <c r="O1430" s="37" t="s">
        <v>16215</v>
      </c>
      <c r="P1430" s="37">
        <v>17.133250493384857</v>
      </c>
      <c r="Q1430" s="37">
        <v>-21.836156558940957</v>
      </c>
      <c r="R1430" s="37">
        <v>24.494365790233896</v>
      </c>
      <c r="S1430" s="37">
        <v>18.414999999999999</v>
      </c>
      <c r="T1430" s="37">
        <v>16.766999999999999</v>
      </c>
      <c r="U1430" s="37">
        <v>-28.152017649054585</v>
      </c>
      <c r="V1430" s="37">
        <v>0.157</v>
      </c>
      <c r="W1430" s="37">
        <v>0.39400000000000002</v>
      </c>
      <c r="X1430" s="37" t="s">
        <v>15998</v>
      </c>
      <c r="Y1430" s="73">
        <v>6623886367</v>
      </c>
      <c r="Z1430" s="37" t="s">
        <v>12541</v>
      </c>
      <c r="AA1430" s="77">
        <v>45418</v>
      </c>
      <c r="AB1430" s="39" t="s">
        <v>8186</v>
      </c>
      <c r="AC1430" s="39" t="s">
        <v>12297</v>
      </c>
      <c r="AD1430" s="39" t="s">
        <v>12815</v>
      </c>
      <c r="AE1430" s="37" t="s">
        <v>16158</v>
      </c>
      <c r="AF1430" s="63" t="s">
        <v>16158</v>
      </c>
    </row>
    <row r="1431" spans="1:32" s="68" customFormat="1" ht="42.75">
      <c r="A1431" s="29" t="s">
        <v>16000</v>
      </c>
      <c r="B1431" s="28" t="s">
        <v>16112</v>
      </c>
      <c r="C1431" s="29" t="s">
        <v>15945</v>
      </c>
      <c r="D1431" s="29" t="s">
        <v>16008</v>
      </c>
      <c r="E1431" s="29" t="s">
        <v>16002</v>
      </c>
      <c r="F1431" s="29" t="s">
        <v>12541</v>
      </c>
      <c r="G1431" s="31" t="s">
        <v>64</v>
      </c>
      <c r="H1431" s="32" t="s">
        <v>13</v>
      </c>
      <c r="I1431" s="50">
        <v>3</v>
      </c>
      <c r="J1431" s="32" t="s">
        <v>12292</v>
      </c>
      <c r="K1431" s="32" t="s">
        <v>12292</v>
      </c>
      <c r="L1431" s="32" t="s">
        <v>12292</v>
      </c>
      <c r="M1431" s="29" t="s">
        <v>16215</v>
      </c>
      <c r="N1431" s="29">
        <v>3.7928000000000002</v>
      </c>
      <c r="O1431" s="29">
        <v>7.0570000000000004</v>
      </c>
      <c r="P1431" s="29">
        <v>16.030613210180135</v>
      </c>
      <c r="Q1431" s="29">
        <v>-23.848842215665343</v>
      </c>
      <c r="R1431" s="29">
        <v>23.630672926447559</v>
      </c>
      <c r="S1431" s="29">
        <v>18.329999999999998</v>
      </c>
      <c r="T1431" s="29">
        <v>16.646999999999998</v>
      </c>
      <c r="U1431" s="29">
        <v>-29.228267615294858</v>
      </c>
      <c r="V1431" s="29">
        <v>0.19</v>
      </c>
      <c r="W1431" s="29">
        <v>0.40300000000000002</v>
      </c>
      <c r="X1431" s="29" t="s">
        <v>16009</v>
      </c>
      <c r="Y1431" s="71">
        <v>787548183</v>
      </c>
      <c r="Z1431" s="29" t="s">
        <v>12541</v>
      </c>
      <c r="AA1431" s="76">
        <v>45418</v>
      </c>
      <c r="AB1431" s="60" t="s">
        <v>8186</v>
      </c>
      <c r="AC1431" s="60" t="s">
        <v>12297</v>
      </c>
      <c r="AD1431" s="60" t="s">
        <v>12815</v>
      </c>
      <c r="AE1431" s="29" t="s">
        <v>16158</v>
      </c>
      <c r="AF1431" s="35" t="s">
        <v>16158</v>
      </c>
    </row>
    <row r="1432" spans="1:32" s="68" customFormat="1" ht="42.75">
      <c r="A1432" s="37" t="s">
        <v>16000</v>
      </c>
      <c r="B1432" s="36" t="s">
        <v>16113</v>
      </c>
      <c r="C1432" s="36" t="s">
        <v>15946</v>
      </c>
      <c r="D1432" s="29" t="s">
        <v>16010</v>
      </c>
      <c r="E1432" s="37" t="s">
        <v>16011</v>
      </c>
      <c r="F1432" s="37" t="s">
        <v>12535</v>
      </c>
      <c r="G1432" s="38" t="s">
        <v>64</v>
      </c>
      <c r="H1432" s="37" t="s">
        <v>18</v>
      </c>
      <c r="I1432" s="39">
        <v>5</v>
      </c>
      <c r="J1432" s="37" t="s">
        <v>12292</v>
      </c>
      <c r="K1432" s="37" t="s">
        <v>12292</v>
      </c>
      <c r="L1432" s="37" t="s">
        <v>12292</v>
      </c>
      <c r="M1432" s="37" t="s">
        <v>16215</v>
      </c>
      <c r="N1432" s="37">
        <v>-7.5823099999999997</v>
      </c>
      <c r="O1432" s="37">
        <v>2.1041300000000001</v>
      </c>
      <c r="P1432" s="37">
        <v>19.78513876454786</v>
      </c>
      <c r="Q1432" s="37">
        <v>-40.42666666666662</v>
      </c>
      <c r="R1432" s="37">
        <v>2.6908292147170609</v>
      </c>
      <c r="S1432" s="37">
        <v>21.238</v>
      </c>
      <c r="T1432" s="37">
        <v>23.042000000000002</v>
      </c>
      <c r="U1432" s="37">
        <v>-51.455841462833305</v>
      </c>
      <c r="V1432" s="37">
        <v>-0.41099999999999998</v>
      </c>
      <c r="W1432" s="37">
        <v>0.14899999999999999</v>
      </c>
      <c r="X1432" s="37" t="s">
        <v>16012</v>
      </c>
      <c r="Y1432" s="73">
        <v>44918118</v>
      </c>
      <c r="Z1432" s="37" t="s">
        <v>12541</v>
      </c>
      <c r="AA1432" s="77">
        <v>45418</v>
      </c>
      <c r="AB1432" s="39" t="s">
        <v>8186</v>
      </c>
      <c r="AC1432" s="39" t="s">
        <v>12296</v>
      </c>
      <c r="AD1432" s="39" t="s">
        <v>12298</v>
      </c>
      <c r="AE1432" s="37" t="s">
        <v>16158</v>
      </c>
      <c r="AF1432" s="63" t="s">
        <v>16158</v>
      </c>
    </row>
    <row r="1433" spans="1:32" s="68" customFormat="1" ht="42.75">
      <c r="A1433" s="29" t="s">
        <v>16000</v>
      </c>
      <c r="B1433" s="28" t="s">
        <v>16114</v>
      </c>
      <c r="C1433" s="29" t="s">
        <v>15947</v>
      </c>
      <c r="D1433" s="29" t="s">
        <v>16013</v>
      </c>
      <c r="E1433" s="29" t="s">
        <v>16011</v>
      </c>
      <c r="F1433" s="29" t="s">
        <v>12541</v>
      </c>
      <c r="G1433" s="31" t="s">
        <v>64</v>
      </c>
      <c r="H1433" s="32" t="s">
        <v>18</v>
      </c>
      <c r="I1433" s="50">
        <v>5</v>
      </c>
      <c r="J1433" s="32" t="s">
        <v>12292</v>
      </c>
      <c r="K1433" s="32" t="s">
        <v>12292</v>
      </c>
      <c r="L1433" s="32" t="s">
        <v>12292</v>
      </c>
      <c r="M1433" s="29" t="s">
        <v>16215</v>
      </c>
      <c r="N1433" s="29">
        <v>-7.5785499999999999</v>
      </c>
      <c r="O1433" s="29">
        <v>2.1400399999999999</v>
      </c>
      <c r="P1433" s="29">
        <v>13.86503067484659</v>
      </c>
      <c r="Q1433" s="29">
        <v>-36.618052818289407</v>
      </c>
      <c r="R1433" s="29">
        <v>11.511423550088008</v>
      </c>
      <c r="S1433" s="29">
        <v>21.227</v>
      </c>
      <c r="T1433" s="29">
        <v>23.033000000000001</v>
      </c>
      <c r="U1433" s="29">
        <v>-43.229529772174757</v>
      </c>
      <c r="V1433" s="29">
        <v>-0.41199999999999998</v>
      </c>
      <c r="W1433" s="29">
        <v>0.14599999999999999</v>
      </c>
      <c r="X1433" s="29" t="s">
        <v>16014</v>
      </c>
      <c r="Y1433" s="71">
        <v>41716354</v>
      </c>
      <c r="Z1433" s="29" t="s">
        <v>12541</v>
      </c>
      <c r="AA1433" s="76">
        <v>45418</v>
      </c>
      <c r="AB1433" s="60" t="s">
        <v>8186</v>
      </c>
      <c r="AC1433" s="60" t="s">
        <v>12297</v>
      </c>
      <c r="AD1433" s="60" t="s">
        <v>12815</v>
      </c>
      <c r="AE1433" s="29" t="s">
        <v>16158</v>
      </c>
      <c r="AF1433" s="35" t="s">
        <v>16158</v>
      </c>
    </row>
    <row r="1434" spans="1:32" s="68" customFormat="1" ht="42.75">
      <c r="A1434" s="37" t="s">
        <v>16000</v>
      </c>
      <c r="B1434" s="36" t="s">
        <v>16115</v>
      </c>
      <c r="C1434" s="36" t="s">
        <v>15948</v>
      </c>
      <c r="D1434" s="29" t="s">
        <v>16015</v>
      </c>
      <c r="E1434" s="37" t="s">
        <v>16011</v>
      </c>
      <c r="F1434" s="37" t="s">
        <v>12540</v>
      </c>
      <c r="G1434" s="38" t="s">
        <v>64</v>
      </c>
      <c r="H1434" s="37" t="s">
        <v>18</v>
      </c>
      <c r="I1434" s="39">
        <v>5</v>
      </c>
      <c r="J1434" s="37" t="s">
        <v>12292</v>
      </c>
      <c r="K1434" s="37" t="s">
        <v>12292</v>
      </c>
      <c r="L1434" s="37" t="s">
        <v>12292</v>
      </c>
      <c r="M1434" s="37" t="s">
        <v>16215</v>
      </c>
      <c r="N1434" s="37">
        <v>-7.59253</v>
      </c>
      <c r="O1434" s="37">
        <v>2.25861</v>
      </c>
      <c r="P1434" s="37">
        <v>12.110749956842358</v>
      </c>
      <c r="Q1434" s="37">
        <v>-33.093923215524654</v>
      </c>
      <c r="R1434" s="37">
        <v>4.1554444016928649</v>
      </c>
      <c r="S1434" s="37">
        <v>21.076000000000001</v>
      </c>
      <c r="T1434" s="37">
        <v>23.035</v>
      </c>
      <c r="U1434" s="37">
        <v>-41.503199266272127</v>
      </c>
      <c r="V1434" s="37">
        <v>-0.41099999999999998</v>
      </c>
      <c r="W1434" s="37">
        <v>0.14599999999999999</v>
      </c>
      <c r="X1434" s="37" t="s">
        <v>16014</v>
      </c>
      <c r="Y1434" s="73">
        <v>35799740</v>
      </c>
      <c r="Z1434" s="37" t="s">
        <v>12541</v>
      </c>
      <c r="AA1434" s="77">
        <v>45418</v>
      </c>
      <c r="AB1434" s="39" t="s">
        <v>8186</v>
      </c>
      <c r="AC1434" s="39" t="s">
        <v>12297</v>
      </c>
      <c r="AD1434" s="39" t="s">
        <v>12815</v>
      </c>
      <c r="AE1434" s="37" t="s">
        <v>16158</v>
      </c>
      <c r="AF1434" s="63" t="s">
        <v>16158</v>
      </c>
    </row>
    <row r="1435" spans="1:32" s="68" customFormat="1" ht="42.75">
      <c r="A1435" s="29" t="s">
        <v>16000</v>
      </c>
      <c r="B1435" s="28" t="s">
        <v>16116</v>
      </c>
      <c r="C1435" s="29" t="s">
        <v>15949</v>
      </c>
      <c r="D1435" s="29" t="s">
        <v>16016</v>
      </c>
      <c r="E1435" s="29" t="s">
        <v>16011</v>
      </c>
      <c r="F1435" s="29" t="s">
        <v>12535</v>
      </c>
      <c r="G1435" s="31" t="s">
        <v>64</v>
      </c>
      <c r="H1435" s="32" t="s">
        <v>18</v>
      </c>
      <c r="I1435" s="50">
        <v>5</v>
      </c>
      <c r="J1435" s="32" t="s">
        <v>12292</v>
      </c>
      <c r="K1435" s="32" t="s">
        <v>12292</v>
      </c>
      <c r="L1435" s="32" t="s">
        <v>12292</v>
      </c>
      <c r="M1435" s="29" t="s">
        <v>16215</v>
      </c>
      <c r="N1435" s="29" t="s">
        <v>16215</v>
      </c>
      <c r="O1435" s="29" t="s">
        <v>16215</v>
      </c>
      <c r="P1435" s="29">
        <v>16.097190584662012</v>
      </c>
      <c r="Q1435" s="29">
        <v>-35.017508754377069</v>
      </c>
      <c r="R1435" s="29">
        <v>12.485939257593248</v>
      </c>
      <c r="S1435" s="29">
        <v>18.465</v>
      </c>
      <c r="T1435" s="29">
        <v>20.097999999999999</v>
      </c>
      <c r="U1435" s="29">
        <v>-41.344376342089795</v>
      </c>
      <c r="V1435" s="29">
        <v>-0.19</v>
      </c>
      <c r="W1435" s="29">
        <v>0.26800000000000002</v>
      </c>
      <c r="X1435" s="29" t="s">
        <v>16017</v>
      </c>
      <c r="Y1435" s="71">
        <v>44918118</v>
      </c>
      <c r="Z1435" s="29" t="s">
        <v>12541</v>
      </c>
      <c r="AA1435" s="76">
        <v>45418</v>
      </c>
      <c r="AB1435" s="60" t="s">
        <v>8186</v>
      </c>
      <c r="AC1435" s="60" t="s">
        <v>12297</v>
      </c>
      <c r="AD1435" s="60" t="s">
        <v>12815</v>
      </c>
      <c r="AE1435" s="29" t="s">
        <v>16158</v>
      </c>
      <c r="AF1435" s="35" t="s">
        <v>16158</v>
      </c>
    </row>
    <row r="1436" spans="1:32" s="68" customFormat="1" ht="42.75">
      <c r="A1436" s="37" t="s">
        <v>16000</v>
      </c>
      <c r="B1436" s="36" t="s">
        <v>16117</v>
      </c>
      <c r="C1436" s="36" t="s">
        <v>15950</v>
      </c>
      <c r="D1436" s="29" t="s">
        <v>16018</v>
      </c>
      <c r="E1436" s="37" t="s">
        <v>16019</v>
      </c>
      <c r="F1436" s="37" t="s">
        <v>12535</v>
      </c>
      <c r="G1436" s="38" t="s">
        <v>64</v>
      </c>
      <c r="H1436" s="37" t="s">
        <v>12417</v>
      </c>
      <c r="I1436" s="39">
        <v>3</v>
      </c>
      <c r="J1436" s="37" t="s">
        <v>12292</v>
      </c>
      <c r="K1436" s="37" t="s">
        <v>12292</v>
      </c>
      <c r="L1436" s="37" t="s">
        <v>12292</v>
      </c>
      <c r="M1436" s="37" t="s">
        <v>16215</v>
      </c>
      <c r="N1436" s="37">
        <v>2.4492699999999998</v>
      </c>
      <c r="O1436" s="37">
        <v>5.1942500000000003</v>
      </c>
      <c r="P1436" s="37">
        <v>16.930518909410885</v>
      </c>
      <c r="Q1436" s="37">
        <v>2.7576853526219969</v>
      </c>
      <c r="R1436" s="37">
        <v>10.881612090680036</v>
      </c>
      <c r="S1436" s="37">
        <v>16.120999999999999</v>
      </c>
      <c r="T1436" s="37">
        <v>20.079000000000001</v>
      </c>
      <c r="U1436" s="37">
        <v>-19.909132750283497</v>
      </c>
      <c r="V1436" s="37">
        <v>0.114</v>
      </c>
      <c r="W1436" s="37">
        <v>0.313</v>
      </c>
      <c r="X1436" s="37" t="s">
        <v>16020</v>
      </c>
      <c r="Y1436" s="73">
        <v>207205290</v>
      </c>
      <c r="Z1436" s="37" t="s">
        <v>12535</v>
      </c>
      <c r="AA1436" s="77">
        <v>45418</v>
      </c>
      <c r="AB1436" s="39" t="s">
        <v>8186</v>
      </c>
      <c r="AC1436" s="39" t="s">
        <v>12296</v>
      </c>
      <c r="AD1436" s="39" t="s">
        <v>12298</v>
      </c>
      <c r="AE1436" s="37" t="s">
        <v>16158</v>
      </c>
      <c r="AF1436" s="63" t="s">
        <v>16158</v>
      </c>
    </row>
    <row r="1437" spans="1:32" s="68" customFormat="1" ht="42.75">
      <c r="A1437" s="29" t="s">
        <v>16000</v>
      </c>
      <c r="B1437" s="28" t="s">
        <v>16118</v>
      </c>
      <c r="C1437" s="29" t="s">
        <v>15951</v>
      </c>
      <c r="D1437" s="29" t="s">
        <v>16021</v>
      </c>
      <c r="E1437" s="29" t="s">
        <v>16019</v>
      </c>
      <c r="F1437" s="29" t="s">
        <v>12541</v>
      </c>
      <c r="G1437" s="31" t="s">
        <v>64</v>
      </c>
      <c r="H1437" s="32" t="s">
        <v>12417</v>
      </c>
      <c r="I1437" s="50">
        <v>3</v>
      </c>
      <c r="J1437" s="32" t="s">
        <v>12292</v>
      </c>
      <c r="K1437" s="32" t="s">
        <v>12292</v>
      </c>
      <c r="L1437" s="32" t="s">
        <v>12292</v>
      </c>
      <c r="M1437" s="29" t="s">
        <v>16215</v>
      </c>
      <c r="N1437" s="29">
        <v>2.4424600000000001</v>
      </c>
      <c r="O1437" s="29">
        <v>5.2238499999999997</v>
      </c>
      <c r="P1437" s="29">
        <v>11.181301326595117</v>
      </c>
      <c r="Q1437" s="29">
        <v>9.2404620231011592</v>
      </c>
      <c r="R1437" s="29">
        <v>20.447824250105583</v>
      </c>
      <c r="S1437" s="29">
        <v>16.567</v>
      </c>
      <c r="T1437" s="29">
        <v>20.370999999999999</v>
      </c>
      <c r="U1437" s="29">
        <v>-7.4175799457171561</v>
      </c>
      <c r="V1437" s="29">
        <v>0.11600000000000001</v>
      </c>
      <c r="W1437" s="29">
        <v>0.309</v>
      </c>
      <c r="X1437" s="29" t="s">
        <v>16020</v>
      </c>
      <c r="Y1437" s="71">
        <v>192435697</v>
      </c>
      <c r="Z1437" s="29" t="s">
        <v>12535</v>
      </c>
      <c r="AA1437" s="76">
        <v>45418</v>
      </c>
      <c r="AB1437" s="60" t="s">
        <v>8186</v>
      </c>
      <c r="AC1437" s="60" t="s">
        <v>12297</v>
      </c>
      <c r="AD1437" s="60" t="s">
        <v>12815</v>
      </c>
      <c r="AE1437" s="29" t="s">
        <v>16158</v>
      </c>
      <c r="AF1437" s="35" t="s">
        <v>16158</v>
      </c>
    </row>
    <row r="1438" spans="1:32" s="68" customFormat="1" ht="42.75">
      <c r="A1438" s="37" t="s">
        <v>16000</v>
      </c>
      <c r="B1438" s="36" t="s">
        <v>16119</v>
      </c>
      <c r="C1438" s="36" t="s">
        <v>15952</v>
      </c>
      <c r="D1438" s="29" t="s">
        <v>16022</v>
      </c>
      <c r="E1438" s="37" t="s">
        <v>16019</v>
      </c>
      <c r="F1438" s="37" t="s">
        <v>12540</v>
      </c>
      <c r="G1438" s="38" t="s">
        <v>64</v>
      </c>
      <c r="H1438" s="37" t="s">
        <v>12417</v>
      </c>
      <c r="I1438" s="39">
        <v>3</v>
      </c>
      <c r="J1438" s="37" t="s">
        <v>12292</v>
      </c>
      <c r="K1438" s="37" t="s">
        <v>12292</v>
      </c>
      <c r="L1438" s="37" t="s">
        <v>12292</v>
      </c>
      <c r="M1438" s="37" t="s">
        <v>16215</v>
      </c>
      <c r="N1438" s="37">
        <v>2.4550100000000001</v>
      </c>
      <c r="O1438" s="37">
        <v>5.3664899999999998</v>
      </c>
      <c r="P1438" s="37">
        <v>9.5187491262597845</v>
      </c>
      <c r="Q1438" s="37">
        <v>15.394875943066166</v>
      </c>
      <c r="R1438" s="37">
        <v>12.843649912967582</v>
      </c>
      <c r="S1438" s="37">
        <v>16.209</v>
      </c>
      <c r="T1438" s="37">
        <v>20.256</v>
      </c>
      <c r="U1438" s="37">
        <v>-8.4853509825009823</v>
      </c>
      <c r="V1438" s="37">
        <v>0.124</v>
      </c>
      <c r="W1438" s="37">
        <v>0.309</v>
      </c>
      <c r="X1438" s="37" t="s">
        <v>16023</v>
      </c>
      <c r="Y1438" s="73">
        <v>165142616</v>
      </c>
      <c r="Z1438" s="37" t="s">
        <v>12535</v>
      </c>
      <c r="AA1438" s="77">
        <v>45418</v>
      </c>
      <c r="AB1438" s="39" t="s">
        <v>8186</v>
      </c>
      <c r="AC1438" s="39" t="s">
        <v>12297</v>
      </c>
      <c r="AD1438" s="39" t="s">
        <v>12815</v>
      </c>
      <c r="AE1438" s="37" t="s">
        <v>16158</v>
      </c>
      <c r="AF1438" s="63" t="s">
        <v>16158</v>
      </c>
    </row>
    <row r="1439" spans="1:32" s="68" customFormat="1" ht="28.5">
      <c r="A1439" s="29" t="s">
        <v>16024</v>
      </c>
      <c r="B1439" s="28" t="s">
        <v>16120</v>
      </c>
      <c r="C1439" s="29" t="s">
        <v>15953</v>
      </c>
      <c r="D1439" s="29" t="s">
        <v>16025</v>
      </c>
      <c r="E1439" s="29" t="s">
        <v>16026</v>
      </c>
      <c r="F1439" s="29" t="s">
        <v>12535</v>
      </c>
      <c r="G1439" s="31" t="s">
        <v>64</v>
      </c>
      <c r="H1439" s="32" t="s">
        <v>19</v>
      </c>
      <c r="I1439" s="50">
        <v>3</v>
      </c>
      <c r="J1439" s="32" t="s">
        <v>12292</v>
      </c>
      <c r="K1439" s="32" t="s">
        <v>12292</v>
      </c>
      <c r="L1439" s="32" t="s">
        <v>12292</v>
      </c>
      <c r="M1439" s="29" t="s">
        <v>16215</v>
      </c>
      <c r="N1439" s="29">
        <v>19.051020000000001</v>
      </c>
      <c r="O1439" s="29">
        <v>10.43164</v>
      </c>
      <c r="P1439" s="29">
        <v>37.23257884871218</v>
      </c>
      <c r="Q1439" s="29">
        <v>-7.6670375313542145</v>
      </c>
      <c r="R1439" s="29">
        <v>31.216513451018145</v>
      </c>
      <c r="S1439" s="29">
        <v>16.763999999999999</v>
      </c>
      <c r="T1439" s="29">
        <v>21.03</v>
      </c>
      <c r="U1439" s="29">
        <v>-19.870184091092458</v>
      </c>
      <c r="V1439" s="29">
        <v>1.1950000000000001</v>
      </c>
      <c r="W1439" s="29">
        <v>0.63500000000000001</v>
      </c>
      <c r="X1439" s="29" t="s">
        <v>16027</v>
      </c>
      <c r="Y1439" s="71">
        <v>638167807</v>
      </c>
      <c r="Z1439" s="29" t="s">
        <v>12535</v>
      </c>
      <c r="AA1439" s="76">
        <v>45418</v>
      </c>
      <c r="AB1439" s="60" t="s">
        <v>8186</v>
      </c>
      <c r="AC1439" s="60" t="s">
        <v>12296</v>
      </c>
      <c r="AD1439" s="60" t="s">
        <v>12298</v>
      </c>
      <c r="AE1439" s="29" t="s">
        <v>16158</v>
      </c>
      <c r="AF1439" s="35" t="s">
        <v>16158</v>
      </c>
    </row>
    <row r="1440" spans="1:32" s="68" customFormat="1" ht="28.5">
      <c r="A1440" s="37" t="s">
        <v>16024</v>
      </c>
      <c r="B1440" s="36" t="s">
        <v>16121</v>
      </c>
      <c r="C1440" s="36" t="s">
        <v>15954</v>
      </c>
      <c r="D1440" s="29" t="s">
        <v>16028</v>
      </c>
      <c r="E1440" s="37" t="s">
        <v>16026</v>
      </c>
      <c r="F1440" s="37" t="s">
        <v>12541</v>
      </c>
      <c r="G1440" s="38" t="s">
        <v>64</v>
      </c>
      <c r="H1440" s="37" t="s">
        <v>19</v>
      </c>
      <c r="I1440" s="39">
        <v>3</v>
      </c>
      <c r="J1440" s="37" t="s">
        <v>12292</v>
      </c>
      <c r="K1440" s="37" t="s">
        <v>12292</v>
      </c>
      <c r="L1440" s="37" t="s">
        <v>12292</v>
      </c>
      <c r="M1440" s="37" t="s">
        <v>16215</v>
      </c>
      <c r="N1440" s="37">
        <v>19.057510000000001</v>
      </c>
      <c r="O1440" s="37">
        <v>10.474299999999999</v>
      </c>
      <c r="P1440" s="37">
        <v>30.428769017980684</v>
      </c>
      <c r="Q1440" s="37">
        <v>-1.8030513176143459</v>
      </c>
      <c r="R1440" s="37">
        <v>42.533333333333132</v>
      </c>
      <c r="S1440" s="37">
        <v>16.975999999999999</v>
      </c>
      <c r="T1440" s="37">
        <v>21.244</v>
      </c>
      <c r="U1440" s="37">
        <v>-13.703699026903005</v>
      </c>
      <c r="V1440" s="37">
        <v>1.1819999999999999</v>
      </c>
      <c r="W1440" s="37">
        <v>0.628</v>
      </c>
      <c r="X1440" s="37" t="s">
        <v>16029</v>
      </c>
      <c r="Y1440" s="73">
        <v>592679206</v>
      </c>
      <c r="Z1440" s="37" t="s">
        <v>12535</v>
      </c>
      <c r="AA1440" s="77">
        <v>45418</v>
      </c>
      <c r="AB1440" s="39" t="s">
        <v>8186</v>
      </c>
      <c r="AC1440" s="39" t="s">
        <v>12297</v>
      </c>
      <c r="AD1440" s="39" t="s">
        <v>12815</v>
      </c>
      <c r="AE1440" s="37" t="s">
        <v>16158</v>
      </c>
      <c r="AF1440" s="63" t="s">
        <v>16158</v>
      </c>
    </row>
    <row r="1441" spans="1:32" s="68" customFormat="1" ht="28.5">
      <c r="A1441" s="29" t="s">
        <v>16024</v>
      </c>
      <c r="B1441" s="28" t="s">
        <v>16122</v>
      </c>
      <c r="C1441" s="29" t="s">
        <v>15955</v>
      </c>
      <c r="D1441" s="29" t="s">
        <v>16030</v>
      </c>
      <c r="E1441" s="29" t="s">
        <v>16026</v>
      </c>
      <c r="F1441" s="29" t="s">
        <v>12540</v>
      </c>
      <c r="G1441" s="31" t="s">
        <v>64</v>
      </c>
      <c r="H1441" s="32" t="s">
        <v>19</v>
      </c>
      <c r="I1441" s="50">
        <v>3</v>
      </c>
      <c r="J1441" s="32" t="s">
        <v>12292</v>
      </c>
      <c r="K1441" s="32" t="s">
        <v>12292</v>
      </c>
      <c r="L1441" s="32" t="s">
        <v>12292</v>
      </c>
      <c r="M1441" s="29" t="s">
        <v>16215</v>
      </c>
      <c r="N1441" s="29">
        <v>19.020009999999999</v>
      </c>
      <c r="O1441" s="29">
        <v>10.59768</v>
      </c>
      <c r="P1441" s="29">
        <v>28.51059419747255</v>
      </c>
      <c r="Q1441" s="29">
        <v>3.6061026352288916</v>
      </c>
      <c r="R1441" s="29">
        <v>33.063511830634916</v>
      </c>
      <c r="S1441" s="29">
        <v>16.731999999999999</v>
      </c>
      <c r="T1441" s="29">
        <v>21.106999999999999</v>
      </c>
      <c r="U1441" s="29">
        <v>-11.800089407479996</v>
      </c>
      <c r="V1441" s="29">
        <v>1.202</v>
      </c>
      <c r="W1441" s="29">
        <v>0.629</v>
      </c>
      <c r="X1441" s="29" t="s">
        <v>16031</v>
      </c>
      <c r="Y1441" s="71">
        <v>508619742</v>
      </c>
      <c r="Z1441" s="29" t="s">
        <v>12535</v>
      </c>
      <c r="AA1441" s="76">
        <v>45418</v>
      </c>
      <c r="AB1441" s="60" t="s">
        <v>8186</v>
      </c>
      <c r="AC1441" s="60" t="s">
        <v>12297</v>
      </c>
      <c r="AD1441" s="60" t="s">
        <v>12815</v>
      </c>
      <c r="AE1441" s="29" t="s">
        <v>16158</v>
      </c>
      <c r="AF1441" s="35" t="s">
        <v>16158</v>
      </c>
    </row>
    <row r="1442" spans="1:32" s="68" customFormat="1" ht="57">
      <c r="A1442" s="37" t="s">
        <v>16068</v>
      </c>
      <c r="B1442" s="36" t="s">
        <v>16032</v>
      </c>
      <c r="C1442" s="36" t="s">
        <v>16033</v>
      </c>
      <c r="D1442" s="29" t="s">
        <v>16135</v>
      </c>
      <c r="E1442" s="37" t="s">
        <v>16123</v>
      </c>
      <c r="F1442" s="37" t="s">
        <v>12535</v>
      </c>
      <c r="G1442" s="38" t="s">
        <v>369</v>
      </c>
      <c r="H1442" s="37" t="s">
        <v>12314</v>
      </c>
      <c r="I1442" s="39">
        <v>4</v>
      </c>
      <c r="J1442" s="37" t="s">
        <v>12292</v>
      </c>
      <c r="K1442" s="37" t="s">
        <v>12292</v>
      </c>
      <c r="L1442" s="37" t="s">
        <v>12292</v>
      </c>
      <c r="M1442" s="37">
        <v>0.17806</v>
      </c>
      <c r="N1442" s="37">
        <v>-9.9571199999999997</v>
      </c>
      <c r="O1442" s="37">
        <v>-4.5965400000000001</v>
      </c>
      <c r="P1442" s="37">
        <v>-0.87329120514998415</v>
      </c>
      <c r="Q1442" s="37">
        <v>-14.974441964969643</v>
      </c>
      <c r="R1442" s="37">
        <v>-11.214840976787411</v>
      </c>
      <c r="S1442" s="37">
        <v>15.598000000000001</v>
      </c>
      <c r="T1442" s="37">
        <v>14.291</v>
      </c>
      <c r="U1442" s="37">
        <v>-39.830627384023799</v>
      </c>
      <c r="V1442" s="37">
        <v>-0.65400000000000003</v>
      </c>
      <c r="W1442" s="37">
        <v>-0.28199999999999997</v>
      </c>
      <c r="X1442" s="37" t="s">
        <v>16070</v>
      </c>
      <c r="Y1442" s="73">
        <v>2406633440</v>
      </c>
      <c r="Z1442" s="37" t="s">
        <v>12535</v>
      </c>
      <c r="AA1442" s="77">
        <v>45418</v>
      </c>
      <c r="AB1442" s="39" t="s">
        <v>8186</v>
      </c>
      <c r="AC1442" s="39" t="s">
        <v>12296</v>
      </c>
      <c r="AD1442" s="39" t="s">
        <v>12298</v>
      </c>
      <c r="AE1442" s="37" t="s">
        <v>16158</v>
      </c>
      <c r="AF1442" s="63" t="s">
        <v>16158</v>
      </c>
    </row>
    <row r="1443" spans="1:32" s="68" customFormat="1" ht="57">
      <c r="A1443" s="29" t="s">
        <v>16068</v>
      </c>
      <c r="B1443" s="28" t="s">
        <v>16032</v>
      </c>
      <c r="C1443" s="29" t="s">
        <v>16034</v>
      </c>
      <c r="D1443" s="29" t="s">
        <v>16136</v>
      </c>
      <c r="E1443" s="29" t="s">
        <v>16123</v>
      </c>
      <c r="F1443" s="29" t="s">
        <v>12535</v>
      </c>
      <c r="G1443" s="31" t="s">
        <v>369</v>
      </c>
      <c r="H1443" s="32" t="s">
        <v>12314</v>
      </c>
      <c r="I1443" s="50">
        <v>4</v>
      </c>
      <c r="J1443" s="32" t="s">
        <v>12292</v>
      </c>
      <c r="K1443" s="32" t="s">
        <v>12292</v>
      </c>
      <c r="L1443" s="32" t="s">
        <v>12292</v>
      </c>
      <c r="M1443" s="29" t="s">
        <v>16215</v>
      </c>
      <c r="N1443" s="29">
        <v>-9.9754699999999996</v>
      </c>
      <c r="O1443" s="29" t="s">
        <v>16215</v>
      </c>
      <c r="P1443" s="29">
        <v>-0.97442143727177744</v>
      </c>
      <c r="Q1443" s="29">
        <v>-14.984391259105012</v>
      </c>
      <c r="R1443" s="29">
        <v>-11.285846438482949</v>
      </c>
      <c r="S1443" s="29">
        <v>15.664999999999999</v>
      </c>
      <c r="T1443" s="29" t="s">
        <v>16215</v>
      </c>
      <c r="U1443" s="29">
        <v>-39.945406570382247</v>
      </c>
      <c r="V1443" s="29">
        <v>-0.65200000000000002</v>
      </c>
      <c r="W1443" s="29" t="s">
        <v>16215</v>
      </c>
      <c r="X1443" s="29" t="s">
        <v>16070</v>
      </c>
      <c r="Y1443" s="71">
        <v>2406633440</v>
      </c>
      <c r="Z1443" s="29" t="s">
        <v>12535</v>
      </c>
      <c r="AA1443" s="76">
        <v>45418</v>
      </c>
      <c r="AB1443" s="60" t="s">
        <v>8186</v>
      </c>
      <c r="AC1443" s="60" t="s">
        <v>12297</v>
      </c>
      <c r="AD1443" s="60" t="s">
        <v>12815</v>
      </c>
      <c r="AE1443" s="29" t="s">
        <v>16158</v>
      </c>
      <c r="AF1443" s="35" t="s">
        <v>16158</v>
      </c>
    </row>
    <row r="1444" spans="1:32" s="68" customFormat="1" ht="57">
      <c r="A1444" s="37" t="s">
        <v>16068</v>
      </c>
      <c r="B1444" s="36" t="s">
        <v>16032</v>
      </c>
      <c r="C1444" s="36" t="s">
        <v>16035</v>
      </c>
      <c r="D1444" s="29" t="s">
        <v>16137</v>
      </c>
      <c r="E1444" s="37" t="s">
        <v>16123</v>
      </c>
      <c r="F1444" s="37" t="s">
        <v>12535</v>
      </c>
      <c r="G1444" s="38" t="s">
        <v>369</v>
      </c>
      <c r="H1444" s="37" t="s">
        <v>12314</v>
      </c>
      <c r="I1444" s="39">
        <v>4</v>
      </c>
      <c r="J1444" s="37" t="s">
        <v>12292</v>
      </c>
      <c r="K1444" s="37" t="s">
        <v>12292</v>
      </c>
      <c r="L1444" s="37" t="s">
        <v>12292</v>
      </c>
      <c r="M1444" s="37">
        <v>0.15834000000000001</v>
      </c>
      <c r="N1444" s="37">
        <v>-9.9862099999999998</v>
      </c>
      <c r="O1444" s="37">
        <v>-4.60771</v>
      </c>
      <c r="P1444" s="37">
        <v>-0.8940174290523184</v>
      </c>
      <c r="Q1444" s="37">
        <v>-14.951994282181724</v>
      </c>
      <c r="R1444" s="37">
        <v>-11.29420038009834</v>
      </c>
      <c r="S1444" s="37">
        <v>15.696</v>
      </c>
      <c r="T1444" s="37">
        <v>14.38</v>
      </c>
      <c r="U1444" s="37">
        <v>-39.94716880348269</v>
      </c>
      <c r="V1444" s="37">
        <v>-0.65100000000000002</v>
      </c>
      <c r="W1444" s="37">
        <v>-0.28000000000000003</v>
      </c>
      <c r="X1444" s="37" t="s">
        <v>16070</v>
      </c>
      <c r="Y1444" s="73">
        <v>2406633440</v>
      </c>
      <c r="Z1444" s="37" t="s">
        <v>12535</v>
      </c>
      <c r="AA1444" s="77">
        <v>45418</v>
      </c>
      <c r="AB1444" s="39" t="s">
        <v>8186</v>
      </c>
      <c r="AC1444" s="39" t="s">
        <v>12297</v>
      </c>
      <c r="AD1444" s="39" t="s">
        <v>12815</v>
      </c>
      <c r="AE1444" s="37" t="s">
        <v>16158</v>
      </c>
      <c r="AF1444" s="63" t="s">
        <v>16158</v>
      </c>
    </row>
    <row r="1445" spans="1:32" s="68" customFormat="1" ht="57">
      <c r="A1445" s="29" t="s">
        <v>16068</v>
      </c>
      <c r="B1445" s="28" t="s">
        <v>16032</v>
      </c>
      <c r="C1445" s="29" t="s">
        <v>16036</v>
      </c>
      <c r="D1445" s="29" t="s">
        <v>16138</v>
      </c>
      <c r="E1445" s="29" t="s">
        <v>16124</v>
      </c>
      <c r="F1445" s="29" t="s">
        <v>12535</v>
      </c>
      <c r="G1445" s="31" t="s">
        <v>369</v>
      </c>
      <c r="H1445" s="32" t="s">
        <v>32</v>
      </c>
      <c r="I1445" s="50">
        <v>4</v>
      </c>
      <c r="J1445" s="32" t="s">
        <v>12292</v>
      </c>
      <c r="K1445" s="32" t="s">
        <v>12292</v>
      </c>
      <c r="L1445" s="32" t="s">
        <v>12292</v>
      </c>
      <c r="M1445" s="29">
        <v>0.13039999999999999</v>
      </c>
      <c r="N1445" s="29">
        <v>-6.0251200000000003</v>
      </c>
      <c r="O1445" s="29">
        <v>-1.61398</v>
      </c>
      <c r="P1445" s="29">
        <v>3.1833685486494456</v>
      </c>
      <c r="Q1445" s="29">
        <v>-11.061594500585981</v>
      </c>
      <c r="R1445" s="29">
        <v>-5.0148092586781541</v>
      </c>
      <c r="S1445" s="29">
        <v>9.41</v>
      </c>
      <c r="T1445" s="29">
        <v>8.4570000000000007</v>
      </c>
      <c r="U1445" s="29">
        <v>-25.691741897892271</v>
      </c>
      <c r="V1445" s="29">
        <v>-0.69699999999999995</v>
      </c>
      <c r="W1445" s="29">
        <v>-0.19900000000000001</v>
      </c>
      <c r="X1445" s="29" t="s">
        <v>16071</v>
      </c>
      <c r="Y1445" s="71">
        <v>184449612</v>
      </c>
      <c r="Z1445" s="29" t="s">
        <v>12535</v>
      </c>
      <c r="AA1445" s="76">
        <v>45418</v>
      </c>
      <c r="AB1445" s="60" t="s">
        <v>8186</v>
      </c>
      <c r="AC1445" s="60" t="s">
        <v>12296</v>
      </c>
      <c r="AD1445" s="60" t="s">
        <v>12298</v>
      </c>
      <c r="AE1445" s="29" t="s">
        <v>16158</v>
      </c>
      <c r="AF1445" s="35" t="s">
        <v>16158</v>
      </c>
    </row>
    <row r="1446" spans="1:32" s="68" customFormat="1" ht="57">
      <c r="A1446" s="37" t="s">
        <v>16068</v>
      </c>
      <c r="B1446" s="36" t="s">
        <v>16032</v>
      </c>
      <c r="C1446" s="36" t="s">
        <v>16037</v>
      </c>
      <c r="D1446" s="29" t="s">
        <v>16139</v>
      </c>
      <c r="E1446" s="37" t="s">
        <v>16124</v>
      </c>
      <c r="F1446" s="37" t="s">
        <v>12535</v>
      </c>
      <c r="G1446" s="38" t="s">
        <v>369</v>
      </c>
      <c r="H1446" s="37" t="s">
        <v>32</v>
      </c>
      <c r="I1446" s="39">
        <v>4</v>
      </c>
      <c r="J1446" s="37" t="s">
        <v>12292</v>
      </c>
      <c r="K1446" s="37" t="s">
        <v>12292</v>
      </c>
      <c r="L1446" s="37" t="s">
        <v>12292</v>
      </c>
      <c r="M1446" s="37" t="s">
        <v>16215</v>
      </c>
      <c r="N1446" s="37">
        <v>-6.0583099999999996</v>
      </c>
      <c r="O1446" s="37" t="s">
        <v>16215</v>
      </c>
      <c r="P1446" s="37">
        <v>3.2369942196531776</v>
      </c>
      <c r="Q1446" s="37">
        <v>-10.95041322314052</v>
      </c>
      <c r="R1446" s="37">
        <v>-5.0000000000000266</v>
      </c>
      <c r="S1446" s="37">
        <v>9.391</v>
      </c>
      <c r="T1446" s="37" t="s">
        <v>16215</v>
      </c>
      <c r="U1446" s="37">
        <v>-25.633517502994263</v>
      </c>
      <c r="V1446" s="37">
        <v>-0.7</v>
      </c>
      <c r="W1446" s="37" t="s">
        <v>16215</v>
      </c>
      <c r="X1446" s="37" t="s">
        <v>16072</v>
      </c>
      <c r="Y1446" s="73">
        <v>184449612</v>
      </c>
      <c r="Z1446" s="37" t="s">
        <v>12535</v>
      </c>
      <c r="AA1446" s="77">
        <v>45418</v>
      </c>
      <c r="AB1446" s="39" t="s">
        <v>8186</v>
      </c>
      <c r="AC1446" s="39" t="s">
        <v>12297</v>
      </c>
      <c r="AD1446" s="39" t="s">
        <v>12815</v>
      </c>
      <c r="AE1446" s="37" t="s">
        <v>16158</v>
      </c>
      <c r="AF1446" s="63" t="s">
        <v>16158</v>
      </c>
    </row>
    <row r="1447" spans="1:32" s="68" customFormat="1" ht="28.5">
      <c r="A1447" s="29" t="s">
        <v>16068</v>
      </c>
      <c r="B1447" s="28" t="s">
        <v>16032</v>
      </c>
      <c r="C1447" s="29" t="s">
        <v>16038</v>
      </c>
      <c r="D1447" s="29" t="s">
        <v>16140</v>
      </c>
      <c r="E1447" s="29" t="s">
        <v>16125</v>
      </c>
      <c r="F1447" s="29" t="s">
        <v>12535</v>
      </c>
      <c r="G1447" s="31" t="s">
        <v>369</v>
      </c>
      <c r="H1447" s="32" t="s">
        <v>36</v>
      </c>
      <c r="I1447" s="50">
        <v>4</v>
      </c>
      <c r="J1447" s="32" t="s">
        <v>13171</v>
      </c>
      <c r="K1447" s="32" t="s">
        <v>13171</v>
      </c>
      <c r="L1447" s="32" t="s">
        <v>12292</v>
      </c>
      <c r="M1447" s="29" t="s">
        <v>16215</v>
      </c>
      <c r="N1447" s="29">
        <v>-5.3292299999999999</v>
      </c>
      <c r="O1447" s="29">
        <v>-1.45773</v>
      </c>
      <c r="P1447" s="29">
        <v>7.9037800687284276</v>
      </c>
      <c r="Q1447" s="29">
        <v>-16.762530813475728</v>
      </c>
      <c r="R1447" s="29">
        <v>-1.053484602917365</v>
      </c>
      <c r="S1447" s="29">
        <v>8.6039999999999992</v>
      </c>
      <c r="T1447" s="29">
        <v>8.5660000000000007</v>
      </c>
      <c r="U1447" s="29">
        <v>-22.583222736001453</v>
      </c>
      <c r="V1447" s="29">
        <v>-0.73599999999999999</v>
      </c>
      <c r="W1447" s="29">
        <v>-0.19500000000000001</v>
      </c>
      <c r="X1447" s="29" t="s">
        <v>16073</v>
      </c>
      <c r="Y1447" s="71">
        <v>7453498266</v>
      </c>
      <c r="Z1447" s="29" t="s">
        <v>12535</v>
      </c>
      <c r="AA1447" s="76">
        <v>45418</v>
      </c>
      <c r="AB1447" s="60" t="s">
        <v>8186</v>
      </c>
      <c r="AC1447" s="60" t="s">
        <v>12296</v>
      </c>
      <c r="AD1447" s="60" t="s">
        <v>12298</v>
      </c>
      <c r="AE1447" s="29" t="s">
        <v>16158</v>
      </c>
      <c r="AF1447" s="35" t="s">
        <v>16158</v>
      </c>
    </row>
    <row r="1448" spans="1:32" s="68" customFormat="1" ht="28.5">
      <c r="A1448" s="37" t="s">
        <v>16068</v>
      </c>
      <c r="B1448" s="36" t="s">
        <v>16032</v>
      </c>
      <c r="C1448" s="36" t="s">
        <v>16039</v>
      </c>
      <c r="D1448" s="29" t="s">
        <v>16141</v>
      </c>
      <c r="E1448" s="37" t="s">
        <v>16125</v>
      </c>
      <c r="F1448" s="37" t="s">
        <v>12535</v>
      </c>
      <c r="G1448" s="38" t="s">
        <v>369</v>
      </c>
      <c r="H1448" s="37" t="s">
        <v>36</v>
      </c>
      <c r="I1448" s="39">
        <v>4</v>
      </c>
      <c r="J1448" s="37" t="s">
        <v>13171</v>
      </c>
      <c r="K1448" s="37" t="s">
        <v>13171</v>
      </c>
      <c r="L1448" s="37" t="s">
        <v>12292</v>
      </c>
      <c r="M1448" s="37">
        <v>0.11964</v>
      </c>
      <c r="N1448" s="37">
        <v>-5.33033</v>
      </c>
      <c r="O1448" s="37">
        <v>-1.44791</v>
      </c>
      <c r="P1448" s="37">
        <v>7.9155045466609675</v>
      </c>
      <c r="Q1448" s="37">
        <v>-16.746566434376863</v>
      </c>
      <c r="R1448" s="37">
        <v>-1.021313021167114</v>
      </c>
      <c r="S1448" s="37">
        <v>8.5709999999999997</v>
      </c>
      <c r="T1448" s="37">
        <v>8.5410000000000004</v>
      </c>
      <c r="U1448" s="37">
        <v>-22.575610488950637</v>
      </c>
      <c r="V1448" s="37">
        <v>-0.73799999999999999</v>
      </c>
      <c r="W1448" s="37">
        <v>-0.19500000000000001</v>
      </c>
      <c r="X1448" s="37" t="s">
        <v>16074</v>
      </c>
      <c r="Y1448" s="73">
        <v>7453498266</v>
      </c>
      <c r="Z1448" s="37" t="s">
        <v>12535</v>
      </c>
      <c r="AA1448" s="77">
        <v>45418</v>
      </c>
      <c r="AB1448" s="39" t="s">
        <v>8186</v>
      </c>
      <c r="AC1448" s="39" t="s">
        <v>12296</v>
      </c>
      <c r="AD1448" s="39" t="s">
        <v>12298</v>
      </c>
      <c r="AE1448" s="37" t="s">
        <v>16158</v>
      </c>
      <c r="AF1448" s="63" t="s">
        <v>16158</v>
      </c>
    </row>
    <row r="1449" spans="1:32" s="68" customFormat="1" ht="28.5">
      <c r="A1449" s="29" t="s">
        <v>16068</v>
      </c>
      <c r="B1449" s="28" t="s">
        <v>16032</v>
      </c>
      <c r="C1449" s="29" t="s">
        <v>16040</v>
      </c>
      <c r="D1449" s="29" t="s">
        <v>16142</v>
      </c>
      <c r="E1449" s="29" t="s">
        <v>16126</v>
      </c>
      <c r="F1449" s="29" t="s">
        <v>12535</v>
      </c>
      <c r="G1449" s="31" t="s">
        <v>369</v>
      </c>
      <c r="H1449" s="32" t="s">
        <v>35</v>
      </c>
      <c r="I1449" s="50">
        <v>4</v>
      </c>
      <c r="J1449" s="32" t="s">
        <v>13171</v>
      </c>
      <c r="K1449" s="32" t="s">
        <v>13171</v>
      </c>
      <c r="L1449" s="32" t="s">
        <v>12292</v>
      </c>
      <c r="M1449" s="29" t="s">
        <v>16215</v>
      </c>
      <c r="N1449" s="29">
        <v>-4.6389800000000001</v>
      </c>
      <c r="O1449" s="29">
        <v>-1.5433699999999999</v>
      </c>
      <c r="P1449" s="29">
        <v>10.278701099463206</v>
      </c>
      <c r="Q1449" s="29">
        <v>-17.691819911223906</v>
      </c>
      <c r="R1449" s="29">
        <v>-3.2475490196079093</v>
      </c>
      <c r="S1449" s="29">
        <v>10.787000000000001</v>
      </c>
      <c r="T1449" s="29">
        <v>11.609</v>
      </c>
      <c r="U1449" s="29">
        <v>-26.45082533392652</v>
      </c>
      <c r="V1449" s="29">
        <v>-0.54</v>
      </c>
      <c r="W1449" s="29">
        <v>-0.114</v>
      </c>
      <c r="X1449" s="29" t="s">
        <v>16075</v>
      </c>
      <c r="Y1449" s="71">
        <v>3735678063</v>
      </c>
      <c r="Z1449" s="29" t="s">
        <v>12535</v>
      </c>
      <c r="AA1449" s="76">
        <v>45418</v>
      </c>
      <c r="AB1449" s="60" t="s">
        <v>8186</v>
      </c>
      <c r="AC1449" s="60" t="s">
        <v>12296</v>
      </c>
      <c r="AD1449" s="60" t="s">
        <v>12298</v>
      </c>
      <c r="AE1449" s="29" t="s">
        <v>16158</v>
      </c>
      <c r="AF1449" s="35" t="s">
        <v>16158</v>
      </c>
    </row>
    <row r="1450" spans="1:32" s="68" customFormat="1" ht="28.5">
      <c r="A1450" s="37" t="s">
        <v>16068</v>
      </c>
      <c r="B1450" s="36" t="s">
        <v>16032</v>
      </c>
      <c r="C1450" s="36" t="s">
        <v>16041</v>
      </c>
      <c r="D1450" s="29" t="s">
        <v>16143</v>
      </c>
      <c r="E1450" s="37" t="s">
        <v>16126</v>
      </c>
      <c r="F1450" s="37" t="s">
        <v>12535</v>
      </c>
      <c r="G1450" s="38" t="s">
        <v>369</v>
      </c>
      <c r="H1450" s="37" t="s">
        <v>35</v>
      </c>
      <c r="I1450" s="39">
        <v>4</v>
      </c>
      <c r="J1450" s="37" t="s">
        <v>13171</v>
      </c>
      <c r="K1450" s="37" t="s">
        <v>13171</v>
      </c>
      <c r="L1450" s="37" t="s">
        <v>12292</v>
      </c>
      <c r="M1450" s="37">
        <v>0.12512999999999999</v>
      </c>
      <c r="N1450" s="37">
        <v>-4.6419199999999998</v>
      </c>
      <c r="O1450" s="37">
        <v>-1.5364899999999999</v>
      </c>
      <c r="P1450" s="37">
        <v>10.299940232060155</v>
      </c>
      <c r="Q1450" s="37">
        <v>-16.83771756147263</v>
      </c>
      <c r="R1450" s="37">
        <v>-3.2408949721717151</v>
      </c>
      <c r="S1450" s="37">
        <v>10.826000000000001</v>
      </c>
      <c r="T1450" s="37">
        <v>11.64</v>
      </c>
      <c r="U1450" s="37">
        <v>-26.443733217581922</v>
      </c>
      <c r="V1450" s="37">
        <v>-0.53900000000000003</v>
      </c>
      <c r="W1450" s="37">
        <v>-0.114</v>
      </c>
      <c r="X1450" s="37" t="s">
        <v>16076</v>
      </c>
      <c r="Y1450" s="73">
        <v>3735678063</v>
      </c>
      <c r="Z1450" s="37" t="s">
        <v>12535</v>
      </c>
      <c r="AA1450" s="77">
        <v>45418</v>
      </c>
      <c r="AB1450" s="39" t="s">
        <v>8186</v>
      </c>
      <c r="AC1450" s="39" t="s">
        <v>12296</v>
      </c>
      <c r="AD1450" s="39" t="s">
        <v>12298</v>
      </c>
      <c r="AE1450" s="37" t="s">
        <v>16158</v>
      </c>
      <c r="AF1450" s="63" t="s">
        <v>16158</v>
      </c>
    </row>
    <row r="1451" spans="1:32" s="68" customFormat="1" ht="28.5">
      <c r="A1451" s="29" t="s">
        <v>16068</v>
      </c>
      <c r="B1451" s="28" t="s">
        <v>16032</v>
      </c>
      <c r="C1451" s="29" t="s">
        <v>16042</v>
      </c>
      <c r="D1451" s="29" t="s">
        <v>8475</v>
      </c>
      <c r="E1451" s="29" t="s">
        <v>16127</v>
      </c>
      <c r="F1451" s="29" t="s">
        <v>12535</v>
      </c>
      <c r="G1451" s="31" t="s">
        <v>369</v>
      </c>
      <c r="H1451" s="32" t="s">
        <v>36</v>
      </c>
      <c r="I1451" s="50">
        <v>3</v>
      </c>
      <c r="J1451" s="32" t="s">
        <v>13171</v>
      </c>
      <c r="K1451" s="32" t="s">
        <v>13171</v>
      </c>
      <c r="L1451" s="32" t="s">
        <v>12292</v>
      </c>
      <c r="M1451" s="29" t="s">
        <v>16215</v>
      </c>
      <c r="N1451" s="29">
        <v>-4.7560399999999996</v>
      </c>
      <c r="O1451" s="29">
        <v>-1.5892599999999999</v>
      </c>
      <c r="P1451" s="29">
        <v>6.5495792169777189</v>
      </c>
      <c r="Q1451" s="29">
        <v>-12.03494014881905</v>
      </c>
      <c r="R1451" s="29">
        <v>-2.4267254963755147</v>
      </c>
      <c r="S1451" s="29">
        <v>5.9169999999999998</v>
      </c>
      <c r="T1451" s="29">
        <v>5.2169999999999996</v>
      </c>
      <c r="U1451" s="29">
        <v>-14.912558746039073</v>
      </c>
      <c r="V1451" s="29">
        <v>-0.94499999999999995</v>
      </c>
      <c r="W1451" s="29">
        <v>-0.36099999999999999</v>
      </c>
      <c r="X1451" s="29" t="s">
        <v>16075</v>
      </c>
      <c r="Y1451" s="71">
        <v>15040539960</v>
      </c>
      <c r="Z1451" s="29" t="s">
        <v>12535</v>
      </c>
      <c r="AA1451" s="76">
        <v>45418</v>
      </c>
      <c r="AB1451" s="60" t="s">
        <v>8186</v>
      </c>
      <c r="AC1451" s="60" t="s">
        <v>12296</v>
      </c>
      <c r="AD1451" s="60" t="s">
        <v>12298</v>
      </c>
      <c r="AE1451" s="29" t="s">
        <v>16158</v>
      </c>
      <c r="AF1451" s="35" t="s">
        <v>16158</v>
      </c>
    </row>
    <row r="1452" spans="1:32" s="68" customFormat="1" ht="28.5">
      <c r="A1452" s="37" t="s">
        <v>16068</v>
      </c>
      <c r="B1452" s="36" t="s">
        <v>16032</v>
      </c>
      <c r="C1452" s="36" t="s">
        <v>16043</v>
      </c>
      <c r="D1452" s="29" t="s">
        <v>8476</v>
      </c>
      <c r="E1452" s="37" t="s">
        <v>16127</v>
      </c>
      <c r="F1452" s="37" t="s">
        <v>12535</v>
      </c>
      <c r="G1452" s="38" t="s">
        <v>369</v>
      </c>
      <c r="H1452" s="37" t="s">
        <v>36</v>
      </c>
      <c r="I1452" s="39">
        <v>3</v>
      </c>
      <c r="J1452" s="37" t="s">
        <v>13171</v>
      </c>
      <c r="K1452" s="37" t="s">
        <v>13171</v>
      </c>
      <c r="L1452" s="37" t="s">
        <v>12292</v>
      </c>
      <c r="M1452" s="37">
        <v>4.9910000000000003E-2</v>
      </c>
      <c r="N1452" s="37">
        <v>-4.7554400000000001</v>
      </c>
      <c r="O1452" s="37">
        <v>-1.58457</v>
      </c>
      <c r="P1452" s="37">
        <v>6.5724804406854798</v>
      </c>
      <c r="Q1452" s="37">
        <v>-12.02292092973255</v>
      </c>
      <c r="R1452" s="37">
        <v>-2.4274327019324415</v>
      </c>
      <c r="S1452" s="37">
        <v>5.93</v>
      </c>
      <c r="T1452" s="37">
        <v>5.2160000000000002</v>
      </c>
      <c r="U1452" s="37">
        <v>-14.943869381370744</v>
      </c>
      <c r="V1452" s="37">
        <v>-0.94199999999999995</v>
      </c>
      <c r="W1452" s="37">
        <v>-0.36299999999999999</v>
      </c>
      <c r="X1452" s="37" t="s">
        <v>16076</v>
      </c>
      <c r="Y1452" s="73">
        <v>15040539960</v>
      </c>
      <c r="Z1452" s="37" t="s">
        <v>12535</v>
      </c>
      <c r="AA1452" s="77">
        <v>45418</v>
      </c>
      <c r="AB1452" s="39" t="s">
        <v>8186</v>
      </c>
      <c r="AC1452" s="39" t="s">
        <v>12296</v>
      </c>
      <c r="AD1452" s="39" t="s">
        <v>12298</v>
      </c>
      <c r="AE1452" s="37" t="s">
        <v>16158</v>
      </c>
      <c r="AF1452" s="63" t="s">
        <v>16158</v>
      </c>
    </row>
    <row r="1453" spans="1:32" s="68" customFormat="1" ht="28.5">
      <c r="A1453" s="29" t="s">
        <v>16068</v>
      </c>
      <c r="B1453" s="28" t="s">
        <v>16032</v>
      </c>
      <c r="C1453" s="29" t="s">
        <v>16044</v>
      </c>
      <c r="D1453" s="29" t="s">
        <v>16144</v>
      </c>
      <c r="E1453" s="29" t="s">
        <v>16128</v>
      </c>
      <c r="F1453" s="29" t="s">
        <v>12535</v>
      </c>
      <c r="G1453" s="31" t="s">
        <v>369</v>
      </c>
      <c r="H1453" s="32" t="s">
        <v>34</v>
      </c>
      <c r="I1453" s="50">
        <v>4</v>
      </c>
      <c r="J1453" s="32" t="s">
        <v>12292</v>
      </c>
      <c r="K1453" s="32" t="s">
        <v>12292</v>
      </c>
      <c r="L1453" s="32" t="s">
        <v>12292</v>
      </c>
      <c r="M1453" s="29" t="s">
        <v>16215</v>
      </c>
      <c r="N1453" s="29">
        <v>-1.77251</v>
      </c>
      <c r="O1453" s="29">
        <v>0.53383999999999998</v>
      </c>
      <c r="P1453" s="29">
        <v>11.511111111111605</v>
      </c>
      <c r="Q1453" s="29">
        <v>-11.005164878824036</v>
      </c>
      <c r="R1453" s="29">
        <v>2.6069246435842963</v>
      </c>
      <c r="S1453" s="29">
        <v>8.5359999999999996</v>
      </c>
      <c r="T1453" s="29">
        <v>8.8390000000000004</v>
      </c>
      <c r="U1453" s="29">
        <v>-15.363251443578719</v>
      </c>
      <c r="V1453" s="29">
        <v>-0.255</v>
      </c>
      <c r="W1453" s="29">
        <v>5.0999999999999997E-2</v>
      </c>
      <c r="X1453" s="29" t="s">
        <v>16073</v>
      </c>
      <c r="Y1453" s="71">
        <v>3011299827</v>
      </c>
      <c r="Z1453" s="29" t="s">
        <v>12535</v>
      </c>
      <c r="AA1453" s="76">
        <v>45418</v>
      </c>
      <c r="AB1453" s="60" t="s">
        <v>8186</v>
      </c>
      <c r="AC1453" s="60" t="s">
        <v>12296</v>
      </c>
      <c r="AD1453" s="60" t="s">
        <v>12298</v>
      </c>
      <c r="AE1453" s="29" t="s">
        <v>16158</v>
      </c>
      <c r="AF1453" s="35" t="s">
        <v>16158</v>
      </c>
    </row>
    <row r="1454" spans="1:32" s="68" customFormat="1" ht="28.5">
      <c r="A1454" s="37" t="s">
        <v>16068</v>
      </c>
      <c r="B1454" s="36" t="s">
        <v>16032</v>
      </c>
      <c r="C1454" s="36" t="s">
        <v>16045</v>
      </c>
      <c r="D1454" s="29" t="s">
        <v>16145</v>
      </c>
      <c r="E1454" s="37" t="s">
        <v>16128</v>
      </c>
      <c r="F1454" s="37" t="s">
        <v>12535</v>
      </c>
      <c r="G1454" s="38" t="s">
        <v>369</v>
      </c>
      <c r="H1454" s="37" t="s">
        <v>34</v>
      </c>
      <c r="I1454" s="39">
        <v>4</v>
      </c>
      <c r="J1454" s="37" t="s">
        <v>12292</v>
      </c>
      <c r="K1454" s="37" t="s">
        <v>12292</v>
      </c>
      <c r="L1454" s="37" t="s">
        <v>12292</v>
      </c>
      <c r="M1454" s="37">
        <v>0.11333</v>
      </c>
      <c r="N1454" s="37">
        <v>-1.7446699999999999</v>
      </c>
      <c r="O1454" s="37">
        <v>0.55998000000000003</v>
      </c>
      <c r="P1454" s="37">
        <v>12.759096297964945</v>
      </c>
      <c r="Q1454" s="37">
        <v>-11.021424270893354</v>
      </c>
      <c r="R1454" s="37">
        <v>2.6303638340067881</v>
      </c>
      <c r="S1454" s="37">
        <v>8.5739999999999998</v>
      </c>
      <c r="T1454" s="37">
        <v>8.8759999999999994</v>
      </c>
      <c r="U1454" s="37">
        <v>-15.411022212625324</v>
      </c>
      <c r="V1454" s="37">
        <v>-0.255</v>
      </c>
      <c r="W1454" s="37">
        <v>5.0999999999999997E-2</v>
      </c>
      <c r="X1454" s="37" t="s">
        <v>16074</v>
      </c>
      <c r="Y1454" s="73">
        <v>3011299827</v>
      </c>
      <c r="Z1454" s="37" t="s">
        <v>12535</v>
      </c>
      <c r="AA1454" s="77">
        <v>45418</v>
      </c>
      <c r="AB1454" s="39" t="s">
        <v>8186</v>
      </c>
      <c r="AC1454" s="39" t="s">
        <v>12296</v>
      </c>
      <c r="AD1454" s="39" t="s">
        <v>12298</v>
      </c>
      <c r="AE1454" s="37" t="s">
        <v>16158</v>
      </c>
      <c r="AF1454" s="63" t="s">
        <v>16158</v>
      </c>
    </row>
    <row r="1455" spans="1:32" s="68" customFormat="1" ht="57">
      <c r="A1455" s="29" t="s">
        <v>16068</v>
      </c>
      <c r="B1455" s="28" t="s">
        <v>16032</v>
      </c>
      <c r="C1455" s="29" t="s">
        <v>16046</v>
      </c>
      <c r="D1455" s="29" t="s">
        <v>16146</v>
      </c>
      <c r="E1455" s="29" t="s">
        <v>16129</v>
      </c>
      <c r="F1455" s="29" t="s">
        <v>12540</v>
      </c>
      <c r="G1455" s="31" t="s">
        <v>369</v>
      </c>
      <c r="H1455" s="32" t="s">
        <v>36</v>
      </c>
      <c r="I1455" s="50">
        <v>3</v>
      </c>
      <c r="J1455" s="32" t="s">
        <v>13171</v>
      </c>
      <c r="K1455" s="32" t="s">
        <v>13171</v>
      </c>
      <c r="L1455" s="32" t="s">
        <v>12292</v>
      </c>
      <c r="M1455" s="29">
        <v>7.9159999999999994E-2</v>
      </c>
      <c r="N1455" s="29">
        <v>-5.7864899999999997</v>
      </c>
      <c r="O1455" s="29">
        <v>-2.5814599999999999</v>
      </c>
      <c r="P1455" s="29">
        <v>6.8829149135519518</v>
      </c>
      <c r="Q1455" s="29">
        <v>-16.663216944989156</v>
      </c>
      <c r="R1455" s="29">
        <v>-2.5062281773715167</v>
      </c>
      <c r="S1455" s="29">
        <v>7.6970000000000001</v>
      </c>
      <c r="T1455" s="29">
        <v>8.0050000000000008</v>
      </c>
      <c r="U1455" s="29">
        <v>-21.525632110317559</v>
      </c>
      <c r="V1455" s="29">
        <v>-0.88800000000000001</v>
      </c>
      <c r="W1455" s="29">
        <v>-0.35799999999999998</v>
      </c>
      <c r="X1455" s="29" t="s">
        <v>12545</v>
      </c>
      <c r="Y1455" s="71">
        <v>7525904161</v>
      </c>
      <c r="Z1455" s="29" t="s">
        <v>12535</v>
      </c>
      <c r="AA1455" s="76">
        <v>45418</v>
      </c>
      <c r="AB1455" s="60" t="s">
        <v>8186</v>
      </c>
      <c r="AC1455" s="60" t="s">
        <v>12296</v>
      </c>
      <c r="AD1455" s="60" t="s">
        <v>12302</v>
      </c>
      <c r="AE1455" s="29" t="s">
        <v>16158</v>
      </c>
      <c r="AF1455" s="35" t="s">
        <v>16158</v>
      </c>
    </row>
    <row r="1456" spans="1:32" s="68" customFormat="1" ht="57">
      <c r="A1456" s="37" t="s">
        <v>16068</v>
      </c>
      <c r="B1456" s="36" t="s">
        <v>16032</v>
      </c>
      <c r="C1456" s="36" t="s">
        <v>16047</v>
      </c>
      <c r="D1456" s="29" t="s">
        <v>8473</v>
      </c>
      <c r="E1456" s="37" t="s">
        <v>16129</v>
      </c>
      <c r="F1456" s="37" t="s">
        <v>12535</v>
      </c>
      <c r="G1456" s="38" t="s">
        <v>369</v>
      </c>
      <c r="H1456" s="37" t="s">
        <v>36</v>
      </c>
      <c r="I1456" s="39">
        <v>3</v>
      </c>
      <c r="J1456" s="37" t="s">
        <v>13171</v>
      </c>
      <c r="K1456" s="37" t="s">
        <v>13171</v>
      </c>
      <c r="L1456" s="37" t="s">
        <v>12292</v>
      </c>
      <c r="M1456" s="37" t="s">
        <v>16215</v>
      </c>
      <c r="N1456" s="37">
        <v>-5.6755699999999996</v>
      </c>
      <c r="O1456" s="37">
        <v>-2.2337799999999999</v>
      </c>
      <c r="P1456" s="37">
        <v>7.7575757575755411</v>
      </c>
      <c r="Q1456" s="37">
        <v>-15.889287544848784</v>
      </c>
      <c r="R1456" s="37">
        <v>-2.3418036870951675</v>
      </c>
      <c r="S1456" s="37">
        <v>7.7640000000000002</v>
      </c>
      <c r="T1456" s="37">
        <v>7.91</v>
      </c>
      <c r="U1456" s="37">
        <v>-20.947637430242981</v>
      </c>
      <c r="V1456" s="37">
        <v>-0.86599999999999999</v>
      </c>
      <c r="W1456" s="37">
        <v>-0.32100000000000001</v>
      </c>
      <c r="X1456" s="37" t="s">
        <v>16077</v>
      </c>
      <c r="Y1456" s="73">
        <v>9423517977</v>
      </c>
      <c r="Z1456" s="37" t="s">
        <v>12535</v>
      </c>
      <c r="AA1456" s="77">
        <v>45418</v>
      </c>
      <c r="AB1456" s="39" t="s">
        <v>8186</v>
      </c>
      <c r="AC1456" s="39" t="s">
        <v>12296</v>
      </c>
      <c r="AD1456" s="39" t="s">
        <v>12298</v>
      </c>
      <c r="AE1456" s="37" t="s">
        <v>16158</v>
      </c>
      <c r="AF1456" s="63" t="s">
        <v>16158</v>
      </c>
    </row>
    <row r="1457" spans="1:32" s="68" customFormat="1" ht="57">
      <c r="A1457" s="29" t="s">
        <v>16068</v>
      </c>
      <c r="B1457" s="28" t="s">
        <v>16032</v>
      </c>
      <c r="C1457" s="29" t="s">
        <v>16048</v>
      </c>
      <c r="D1457" s="29" t="s">
        <v>8474</v>
      </c>
      <c r="E1457" s="29" t="s">
        <v>16129</v>
      </c>
      <c r="F1457" s="29" t="s">
        <v>12535</v>
      </c>
      <c r="G1457" s="31" t="s">
        <v>369</v>
      </c>
      <c r="H1457" s="32" t="s">
        <v>36</v>
      </c>
      <c r="I1457" s="50">
        <v>3</v>
      </c>
      <c r="J1457" s="32" t="s">
        <v>13171</v>
      </c>
      <c r="K1457" s="32" t="s">
        <v>13171</v>
      </c>
      <c r="L1457" s="32" t="s">
        <v>12292</v>
      </c>
      <c r="M1457" s="29">
        <v>8.3250000000000005E-2</v>
      </c>
      <c r="N1457" s="29">
        <v>-5.6818799999999996</v>
      </c>
      <c r="O1457" s="29">
        <v>-2.2413099999999999</v>
      </c>
      <c r="P1457" s="29">
        <v>7.6675970324605824</v>
      </c>
      <c r="Q1457" s="29">
        <v>-15.876946123152013</v>
      </c>
      <c r="R1457" s="29">
        <v>-2.3307247338301362</v>
      </c>
      <c r="S1457" s="29">
        <v>7.74</v>
      </c>
      <c r="T1457" s="29">
        <v>7.8789999999999996</v>
      </c>
      <c r="U1457" s="29">
        <v>-20.917030459052189</v>
      </c>
      <c r="V1457" s="29">
        <v>-0.871</v>
      </c>
      <c r="W1457" s="29">
        <v>-0.32200000000000001</v>
      </c>
      <c r="X1457" s="29" t="s">
        <v>16078</v>
      </c>
      <c r="Y1457" s="71">
        <v>9423517977</v>
      </c>
      <c r="Z1457" s="29" t="s">
        <v>12535</v>
      </c>
      <c r="AA1457" s="76">
        <v>45418</v>
      </c>
      <c r="AB1457" s="60" t="s">
        <v>8186</v>
      </c>
      <c r="AC1457" s="60" t="s">
        <v>12296</v>
      </c>
      <c r="AD1457" s="60" t="s">
        <v>12298</v>
      </c>
      <c r="AE1457" s="29" t="s">
        <v>16158</v>
      </c>
      <c r="AF1457" s="35" t="s">
        <v>16158</v>
      </c>
    </row>
    <row r="1458" spans="1:32" s="68" customFormat="1" ht="28.5">
      <c r="A1458" s="37" t="s">
        <v>16068</v>
      </c>
      <c r="B1458" s="36" t="s">
        <v>16032</v>
      </c>
      <c r="C1458" s="36" t="s">
        <v>16049</v>
      </c>
      <c r="D1458" s="29" t="s">
        <v>16147</v>
      </c>
      <c r="E1458" s="37" t="s">
        <v>16130</v>
      </c>
      <c r="F1458" s="37" t="s">
        <v>12535</v>
      </c>
      <c r="G1458" s="38" t="s">
        <v>369</v>
      </c>
      <c r="H1458" s="37" t="s">
        <v>40</v>
      </c>
      <c r="I1458" s="39">
        <v>3</v>
      </c>
      <c r="J1458" s="37" t="s">
        <v>13171</v>
      </c>
      <c r="K1458" s="37" t="s">
        <v>13171</v>
      </c>
      <c r="L1458" s="37" t="s">
        <v>12292</v>
      </c>
      <c r="M1458" s="37" t="s">
        <v>16215</v>
      </c>
      <c r="N1458" s="37">
        <v>-5.4019599999999999</v>
      </c>
      <c r="O1458" s="37">
        <v>-1.61771</v>
      </c>
      <c r="P1458" s="37">
        <v>3.550295857987984</v>
      </c>
      <c r="Q1458" s="37">
        <v>-16.681654676258916</v>
      </c>
      <c r="R1458" s="37">
        <v>4.0578358208955612</v>
      </c>
      <c r="S1458" s="37">
        <v>8.8149999999999995</v>
      </c>
      <c r="T1458" s="37">
        <v>7.9850000000000003</v>
      </c>
      <c r="U1458" s="37">
        <v>-20.230206209161938</v>
      </c>
      <c r="V1458" s="37">
        <v>-0.71099999999999997</v>
      </c>
      <c r="W1458" s="37">
        <v>-0.218</v>
      </c>
      <c r="X1458" s="37" t="s">
        <v>16075</v>
      </c>
      <c r="Y1458" s="73">
        <v>2218041424</v>
      </c>
      <c r="Z1458" s="37" t="s">
        <v>12535</v>
      </c>
      <c r="AA1458" s="77">
        <v>45418</v>
      </c>
      <c r="AB1458" s="39" t="s">
        <v>8186</v>
      </c>
      <c r="AC1458" s="39" t="s">
        <v>12296</v>
      </c>
      <c r="AD1458" s="39" t="s">
        <v>12298</v>
      </c>
      <c r="AE1458" s="37" t="s">
        <v>16158</v>
      </c>
      <c r="AF1458" s="63" t="s">
        <v>16158</v>
      </c>
    </row>
    <row r="1459" spans="1:32" s="68" customFormat="1" ht="28.5">
      <c r="A1459" s="29" t="s">
        <v>16068</v>
      </c>
      <c r="B1459" s="28" t="s">
        <v>16032</v>
      </c>
      <c r="C1459" s="29" t="s">
        <v>16050</v>
      </c>
      <c r="D1459" s="29" t="s">
        <v>16148</v>
      </c>
      <c r="E1459" s="29" t="s">
        <v>16130</v>
      </c>
      <c r="F1459" s="29" t="s">
        <v>12535</v>
      </c>
      <c r="G1459" s="31" t="s">
        <v>369</v>
      </c>
      <c r="H1459" s="32" t="s">
        <v>40</v>
      </c>
      <c r="I1459" s="50">
        <v>3</v>
      </c>
      <c r="J1459" s="32" t="s">
        <v>13171</v>
      </c>
      <c r="K1459" s="32" t="s">
        <v>13171</v>
      </c>
      <c r="L1459" s="32" t="s">
        <v>12292</v>
      </c>
      <c r="M1459" s="29">
        <v>4.8919999999999998E-2</v>
      </c>
      <c r="N1459" s="29">
        <v>-5.3862100000000002</v>
      </c>
      <c r="O1459" s="29">
        <v>-1.6090800000000001</v>
      </c>
      <c r="P1459" s="29">
        <v>3.6097794888990009</v>
      </c>
      <c r="Q1459" s="29">
        <v>-16.675188281509669</v>
      </c>
      <c r="R1459" s="29">
        <v>4.0215361413554751</v>
      </c>
      <c r="S1459" s="29">
        <v>8.843</v>
      </c>
      <c r="T1459" s="29">
        <v>7.9960000000000004</v>
      </c>
      <c r="U1459" s="29">
        <v>-20.211618823303535</v>
      </c>
      <c r="V1459" s="29">
        <v>-0.70899999999999996</v>
      </c>
      <c r="W1459" s="29">
        <v>-0.219</v>
      </c>
      <c r="X1459" s="29" t="s">
        <v>16076</v>
      </c>
      <c r="Y1459" s="71">
        <v>2218041424</v>
      </c>
      <c r="Z1459" s="29" t="s">
        <v>12535</v>
      </c>
      <c r="AA1459" s="76">
        <v>45418</v>
      </c>
      <c r="AB1459" s="60" t="s">
        <v>8186</v>
      </c>
      <c r="AC1459" s="60" t="s">
        <v>12296</v>
      </c>
      <c r="AD1459" s="60" t="s">
        <v>12298</v>
      </c>
      <c r="AE1459" s="29" t="s">
        <v>16158</v>
      </c>
      <c r="AF1459" s="35" t="s">
        <v>16158</v>
      </c>
    </row>
    <row r="1460" spans="1:32" s="68" customFormat="1" ht="42.75">
      <c r="A1460" s="37" t="s">
        <v>16068</v>
      </c>
      <c r="B1460" s="36" t="s">
        <v>16032</v>
      </c>
      <c r="C1460" s="36" t="s">
        <v>16051</v>
      </c>
      <c r="D1460" s="29" t="s">
        <v>16149</v>
      </c>
      <c r="E1460" s="37" t="s">
        <v>16131</v>
      </c>
      <c r="F1460" s="37" t="s">
        <v>12538</v>
      </c>
      <c r="G1460" s="38" t="s">
        <v>369</v>
      </c>
      <c r="H1460" s="37" t="s">
        <v>36</v>
      </c>
      <c r="I1460" s="39">
        <v>3</v>
      </c>
      <c r="J1460" s="37" t="s">
        <v>13171</v>
      </c>
      <c r="K1460" s="37" t="s">
        <v>13171</v>
      </c>
      <c r="L1460" s="37" t="s">
        <v>12292</v>
      </c>
      <c r="M1460" s="37">
        <v>0.17560000000000001</v>
      </c>
      <c r="N1460" s="37" t="s">
        <v>16215</v>
      </c>
      <c r="O1460" s="37" t="s">
        <v>16215</v>
      </c>
      <c r="P1460" s="37">
        <v>5.4643006175606468</v>
      </c>
      <c r="Q1460" s="37">
        <v>-9.3514875610963717</v>
      </c>
      <c r="R1460" s="37">
        <v>1.3203598512662174</v>
      </c>
      <c r="S1460" s="37">
        <v>15.585000000000001</v>
      </c>
      <c r="T1460" s="37">
        <v>16.43</v>
      </c>
      <c r="U1460" s="37">
        <v>-13.284097773158399</v>
      </c>
      <c r="V1460" s="37">
        <v>-0.59299999999999997</v>
      </c>
      <c r="W1460" s="37">
        <v>-0.115</v>
      </c>
      <c r="X1460" s="37" t="s">
        <v>16079</v>
      </c>
      <c r="Y1460" s="73">
        <v>116868805207</v>
      </c>
      <c r="Z1460" s="37" t="s">
        <v>12535</v>
      </c>
      <c r="AA1460" s="77">
        <v>45418</v>
      </c>
      <c r="AB1460" s="39" t="s">
        <v>8186</v>
      </c>
      <c r="AC1460" s="39" t="s">
        <v>12296</v>
      </c>
      <c r="AD1460" s="39" t="s">
        <v>12342</v>
      </c>
      <c r="AE1460" s="37" t="s">
        <v>16158</v>
      </c>
      <c r="AF1460" s="63" t="s">
        <v>16158</v>
      </c>
    </row>
    <row r="1461" spans="1:32" s="68" customFormat="1" ht="42.75">
      <c r="A1461" s="29" t="s">
        <v>16068</v>
      </c>
      <c r="B1461" s="28" t="s">
        <v>16032</v>
      </c>
      <c r="C1461" s="29" t="s">
        <v>16052</v>
      </c>
      <c r="D1461" s="29" t="s">
        <v>8471</v>
      </c>
      <c r="E1461" s="29" t="s">
        <v>16131</v>
      </c>
      <c r="F1461" s="29" t="s">
        <v>12541</v>
      </c>
      <c r="G1461" s="31" t="s">
        <v>369</v>
      </c>
      <c r="H1461" s="32" t="s">
        <v>36</v>
      </c>
      <c r="I1461" s="50">
        <v>3</v>
      </c>
      <c r="J1461" s="32" t="s">
        <v>13171</v>
      </c>
      <c r="K1461" s="32" t="s">
        <v>13171</v>
      </c>
      <c r="L1461" s="32" t="s">
        <v>12292</v>
      </c>
      <c r="M1461" s="29" t="s">
        <v>16215</v>
      </c>
      <c r="N1461" s="29">
        <v>-2.4167399999999999</v>
      </c>
      <c r="O1461" s="29">
        <v>-0.18784000000000001</v>
      </c>
      <c r="P1461" s="29">
        <v>4.9799196787144728</v>
      </c>
      <c r="Q1461" s="29">
        <v>-10.317460317460336</v>
      </c>
      <c r="R1461" s="29">
        <v>0.79883805373979211</v>
      </c>
      <c r="S1461" s="29">
        <v>6.516</v>
      </c>
      <c r="T1461" s="29">
        <v>6.9420000000000002</v>
      </c>
      <c r="U1461" s="29">
        <v>-14.020033973697753</v>
      </c>
      <c r="V1461" s="29">
        <v>-0.50900000000000001</v>
      </c>
      <c r="W1461" s="29">
        <v>-6.9000000000000006E-2</v>
      </c>
      <c r="X1461" s="29" t="s">
        <v>16080</v>
      </c>
      <c r="Y1461" s="71">
        <v>70973514736</v>
      </c>
      <c r="Z1461" s="29" t="s">
        <v>12535</v>
      </c>
      <c r="AA1461" s="76">
        <v>45418</v>
      </c>
      <c r="AB1461" s="60" t="s">
        <v>8186</v>
      </c>
      <c r="AC1461" s="60" t="s">
        <v>12296</v>
      </c>
      <c r="AD1461" s="60" t="s">
        <v>12304</v>
      </c>
      <c r="AE1461" s="29" t="s">
        <v>16158</v>
      </c>
      <c r="AF1461" s="35" t="s">
        <v>16158</v>
      </c>
    </row>
    <row r="1462" spans="1:32" s="68" customFormat="1" ht="42.75">
      <c r="A1462" s="37" t="s">
        <v>16068</v>
      </c>
      <c r="B1462" s="36" t="s">
        <v>16032</v>
      </c>
      <c r="C1462" s="36" t="s">
        <v>16053</v>
      </c>
      <c r="D1462" s="29" t="s">
        <v>8470</v>
      </c>
      <c r="E1462" s="37" t="s">
        <v>16131</v>
      </c>
      <c r="F1462" s="37" t="s">
        <v>12541</v>
      </c>
      <c r="G1462" s="38" t="s">
        <v>369</v>
      </c>
      <c r="H1462" s="37" t="s">
        <v>36</v>
      </c>
      <c r="I1462" s="39">
        <v>3</v>
      </c>
      <c r="J1462" s="37" t="s">
        <v>13171</v>
      </c>
      <c r="K1462" s="37" t="s">
        <v>13171</v>
      </c>
      <c r="L1462" s="37" t="s">
        <v>12292</v>
      </c>
      <c r="M1462" s="37">
        <v>0.16919999999999999</v>
      </c>
      <c r="N1462" s="37">
        <v>-2.4504100000000002</v>
      </c>
      <c r="O1462" s="37">
        <v>-0.21157000000000001</v>
      </c>
      <c r="P1462" s="37">
        <v>4.9519421257450125</v>
      </c>
      <c r="Q1462" s="37">
        <v>-10.37622631181916</v>
      </c>
      <c r="R1462" s="37">
        <v>0.71110028915735146</v>
      </c>
      <c r="S1462" s="37">
        <v>6.5439999999999996</v>
      </c>
      <c r="T1462" s="37">
        <v>6.9630000000000001</v>
      </c>
      <c r="U1462" s="37">
        <v>-13.981994730099434</v>
      </c>
      <c r="V1462" s="37">
        <v>-0.51100000000000001</v>
      </c>
      <c r="W1462" s="37">
        <v>-7.0999999999999994E-2</v>
      </c>
      <c r="X1462" s="37" t="s">
        <v>16080</v>
      </c>
      <c r="Y1462" s="73">
        <v>70973514736</v>
      </c>
      <c r="Z1462" s="37" t="s">
        <v>12535</v>
      </c>
      <c r="AA1462" s="77">
        <v>45418</v>
      </c>
      <c r="AB1462" s="39" t="s">
        <v>8186</v>
      </c>
      <c r="AC1462" s="39" t="s">
        <v>12296</v>
      </c>
      <c r="AD1462" s="39" t="s">
        <v>12304</v>
      </c>
      <c r="AE1462" s="37" t="s">
        <v>16158</v>
      </c>
      <c r="AF1462" s="63" t="s">
        <v>16158</v>
      </c>
    </row>
    <row r="1463" spans="1:32" s="68" customFormat="1" ht="42.75">
      <c r="A1463" s="29" t="s">
        <v>16068</v>
      </c>
      <c r="B1463" s="28" t="s">
        <v>16032</v>
      </c>
      <c r="C1463" s="29" t="s">
        <v>16054</v>
      </c>
      <c r="D1463" s="29" t="s">
        <v>16150</v>
      </c>
      <c r="E1463" s="29" t="s">
        <v>16131</v>
      </c>
      <c r="F1463" s="29" t="s">
        <v>12540</v>
      </c>
      <c r="G1463" s="31" t="s">
        <v>369</v>
      </c>
      <c r="H1463" s="32" t="s">
        <v>36</v>
      </c>
      <c r="I1463" s="50">
        <v>3</v>
      </c>
      <c r="J1463" s="32" t="s">
        <v>13171</v>
      </c>
      <c r="K1463" s="32" t="s">
        <v>13171</v>
      </c>
      <c r="L1463" s="32" t="s">
        <v>12292</v>
      </c>
      <c r="M1463" s="29">
        <v>0.16800000000000001</v>
      </c>
      <c r="N1463" s="29">
        <v>-2.4066000000000001</v>
      </c>
      <c r="O1463" s="29">
        <v>-0.26777000000000001</v>
      </c>
      <c r="P1463" s="29">
        <v>6.4478868880158746</v>
      </c>
      <c r="Q1463" s="29">
        <v>-9.0807459001720936</v>
      </c>
      <c r="R1463" s="29">
        <v>1.3828377516538648</v>
      </c>
      <c r="S1463" s="29">
        <v>6.508</v>
      </c>
      <c r="T1463" s="29">
        <v>7.0380000000000003</v>
      </c>
      <c r="U1463" s="29">
        <v>-12.939476138277028</v>
      </c>
      <c r="V1463" s="29">
        <v>-0.51300000000000001</v>
      </c>
      <c r="W1463" s="29">
        <v>-7.8E-2</v>
      </c>
      <c r="X1463" s="29" t="s">
        <v>16081</v>
      </c>
      <c r="Y1463" s="71">
        <v>60607099936</v>
      </c>
      <c r="Z1463" s="29" t="s">
        <v>12535</v>
      </c>
      <c r="AA1463" s="76">
        <v>45418</v>
      </c>
      <c r="AB1463" s="60" t="s">
        <v>8186</v>
      </c>
      <c r="AC1463" s="60" t="s">
        <v>12296</v>
      </c>
      <c r="AD1463" s="60" t="s">
        <v>12302</v>
      </c>
      <c r="AE1463" s="29" t="s">
        <v>16158</v>
      </c>
      <c r="AF1463" s="35" t="s">
        <v>16158</v>
      </c>
    </row>
    <row r="1464" spans="1:32" s="68" customFormat="1" ht="42.75">
      <c r="A1464" s="37" t="s">
        <v>16068</v>
      </c>
      <c r="B1464" s="36" t="s">
        <v>16032</v>
      </c>
      <c r="C1464" s="36" t="s">
        <v>16055</v>
      </c>
      <c r="D1464" s="29" t="s">
        <v>8468</v>
      </c>
      <c r="E1464" s="37" t="s">
        <v>16131</v>
      </c>
      <c r="F1464" s="37" t="s">
        <v>12536</v>
      </c>
      <c r="G1464" s="38" t="s">
        <v>369</v>
      </c>
      <c r="H1464" s="37" t="s">
        <v>36</v>
      </c>
      <c r="I1464" s="39">
        <v>3</v>
      </c>
      <c r="J1464" s="37" t="s">
        <v>13171</v>
      </c>
      <c r="K1464" s="37" t="s">
        <v>13171</v>
      </c>
      <c r="L1464" s="37" t="s">
        <v>12292</v>
      </c>
      <c r="M1464" s="37">
        <v>0.18776000000000001</v>
      </c>
      <c r="N1464" s="37">
        <v>-2.254</v>
      </c>
      <c r="O1464" s="37">
        <v>0.17695</v>
      </c>
      <c r="P1464" s="37">
        <v>7.3547458961281675</v>
      </c>
      <c r="Q1464" s="37">
        <v>-8.2353974907023453</v>
      </c>
      <c r="R1464" s="37">
        <v>2.2519055737630245</v>
      </c>
      <c r="S1464" s="37">
        <v>6.5960000000000001</v>
      </c>
      <c r="T1464" s="37">
        <v>6.8860000000000001</v>
      </c>
      <c r="U1464" s="37">
        <v>-11.488767851425575</v>
      </c>
      <c r="V1464" s="37">
        <v>-0.48099999999999998</v>
      </c>
      <c r="W1464" s="37">
        <v>-1.7999999999999999E-2</v>
      </c>
      <c r="X1464" s="37" t="s">
        <v>15805</v>
      </c>
      <c r="Y1464" s="73">
        <v>593541752782</v>
      </c>
      <c r="Z1464" s="37" t="s">
        <v>12535</v>
      </c>
      <c r="AA1464" s="77">
        <v>45418</v>
      </c>
      <c r="AB1464" s="39" t="s">
        <v>8186</v>
      </c>
      <c r="AC1464" s="39" t="s">
        <v>12296</v>
      </c>
      <c r="AD1464" s="39" t="s">
        <v>12299</v>
      </c>
      <c r="AE1464" s="37" t="s">
        <v>16158</v>
      </c>
      <c r="AF1464" s="63" t="s">
        <v>16158</v>
      </c>
    </row>
    <row r="1465" spans="1:32" s="68" customFormat="1" ht="42.75">
      <c r="A1465" s="29" t="s">
        <v>16068</v>
      </c>
      <c r="B1465" s="28" t="s">
        <v>16032</v>
      </c>
      <c r="C1465" s="29" t="s">
        <v>16056</v>
      </c>
      <c r="D1465" s="29" t="s">
        <v>8466</v>
      </c>
      <c r="E1465" s="29" t="s">
        <v>16131</v>
      </c>
      <c r="F1465" s="29" t="s">
        <v>12535</v>
      </c>
      <c r="G1465" s="31" t="s">
        <v>369</v>
      </c>
      <c r="H1465" s="32" t="s">
        <v>36</v>
      </c>
      <c r="I1465" s="50">
        <v>3</v>
      </c>
      <c r="J1465" s="32" t="s">
        <v>13171</v>
      </c>
      <c r="K1465" s="32" t="s">
        <v>13171</v>
      </c>
      <c r="L1465" s="32" t="s">
        <v>12292</v>
      </c>
      <c r="M1465" s="29" t="s">
        <v>16215</v>
      </c>
      <c r="N1465" s="29">
        <v>-2.2776700000000001</v>
      </c>
      <c r="O1465" s="29">
        <v>0.16433</v>
      </c>
      <c r="P1465" s="29">
        <v>7.3946095369733733</v>
      </c>
      <c r="Q1465" s="29">
        <v>-8.2008900190719043</v>
      </c>
      <c r="R1465" s="29">
        <v>1.6774193548387162</v>
      </c>
      <c r="S1465" s="29">
        <v>6.5739999999999998</v>
      </c>
      <c r="T1465" s="29">
        <v>6.8780000000000001</v>
      </c>
      <c r="U1465" s="29">
        <v>-12.333956968859161</v>
      </c>
      <c r="V1465" s="29">
        <v>-0.48899999999999999</v>
      </c>
      <c r="W1465" s="29">
        <v>-2.1000000000000001E-2</v>
      </c>
      <c r="X1465" s="29" t="s">
        <v>16080</v>
      </c>
      <c r="Y1465" s="71">
        <v>75888834550</v>
      </c>
      <c r="Z1465" s="29" t="s">
        <v>12535</v>
      </c>
      <c r="AA1465" s="76">
        <v>45418</v>
      </c>
      <c r="AB1465" s="60" t="s">
        <v>8186</v>
      </c>
      <c r="AC1465" s="60" t="s">
        <v>12296</v>
      </c>
      <c r="AD1465" s="60" t="s">
        <v>12298</v>
      </c>
      <c r="AE1465" s="29" t="s">
        <v>16158</v>
      </c>
      <c r="AF1465" s="35" t="s">
        <v>16158</v>
      </c>
    </row>
    <row r="1466" spans="1:32" s="68" customFormat="1" ht="42.75">
      <c r="A1466" s="37" t="s">
        <v>16068</v>
      </c>
      <c r="B1466" s="36" t="s">
        <v>16032</v>
      </c>
      <c r="C1466" s="36" t="s">
        <v>16057</v>
      </c>
      <c r="D1466" s="29" t="s">
        <v>8467</v>
      </c>
      <c r="E1466" s="37" t="s">
        <v>16131</v>
      </c>
      <c r="F1466" s="37" t="s">
        <v>12535</v>
      </c>
      <c r="G1466" s="38" t="s">
        <v>369</v>
      </c>
      <c r="H1466" s="37" t="s">
        <v>36</v>
      </c>
      <c r="I1466" s="39">
        <v>3</v>
      </c>
      <c r="J1466" s="37" t="s">
        <v>13171</v>
      </c>
      <c r="K1466" s="37" t="s">
        <v>13171</v>
      </c>
      <c r="L1466" s="37" t="s">
        <v>12292</v>
      </c>
      <c r="M1466" s="37">
        <v>0.19839999999999999</v>
      </c>
      <c r="N1466" s="37">
        <v>-2.25298</v>
      </c>
      <c r="O1466" s="37">
        <v>0.16583000000000001</v>
      </c>
      <c r="P1466" s="37">
        <v>7.5132422586384084</v>
      </c>
      <c r="Q1466" s="37">
        <v>-8.2872035201245087</v>
      </c>
      <c r="R1466" s="37">
        <v>1.6307818355334902</v>
      </c>
      <c r="S1466" s="37">
        <v>6.585</v>
      </c>
      <c r="T1466" s="37">
        <v>6.8940000000000001</v>
      </c>
      <c r="U1466" s="37">
        <v>-12.335349997665757</v>
      </c>
      <c r="V1466" s="37">
        <v>-0.48699999999999999</v>
      </c>
      <c r="W1466" s="37">
        <v>-2.1000000000000001E-2</v>
      </c>
      <c r="X1466" s="37" t="s">
        <v>16080</v>
      </c>
      <c r="Y1466" s="73">
        <v>75888834550</v>
      </c>
      <c r="Z1466" s="37" t="s">
        <v>12535</v>
      </c>
      <c r="AA1466" s="77">
        <v>45418</v>
      </c>
      <c r="AB1466" s="39" t="s">
        <v>8186</v>
      </c>
      <c r="AC1466" s="39" t="s">
        <v>12296</v>
      </c>
      <c r="AD1466" s="39" t="s">
        <v>12298</v>
      </c>
      <c r="AE1466" s="37" t="s">
        <v>16158</v>
      </c>
      <c r="AF1466" s="63" t="s">
        <v>16158</v>
      </c>
    </row>
    <row r="1467" spans="1:32" s="68" customFormat="1" ht="28.5">
      <c r="A1467" s="29" t="s">
        <v>16068</v>
      </c>
      <c r="B1467" s="28" t="s">
        <v>16032</v>
      </c>
      <c r="C1467" s="29" t="s">
        <v>16058</v>
      </c>
      <c r="D1467" s="29" t="s">
        <v>16151</v>
      </c>
      <c r="E1467" s="29" t="s">
        <v>16132</v>
      </c>
      <c r="F1467" s="29" t="s">
        <v>12535</v>
      </c>
      <c r="G1467" s="31" t="s">
        <v>369</v>
      </c>
      <c r="H1467" s="32" t="s">
        <v>36</v>
      </c>
      <c r="I1467" s="50">
        <v>3</v>
      </c>
      <c r="J1467" s="32" t="s">
        <v>13171</v>
      </c>
      <c r="K1467" s="32" t="s">
        <v>13171</v>
      </c>
      <c r="L1467" s="32" t="s">
        <v>12292</v>
      </c>
      <c r="M1467" s="29" t="s">
        <v>16215</v>
      </c>
      <c r="N1467" s="29">
        <v>-6.3967900000000002</v>
      </c>
      <c r="O1467" s="29">
        <v>-2.4770300000000001</v>
      </c>
      <c r="P1467" s="29">
        <v>4.9338146811070294</v>
      </c>
      <c r="Q1467" s="29">
        <v>-15.457950289410727</v>
      </c>
      <c r="R1467" s="29">
        <v>-2.1508934480476749</v>
      </c>
      <c r="S1467" s="29">
        <v>7.6269999999999998</v>
      </c>
      <c r="T1467" s="29">
        <v>6.5750000000000002</v>
      </c>
      <c r="U1467" s="29">
        <v>-20.240080510182356</v>
      </c>
      <c r="V1467" s="29">
        <v>-1.0129999999999999</v>
      </c>
      <c r="W1467" s="29">
        <v>-0.438</v>
      </c>
      <c r="X1467" s="29" t="s">
        <v>16075</v>
      </c>
      <c r="Y1467" s="71">
        <v>4064357158</v>
      </c>
      <c r="Z1467" s="29" t="s">
        <v>12535</v>
      </c>
      <c r="AA1467" s="76">
        <v>45418</v>
      </c>
      <c r="AB1467" s="60" t="s">
        <v>8186</v>
      </c>
      <c r="AC1467" s="60" t="s">
        <v>12296</v>
      </c>
      <c r="AD1467" s="60" t="s">
        <v>12298</v>
      </c>
      <c r="AE1467" s="29" t="s">
        <v>16158</v>
      </c>
      <c r="AF1467" s="35" t="s">
        <v>16158</v>
      </c>
    </row>
    <row r="1468" spans="1:32" s="68" customFormat="1" ht="28.5">
      <c r="A1468" s="37" t="s">
        <v>16068</v>
      </c>
      <c r="B1468" s="36" t="s">
        <v>16032</v>
      </c>
      <c r="C1468" s="36" t="s">
        <v>16059</v>
      </c>
      <c r="D1468" s="29" t="s">
        <v>16152</v>
      </c>
      <c r="E1468" s="37" t="s">
        <v>16132</v>
      </c>
      <c r="F1468" s="37" t="s">
        <v>12535</v>
      </c>
      <c r="G1468" s="38" t="s">
        <v>369</v>
      </c>
      <c r="H1468" s="37" t="s">
        <v>36</v>
      </c>
      <c r="I1468" s="39">
        <v>3</v>
      </c>
      <c r="J1468" s="37" t="s">
        <v>13171</v>
      </c>
      <c r="K1468" s="37" t="s">
        <v>13171</v>
      </c>
      <c r="L1468" s="37" t="s">
        <v>12292</v>
      </c>
      <c r="M1468" s="37">
        <v>6.4920000000000005E-2</v>
      </c>
      <c r="N1468" s="37">
        <v>-6.40916</v>
      </c>
      <c r="O1468" s="37">
        <v>-2.47376</v>
      </c>
      <c r="P1468" s="37">
        <v>4.8838365106701476</v>
      </c>
      <c r="Q1468" s="37">
        <v>-15.444338690513948</v>
      </c>
      <c r="R1468" s="37">
        <v>-2.0998118032836466</v>
      </c>
      <c r="S1468" s="37">
        <v>7.6449999999999996</v>
      </c>
      <c r="T1468" s="37">
        <v>6.5869999999999997</v>
      </c>
      <c r="U1468" s="37">
        <v>-20.290925687036975</v>
      </c>
      <c r="V1468" s="37">
        <v>-1.0089999999999999</v>
      </c>
      <c r="W1468" s="37">
        <v>-0.437</v>
      </c>
      <c r="X1468" s="37" t="s">
        <v>16082</v>
      </c>
      <c r="Y1468" s="73">
        <v>4064357158</v>
      </c>
      <c r="Z1468" s="37" t="s">
        <v>12535</v>
      </c>
      <c r="AA1468" s="77">
        <v>45418</v>
      </c>
      <c r="AB1468" s="39" t="s">
        <v>8186</v>
      </c>
      <c r="AC1468" s="39" t="s">
        <v>12296</v>
      </c>
      <c r="AD1468" s="39" t="s">
        <v>12298</v>
      </c>
      <c r="AE1468" s="37" t="s">
        <v>16158</v>
      </c>
      <c r="AF1468" s="63" t="s">
        <v>16158</v>
      </c>
    </row>
    <row r="1469" spans="1:32" s="68" customFormat="1" ht="28.5">
      <c r="A1469" s="29" t="s">
        <v>16068</v>
      </c>
      <c r="B1469" s="28" t="s">
        <v>16032</v>
      </c>
      <c r="C1469" s="29" t="s">
        <v>16060</v>
      </c>
      <c r="D1469" s="29" t="s">
        <v>16153</v>
      </c>
      <c r="E1469" s="29" t="s">
        <v>16133</v>
      </c>
      <c r="F1469" s="29" t="s">
        <v>12535</v>
      </c>
      <c r="G1469" s="31" t="s">
        <v>369</v>
      </c>
      <c r="H1469" s="32" t="s">
        <v>12478</v>
      </c>
      <c r="I1469" s="50">
        <v>4</v>
      </c>
      <c r="J1469" s="32" t="s">
        <v>12292</v>
      </c>
      <c r="K1469" s="32" t="s">
        <v>12292</v>
      </c>
      <c r="L1469" s="32" t="s">
        <v>12292</v>
      </c>
      <c r="M1469" s="29" t="s">
        <v>16215</v>
      </c>
      <c r="N1469" s="29">
        <v>-2.3849</v>
      </c>
      <c r="O1469" s="29">
        <v>0.28613</v>
      </c>
      <c r="P1469" s="29">
        <v>11.265332472563049</v>
      </c>
      <c r="Q1469" s="29">
        <v>-12.987012987012713</v>
      </c>
      <c r="R1469" s="29">
        <v>3.5651665692574941</v>
      </c>
      <c r="S1469" s="29">
        <v>8.6920000000000002</v>
      </c>
      <c r="T1469" s="29">
        <v>9.1609999999999996</v>
      </c>
      <c r="U1469" s="29">
        <v>-15.942435740749538</v>
      </c>
      <c r="V1469" s="29">
        <v>-0.32800000000000001</v>
      </c>
      <c r="W1469" s="29">
        <v>1.9E-2</v>
      </c>
      <c r="X1469" s="29" t="s">
        <v>16075</v>
      </c>
      <c r="Y1469" s="71">
        <v>1702531791</v>
      </c>
      <c r="Z1469" s="29" t="s">
        <v>12535</v>
      </c>
      <c r="AA1469" s="76">
        <v>45418</v>
      </c>
      <c r="AB1469" s="60" t="s">
        <v>8186</v>
      </c>
      <c r="AC1469" s="60" t="s">
        <v>12296</v>
      </c>
      <c r="AD1469" s="60" t="s">
        <v>12298</v>
      </c>
      <c r="AE1469" s="29" t="s">
        <v>16158</v>
      </c>
      <c r="AF1469" s="35" t="s">
        <v>16158</v>
      </c>
    </row>
    <row r="1470" spans="1:32" s="68" customFormat="1" ht="28.5">
      <c r="A1470" s="37" t="s">
        <v>16068</v>
      </c>
      <c r="B1470" s="36" t="s">
        <v>16032</v>
      </c>
      <c r="C1470" s="36" t="s">
        <v>16061</v>
      </c>
      <c r="D1470" s="29" t="s">
        <v>16154</v>
      </c>
      <c r="E1470" s="37" t="s">
        <v>16133</v>
      </c>
      <c r="F1470" s="37" t="s">
        <v>12535</v>
      </c>
      <c r="G1470" s="38" t="s">
        <v>369</v>
      </c>
      <c r="H1470" s="37" t="s">
        <v>12478</v>
      </c>
      <c r="I1470" s="39">
        <v>4</v>
      </c>
      <c r="J1470" s="37" t="s">
        <v>12292</v>
      </c>
      <c r="K1470" s="37" t="s">
        <v>12292</v>
      </c>
      <c r="L1470" s="37" t="s">
        <v>12292</v>
      </c>
      <c r="M1470" s="37">
        <v>0.12225999999999999</v>
      </c>
      <c r="N1470" s="37">
        <v>-2.4132899999999999</v>
      </c>
      <c r="O1470" s="37">
        <v>0.27904000000000001</v>
      </c>
      <c r="P1470" s="37">
        <v>11.265535743472132</v>
      </c>
      <c r="Q1470" s="37">
        <v>-12.927207564441678</v>
      </c>
      <c r="R1470" s="37">
        <v>3.4712709088230431</v>
      </c>
      <c r="S1470" s="37">
        <v>8.7349999999999994</v>
      </c>
      <c r="T1470" s="37">
        <v>9.1940000000000008</v>
      </c>
      <c r="U1470" s="37">
        <v>-15.882037388740189</v>
      </c>
      <c r="V1470" s="37">
        <v>-0.32800000000000001</v>
      </c>
      <c r="W1470" s="37">
        <v>0.02</v>
      </c>
      <c r="X1470" s="37" t="s">
        <v>16074</v>
      </c>
      <c r="Y1470" s="73">
        <v>1702531791</v>
      </c>
      <c r="Z1470" s="37" t="s">
        <v>12535</v>
      </c>
      <c r="AA1470" s="77">
        <v>45418</v>
      </c>
      <c r="AB1470" s="39" t="s">
        <v>8186</v>
      </c>
      <c r="AC1470" s="39" t="s">
        <v>12297</v>
      </c>
      <c r="AD1470" s="39" t="s">
        <v>12815</v>
      </c>
      <c r="AE1470" s="37" t="s">
        <v>16158</v>
      </c>
      <c r="AF1470" s="63" t="s">
        <v>16158</v>
      </c>
    </row>
    <row r="1471" spans="1:32" s="68" customFormat="1" ht="57">
      <c r="A1471" s="29" t="s">
        <v>16069</v>
      </c>
      <c r="B1471" s="28" t="s">
        <v>16062</v>
      </c>
      <c r="C1471" s="29" t="s">
        <v>16063</v>
      </c>
      <c r="D1471" s="29" t="s">
        <v>16155</v>
      </c>
      <c r="E1471" s="29" t="s">
        <v>16134</v>
      </c>
      <c r="F1471" s="29" t="s">
        <v>12535</v>
      </c>
      <c r="G1471" s="31" t="s">
        <v>664</v>
      </c>
      <c r="H1471" s="32" t="s">
        <v>42</v>
      </c>
      <c r="I1471" s="50">
        <v>1</v>
      </c>
      <c r="J1471" s="32" t="s">
        <v>12292</v>
      </c>
      <c r="K1471" s="32" t="s">
        <v>12292</v>
      </c>
      <c r="L1471" s="32" t="s">
        <v>13171</v>
      </c>
      <c r="M1471" s="29" t="s">
        <v>16215</v>
      </c>
      <c r="N1471" s="29" t="s">
        <v>16215</v>
      </c>
      <c r="O1471" s="29" t="s">
        <v>16215</v>
      </c>
      <c r="P1471" s="29">
        <v>5.5412056642049512</v>
      </c>
      <c r="Q1471" s="29">
        <v>2.0765081802141427</v>
      </c>
      <c r="R1471" s="29">
        <v>0.29909999999986336</v>
      </c>
      <c r="S1471" s="29">
        <v>0.67500000000000004</v>
      </c>
      <c r="T1471" s="29" t="s">
        <v>16215</v>
      </c>
      <c r="U1471" s="29" t="s">
        <v>16215</v>
      </c>
      <c r="V1471" s="29">
        <v>1.6930000000000001</v>
      </c>
      <c r="W1471" s="29" t="s">
        <v>16215</v>
      </c>
      <c r="X1471" s="29" t="s">
        <v>16083</v>
      </c>
      <c r="Y1471" s="71">
        <v>1569999354</v>
      </c>
      <c r="Z1471" s="29" t="s">
        <v>12535</v>
      </c>
      <c r="AA1471" s="76">
        <v>45418</v>
      </c>
      <c r="AB1471" s="60" t="s">
        <v>8186</v>
      </c>
      <c r="AC1471" s="60" t="s">
        <v>12297</v>
      </c>
      <c r="AD1471" s="60" t="s">
        <v>12815</v>
      </c>
      <c r="AE1471" s="29" t="s">
        <v>16158</v>
      </c>
      <c r="AF1471" s="35" t="s">
        <v>16158</v>
      </c>
    </row>
    <row r="1472" spans="1:32" s="68" customFormat="1" ht="57">
      <c r="A1472" s="37" t="s">
        <v>16069</v>
      </c>
      <c r="B1472" s="36" t="s">
        <v>16064</v>
      </c>
      <c r="C1472" s="36" t="s">
        <v>16065</v>
      </c>
      <c r="D1472" s="29" t="s">
        <v>16156</v>
      </c>
      <c r="E1472" s="37" t="s">
        <v>16134</v>
      </c>
      <c r="F1472" s="37" t="s">
        <v>12535</v>
      </c>
      <c r="G1472" s="38" t="s">
        <v>664</v>
      </c>
      <c r="H1472" s="37" t="s">
        <v>42</v>
      </c>
      <c r="I1472" s="39">
        <v>1</v>
      </c>
      <c r="J1472" s="37" t="s">
        <v>12292</v>
      </c>
      <c r="K1472" s="37" t="s">
        <v>12292</v>
      </c>
      <c r="L1472" s="37" t="s">
        <v>13171</v>
      </c>
      <c r="M1472" s="37" t="s">
        <v>16215</v>
      </c>
      <c r="N1472" s="37" t="s">
        <v>16215</v>
      </c>
      <c r="O1472" s="37" t="s">
        <v>16215</v>
      </c>
      <c r="P1472" s="37">
        <v>5.4457369843860404</v>
      </c>
      <c r="Q1472" s="37">
        <v>1.9756709858973931</v>
      </c>
      <c r="R1472" s="37">
        <v>9.9699999999991462E-2</v>
      </c>
      <c r="S1472" s="37" t="s">
        <v>16215</v>
      </c>
      <c r="T1472" s="37" t="s">
        <v>16215</v>
      </c>
      <c r="U1472" s="37" t="s">
        <v>16215</v>
      </c>
      <c r="V1472" s="37" t="s">
        <v>16215</v>
      </c>
      <c r="W1472" s="37" t="s">
        <v>16215</v>
      </c>
      <c r="X1472" s="37" t="s">
        <v>16084</v>
      </c>
      <c r="Y1472" s="73">
        <v>1569999354</v>
      </c>
      <c r="Z1472" s="37" t="s">
        <v>12535</v>
      </c>
      <c r="AA1472" s="77">
        <v>45418</v>
      </c>
      <c r="AB1472" s="39" t="s">
        <v>8186</v>
      </c>
      <c r="AC1472" s="39" t="s">
        <v>12297</v>
      </c>
      <c r="AD1472" s="39" t="s">
        <v>12815</v>
      </c>
      <c r="AE1472" s="37" t="s">
        <v>16158</v>
      </c>
      <c r="AF1472" s="63" t="s">
        <v>16158</v>
      </c>
    </row>
    <row r="1473" spans="1:32" s="68" customFormat="1" ht="57">
      <c r="A1473" s="29" t="s">
        <v>16069</v>
      </c>
      <c r="B1473" s="28" t="s">
        <v>16066</v>
      </c>
      <c r="C1473" s="29" t="s">
        <v>16067</v>
      </c>
      <c r="D1473" s="29" t="s">
        <v>16157</v>
      </c>
      <c r="E1473" s="29" t="s">
        <v>16134</v>
      </c>
      <c r="F1473" s="29" t="s">
        <v>12535</v>
      </c>
      <c r="G1473" s="31" t="s">
        <v>664</v>
      </c>
      <c r="H1473" s="32" t="s">
        <v>42</v>
      </c>
      <c r="I1473" s="50">
        <v>1</v>
      </c>
      <c r="J1473" s="32" t="s">
        <v>12292</v>
      </c>
      <c r="K1473" s="32" t="s">
        <v>12292</v>
      </c>
      <c r="L1473" s="32" t="s">
        <v>13171</v>
      </c>
      <c r="M1473" s="29" t="s">
        <v>16215</v>
      </c>
      <c r="N1473" s="29" t="s">
        <v>16215</v>
      </c>
      <c r="O1473" s="29" t="s">
        <v>16215</v>
      </c>
      <c r="P1473" s="29">
        <v>4.979422455276139</v>
      </c>
      <c r="Q1473" s="29">
        <v>1.7909648490929131</v>
      </c>
      <c r="R1473" s="29">
        <v>8.9399999999995039E-2</v>
      </c>
      <c r="S1473" s="29" t="s">
        <v>16215</v>
      </c>
      <c r="T1473" s="29" t="s">
        <v>16215</v>
      </c>
      <c r="U1473" s="29" t="s">
        <v>16215</v>
      </c>
      <c r="V1473" s="29" t="s">
        <v>16215</v>
      </c>
      <c r="W1473" s="29" t="s">
        <v>16215</v>
      </c>
      <c r="X1473" s="29" t="s">
        <v>16085</v>
      </c>
      <c r="Y1473" s="71">
        <v>1569999354</v>
      </c>
      <c r="Z1473" s="29" t="s">
        <v>12535</v>
      </c>
      <c r="AA1473" s="76">
        <v>45418</v>
      </c>
      <c r="AB1473" s="60" t="s">
        <v>8186</v>
      </c>
      <c r="AC1473" s="60" t="s">
        <v>12296</v>
      </c>
      <c r="AD1473" s="60" t="s">
        <v>14212</v>
      </c>
      <c r="AE1473" s="29" t="s">
        <v>16158</v>
      </c>
      <c r="AF1473" s="35" t="s">
        <v>16158</v>
      </c>
    </row>
    <row r="1474" spans="1:32" s="68" customFormat="1" ht="42.75">
      <c r="A1474" s="37" t="s">
        <v>16169</v>
      </c>
      <c r="B1474" s="36" t="s">
        <v>16183</v>
      </c>
      <c r="C1474" s="36" t="s">
        <v>16170</v>
      </c>
      <c r="D1474" s="29" t="s">
        <v>8519</v>
      </c>
      <c r="E1474" s="37" t="s">
        <v>16174</v>
      </c>
      <c r="F1474" s="37" t="s">
        <v>12535</v>
      </c>
      <c r="G1474" s="38" t="s">
        <v>664</v>
      </c>
      <c r="H1474" s="37" t="s">
        <v>42</v>
      </c>
      <c r="I1474" s="39">
        <v>1</v>
      </c>
      <c r="J1474" s="37" t="s">
        <v>12292</v>
      </c>
      <c r="K1474" s="37" t="s">
        <v>12292</v>
      </c>
      <c r="L1474" s="37" t="s">
        <v>13171</v>
      </c>
      <c r="M1474" s="37" t="s">
        <v>16215</v>
      </c>
      <c r="N1474" s="37" t="s">
        <v>16215</v>
      </c>
      <c r="O1474" s="37" t="s">
        <v>16215</v>
      </c>
      <c r="P1474" s="37">
        <v>5.1913175321460114</v>
      </c>
      <c r="Q1474" s="37">
        <v>1.9061149470964711</v>
      </c>
      <c r="R1474" s="37">
        <v>0.31494179556699198</v>
      </c>
      <c r="S1474" s="37">
        <v>0.65200000000000002</v>
      </c>
      <c r="T1474" s="37" t="s">
        <v>16215</v>
      </c>
      <c r="U1474" s="37" t="s">
        <v>16215</v>
      </c>
      <c r="V1474" s="37">
        <v>-0.753</v>
      </c>
      <c r="W1474" s="37" t="s">
        <v>16215</v>
      </c>
      <c r="X1474" s="37" t="s">
        <v>16177</v>
      </c>
      <c r="Y1474" s="73">
        <v>824234650</v>
      </c>
      <c r="Z1474" s="37" t="s">
        <v>12535</v>
      </c>
      <c r="AA1474" s="77">
        <v>45418</v>
      </c>
      <c r="AB1474" s="39" t="s">
        <v>8186</v>
      </c>
      <c r="AC1474" s="39" t="s">
        <v>12296</v>
      </c>
      <c r="AD1474" s="39" t="s">
        <v>16166</v>
      </c>
      <c r="AE1474" s="37" t="s">
        <v>16181</v>
      </c>
      <c r="AF1474" s="63" t="s">
        <v>16181</v>
      </c>
    </row>
    <row r="1475" spans="1:32" s="68" customFormat="1" ht="42.75">
      <c r="A1475" s="29" t="s">
        <v>16169</v>
      </c>
      <c r="B1475" s="28" t="s">
        <v>16184</v>
      </c>
      <c r="C1475" s="29" t="s">
        <v>16171</v>
      </c>
      <c r="D1475" s="29" t="s">
        <v>8520</v>
      </c>
      <c r="E1475" s="29" t="s">
        <v>16174</v>
      </c>
      <c r="F1475" s="29" t="s">
        <v>12535</v>
      </c>
      <c r="G1475" s="31" t="s">
        <v>664</v>
      </c>
      <c r="H1475" s="32" t="s">
        <v>42</v>
      </c>
      <c r="I1475" s="50">
        <v>1</v>
      </c>
      <c r="J1475" s="32" t="s">
        <v>12292</v>
      </c>
      <c r="K1475" s="32" t="s">
        <v>12292</v>
      </c>
      <c r="L1475" s="32" t="s">
        <v>13171</v>
      </c>
      <c r="M1475" s="29" t="s">
        <v>16215</v>
      </c>
      <c r="N1475" s="29" t="s">
        <v>16215</v>
      </c>
      <c r="O1475" s="29" t="s">
        <v>16215</v>
      </c>
      <c r="P1475" s="29">
        <v>4.8496977506065742</v>
      </c>
      <c r="Q1475" s="29">
        <v>1.7718073970690362</v>
      </c>
      <c r="R1475" s="29">
        <v>0.17576798625815737</v>
      </c>
      <c r="S1475" s="29">
        <v>0.624</v>
      </c>
      <c r="T1475" s="29" t="s">
        <v>16215</v>
      </c>
      <c r="U1475" s="29" t="s">
        <v>16215</v>
      </c>
      <c r="V1475" s="29">
        <v>-3.0539999999999998</v>
      </c>
      <c r="W1475" s="29" t="s">
        <v>16215</v>
      </c>
      <c r="X1475" s="29" t="s">
        <v>16178</v>
      </c>
      <c r="Y1475" s="71">
        <v>824234650</v>
      </c>
      <c r="Z1475" s="29" t="s">
        <v>12535</v>
      </c>
      <c r="AA1475" s="76">
        <v>45418</v>
      </c>
      <c r="AB1475" s="60" t="s">
        <v>8186</v>
      </c>
      <c r="AC1475" s="60" t="s">
        <v>12296</v>
      </c>
      <c r="AD1475" s="60" t="s">
        <v>16204</v>
      </c>
      <c r="AE1475" s="29" t="s">
        <v>16181</v>
      </c>
      <c r="AF1475" s="35" t="s">
        <v>16181</v>
      </c>
    </row>
    <row r="1476" spans="1:32" s="68" customFormat="1" ht="42.75">
      <c r="A1476" s="37" t="s">
        <v>16169</v>
      </c>
      <c r="B1476" s="36" t="s">
        <v>16185</v>
      </c>
      <c r="C1476" s="36" t="s">
        <v>16172</v>
      </c>
      <c r="D1476" s="29" t="s">
        <v>8521</v>
      </c>
      <c r="E1476" s="37" t="s">
        <v>16174</v>
      </c>
      <c r="F1476" s="37" t="s">
        <v>12535</v>
      </c>
      <c r="G1476" s="38" t="s">
        <v>664</v>
      </c>
      <c r="H1476" s="37" t="s">
        <v>42</v>
      </c>
      <c r="I1476" s="39">
        <v>1</v>
      </c>
      <c r="J1476" s="37" t="s">
        <v>12292</v>
      </c>
      <c r="K1476" s="37" t="s">
        <v>12292</v>
      </c>
      <c r="L1476" s="37" t="s">
        <v>13171</v>
      </c>
      <c r="M1476" s="37" t="s">
        <v>16215</v>
      </c>
      <c r="N1476" s="37" t="s">
        <v>16215</v>
      </c>
      <c r="O1476" s="37" t="s">
        <v>16215</v>
      </c>
      <c r="P1476" s="37">
        <v>5.368149681653267</v>
      </c>
      <c r="Q1476" s="37">
        <v>2.0076342725017238</v>
      </c>
      <c r="R1476" s="37">
        <v>0.33399999999996766</v>
      </c>
      <c r="S1476" s="37">
        <v>0.66500000000000004</v>
      </c>
      <c r="T1476" s="37" t="s">
        <v>16215</v>
      </c>
      <c r="U1476" s="37" t="s">
        <v>16215</v>
      </c>
      <c r="V1476" s="37">
        <v>0.64</v>
      </c>
      <c r="W1476" s="37" t="s">
        <v>16215</v>
      </c>
      <c r="X1476" s="37" t="s">
        <v>16179</v>
      </c>
      <c r="Y1476" s="73">
        <v>824234650</v>
      </c>
      <c r="Z1476" s="37" t="s">
        <v>12535</v>
      </c>
      <c r="AA1476" s="77">
        <v>45418</v>
      </c>
      <c r="AB1476" s="39" t="s">
        <v>8186</v>
      </c>
      <c r="AC1476" s="39" t="s">
        <v>12296</v>
      </c>
      <c r="AD1476" s="39" t="s">
        <v>16204</v>
      </c>
      <c r="AE1476" s="37" t="s">
        <v>16181</v>
      </c>
      <c r="AF1476" s="63" t="s">
        <v>16181</v>
      </c>
    </row>
    <row r="1477" spans="1:32" s="68" customFormat="1" ht="42.75">
      <c r="A1477" s="29" t="s">
        <v>16169</v>
      </c>
      <c r="B1477" s="28" t="s">
        <v>16186</v>
      </c>
      <c r="C1477" s="29" t="s">
        <v>16187</v>
      </c>
      <c r="D1477" s="29" t="s">
        <v>8523</v>
      </c>
      <c r="E1477" s="29" t="s">
        <v>16174</v>
      </c>
      <c r="F1477" s="29" t="s">
        <v>12536</v>
      </c>
      <c r="G1477" s="31" t="s">
        <v>664</v>
      </c>
      <c r="H1477" s="32" t="s">
        <v>16176</v>
      </c>
      <c r="I1477" s="50">
        <v>1</v>
      </c>
      <c r="J1477" s="32" t="s">
        <v>12292</v>
      </c>
      <c r="K1477" s="32" t="s">
        <v>12292</v>
      </c>
      <c r="L1477" s="32" t="s">
        <v>13171</v>
      </c>
      <c r="M1477" s="29" t="s">
        <v>16215</v>
      </c>
      <c r="N1477" s="29" t="s">
        <v>16215</v>
      </c>
      <c r="O1477" s="29" t="s">
        <v>16215</v>
      </c>
      <c r="P1477" s="29">
        <v>4.1853584321210446</v>
      </c>
      <c r="Q1477" s="29">
        <v>1.3715243346157813</v>
      </c>
      <c r="R1477" s="29">
        <v>0.20569793208984333</v>
      </c>
      <c r="S1477" s="29">
        <v>0.97099999999999997</v>
      </c>
      <c r="T1477" s="29" t="s">
        <v>16215</v>
      </c>
      <c r="U1477" s="29" t="s">
        <v>16215</v>
      </c>
      <c r="V1477" s="29">
        <v>-1.3240000000000001</v>
      </c>
      <c r="W1477" s="29" t="s">
        <v>16215</v>
      </c>
      <c r="X1477" s="29" t="s">
        <v>16209</v>
      </c>
      <c r="Y1477" s="71">
        <v>6906581881</v>
      </c>
      <c r="Z1477" s="29" t="s">
        <v>12536</v>
      </c>
      <c r="AA1477" s="76">
        <v>45418</v>
      </c>
      <c r="AB1477" s="60" t="s">
        <v>8186</v>
      </c>
      <c r="AC1477" s="60" t="s">
        <v>12296</v>
      </c>
      <c r="AD1477" s="60" t="s">
        <v>14211</v>
      </c>
      <c r="AE1477" s="29" t="s">
        <v>16181</v>
      </c>
      <c r="AF1477" s="35" t="s">
        <v>16181</v>
      </c>
    </row>
    <row r="1478" spans="1:32" s="68" customFormat="1" ht="42.75">
      <c r="A1478" s="37" t="s">
        <v>16169</v>
      </c>
      <c r="B1478" s="36" t="s">
        <v>16188</v>
      </c>
      <c r="C1478" s="36" t="s">
        <v>16173</v>
      </c>
      <c r="D1478" s="29" t="s">
        <v>8522</v>
      </c>
      <c r="E1478" s="37" t="s">
        <v>16175</v>
      </c>
      <c r="F1478" s="37" t="s">
        <v>12536</v>
      </c>
      <c r="G1478" s="38" t="s">
        <v>664</v>
      </c>
      <c r="H1478" s="37" t="s">
        <v>16176</v>
      </c>
      <c r="I1478" s="39">
        <v>1</v>
      </c>
      <c r="J1478" s="37" t="s">
        <v>12292</v>
      </c>
      <c r="K1478" s="37" t="s">
        <v>12292</v>
      </c>
      <c r="L1478" s="37" t="s">
        <v>13171</v>
      </c>
      <c r="M1478" s="37" t="s">
        <v>16215</v>
      </c>
      <c r="N1478" s="37" t="s">
        <v>16215</v>
      </c>
      <c r="O1478" s="37" t="s">
        <v>16215</v>
      </c>
      <c r="P1478" s="37">
        <v>3.8774936509495594</v>
      </c>
      <c r="Q1478" s="37">
        <v>1.3384866141577412</v>
      </c>
      <c r="R1478" s="37">
        <v>0.20636705951400103</v>
      </c>
      <c r="S1478" s="37">
        <v>0.94499999999999995</v>
      </c>
      <c r="T1478" s="37">
        <v>0.88400000000000001</v>
      </c>
      <c r="U1478" s="37" t="s">
        <v>16215</v>
      </c>
      <c r="V1478" s="37">
        <v>-1.528</v>
      </c>
      <c r="W1478" s="37">
        <v>-0.44900000000000001</v>
      </c>
      <c r="X1478" s="37" t="s">
        <v>16180</v>
      </c>
      <c r="Y1478" s="73">
        <v>6906581881</v>
      </c>
      <c r="Z1478" s="37" t="s">
        <v>12536</v>
      </c>
      <c r="AA1478" s="77">
        <v>45418</v>
      </c>
      <c r="AB1478" s="39" t="s">
        <v>8186</v>
      </c>
      <c r="AC1478" s="39" t="s">
        <v>12296</v>
      </c>
      <c r="AD1478" s="39" t="s">
        <v>16204</v>
      </c>
      <c r="AE1478" s="37" t="s">
        <v>16181</v>
      </c>
      <c r="AF1478" s="63" t="s">
        <v>16181</v>
      </c>
    </row>
    <row r="1479" spans="1:32" s="68" customFormat="1" ht="42.75">
      <c r="A1479" s="29" t="s">
        <v>16169</v>
      </c>
      <c r="B1479" s="28" t="s">
        <v>16189</v>
      </c>
      <c r="C1479" s="29" t="s">
        <v>16190</v>
      </c>
      <c r="D1479" s="29" t="s">
        <v>8412</v>
      </c>
      <c r="E1479" s="29" t="s">
        <v>16182</v>
      </c>
      <c r="F1479" s="29" t="s">
        <v>12535</v>
      </c>
      <c r="G1479" s="31" t="s">
        <v>369</v>
      </c>
      <c r="H1479" s="32" t="s">
        <v>32</v>
      </c>
      <c r="I1479" s="50">
        <v>3</v>
      </c>
      <c r="J1479" s="32" t="s">
        <v>12292</v>
      </c>
      <c r="K1479" s="32" t="s">
        <v>12292</v>
      </c>
      <c r="L1479" s="32" t="s">
        <v>13171</v>
      </c>
      <c r="M1479" s="29" t="s">
        <v>16215</v>
      </c>
      <c r="N1479" s="29">
        <v>-8.3124900000000004</v>
      </c>
      <c r="O1479" s="29">
        <v>-2.4387500000000002</v>
      </c>
      <c r="P1479" s="29">
        <v>2.2395326192791831</v>
      </c>
      <c r="Q1479" s="29">
        <v>-16.625916870415558</v>
      </c>
      <c r="R1479" s="29">
        <v>-3.6891679748824124</v>
      </c>
      <c r="S1479" s="29">
        <v>9.1280000000000001</v>
      </c>
      <c r="T1479" s="29">
        <v>10.241</v>
      </c>
      <c r="U1479" s="29">
        <v>-29.375947165280223</v>
      </c>
      <c r="V1479" s="29">
        <v>-1.0209999999999999</v>
      </c>
      <c r="W1479" s="29">
        <v>-0.24</v>
      </c>
      <c r="X1479" s="29" t="s">
        <v>16210</v>
      </c>
      <c r="Y1479" s="71">
        <v>163710469</v>
      </c>
      <c r="Z1479" s="29" t="s">
        <v>12535</v>
      </c>
      <c r="AA1479" s="76">
        <v>45418</v>
      </c>
      <c r="AB1479" s="60" t="s">
        <v>8186</v>
      </c>
      <c r="AC1479" s="60" t="s">
        <v>12296</v>
      </c>
      <c r="AD1479" s="60" t="s">
        <v>16166</v>
      </c>
      <c r="AE1479" s="29" t="s">
        <v>16203</v>
      </c>
      <c r="AF1479" s="35" t="s">
        <v>16203</v>
      </c>
    </row>
    <row r="1480" spans="1:32" s="68" customFormat="1" ht="42.75">
      <c r="A1480" s="37" t="s">
        <v>16169</v>
      </c>
      <c r="B1480" s="36" t="s">
        <v>16191</v>
      </c>
      <c r="C1480" s="36" t="s">
        <v>16192</v>
      </c>
      <c r="D1480" s="29" t="s">
        <v>8413</v>
      </c>
      <c r="E1480" s="37" t="s">
        <v>16182</v>
      </c>
      <c r="F1480" s="37" t="s">
        <v>12535</v>
      </c>
      <c r="G1480" s="38" t="s">
        <v>369</v>
      </c>
      <c r="H1480" s="37" t="s">
        <v>32</v>
      </c>
      <c r="I1480" s="39">
        <v>3</v>
      </c>
      <c r="J1480" s="37" t="s">
        <v>12292</v>
      </c>
      <c r="K1480" s="37" t="s">
        <v>12292</v>
      </c>
      <c r="L1480" s="37" t="s">
        <v>13171</v>
      </c>
      <c r="M1480" s="37">
        <v>0.13350000000000001</v>
      </c>
      <c r="N1480" s="37">
        <v>-8.2849000000000004</v>
      </c>
      <c r="O1480" s="37" t="s">
        <v>16215</v>
      </c>
      <c r="P1480" s="37">
        <v>2.2289101700865954</v>
      </c>
      <c r="Q1480" s="37">
        <v>-16.561267538691549</v>
      </c>
      <c r="R1480" s="37">
        <v>-3.6249433755944138</v>
      </c>
      <c r="S1480" s="37">
        <v>9.1</v>
      </c>
      <c r="T1480" s="37" t="s">
        <v>16215</v>
      </c>
      <c r="U1480" s="37">
        <v>-29.3550790666384</v>
      </c>
      <c r="V1480" s="37">
        <v>-1.024</v>
      </c>
      <c r="W1480" s="37" t="s">
        <v>16215</v>
      </c>
      <c r="X1480" s="37" t="s">
        <v>15025</v>
      </c>
      <c r="Y1480" s="73">
        <v>163710469</v>
      </c>
      <c r="Z1480" s="37" t="s">
        <v>12535</v>
      </c>
      <c r="AA1480" s="77">
        <v>45418</v>
      </c>
      <c r="AB1480" s="39" t="s">
        <v>8186</v>
      </c>
      <c r="AC1480" s="39" t="s">
        <v>12296</v>
      </c>
      <c r="AD1480" s="39" t="s">
        <v>16166</v>
      </c>
      <c r="AE1480" s="37" t="s">
        <v>16203</v>
      </c>
      <c r="AF1480" s="63" t="s">
        <v>16203</v>
      </c>
    </row>
    <row r="1481" spans="1:32" s="68" customFormat="1" ht="42.75">
      <c r="A1481" s="29" t="s">
        <v>16169</v>
      </c>
      <c r="B1481" s="28" t="s">
        <v>16193</v>
      </c>
      <c r="C1481" s="29" t="s">
        <v>16194</v>
      </c>
      <c r="D1481" s="29" t="s">
        <v>8414</v>
      </c>
      <c r="E1481" s="29" t="s">
        <v>16182</v>
      </c>
      <c r="F1481" s="29" t="s">
        <v>12536</v>
      </c>
      <c r="G1481" s="31" t="s">
        <v>369</v>
      </c>
      <c r="H1481" s="32" t="s">
        <v>32</v>
      </c>
      <c r="I1481" s="50">
        <v>3</v>
      </c>
      <c r="J1481" s="32" t="s">
        <v>12292</v>
      </c>
      <c r="K1481" s="32" t="s">
        <v>12292</v>
      </c>
      <c r="L1481" s="32" t="s">
        <v>13171</v>
      </c>
      <c r="M1481" s="29" t="s">
        <v>16215</v>
      </c>
      <c r="N1481" s="29" t="s">
        <v>16215</v>
      </c>
      <c r="O1481" s="29" t="s">
        <v>16215</v>
      </c>
      <c r="P1481" s="29">
        <v>1.07991360691162</v>
      </c>
      <c r="Q1481" s="29">
        <v>-16.996402877697893</v>
      </c>
      <c r="R1481" s="29">
        <v>-3.8029386343994664</v>
      </c>
      <c r="S1481" s="29">
        <v>9.2609999999999992</v>
      </c>
      <c r="T1481" s="29">
        <v>10.234</v>
      </c>
      <c r="U1481" s="29">
        <v>-29.781870883640938</v>
      </c>
      <c r="V1481" s="29">
        <v>-1.1100000000000001</v>
      </c>
      <c r="W1481" s="29">
        <v>-0.28299999999999997</v>
      </c>
      <c r="X1481" s="29" t="s">
        <v>16211</v>
      </c>
      <c r="Y1481" s="71" t="s">
        <v>16215</v>
      </c>
      <c r="Z1481" s="29" t="s">
        <v>12535</v>
      </c>
      <c r="AA1481" s="76">
        <v>45418</v>
      </c>
      <c r="AB1481" s="60" t="s">
        <v>8186</v>
      </c>
      <c r="AC1481" s="60" t="s">
        <v>12296</v>
      </c>
      <c r="AD1481" s="60" t="s">
        <v>14211</v>
      </c>
      <c r="AE1481" s="29" t="s">
        <v>16203</v>
      </c>
      <c r="AF1481" s="35" t="s">
        <v>16203</v>
      </c>
    </row>
    <row r="1482" spans="1:32" s="68" customFormat="1" ht="42.75">
      <c r="A1482" s="37" t="s">
        <v>16169</v>
      </c>
      <c r="B1482" s="36" t="s">
        <v>16195</v>
      </c>
      <c r="C1482" s="36" t="s">
        <v>16196</v>
      </c>
      <c r="D1482" s="29" t="s">
        <v>8415</v>
      </c>
      <c r="E1482" s="37" t="s">
        <v>16182</v>
      </c>
      <c r="F1482" s="37" t="s">
        <v>12536</v>
      </c>
      <c r="G1482" s="38" t="s">
        <v>369</v>
      </c>
      <c r="H1482" s="37" t="s">
        <v>32</v>
      </c>
      <c r="I1482" s="39">
        <v>3</v>
      </c>
      <c r="J1482" s="37" t="s">
        <v>12292</v>
      </c>
      <c r="K1482" s="37" t="s">
        <v>12292</v>
      </c>
      <c r="L1482" s="37" t="s">
        <v>13171</v>
      </c>
      <c r="M1482" s="37">
        <v>0.14080000000000001</v>
      </c>
      <c r="N1482" s="37" t="s">
        <v>16215</v>
      </c>
      <c r="O1482" s="37" t="s">
        <v>16215</v>
      </c>
      <c r="P1482" s="37">
        <v>0.76635073598601</v>
      </c>
      <c r="Q1482" s="37">
        <v>-16.966666854154223</v>
      </c>
      <c r="R1482" s="37">
        <v>-3.7566838488903742</v>
      </c>
      <c r="S1482" s="37">
        <v>9.2940000000000005</v>
      </c>
      <c r="T1482" s="37">
        <v>10.234</v>
      </c>
      <c r="U1482" s="37">
        <v>-29.720615854042855</v>
      </c>
      <c r="V1482" s="37">
        <v>-1.097</v>
      </c>
      <c r="W1482" s="37">
        <v>-0.27400000000000002</v>
      </c>
      <c r="X1482" s="37" t="s">
        <v>16212</v>
      </c>
      <c r="Y1482" s="73" t="s">
        <v>16215</v>
      </c>
      <c r="Z1482" s="37" t="s">
        <v>12535</v>
      </c>
      <c r="AA1482" s="77">
        <v>45418</v>
      </c>
      <c r="AB1482" s="39" t="s">
        <v>8186</v>
      </c>
      <c r="AC1482" s="39" t="s">
        <v>12296</v>
      </c>
      <c r="AD1482" s="39" t="s">
        <v>14211</v>
      </c>
      <c r="AE1482" s="37" t="s">
        <v>16203</v>
      </c>
      <c r="AF1482" s="63" t="s">
        <v>16203</v>
      </c>
    </row>
    <row r="1483" spans="1:32" s="68" customFormat="1" ht="42.75">
      <c r="A1483" s="29" t="s">
        <v>16169</v>
      </c>
      <c r="B1483" s="28" t="s">
        <v>16197</v>
      </c>
      <c r="C1483" s="29" t="s">
        <v>16198</v>
      </c>
      <c r="D1483" s="29" t="s">
        <v>16207</v>
      </c>
      <c r="E1483" s="29" t="s">
        <v>16182</v>
      </c>
      <c r="F1483" s="29" t="s">
        <v>12535</v>
      </c>
      <c r="G1483" s="31" t="s">
        <v>369</v>
      </c>
      <c r="H1483" s="32" t="s">
        <v>32</v>
      </c>
      <c r="I1483" s="50">
        <v>3</v>
      </c>
      <c r="J1483" s="32" t="s">
        <v>12292</v>
      </c>
      <c r="K1483" s="32" t="s">
        <v>12292</v>
      </c>
      <c r="L1483" s="32" t="s">
        <v>13171</v>
      </c>
      <c r="M1483" s="29" t="s">
        <v>16215</v>
      </c>
      <c r="N1483" s="29">
        <v>-7.6926199999999998</v>
      </c>
      <c r="O1483" s="29">
        <v>-1.78217</v>
      </c>
      <c r="P1483" s="29">
        <v>2.8375733855186214</v>
      </c>
      <c r="Q1483" s="29">
        <v>-15.993404781533505</v>
      </c>
      <c r="R1483" s="29">
        <v>-2.9599999999999516</v>
      </c>
      <c r="S1483" s="29">
        <v>9.0950000000000006</v>
      </c>
      <c r="T1483" s="29">
        <v>10.205</v>
      </c>
      <c r="U1483" s="29">
        <v>-28.780862512520123</v>
      </c>
      <c r="V1483" s="29">
        <v>-0.95299999999999996</v>
      </c>
      <c r="W1483" s="29">
        <v>-0.17399999999999999</v>
      </c>
      <c r="X1483" s="29" t="s">
        <v>16213</v>
      </c>
      <c r="Y1483" s="71">
        <v>163710469</v>
      </c>
      <c r="Z1483" s="29" t="s">
        <v>12535</v>
      </c>
      <c r="AA1483" s="76">
        <v>45418</v>
      </c>
      <c r="AB1483" s="60" t="s">
        <v>8186</v>
      </c>
      <c r="AC1483" s="60" t="s">
        <v>12296</v>
      </c>
      <c r="AD1483" s="60" t="s">
        <v>16205</v>
      </c>
      <c r="AE1483" s="29" t="s">
        <v>16203</v>
      </c>
      <c r="AF1483" s="35" t="s">
        <v>16203</v>
      </c>
    </row>
    <row r="1484" spans="1:32" s="68" customFormat="1" ht="42.75">
      <c r="A1484" s="37" t="s">
        <v>16169</v>
      </c>
      <c r="B1484" s="36" t="s">
        <v>16199</v>
      </c>
      <c r="C1484" s="36" t="s">
        <v>16200</v>
      </c>
      <c r="D1484" s="29" t="s">
        <v>8416</v>
      </c>
      <c r="E1484" s="37" t="s">
        <v>16182</v>
      </c>
      <c r="F1484" s="37" t="s">
        <v>12535</v>
      </c>
      <c r="G1484" s="38" t="s">
        <v>369</v>
      </c>
      <c r="H1484" s="37" t="s">
        <v>32</v>
      </c>
      <c r="I1484" s="39">
        <v>3</v>
      </c>
      <c r="J1484" s="37" t="s">
        <v>12292</v>
      </c>
      <c r="K1484" s="37" t="s">
        <v>12292</v>
      </c>
      <c r="L1484" s="37" t="s">
        <v>13171</v>
      </c>
      <c r="M1484" s="37" t="s">
        <v>16215</v>
      </c>
      <c r="N1484" s="37" t="s">
        <v>16215</v>
      </c>
      <c r="O1484" s="37" t="s">
        <v>16215</v>
      </c>
      <c r="P1484" s="37">
        <v>0</v>
      </c>
      <c r="Q1484" s="37">
        <v>-18.239745417931818</v>
      </c>
      <c r="R1484" s="37">
        <v>-2.9545420849683923</v>
      </c>
      <c r="S1484" s="37">
        <v>11.923</v>
      </c>
      <c r="T1484" s="37" t="s">
        <v>16215</v>
      </c>
      <c r="U1484" s="37" t="s">
        <v>16215</v>
      </c>
      <c r="V1484" s="37">
        <v>-0.44600000000000001</v>
      </c>
      <c r="W1484" s="37" t="s">
        <v>16215</v>
      </c>
      <c r="X1484" s="37" t="s">
        <v>16212</v>
      </c>
      <c r="Y1484" s="73">
        <v>163710469</v>
      </c>
      <c r="Z1484" s="37" t="s">
        <v>12535</v>
      </c>
      <c r="AA1484" s="77">
        <v>45418</v>
      </c>
      <c r="AB1484" s="39" t="s">
        <v>8186</v>
      </c>
      <c r="AC1484" s="39" t="s">
        <v>12296</v>
      </c>
      <c r="AD1484" s="39" t="s">
        <v>16205</v>
      </c>
      <c r="AE1484" s="37" t="s">
        <v>16203</v>
      </c>
      <c r="AF1484" s="63" t="s">
        <v>16203</v>
      </c>
    </row>
    <row r="1485" spans="1:32" s="68" customFormat="1" ht="42.75">
      <c r="A1485" s="29" t="s">
        <v>16169</v>
      </c>
      <c r="B1485" s="28" t="s">
        <v>16201</v>
      </c>
      <c r="C1485" s="29" t="s">
        <v>16202</v>
      </c>
      <c r="D1485" s="29" t="s">
        <v>16208</v>
      </c>
      <c r="E1485" s="29" t="s">
        <v>16182</v>
      </c>
      <c r="F1485" s="29" t="s">
        <v>12543</v>
      </c>
      <c r="G1485" s="31" t="s">
        <v>369</v>
      </c>
      <c r="H1485" s="32" t="s">
        <v>32</v>
      </c>
      <c r="I1485" s="50">
        <v>3</v>
      </c>
      <c r="J1485" s="32" t="s">
        <v>12292</v>
      </c>
      <c r="K1485" s="32" t="s">
        <v>12292</v>
      </c>
      <c r="L1485" s="32" t="s">
        <v>13171</v>
      </c>
      <c r="M1485" s="29" t="s">
        <v>16215</v>
      </c>
      <c r="N1485" s="29" t="s">
        <v>16215</v>
      </c>
      <c r="O1485" s="29" t="s">
        <v>16215</v>
      </c>
      <c r="P1485" s="29">
        <v>-0.2018163471238732</v>
      </c>
      <c r="Q1485" s="29">
        <v>-16.000000000000114</v>
      </c>
      <c r="R1485" s="29">
        <v>-1.8873791418627661E-13</v>
      </c>
      <c r="S1485" s="29" t="s">
        <v>16215</v>
      </c>
      <c r="T1485" s="29" t="s">
        <v>16215</v>
      </c>
      <c r="U1485" s="29" t="s">
        <v>16215</v>
      </c>
      <c r="V1485" s="29" t="s">
        <v>16215</v>
      </c>
      <c r="W1485" s="29" t="s">
        <v>16215</v>
      </c>
      <c r="X1485" s="29" t="s">
        <v>14933</v>
      </c>
      <c r="Y1485" s="71" t="s">
        <v>16215</v>
      </c>
      <c r="Z1485" s="29" t="s">
        <v>12535</v>
      </c>
      <c r="AA1485" s="76">
        <v>45418</v>
      </c>
      <c r="AB1485" s="60" t="s">
        <v>8186</v>
      </c>
      <c r="AC1485" s="60" t="s">
        <v>12296</v>
      </c>
      <c r="AD1485" s="60" t="s">
        <v>16206</v>
      </c>
      <c r="AE1485" s="29" t="s">
        <v>16203</v>
      </c>
      <c r="AF1485" s="35" t="s">
        <v>16203</v>
      </c>
    </row>
    <row r="1486" spans="1:32" s="24" customFormat="1" ht="15">
      <c r="A1486"/>
      <c r="B1486"/>
      <c r="C1486"/>
      <c r="D1486"/>
      <c r="E1486"/>
      <c r="F1486"/>
      <c r="G1486"/>
      <c r="H1486"/>
      <c r="I1486"/>
      <c r="J1486"/>
      <c r="K1486"/>
      <c r="L1486"/>
      <c r="M1486"/>
      <c r="N1486"/>
      <c r="O1486"/>
      <c r="P1486"/>
      <c r="Q1486"/>
      <c r="R1486"/>
      <c r="S1486"/>
      <c r="T1486"/>
      <c r="U1486"/>
      <c r="V1486"/>
      <c r="W1486"/>
      <c r="X1486"/>
      <c r="Y1486" s="56"/>
      <c r="Z1486"/>
      <c r="AA1486"/>
      <c r="AB1486"/>
      <c r="AC1486"/>
      <c r="AD1486"/>
      <c r="AE1486"/>
      <c r="AF1486"/>
    </row>
    <row r="1487" spans="1:32" s="24" customFormat="1" ht="15">
      <c r="A1487"/>
      <c r="B1487"/>
      <c r="C1487"/>
      <c r="D1487"/>
      <c r="E1487"/>
      <c r="F1487"/>
      <c r="G1487"/>
      <c r="H1487"/>
      <c r="I1487"/>
      <c r="J1487"/>
      <c r="K1487"/>
      <c r="L1487"/>
      <c r="M1487"/>
      <c r="N1487"/>
      <c r="O1487"/>
      <c r="P1487"/>
      <c r="Q1487"/>
      <c r="R1487"/>
      <c r="S1487"/>
      <c r="T1487"/>
      <c r="U1487"/>
      <c r="V1487"/>
      <c r="W1487"/>
      <c r="X1487"/>
      <c r="Y1487" s="56"/>
      <c r="Z1487"/>
      <c r="AA1487"/>
      <c r="AB1487"/>
      <c r="AC1487"/>
      <c r="AD1487"/>
      <c r="AE1487"/>
      <c r="AF1487"/>
    </row>
    <row r="1488" spans="1:32" s="24" customFormat="1" ht="15">
      <c r="A1488"/>
      <c r="B1488"/>
      <c r="C1488"/>
      <c r="D1488"/>
      <c r="E1488"/>
      <c r="F1488"/>
      <c r="G1488"/>
      <c r="H1488"/>
      <c r="I1488"/>
      <c r="J1488"/>
      <c r="K1488"/>
      <c r="L1488"/>
      <c r="M1488"/>
      <c r="N1488"/>
      <c r="O1488"/>
      <c r="P1488"/>
      <c r="Q1488"/>
      <c r="R1488"/>
      <c r="S1488"/>
      <c r="T1488"/>
      <c r="U1488"/>
      <c r="V1488"/>
      <c r="W1488"/>
      <c r="X1488"/>
      <c r="Y1488" s="56"/>
      <c r="Z1488"/>
      <c r="AA1488"/>
      <c r="AB1488"/>
      <c r="AC1488"/>
      <c r="AD1488"/>
      <c r="AE1488"/>
      <c r="AF1488"/>
    </row>
    <row r="1489" spans="1:32" s="24" customFormat="1" ht="15">
      <c r="A1489"/>
      <c r="B1489"/>
      <c r="C1489"/>
      <c r="D1489"/>
      <c r="E1489"/>
      <c r="F1489"/>
      <c r="G1489"/>
      <c r="H1489"/>
      <c r="I1489"/>
      <c r="J1489"/>
      <c r="K1489"/>
      <c r="L1489"/>
      <c r="M1489"/>
      <c r="N1489"/>
      <c r="O1489"/>
      <c r="P1489"/>
      <c r="Q1489"/>
      <c r="R1489"/>
      <c r="S1489"/>
      <c r="T1489"/>
      <c r="U1489"/>
      <c r="V1489"/>
      <c r="W1489"/>
      <c r="X1489"/>
      <c r="Y1489" s="56"/>
      <c r="Z1489"/>
      <c r="AA1489"/>
      <c r="AB1489"/>
      <c r="AC1489"/>
      <c r="AD1489"/>
      <c r="AE1489"/>
      <c r="AF1489"/>
    </row>
    <row r="1490" spans="1:32" s="24" customFormat="1" ht="15">
      <c r="A1490"/>
      <c r="B1490"/>
      <c r="C1490"/>
      <c r="D1490"/>
      <c r="E1490"/>
      <c r="F1490"/>
      <c r="G1490"/>
      <c r="H1490"/>
      <c r="I1490"/>
      <c r="J1490"/>
      <c r="K1490"/>
      <c r="L1490"/>
      <c r="M1490"/>
      <c r="N1490"/>
      <c r="O1490"/>
      <c r="P1490"/>
      <c r="Q1490"/>
      <c r="R1490"/>
      <c r="S1490"/>
      <c r="T1490"/>
      <c r="U1490"/>
      <c r="V1490"/>
      <c r="W1490"/>
      <c r="X1490"/>
      <c r="Y1490" s="56"/>
      <c r="Z1490"/>
      <c r="AA1490"/>
      <c r="AB1490"/>
      <c r="AC1490"/>
      <c r="AD1490"/>
      <c r="AE1490"/>
      <c r="AF1490"/>
    </row>
    <row r="1491" spans="1:32" s="24" customFormat="1" ht="15">
      <c r="A1491"/>
      <c r="B1491"/>
      <c r="C1491"/>
      <c r="D1491"/>
      <c r="E1491"/>
      <c r="F1491"/>
      <c r="G1491"/>
      <c r="H1491"/>
      <c r="I1491"/>
      <c r="J1491"/>
      <c r="K1491"/>
      <c r="L1491"/>
      <c r="M1491"/>
      <c r="N1491"/>
      <c r="O1491"/>
      <c r="P1491"/>
      <c r="Q1491"/>
      <c r="R1491"/>
      <c r="S1491"/>
      <c r="T1491"/>
      <c r="U1491"/>
      <c r="V1491"/>
      <c r="W1491"/>
      <c r="X1491"/>
      <c r="Y1491" s="56"/>
      <c r="Z1491"/>
      <c r="AA1491"/>
      <c r="AB1491"/>
      <c r="AC1491"/>
      <c r="AD1491"/>
      <c r="AE1491"/>
      <c r="AF1491"/>
    </row>
    <row r="1492" spans="1:32" s="24" customFormat="1" ht="15">
      <c r="A1492"/>
      <c r="B1492"/>
      <c r="C1492"/>
      <c r="D1492"/>
      <c r="E1492"/>
      <c r="F1492"/>
      <c r="G1492"/>
      <c r="H1492"/>
      <c r="I1492"/>
      <c r="J1492"/>
      <c r="K1492"/>
      <c r="L1492"/>
      <c r="M1492"/>
      <c r="N1492"/>
      <c r="O1492"/>
      <c r="P1492"/>
      <c r="Q1492"/>
      <c r="R1492"/>
      <c r="S1492"/>
      <c r="T1492"/>
      <c r="U1492"/>
      <c r="V1492"/>
      <c r="W1492"/>
      <c r="X1492"/>
      <c r="Y1492" s="56"/>
      <c r="Z1492"/>
      <c r="AA1492"/>
      <c r="AB1492"/>
      <c r="AC1492"/>
      <c r="AD1492"/>
      <c r="AE1492"/>
      <c r="AF1492"/>
    </row>
    <row r="1493" spans="1:32" s="24" customFormat="1" ht="15">
      <c r="A1493"/>
      <c r="B1493"/>
      <c r="C1493"/>
      <c r="D1493"/>
      <c r="E1493"/>
      <c r="F1493"/>
      <c r="G1493"/>
      <c r="H1493"/>
      <c r="I1493"/>
      <c r="J1493"/>
      <c r="K1493"/>
      <c r="L1493"/>
      <c r="M1493"/>
      <c r="N1493"/>
      <c r="O1493"/>
      <c r="P1493"/>
      <c r="Q1493"/>
      <c r="R1493"/>
      <c r="S1493"/>
      <c r="T1493"/>
      <c r="U1493"/>
      <c r="V1493"/>
      <c r="W1493"/>
      <c r="X1493"/>
      <c r="Y1493" s="56"/>
      <c r="Z1493"/>
      <c r="AA1493"/>
      <c r="AB1493"/>
      <c r="AC1493"/>
      <c r="AD1493"/>
      <c r="AE1493"/>
      <c r="AF1493"/>
    </row>
    <row r="1494" spans="1:32" s="24" customFormat="1" ht="15">
      <c r="A1494"/>
      <c r="B1494"/>
      <c r="C1494"/>
      <c r="D1494"/>
      <c r="E1494"/>
      <c r="F1494"/>
      <c r="G1494"/>
      <c r="H1494"/>
      <c r="I1494"/>
      <c r="J1494"/>
      <c r="K1494"/>
      <c r="L1494"/>
      <c r="M1494"/>
      <c r="N1494"/>
      <c r="O1494"/>
      <c r="P1494"/>
      <c r="Q1494"/>
      <c r="R1494"/>
      <c r="S1494"/>
      <c r="T1494"/>
      <c r="U1494"/>
      <c r="V1494"/>
      <c r="W1494"/>
      <c r="X1494"/>
      <c r="Y1494" s="56"/>
      <c r="Z1494"/>
      <c r="AA1494"/>
      <c r="AB1494"/>
      <c r="AC1494"/>
      <c r="AD1494"/>
      <c r="AE1494"/>
      <c r="AF1494"/>
    </row>
    <row r="1495" spans="1:32" s="24" customFormat="1" ht="15">
      <c r="A1495"/>
      <c r="B1495"/>
      <c r="C1495"/>
      <c r="D1495"/>
      <c r="E1495"/>
      <c r="F1495"/>
      <c r="G1495"/>
      <c r="H1495"/>
      <c r="I1495"/>
      <c r="J1495"/>
      <c r="K1495"/>
      <c r="L1495"/>
      <c r="M1495"/>
      <c r="N1495"/>
      <c r="O1495"/>
      <c r="P1495"/>
      <c r="Q1495"/>
      <c r="R1495"/>
      <c r="S1495"/>
      <c r="T1495"/>
      <c r="U1495"/>
      <c r="V1495"/>
      <c r="W1495"/>
      <c r="X1495"/>
      <c r="Y1495" s="56"/>
      <c r="Z1495"/>
      <c r="AA1495"/>
      <c r="AB1495"/>
      <c r="AC1495"/>
      <c r="AD1495"/>
      <c r="AE1495"/>
      <c r="AF1495"/>
    </row>
    <row r="1496" spans="1:32" s="24" customFormat="1" ht="15">
      <c r="A1496"/>
      <c r="B1496"/>
      <c r="C1496"/>
      <c r="D1496"/>
      <c r="E1496"/>
      <c r="F1496"/>
      <c r="G1496"/>
      <c r="H1496"/>
      <c r="I1496"/>
      <c r="J1496"/>
      <c r="K1496"/>
      <c r="L1496"/>
      <c r="M1496"/>
      <c r="N1496"/>
      <c r="O1496"/>
      <c r="P1496"/>
      <c r="Q1496"/>
      <c r="R1496"/>
      <c r="S1496"/>
      <c r="T1496"/>
      <c r="U1496"/>
      <c r="V1496"/>
      <c r="W1496"/>
      <c r="X1496"/>
      <c r="Y1496" s="56"/>
      <c r="Z1496"/>
      <c r="AA1496"/>
      <c r="AB1496"/>
      <c r="AC1496"/>
      <c r="AD1496"/>
      <c r="AE1496"/>
      <c r="AF1496"/>
    </row>
    <row r="1497" spans="1:32" s="24" customFormat="1" ht="15">
      <c r="A1497"/>
      <c r="B1497"/>
      <c r="C1497"/>
      <c r="D1497"/>
      <c r="E1497"/>
      <c r="F1497"/>
      <c r="G1497"/>
      <c r="H1497"/>
      <c r="I1497"/>
      <c r="J1497"/>
      <c r="K1497"/>
      <c r="L1497"/>
      <c r="M1497"/>
      <c r="N1497"/>
      <c r="O1497"/>
      <c r="P1497"/>
      <c r="Q1497"/>
      <c r="R1497"/>
      <c r="S1497"/>
      <c r="T1497"/>
      <c r="U1497"/>
      <c r="V1497"/>
      <c r="W1497"/>
      <c r="X1497"/>
      <c r="Y1497" s="56"/>
      <c r="Z1497"/>
      <c r="AA1497"/>
      <c r="AB1497"/>
      <c r="AC1497"/>
      <c r="AD1497"/>
      <c r="AE1497"/>
      <c r="AF1497"/>
    </row>
    <row r="1498" spans="1:32" s="24" customFormat="1" ht="15">
      <c r="A1498"/>
      <c r="B1498"/>
      <c r="C1498"/>
      <c r="D1498"/>
      <c r="E1498"/>
      <c r="F1498"/>
      <c r="G1498"/>
      <c r="H1498"/>
      <c r="I1498"/>
      <c r="J1498"/>
      <c r="K1498"/>
      <c r="L1498"/>
      <c r="M1498"/>
      <c r="N1498"/>
      <c r="O1498"/>
      <c r="P1498"/>
      <c r="Q1498"/>
      <c r="R1498"/>
      <c r="S1498"/>
      <c r="T1498"/>
      <c r="U1498"/>
      <c r="V1498"/>
      <c r="W1498"/>
      <c r="X1498"/>
      <c r="Y1498" s="56"/>
      <c r="Z1498"/>
      <c r="AA1498"/>
      <c r="AB1498"/>
      <c r="AC1498"/>
      <c r="AD1498"/>
      <c r="AE1498"/>
      <c r="AF1498"/>
    </row>
    <row r="1499" spans="1:32" s="24" customFormat="1" ht="15">
      <c r="A1499"/>
      <c r="B1499"/>
      <c r="C1499"/>
      <c r="D1499"/>
      <c r="E1499"/>
      <c r="F1499"/>
      <c r="G1499"/>
      <c r="H1499"/>
      <c r="I1499"/>
      <c r="J1499"/>
      <c r="K1499"/>
      <c r="L1499"/>
      <c r="M1499"/>
      <c r="N1499"/>
      <c r="O1499"/>
      <c r="P1499"/>
      <c r="Q1499"/>
      <c r="R1499"/>
      <c r="S1499"/>
      <c r="T1499"/>
      <c r="U1499"/>
      <c r="V1499"/>
      <c r="W1499"/>
      <c r="X1499"/>
      <c r="Y1499" s="56"/>
      <c r="Z1499"/>
      <c r="AA1499"/>
      <c r="AB1499"/>
      <c r="AC1499"/>
      <c r="AD1499"/>
      <c r="AE1499"/>
      <c r="AF1499"/>
    </row>
    <row r="1500" spans="1:32" s="24" customFormat="1" ht="15">
      <c r="A1500"/>
      <c r="B1500"/>
      <c r="C1500"/>
      <c r="D1500"/>
      <c r="E1500"/>
      <c r="F1500"/>
      <c r="G1500"/>
      <c r="H1500"/>
      <c r="I1500"/>
      <c r="J1500"/>
      <c r="K1500"/>
      <c r="L1500"/>
      <c r="M1500"/>
      <c r="N1500"/>
      <c r="O1500"/>
      <c r="P1500"/>
      <c r="Q1500"/>
      <c r="R1500"/>
      <c r="S1500"/>
      <c r="T1500"/>
      <c r="U1500"/>
      <c r="V1500"/>
      <c r="W1500"/>
      <c r="X1500"/>
      <c r="Y1500" s="56"/>
      <c r="Z1500"/>
      <c r="AA1500"/>
      <c r="AB1500"/>
      <c r="AC1500"/>
      <c r="AD1500"/>
      <c r="AE1500"/>
      <c r="AF1500"/>
    </row>
    <row r="1501" spans="1:32" s="24" customFormat="1" ht="15">
      <c r="A1501"/>
      <c r="B1501"/>
      <c r="C1501"/>
      <c r="D1501"/>
      <c r="E1501"/>
      <c r="F1501"/>
      <c r="G1501"/>
      <c r="H1501"/>
      <c r="I1501"/>
      <c r="J1501"/>
      <c r="K1501"/>
      <c r="L1501"/>
      <c r="M1501"/>
      <c r="N1501"/>
      <c r="O1501"/>
      <c r="P1501"/>
      <c r="Q1501"/>
      <c r="R1501"/>
      <c r="S1501"/>
      <c r="T1501"/>
      <c r="U1501"/>
      <c r="V1501"/>
      <c r="W1501"/>
      <c r="X1501"/>
      <c r="Y1501" s="56"/>
      <c r="Z1501"/>
      <c r="AA1501"/>
      <c r="AB1501"/>
      <c r="AC1501"/>
      <c r="AD1501"/>
      <c r="AE1501"/>
      <c r="AF1501"/>
    </row>
    <row r="1502" spans="1:32" s="24" customFormat="1" ht="15">
      <c r="A1502"/>
      <c r="B1502"/>
      <c r="C1502"/>
      <c r="D1502"/>
      <c r="E1502"/>
      <c r="F1502"/>
      <c r="G1502"/>
      <c r="H1502"/>
      <c r="I1502"/>
      <c r="J1502"/>
      <c r="K1502"/>
      <c r="L1502"/>
      <c r="M1502"/>
      <c r="N1502"/>
      <c r="O1502"/>
      <c r="P1502"/>
      <c r="Q1502"/>
      <c r="R1502"/>
      <c r="S1502"/>
      <c r="T1502"/>
      <c r="U1502"/>
      <c r="V1502"/>
      <c r="W1502"/>
      <c r="X1502"/>
      <c r="Y1502" s="56"/>
      <c r="Z1502"/>
      <c r="AA1502"/>
      <c r="AB1502"/>
      <c r="AC1502"/>
      <c r="AD1502"/>
      <c r="AE1502"/>
      <c r="AF1502"/>
    </row>
    <row r="1503" spans="1:32" s="24" customFormat="1" ht="15">
      <c r="A1503"/>
      <c r="B1503"/>
      <c r="C1503"/>
      <c r="D1503"/>
      <c r="E1503"/>
      <c r="F1503"/>
      <c r="G1503"/>
      <c r="H1503"/>
      <c r="I1503"/>
      <c r="J1503"/>
      <c r="K1503"/>
      <c r="L1503"/>
      <c r="M1503"/>
      <c r="N1503"/>
      <c r="O1503"/>
      <c r="P1503"/>
      <c r="Q1503"/>
      <c r="R1503"/>
      <c r="S1503"/>
      <c r="T1503"/>
      <c r="U1503"/>
      <c r="V1503"/>
      <c r="W1503"/>
      <c r="X1503"/>
      <c r="Y1503" s="56"/>
      <c r="Z1503"/>
      <c r="AA1503"/>
      <c r="AB1503"/>
      <c r="AC1503"/>
      <c r="AD1503"/>
      <c r="AE1503"/>
      <c r="AF1503"/>
    </row>
    <row r="1504" spans="1:32" s="24" customFormat="1" ht="15">
      <c r="A1504"/>
      <c r="B1504"/>
      <c r="C1504"/>
      <c r="D1504"/>
      <c r="E1504"/>
      <c r="F1504"/>
      <c r="G1504"/>
      <c r="H1504"/>
      <c r="I1504"/>
      <c r="J1504"/>
      <c r="K1504"/>
      <c r="L1504"/>
      <c r="M1504"/>
      <c r="N1504"/>
      <c r="O1504"/>
      <c r="P1504"/>
      <c r="Q1504"/>
      <c r="R1504"/>
      <c r="S1504"/>
      <c r="T1504"/>
      <c r="U1504"/>
      <c r="V1504"/>
      <c r="W1504"/>
      <c r="X1504"/>
      <c r="Y1504" s="56"/>
      <c r="Z1504"/>
      <c r="AA1504"/>
      <c r="AB1504"/>
      <c r="AC1504"/>
      <c r="AD1504"/>
      <c r="AE1504"/>
      <c r="AF1504"/>
    </row>
    <row r="1505" spans="1:32" s="24" customFormat="1" ht="15">
      <c r="A1505"/>
      <c r="B1505"/>
      <c r="C1505"/>
      <c r="D1505"/>
      <c r="E1505"/>
      <c r="F1505"/>
      <c r="G1505"/>
      <c r="H1505"/>
      <c r="I1505"/>
      <c r="J1505"/>
      <c r="K1505"/>
      <c r="L1505"/>
      <c r="M1505"/>
      <c r="N1505"/>
      <c r="O1505"/>
      <c r="P1505"/>
      <c r="Q1505"/>
      <c r="R1505"/>
      <c r="S1505"/>
      <c r="T1505"/>
      <c r="U1505"/>
      <c r="V1505"/>
      <c r="W1505"/>
      <c r="X1505"/>
      <c r="Y1505" s="56"/>
      <c r="Z1505"/>
      <c r="AA1505"/>
      <c r="AB1505"/>
      <c r="AC1505"/>
      <c r="AD1505"/>
      <c r="AE1505"/>
      <c r="AF1505"/>
    </row>
    <row r="1506" spans="1:32" s="24" customFormat="1" ht="15">
      <c r="A1506"/>
      <c r="B1506"/>
      <c r="C1506"/>
      <c r="D1506"/>
      <c r="E1506"/>
      <c r="F1506"/>
      <c r="G1506"/>
      <c r="H1506"/>
      <c r="I1506"/>
      <c r="J1506"/>
      <c r="K1506"/>
      <c r="L1506"/>
      <c r="M1506"/>
      <c r="N1506"/>
      <c r="O1506"/>
      <c r="P1506"/>
      <c r="Q1506"/>
      <c r="R1506"/>
      <c r="S1506"/>
      <c r="T1506"/>
      <c r="U1506"/>
      <c r="V1506"/>
      <c r="W1506"/>
      <c r="X1506"/>
      <c r="Y1506" s="56"/>
      <c r="Z1506"/>
      <c r="AA1506"/>
      <c r="AB1506"/>
      <c r="AC1506"/>
      <c r="AD1506"/>
      <c r="AE1506"/>
      <c r="AF1506"/>
    </row>
    <row r="1507" spans="1:32" s="24" customFormat="1" ht="15">
      <c r="A1507"/>
      <c r="B1507"/>
      <c r="C1507"/>
      <c r="D1507"/>
      <c r="E1507"/>
      <c r="F1507"/>
      <c r="G1507"/>
      <c r="H1507"/>
      <c r="I1507"/>
      <c r="J1507"/>
      <c r="K1507"/>
      <c r="L1507"/>
      <c r="M1507"/>
      <c r="N1507"/>
      <c r="O1507"/>
      <c r="P1507"/>
      <c r="Q1507"/>
      <c r="R1507"/>
      <c r="S1507"/>
      <c r="T1507"/>
      <c r="U1507"/>
      <c r="V1507"/>
      <c r="W1507"/>
      <c r="X1507"/>
      <c r="Y1507" s="56"/>
      <c r="Z1507"/>
      <c r="AA1507"/>
      <c r="AB1507"/>
      <c r="AC1507"/>
      <c r="AD1507"/>
      <c r="AE1507"/>
      <c r="AF1507"/>
    </row>
    <row r="1508" spans="1:32" s="24" customFormat="1" ht="15">
      <c r="A1508"/>
      <c r="B1508"/>
      <c r="C1508"/>
      <c r="D1508"/>
      <c r="E1508"/>
      <c r="F1508"/>
      <c r="G1508"/>
      <c r="H1508"/>
      <c r="I1508"/>
      <c r="J1508"/>
      <c r="K1508"/>
      <c r="L1508"/>
      <c r="M1508"/>
      <c r="N1508"/>
      <c r="O1508"/>
      <c r="P1508"/>
      <c r="Q1508"/>
      <c r="R1508"/>
      <c r="S1508"/>
      <c r="T1508"/>
      <c r="U1508"/>
      <c r="V1508"/>
      <c r="W1508"/>
      <c r="X1508"/>
      <c r="Y1508" s="56"/>
      <c r="Z1508"/>
      <c r="AA1508"/>
      <c r="AB1508"/>
      <c r="AC1508"/>
      <c r="AD1508"/>
      <c r="AE1508"/>
      <c r="AF1508"/>
    </row>
    <row r="1509" spans="1:32" s="24" customFormat="1" ht="15">
      <c r="A1509"/>
      <c r="B1509"/>
      <c r="C1509"/>
      <c r="D1509"/>
      <c r="E1509"/>
      <c r="F1509"/>
      <c r="G1509"/>
      <c r="H1509"/>
      <c r="I1509"/>
      <c r="J1509"/>
      <c r="K1509"/>
      <c r="L1509"/>
      <c r="M1509"/>
      <c r="N1509"/>
      <c r="O1509"/>
      <c r="P1509"/>
      <c r="Q1509"/>
      <c r="R1509"/>
      <c r="S1509"/>
      <c r="T1509"/>
      <c r="U1509"/>
      <c r="V1509"/>
      <c r="W1509"/>
      <c r="X1509"/>
      <c r="Y1509" s="56"/>
      <c r="Z1509"/>
      <c r="AA1509"/>
      <c r="AB1509"/>
      <c r="AC1509"/>
      <c r="AD1509"/>
      <c r="AE1509"/>
      <c r="AF1509"/>
    </row>
    <row r="1510" spans="1:32" s="24" customFormat="1" ht="15">
      <c r="A1510"/>
      <c r="B1510"/>
      <c r="C1510"/>
      <c r="D1510"/>
      <c r="E1510"/>
      <c r="F1510"/>
      <c r="G1510"/>
      <c r="H1510"/>
      <c r="I1510"/>
      <c r="J1510"/>
      <c r="K1510"/>
      <c r="L1510"/>
      <c r="M1510"/>
      <c r="N1510"/>
      <c r="O1510"/>
      <c r="P1510"/>
      <c r="Q1510"/>
      <c r="R1510"/>
      <c r="S1510"/>
      <c r="T1510"/>
      <c r="U1510"/>
      <c r="V1510"/>
      <c r="W1510"/>
      <c r="X1510"/>
      <c r="Y1510" s="56"/>
      <c r="Z1510"/>
      <c r="AA1510"/>
      <c r="AB1510"/>
      <c r="AC1510"/>
      <c r="AD1510"/>
      <c r="AE1510"/>
      <c r="AF1510"/>
    </row>
    <row r="1511" spans="1:32" s="24" customFormat="1" ht="15">
      <c r="A1511"/>
      <c r="B1511"/>
      <c r="C1511"/>
      <c r="D1511"/>
      <c r="E1511"/>
      <c r="F1511"/>
      <c r="G1511"/>
      <c r="H1511"/>
      <c r="I1511"/>
      <c r="J1511"/>
      <c r="K1511"/>
      <c r="L1511"/>
      <c r="M1511"/>
      <c r="N1511"/>
      <c r="O1511"/>
      <c r="P1511"/>
      <c r="Q1511"/>
      <c r="R1511"/>
      <c r="S1511"/>
      <c r="T1511"/>
      <c r="U1511"/>
      <c r="V1511"/>
      <c r="W1511"/>
      <c r="X1511"/>
      <c r="Y1511" s="56"/>
      <c r="Z1511"/>
      <c r="AA1511"/>
      <c r="AB1511"/>
      <c r="AC1511"/>
      <c r="AD1511"/>
      <c r="AE1511"/>
      <c r="AF1511"/>
    </row>
    <row r="1512" spans="1:32" s="24" customFormat="1" ht="15">
      <c r="A1512"/>
      <c r="B1512"/>
      <c r="C1512"/>
      <c r="D1512"/>
      <c r="E1512"/>
      <c r="F1512"/>
      <c r="G1512"/>
      <c r="H1512"/>
      <c r="I1512"/>
      <c r="J1512"/>
      <c r="K1512"/>
      <c r="L1512"/>
      <c r="M1512"/>
      <c r="N1512"/>
      <c r="O1512"/>
      <c r="P1512"/>
      <c r="Q1512"/>
      <c r="R1512"/>
      <c r="S1512"/>
      <c r="T1512"/>
      <c r="U1512"/>
      <c r="V1512"/>
      <c r="W1512"/>
      <c r="X1512"/>
      <c r="Y1512" s="56"/>
      <c r="Z1512"/>
      <c r="AA1512"/>
      <c r="AB1512"/>
      <c r="AC1512"/>
      <c r="AD1512"/>
      <c r="AE1512"/>
      <c r="AF1512"/>
    </row>
    <row r="1513" spans="1:32" s="24" customFormat="1" ht="15">
      <c r="A1513"/>
      <c r="B1513"/>
      <c r="C1513"/>
      <c r="D1513"/>
      <c r="E1513"/>
      <c r="F1513"/>
      <c r="G1513"/>
      <c r="H1513"/>
      <c r="I1513"/>
      <c r="J1513"/>
      <c r="K1513"/>
      <c r="L1513"/>
      <c r="M1513"/>
      <c r="N1513"/>
      <c r="O1513"/>
      <c r="P1513"/>
      <c r="Q1513"/>
      <c r="R1513"/>
      <c r="S1513"/>
      <c r="T1513"/>
      <c r="U1513"/>
      <c r="V1513"/>
      <c r="W1513"/>
      <c r="X1513"/>
      <c r="Y1513" s="56"/>
      <c r="Z1513"/>
      <c r="AA1513"/>
      <c r="AB1513"/>
      <c r="AC1513"/>
      <c r="AD1513"/>
      <c r="AE1513"/>
      <c r="AF1513"/>
    </row>
    <row r="1514" spans="1:32" s="24" customFormat="1" ht="15">
      <c r="A1514"/>
      <c r="B1514"/>
      <c r="C1514"/>
      <c r="D1514"/>
      <c r="E1514"/>
      <c r="F1514"/>
      <c r="G1514"/>
      <c r="H1514"/>
      <c r="I1514"/>
      <c r="J1514"/>
      <c r="K1514"/>
      <c r="L1514"/>
      <c r="M1514"/>
      <c r="N1514"/>
      <c r="O1514"/>
      <c r="P1514"/>
      <c r="Q1514"/>
      <c r="R1514"/>
      <c r="S1514"/>
      <c r="T1514"/>
      <c r="U1514"/>
      <c r="V1514"/>
      <c r="W1514"/>
      <c r="X1514"/>
      <c r="Y1514" s="56"/>
      <c r="Z1514"/>
      <c r="AA1514"/>
      <c r="AB1514"/>
      <c r="AC1514"/>
      <c r="AD1514"/>
      <c r="AE1514"/>
      <c r="AF1514"/>
    </row>
    <row r="1515" spans="1:32" s="24" customFormat="1" ht="15">
      <c r="A1515"/>
      <c r="B1515"/>
      <c r="C1515"/>
      <c r="D1515"/>
      <c r="E1515"/>
      <c r="F1515"/>
      <c r="G1515"/>
      <c r="H1515"/>
      <c r="I1515"/>
      <c r="J1515"/>
      <c r="K1515"/>
      <c r="L1515"/>
      <c r="M1515"/>
      <c r="N1515"/>
      <c r="O1515"/>
      <c r="P1515"/>
      <c r="Q1515"/>
      <c r="R1515"/>
      <c r="S1515"/>
      <c r="T1515"/>
      <c r="U1515"/>
      <c r="V1515"/>
      <c r="W1515"/>
      <c r="X1515"/>
      <c r="Y1515" s="56"/>
      <c r="Z1515"/>
      <c r="AA1515"/>
      <c r="AB1515"/>
      <c r="AC1515"/>
      <c r="AD1515"/>
      <c r="AE1515"/>
      <c r="AF1515"/>
    </row>
    <row r="1516" spans="1:32" s="24" customFormat="1" ht="15">
      <c r="A1516"/>
      <c r="B1516"/>
      <c r="C1516"/>
      <c r="D1516"/>
      <c r="E1516"/>
      <c r="F1516"/>
      <c r="G1516"/>
      <c r="H1516"/>
      <c r="I1516"/>
      <c r="J1516"/>
      <c r="K1516"/>
      <c r="L1516"/>
      <c r="M1516"/>
      <c r="N1516"/>
      <c r="O1516"/>
      <c r="P1516"/>
      <c r="Q1516"/>
      <c r="R1516"/>
      <c r="S1516"/>
      <c r="T1516"/>
      <c r="U1516"/>
      <c r="V1516"/>
      <c r="W1516"/>
      <c r="X1516"/>
      <c r="Y1516" s="56"/>
      <c r="Z1516"/>
      <c r="AA1516"/>
      <c r="AB1516"/>
      <c r="AC1516"/>
      <c r="AD1516"/>
      <c r="AE1516"/>
      <c r="AF1516"/>
    </row>
    <row r="1517" spans="1:32" s="24" customFormat="1" ht="15">
      <c r="A1517"/>
      <c r="B1517"/>
      <c r="C1517"/>
      <c r="D1517"/>
      <c r="E1517"/>
      <c r="F1517"/>
      <c r="G1517"/>
      <c r="H1517"/>
      <c r="I1517"/>
      <c r="J1517"/>
      <c r="K1517"/>
      <c r="L1517"/>
      <c r="M1517"/>
      <c r="N1517"/>
      <c r="O1517"/>
      <c r="P1517"/>
      <c r="Q1517"/>
      <c r="R1517"/>
      <c r="S1517"/>
      <c r="T1517"/>
      <c r="U1517"/>
      <c r="V1517"/>
      <c r="W1517"/>
      <c r="X1517"/>
      <c r="Y1517" s="56"/>
      <c r="Z1517"/>
      <c r="AA1517"/>
      <c r="AB1517"/>
      <c r="AC1517"/>
      <c r="AD1517"/>
      <c r="AE1517"/>
      <c r="AF1517"/>
    </row>
    <row r="1518" spans="1:32" s="24" customFormat="1" ht="15">
      <c r="A1518"/>
      <c r="B1518"/>
      <c r="C1518"/>
      <c r="D1518"/>
      <c r="E1518"/>
      <c r="F1518"/>
      <c r="G1518"/>
      <c r="H1518"/>
      <c r="I1518"/>
      <c r="J1518"/>
      <c r="K1518"/>
      <c r="L1518"/>
      <c r="M1518"/>
      <c r="N1518"/>
      <c r="O1518"/>
      <c r="P1518"/>
      <c r="Q1518"/>
      <c r="R1518"/>
      <c r="S1518"/>
      <c r="T1518"/>
      <c r="U1518"/>
      <c r="V1518"/>
      <c r="W1518"/>
      <c r="X1518"/>
      <c r="Y1518" s="56"/>
      <c r="Z1518"/>
      <c r="AA1518"/>
      <c r="AB1518"/>
      <c r="AC1518"/>
      <c r="AD1518"/>
      <c r="AE1518"/>
      <c r="AF1518"/>
    </row>
    <row r="1519" spans="1:32" s="24" customFormat="1" ht="15">
      <c r="A1519"/>
      <c r="B1519"/>
      <c r="C1519"/>
      <c r="D1519"/>
      <c r="E1519"/>
      <c r="F1519"/>
      <c r="G1519"/>
      <c r="H1519"/>
      <c r="I1519"/>
      <c r="J1519"/>
      <c r="K1519"/>
      <c r="L1519"/>
      <c r="M1519"/>
      <c r="N1519"/>
      <c r="O1519"/>
      <c r="P1519"/>
      <c r="Q1519"/>
      <c r="R1519"/>
      <c r="S1519"/>
      <c r="T1519"/>
      <c r="U1519"/>
      <c r="V1519"/>
      <c r="W1519"/>
      <c r="X1519"/>
      <c r="Y1519" s="56"/>
      <c r="Z1519"/>
      <c r="AA1519"/>
      <c r="AB1519"/>
      <c r="AC1519"/>
      <c r="AD1519"/>
      <c r="AE1519"/>
      <c r="AF1519"/>
    </row>
    <row r="1520" spans="1:32" s="24" customFormat="1" ht="15">
      <c r="A1520"/>
      <c r="B1520"/>
      <c r="C1520"/>
      <c r="D1520"/>
      <c r="E1520"/>
      <c r="F1520"/>
      <c r="G1520"/>
      <c r="H1520"/>
      <c r="I1520"/>
      <c r="J1520"/>
      <c r="K1520"/>
      <c r="L1520"/>
      <c r="M1520"/>
      <c r="N1520"/>
      <c r="O1520"/>
      <c r="P1520"/>
      <c r="Q1520"/>
      <c r="R1520"/>
      <c r="S1520"/>
      <c r="T1520"/>
      <c r="U1520"/>
      <c r="V1520"/>
      <c r="W1520"/>
      <c r="X1520"/>
      <c r="Y1520" s="56"/>
      <c r="Z1520"/>
      <c r="AA1520"/>
      <c r="AB1520"/>
      <c r="AC1520"/>
      <c r="AD1520"/>
      <c r="AE1520"/>
      <c r="AF1520"/>
    </row>
    <row r="1521" spans="1:32" s="24" customFormat="1" ht="15">
      <c r="A1521"/>
      <c r="B1521"/>
      <c r="C1521"/>
      <c r="D1521"/>
      <c r="E1521"/>
      <c r="F1521"/>
      <c r="G1521"/>
      <c r="H1521"/>
      <c r="I1521"/>
      <c r="J1521"/>
      <c r="K1521"/>
      <c r="L1521"/>
      <c r="M1521"/>
      <c r="N1521"/>
      <c r="O1521"/>
      <c r="P1521"/>
      <c r="Q1521"/>
      <c r="R1521"/>
      <c r="S1521"/>
      <c r="T1521"/>
      <c r="U1521"/>
      <c r="V1521"/>
      <c r="W1521"/>
      <c r="X1521"/>
      <c r="Y1521" s="56"/>
      <c r="Z1521"/>
      <c r="AA1521"/>
      <c r="AB1521"/>
      <c r="AC1521"/>
      <c r="AD1521"/>
      <c r="AE1521"/>
      <c r="AF1521"/>
    </row>
    <row r="1522" spans="1:32" s="24" customFormat="1" ht="15">
      <c r="A1522"/>
      <c r="B1522"/>
      <c r="C1522"/>
      <c r="D1522"/>
      <c r="E1522"/>
      <c r="F1522"/>
      <c r="G1522"/>
      <c r="H1522"/>
      <c r="I1522"/>
      <c r="J1522"/>
      <c r="K1522"/>
      <c r="L1522"/>
      <c r="M1522"/>
      <c r="N1522"/>
      <c r="O1522"/>
      <c r="P1522"/>
      <c r="Q1522"/>
      <c r="R1522"/>
      <c r="S1522"/>
      <c r="T1522"/>
      <c r="U1522"/>
      <c r="V1522"/>
      <c r="W1522"/>
      <c r="X1522"/>
      <c r="Y1522" s="56"/>
      <c r="Z1522"/>
      <c r="AA1522"/>
      <c r="AB1522"/>
      <c r="AC1522"/>
      <c r="AD1522"/>
      <c r="AE1522"/>
      <c r="AF1522"/>
    </row>
    <row r="1523" spans="1:32" s="24" customFormat="1" ht="15">
      <c r="A1523"/>
      <c r="B1523"/>
      <c r="C1523"/>
      <c r="D1523"/>
      <c r="E1523"/>
      <c r="F1523"/>
      <c r="G1523"/>
      <c r="H1523"/>
      <c r="I1523"/>
      <c r="J1523"/>
      <c r="K1523"/>
      <c r="L1523"/>
      <c r="M1523"/>
      <c r="N1523"/>
      <c r="O1523"/>
      <c r="P1523"/>
      <c r="Q1523"/>
      <c r="R1523"/>
      <c r="S1523"/>
      <c r="T1523"/>
      <c r="U1523"/>
      <c r="V1523"/>
      <c r="W1523"/>
      <c r="X1523"/>
      <c r="Y1523" s="56"/>
      <c r="Z1523"/>
      <c r="AA1523"/>
      <c r="AB1523"/>
      <c r="AC1523"/>
      <c r="AD1523"/>
      <c r="AE1523"/>
      <c r="AF1523"/>
    </row>
    <row r="1524" spans="1:32" s="24" customFormat="1" ht="15">
      <c r="A1524"/>
      <c r="B1524"/>
      <c r="C1524"/>
      <c r="D1524"/>
      <c r="E1524"/>
      <c r="F1524"/>
      <c r="G1524"/>
      <c r="H1524"/>
      <c r="I1524"/>
      <c r="J1524"/>
      <c r="K1524"/>
      <c r="L1524"/>
      <c r="M1524"/>
      <c r="N1524"/>
      <c r="O1524"/>
      <c r="P1524"/>
      <c r="Q1524"/>
      <c r="R1524"/>
      <c r="S1524"/>
      <c r="T1524"/>
      <c r="U1524"/>
      <c r="V1524"/>
      <c r="W1524"/>
      <c r="X1524"/>
      <c r="Y1524" s="56"/>
      <c r="Z1524"/>
      <c r="AA1524"/>
      <c r="AB1524"/>
      <c r="AC1524"/>
      <c r="AD1524"/>
      <c r="AE1524"/>
      <c r="AF1524"/>
    </row>
    <row r="1525" spans="1:32" s="24" customFormat="1" ht="15">
      <c r="A1525"/>
      <c r="B1525"/>
      <c r="C1525"/>
      <c r="D1525"/>
      <c r="E1525"/>
      <c r="F1525"/>
      <c r="G1525"/>
      <c r="H1525"/>
      <c r="I1525"/>
      <c r="J1525"/>
      <c r="K1525"/>
      <c r="L1525"/>
      <c r="M1525"/>
      <c r="N1525"/>
      <c r="O1525"/>
      <c r="P1525"/>
      <c r="Q1525"/>
      <c r="R1525"/>
      <c r="S1525"/>
      <c r="T1525"/>
      <c r="U1525"/>
      <c r="V1525"/>
      <c r="W1525"/>
      <c r="X1525"/>
      <c r="Y1525" s="56"/>
      <c r="Z1525"/>
      <c r="AA1525"/>
      <c r="AB1525"/>
      <c r="AC1525"/>
      <c r="AD1525"/>
      <c r="AE1525"/>
      <c r="AF1525"/>
    </row>
    <row r="1526" spans="1:32" s="24" customFormat="1" ht="15">
      <c r="A1526"/>
      <c r="B1526"/>
      <c r="C1526"/>
      <c r="D1526"/>
      <c r="E1526"/>
      <c r="F1526"/>
      <c r="G1526"/>
      <c r="H1526"/>
      <c r="I1526"/>
      <c r="J1526"/>
      <c r="K1526"/>
      <c r="L1526"/>
      <c r="M1526"/>
      <c r="N1526"/>
      <c r="O1526"/>
      <c r="P1526"/>
      <c r="Q1526"/>
      <c r="R1526"/>
      <c r="S1526"/>
      <c r="T1526"/>
      <c r="U1526"/>
      <c r="V1526"/>
      <c r="W1526"/>
      <c r="X1526"/>
      <c r="Y1526" s="56"/>
      <c r="Z1526"/>
      <c r="AA1526"/>
      <c r="AB1526"/>
      <c r="AC1526"/>
      <c r="AD1526"/>
      <c r="AE1526"/>
      <c r="AF1526"/>
    </row>
    <row r="1527" spans="1:32" s="24" customFormat="1" ht="15">
      <c r="A1527"/>
      <c r="B1527"/>
      <c r="C1527"/>
      <c r="D1527"/>
      <c r="E1527"/>
      <c r="F1527"/>
      <c r="G1527"/>
      <c r="H1527"/>
      <c r="I1527"/>
      <c r="J1527"/>
      <c r="K1527"/>
      <c r="L1527"/>
      <c r="M1527"/>
      <c r="N1527"/>
      <c r="O1527"/>
      <c r="P1527"/>
      <c r="Q1527"/>
      <c r="R1527"/>
      <c r="S1527"/>
      <c r="T1527"/>
      <c r="U1527"/>
      <c r="V1527"/>
      <c r="W1527"/>
      <c r="X1527"/>
      <c r="Y1527" s="56"/>
      <c r="Z1527"/>
      <c r="AA1527"/>
      <c r="AB1527"/>
      <c r="AC1527"/>
      <c r="AD1527"/>
      <c r="AE1527"/>
      <c r="AF1527"/>
    </row>
    <row r="1528" spans="1:32" s="24" customFormat="1" ht="15">
      <c r="A1528"/>
      <c r="B1528"/>
      <c r="C1528"/>
      <c r="D1528"/>
      <c r="E1528"/>
      <c r="F1528"/>
      <c r="G1528"/>
      <c r="H1528"/>
      <c r="I1528"/>
      <c r="J1528"/>
      <c r="K1528"/>
      <c r="L1528"/>
      <c r="M1528"/>
      <c r="N1528"/>
      <c r="O1528"/>
      <c r="P1528"/>
      <c r="Q1528"/>
      <c r="R1528"/>
      <c r="S1528"/>
      <c r="T1528"/>
      <c r="U1528"/>
      <c r="V1528"/>
      <c r="W1528"/>
      <c r="X1528"/>
      <c r="Y1528" s="56"/>
      <c r="Z1528"/>
      <c r="AA1528"/>
      <c r="AB1528"/>
      <c r="AC1528"/>
      <c r="AD1528"/>
      <c r="AE1528"/>
      <c r="AF1528"/>
    </row>
    <row r="1529" spans="1:32" s="24" customFormat="1" ht="15">
      <c r="A1529"/>
      <c r="B1529"/>
      <c r="C1529"/>
      <c r="D1529"/>
      <c r="E1529"/>
      <c r="F1529"/>
      <c r="G1529"/>
      <c r="H1529"/>
      <c r="I1529"/>
      <c r="J1529"/>
      <c r="K1529"/>
      <c r="L1529"/>
      <c r="M1529"/>
      <c r="N1529"/>
      <c r="O1529"/>
      <c r="P1529"/>
      <c r="Q1529"/>
      <c r="R1529"/>
      <c r="S1529"/>
      <c r="T1529"/>
      <c r="U1529"/>
      <c r="V1529"/>
      <c r="W1529"/>
      <c r="X1529"/>
      <c r="Y1529" s="56"/>
      <c r="Z1529"/>
      <c r="AA1529"/>
      <c r="AB1529"/>
      <c r="AC1529"/>
      <c r="AD1529"/>
      <c r="AE1529"/>
      <c r="AF1529"/>
    </row>
    <row r="1530" spans="1:32" s="24" customFormat="1" ht="15">
      <c r="A1530"/>
      <c r="B1530"/>
      <c r="C1530"/>
      <c r="D1530"/>
      <c r="E1530"/>
      <c r="F1530"/>
      <c r="G1530"/>
      <c r="H1530"/>
      <c r="I1530"/>
      <c r="J1530"/>
      <c r="K1530"/>
      <c r="L1530"/>
      <c r="M1530"/>
      <c r="N1530"/>
      <c r="O1530"/>
      <c r="P1530"/>
      <c r="Q1530"/>
      <c r="R1530"/>
      <c r="S1530"/>
      <c r="T1530"/>
      <c r="U1530"/>
      <c r="V1530"/>
      <c r="W1530"/>
      <c r="X1530"/>
      <c r="Y1530" s="56"/>
      <c r="Z1530"/>
      <c r="AA1530"/>
      <c r="AB1530"/>
      <c r="AC1530"/>
      <c r="AD1530"/>
      <c r="AE1530"/>
      <c r="AF1530"/>
    </row>
    <row r="1531" spans="1:32" s="24" customFormat="1" ht="15">
      <c r="A1531"/>
      <c r="B1531"/>
      <c r="C1531"/>
      <c r="D1531"/>
      <c r="E1531"/>
      <c r="F1531"/>
      <c r="G1531"/>
      <c r="H1531"/>
      <c r="I1531"/>
      <c r="J1531"/>
      <c r="K1531"/>
      <c r="L1531"/>
      <c r="M1531"/>
      <c r="N1531"/>
      <c r="O1531"/>
      <c r="P1531"/>
      <c r="Q1531"/>
      <c r="R1531"/>
      <c r="S1531"/>
      <c r="T1531"/>
      <c r="U1531"/>
      <c r="V1531"/>
      <c r="W1531"/>
      <c r="X1531"/>
      <c r="Y1531" s="56"/>
      <c r="Z1531"/>
      <c r="AA1531"/>
      <c r="AB1531"/>
      <c r="AC1531"/>
      <c r="AD1531"/>
      <c r="AE1531"/>
      <c r="AF1531"/>
    </row>
    <row r="1532" spans="1:32" s="24" customFormat="1" ht="15">
      <c r="A1532"/>
      <c r="B1532"/>
      <c r="C1532"/>
      <c r="D1532"/>
      <c r="E1532"/>
      <c r="F1532"/>
      <c r="G1532"/>
      <c r="H1532"/>
      <c r="I1532"/>
      <c r="J1532"/>
      <c r="K1532"/>
      <c r="L1532"/>
      <c r="M1532"/>
      <c r="N1532"/>
      <c r="O1532"/>
      <c r="P1532"/>
      <c r="Q1532"/>
      <c r="R1532"/>
      <c r="S1532"/>
      <c r="T1532"/>
      <c r="U1532"/>
      <c r="V1532"/>
      <c r="W1532"/>
      <c r="X1532"/>
      <c r="Y1532" s="56"/>
      <c r="Z1532"/>
      <c r="AA1532"/>
      <c r="AB1532"/>
      <c r="AC1532"/>
      <c r="AD1532"/>
      <c r="AE1532"/>
      <c r="AF1532"/>
    </row>
    <row r="1533" spans="1:32" s="24" customFormat="1" ht="15">
      <c r="A1533"/>
      <c r="B1533"/>
      <c r="C1533"/>
      <c r="D1533"/>
      <c r="E1533"/>
      <c r="F1533"/>
      <c r="G1533"/>
      <c r="H1533"/>
      <c r="I1533"/>
      <c r="J1533"/>
      <c r="K1533"/>
      <c r="L1533"/>
      <c r="M1533"/>
      <c r="N1533"/>
      <c r="O1533"/>
      <c r="P1533"/>
      <c r="Q1533"/>
      <c r="R1533"/>
      <c r="S1533"/>
      <c r="T1533"/>
      <c r="U1533"/>
      <c r="V1533"/>
      <c r="W1533"/>
      <c r="X1533"/>
      <c r="Y1533" s="56"/>
      <c r="Z1533"/>
      <c r="AA1533"/>
      <c r="AB1533"/>
      <c r="AC1533"/>
      <c r="AD1533"/>
      <c r="AE1533"/>
      <c r="AF1533"/>
    </row>
    <row r="1534" spans="1:32" s="24" customFormat="1" ht="15">
      <c r="A1534"/>
      <c r="B1534"/>
      <c r="C1534"/>
      <c r="D1534"/>
      <c r="E1534"/>
      <c r="F1534"/>
      <c r="G1534"/>
      <c r="H1534"/>
      <c r="I1534"/>
      <c r="J1534"/>
      <c r="K1534"/>
      <c r="L1534"/>
      <c r="M1534"/>
      <c r="N1534"/>
      <c r="O1534"/>
      <c r="P1534"/>
      <c r="Q1534"/>
      <c r="R1534"/>
      <c r="S1534"/>
      <c r="T1534"/>
      <c r="U1534"/>
      <c r="V1534"/>
      <c r="W1534"/>
      <c r="X1534"/>
      <c r="Y1534" s="56"/>
      <c r="Z1534"/>
      <c r="AA1534"/>
      <c r="AB1534"/>
      <c r="AC1534"/>
      <c r="AD1534"/>
      <c r="AE1534"/>
      <c r="AF1534"/>
    </row>
    <row r="1535" spans="1:32" s="24" customFormat="1" ht="15">
      <c r="A1535"/>
      <c r="B1535"/>
      <c r="C1535"/>
      <c r="D1535"/>
      <c r="E1535"/>
      <c r="F1535"/>
      <c r="G1535"/>
      <c r="H1535"/>
      <c r="I1535"/>
      <c r="J1535"/>
      <c r="K1535"/>
      <c r="L1535"/>
      <c r="M1535"/>
      <c r="N1535"/>
      <c r="O1535"/>
      <c r="P1535"/>
      <c r="Q1535"/>
      <c r="R1535"/>
      <c r="S1535"/>
      <c r="T1535"/>
      <c r="U1535"/>
      <c r="V1535"/>
      <c r="W1535"/>
      <c r="X1535"/>
      <c r="Y1535" s="56"/>
      <c r="Z1535"/>
      <c r="AA1535"/>
      <c r="AB1535"/>
      <c r="AC1535"/>
      <c r="AD1535"/>
      <c r="AE1535"/>
      <c r="AF1535"/>
    </row>
    <row r="1536" spans="1:32" s="24" customFormat="1" ht="15">
      <c r="A1536"/>
      <c r="B1536"/>
      <c r="C1536"/>
      <c r="D1536"/>
      <c r="E1536"/>
      <c r="F1536"/>
      <c r="G1536"/>
      <c r="H1536"/>
      <c r="I1536"/>
      <c r="J1536"/>
      <c r="K1536"/>
      <c r="L1536"/>
      <c r="M1536"/>
      <c r="N1536"/>
      <c r="O1536"/>
      <c r="P1536"/>
      <c r="Q1536"/>
      <c r="R1536"/>
      <c r="S1536"/>
      <c r="T1536"/>
      <c r="U1536"/>
      <c r="V1536"/>
      <c r="W1536"/>
      <c r="X1536"/>
      <c r="Y1536" s="56"/>
      <c r="Z1536"/>
      <c r="AA1536"/>
      <c r="AB1536"/>
      <c r="AC1536"/>
      <c r="AD1536"/>
      <c r="AE1536"/>
      <c r="AF1536"/>
    </row>
    <row r="1537" spans="1:32" s="24" customFormat="1" ht="15">
      <c r="A1537"/>
      <c r="B1537"/>
      <c r="C1537"/>
      <c r="D1537"/>
      <c r="E1537"/>
      <c r="F1537"/>
      <c r="G1537"/>
      <c r="H1537"/>
      <c r="I1537"/>
      <c r="J1537"/>
      <c r="K1537"/>
      <c r="L1537"/>
      <c r="M1537"/>
      <c r="N1537"/>
      <c r="O1537"/>
      <c r="P1537"/>
      <c r="Q1537"/>
      <c r="R1537"/>
      <c r="S1537"/>
      <c r="T1537"/>
      <c r="U1537"/>
      <c r="V1537"/>
      <c r="W1537"/>
      <c r="X1537"/>
      <c r="Y1537" s="56"/>
      <c r="Z1537"/>
      <c r="AA1537"/>
      <c r="AB1537"/>
      <c r="AC1537"/>
      <c r="AD1537"/>
      <c r="AE1537"/>
      <c r="AF1537"/>
    </row>
    <row r="1538" spans="1:32" s="24" customFormat="1" ht="15">
      <c r="A1538"/>
      <c r="B1538"/>
      <c r="C1538"/>
      <c r="D1538"/>
      <c r="E1538"/>
      <c r="F1538"/>
      <c r="G1538"/>
      <c r="H1538"/>
      <c r="I1538"/>
      <c r="J1538"/>
      <c r="K1538"/>
      <c r="L1538"/>
      <c r="M1538"/>
      <c r="N1538"/>
      <c r="O1538"/>
      <c r="P1538"/>
      <c r="Q1538"/>
      <c r="R1538"/>
      <c r="S1538"/>
      <c r="T1538"/>
      <c r="U1538"/>
      <c r="V1538"/>
      <c r="W1538"/>
      <c r="X1538"/>
      <c r="Y1538" s="56"/>
      <c r="Z1538"/>
      <c r="AA1538"/>
      <c r="AB1538"/>
      <c r="AC1538"/>
      <c r="AD1538"/>
      <c r="AE1538"/>
      <c r="AF1538"/>
    </row>
    <row r="1539" spans="1:32" s="24" customFormat="1" ht="15">
      <c r="A1539"/>
      <c r="B1539"/>
      <c r="C1539"/>
      <c r="D1539"/>
      <c r="E1539"/>
      <c r="F1539"/>
      <c r="G1539"/>
      <c r="H1539"/>
      <c r="I1539"/>
      <c r="J1539"/>
      <c r="K1539"/>
      <c r="L1539"/>
      <c r="M1539"/>
      <c r="N1539"/>
      <c r="O1539"/>
      <c r="P1539"/>
      <c r="Q1539"/>
      <c r="R1539"/>
      <c r="S1539"/>
      <c r="T1539"/>
      <c r="U1539"/>
      <c r="V1539"/>
      <c r="W1539"/>
      <c r="X1539"/>
      <c r="Y1539" s="56"/>
      <c r="Z1539"/>
      <c r="AA1539"/>
      <c r="AB1539"/>
      <c r="AC1539"/>
      <c r="AD1539"/>
      <c r="AE1539"/>
      <c r="AF1539"/>
    </row>
    <row r="1540" spans="1:32" s="24" customFormat="1" ht="15">
      <c r="A1540"/>
      <c r="B1540"/>
      <c r="C1540"/>
      <c r="D1540"/>
      <c r="E1540"/>
      <c r="F1540"/>
      <c r="G1540"/>
      <c r="H1540"/>
      <c r="I1540"/>
      <c r="J1540"/>
      <c r="K1540"/>
      <c r="L1540"/>
      <c r="M1540"/>
      <c r="N1540"/>
      <c r="O1540"/>
      <c r="P1540"/>
      <c r="Q1540"/>
      <c r="R1540"/>
      <c r="S1540"/>
      <c r="T1540"/>
      <c r="U1540"/>
      <c r="V1540"/>
      <c r="W1540"/>
      <c r="X1540"/>
      <c r="Y1540" s="56"/>
      <c r="Z1540"/>
      <c r="AA1540"/>
      <c r="AB1540"/>
      <c r="AC1540"/>
      <c r="AD1540"/>
      <c r="AE1540"/>
      <c r="AF1540"/>
    </row>
    <row r="1541" spans="1:32" s="24" customFormat="1" ht="15">
      <c r="A1541"/>
      <c r="B1541"/>
      <c r="C1541"/>
      <c r="D1541"/>
      <c r="E1541"/>
      <c r="F1541"/>
      <c r="G1541"/>
      <c r="H1541"/>
      <c r="I1541"/>
      <c r="J1541"/>
      <c r="K1541"/>
      <c r="L1541"/>
      <c r="M1541"/>
      <c r="N1541"/>
      <c r="O1541"/>
      <c r="P1541"/>
      <c r="Q1541"/>
      <c r="R1541"/>
      <c r="S1541"/>
      <c r="T1541"/>
      <c r="U1541"/>
      <c r="V1541"/>
      <c r="W1541"/>
      <c r="X1541"/>
      <c r="Y1541" s="56"/>
      <c r="Z1541"/>
      <c r="AA1541"/>
      <c r="AB1541"/>
      <c r="AC1541"/>
      <c r="AD1541"/>
      <c r="AE1541"/>
      <c r="AF1541"/>
    </row>
    <row r="1542" spans="1:32" s="24" customFormat="1" ht="15">
      <c r="A1542"/>
      <c r="B1542"/>
      <c r="C1542"/>
      <c r="D1542"/>
      <c r="E1542"/>
      <c r="F1542"/>
      <c r="G1542"/>
      <c r="H1542"/>
      <c r="I1542"/>
      <c r="J1542"/>
      <c r="K1542"/>
      <c r="L1542"/>
      <c r="M1542"/>
      <c r="N1542"/>
      <c r="O1542"/>
      <c r="P1542"/>
      <c r="Q1542"/>
      <c r="R1542"/>
      <c r="S1542"/>
      <c r="T1542"/>
      <c r="U1542"/>
      <c r="V1542"/>
      <c r="W1542"/>
      <c r="X1542"/>
      <c r="Y1542" s="56"/>
      <c r="Z1542"/>
      <c r="AA1542"/>
      <c r="AB1542"/>
      <c r="AC1542"/>
      <c r="AD1542"/>
      <c r="AE1542"/>
      <c r="AF1542"/>
    </row>
    <row r="1543" spans="1:32" s="24" customFormat="1" ht="15">
      <c r="A1543"/>
      <c r="B1543"/>
      <c r="C1543"/>
      <c r="D1543"/>
      <c r="E1543"/>
      <c r="F1543"/>
      <c r="G1543"/>
      <c r="H1543"/>
      <c r="I1543"/>
      <c r="J1543"/>
      <c r="K1543"/>
      <c r="L1543"/>
      <c r="M1543"/>
      <c r="N1543"/>
      <c r="O1543"/>
      <c r="P1543"/>
      <c r="Q1543"/>
      <c r="R1543"/>
      <c r="S1543"/>
      <c r="T1543"/>
      <c r="U1543"/>
      <c r="V1543"/>
      <c r="W1543"/>
      <c r="X1543"/>
      <c r="Y1543" s="56"/>
      <c r="Z1543"/>
      <c r="AA1543"/>
      <c r="AB1543"/>
      <c r="AC1543"/>
      <c r="AD1543"/>
      <c r="AE1543"/>
      <c r="AF1543"/>
    </row>
    <row r="1544" spans="1:32" s="24" customFormat="1" ht="15">
      <c r="A1544"/>
      <c r="B1544"/>
      <c r="C1544"/>
      <c r="D1544"/>
      <c r="E1544"/>
      <c r="F1544"/>
      <c r="G1544"/>
      <c r="H1544"/>
      <c r="I1544"/>
      <c r="J1544"/>
      <c r="K1544"/>
      <c r="L1544"/>
      <c r="M1544"/>
      <c r="N1544"/>
      <c r="O1544"/>
      <c r="P1544"/>
      <c r="Q1544"/>
      <c r="R1544"/>
      <c r="S1544"/>
      <c r="T1544"/>
      <c r="U1544"/>
      <c r="V1544"/>
      <c r="W1544"/>
      <c r="X1544"/>
      <c r="Y1544" s="56"/>
      <c r="Z1544"/>
      <c r="AA1544"/>
      <c r="AB1544"/>
      <c r="AC1544"/>
      <c r="AD1544"/>
      <c r="AE1544"/>
      <c r="AF1544"/>
    </row>
    <row r="1545" spans="1:32" s="24" customFormat="1" ht="15">
      <c r="A1545"/>
      <c r="B1545"/>
      <c r="C1545"/>
      <c r="D1545"/>
      <c r="E1545"/>
      <c r="F1545"/>
      <c r="G1545"/>
      <c r="H1545"/>
      <c r="I1545"/>
      <c r="J1545"/>
      <c r="K1545"/>
      <c r="L1545"/>
      <c r="M1545"/>
      <c r="N1545"/>
      <c r="O1545"/>
      <c r="P1545"/>
      <c r="Q1545"/>
      <c r="R1545"/>
      <c r="S1545"/>
      <c r="T1545"/>
      <c r="U1545"/>
      <c r="V1545"/>
      <c r="W1545"/>
      <c r="X1545"/>
      <c r="Y1545" s="56"/>
      <c r="Z1545"/>
      <c r="AA1545"/>
      <c r="AB1545"/>
      <c r="AC1545"/>
      <c r="AD1545"/>
      <c r="AE1545"/>
      <c r="AF1545"/>
    </row>
    <row r="1546" spans="1:32" s="24" customFormat="1" ht="15">
      <c r="A1546"/>
      <c r="B1546"/>
      <c r="C1546"/>
      <c r="D1546"/>
      <c r="E1546"/>
      <c r="F1546"/>
      <c r="G1546"/>
      <c r="H1546"/>
      <c r="I1546"/>
      <c r="J1546"/>
      <c r="K1546"/>
      <c r="L1546"/>
      <c r="M1546"/>
      <c r="N1546"/>
      <c r="O1546"/>
      <c r="P1546"/>
      <c r="Q1546"/>
      <c r="R1546"/>
      <c r="S1546"/>
      <c r="T1546"/>
      <c r="U1546"/>
      <c r="V1546"/>
      <c r="W1546"/>
      <c r="X1546"/>
      <c r="Y1546" s="56"/>
      <c r="Z1546"/>
      <c r="AA1546"/>
      <c r="AB1546"/>
      <c r="AC1546"/>
      <c r="AD1546"/>
      <c r="AE1546"/>
      <c r="AF1546"/>
    </row>
    <row r="1547" spans="1:32" s="24" customFormat="1" ht="15">
      <c r="A1547"/>
      <c r="B1547"/>
      <c r="C1547"/>
      <c r="D1547"/>
      <c r="E1547"/>
      <c r="F1547"/>
      <c r="G1547"/>
      <c r="H1547"/>
      <c r="I1547"/>
      <c r="J1547"/>
      <c r="K1547"/>
      <c r="L1547"/>
      <c r="M1547"/>
      <c r="N1547"/>
      <c r="O1547"/>
      <c r="P1547"/>
      <c r="Q1547"/>
      <c r="R1547"/>
      <c r="S1547"/>
      <c r="T1547"/>
      <c r="U1547"/>
      <c r="V1547"/>
      <c r="W1547"/>
      <c r="X1547"/>
      <c r="Y1547" s="56"/>
      <c r="Z1547"/>
      <c r="AA1547"/>
      <c r="AB1547"/>
      <c r="AC1547"/>
      <c r="AD1547"/>
      <c r="AE1547"/>
      <c r="AF1547"/>
    </row>
    <row r="1548" spans="1:32" s="24" customFormat="1" ht="15">
      <c r="A1548"/>
      <c r="B1548"/>
      <c r="C1548"/>
      <c r="D1548"/>
      <c r="E1548"/>
      <c r="F1548"/>
      <c r="G1548"/>
      <c r="H1548"/>
      <c r="I1548"/>
      <c r="J1548"/>
      <c r="K1548"/>
      <c r="L1548"/>
      <c r="M1548"/>
      <c r="N1548"/>
      <c r="O1548"/>
      <c r="P1548"/>
      <c r="Q1548"/>
      <c r="R1548"/>
      <c r="S1548"/>
      <c r="T1548"/>
      <c r="U1548"/>
      <c r="V1548"/>
      <c r="W1548"/>
      <c r="X1548"/>
      <c r="Y1548" s="56"/>
      <c r="Z1548"/>
      <c r="AA1548"/>
      <c r="AB1548"/>
      <c r="AC1548"/>
      <c r="AD1548"/>
      <c r="AE1548"/>
      <c r="AF1548"/>
    </row>
    <row r="1549" spans="1:32" s="24" customFormat="1" ht="15">
      <c r="A1549"/>
      <c r="B1549"/>
      <c r="C1549"/>
      <c r="D1549"/>
      <c r="E1549"/>
      <c r="F1549"/>
      <c r="G1549"/>
      <c r="H1549"/>
      <c r="I1549"/>
      <c r="J1549"/>
      <c r="K1549"/>
      <c r="L1549"/>
      <c r="M1549"/>
      <c r="N1549"/>
      <c r="O1549"/>
      <c r="P1549"/>
      <c r="Q1549"/>
      <c r="R1549"/>
      <c r="S1549"/>
      <c r="T1549"/>
      <c r="U1549"/>
      <c r="V1549"/>
      <c r="W1549"/>
      <c r="X1549"/>
      <c r="Y1549" s="56"/>
      <c r="Z1549"/>
      <c r="AA1549"/>
      <c r="AB1549"/>
      <c r="AC1549"/>
      <c r="AD1549"/>
      <c r="AE1549"/>
      <c r="AF1549"/>
    </row>
    <row r="1550" spans="1:32" s="24" customFormat="1" ht="15">
      <c r="A1550"/>
      <c r="B1550"/>
      <c r="C1550"/>
      <c r="D1550"/>
      <c r="E1550"/>
      <c r="F1550"/>
      <c r="G1550"/>
      <c r="H1550"/>
      <c r="I1550"/>
      <c r="J1550"/>
      <c r="K1550"/>
      <c r="L1550"/>
      <c r="M1550"/>
      <c r="N1550"/>
      <c r="O1550"/>
      <c r="P1550"/>
      <c r="Q1550"/>
      <c r="R1550"/>
      <c r="S1550"/>
      <c r="T1550"/>
      <c r="U1550"/>
      <c r="V1550"/>
      <c r="W1550"/>
      <c r="X1550"/>
      <c r="Y1550" s="56"/>
      <c r="Z1550"/>
      <c r="AA1550"/>
      <c r="AB1550"/>
      <c r="AC1550"/>
      <c r="AD1550"/>
      <c r="AE1550"/>
      <c r="AF1550"/>
    </row>
    <row r="1551" spans="1:32" s="24" customFormat="1" ht="15">
      <c r="A1551"/>
      <c r="B1551"/>
      <c r="C1551"/>
      <c r="D1551"/>
      <c r="E1551"/>
      <c r="F1551"/>
      <c r="G1551"/>
      <c r="H1551"/>
      <c r="I1551"/>
      <c r="J1551"/>
      <c r="K1551"/>
      <c r="L1551"/>
      <c r="M1551"/>
      <c r="N1551"/>
      <c r="O1551"/>
      <c r="P1551"/>
      <c r="Q1551"/>
      <c r="R1551"/>
      <c r="S1551"/>
      <c r="T1551"/>
      <c r="U1551"/>
      <c r="V1551"/>
      <c r="W1551"/>
      <c r="X1551"/>
      <c r="Y1551" s="56"/>
      <c r="Z1551"/>
      <c r="AA1551"/>
      <c r="AB1551"/>
      <c r="AC1551"/>
      <c r="AD1551"/>
      <c r="AE1551"/>
      <c r="AF1551"/>
    </row>
    <row r="1552" spans="1:32" s="24" customFormat="1" ht="15">
      <c r="A1552"/>
      <c r="B1552"/>
      <c r="C1552"/>
      <c r="D1552"/>
      <c r="E1552"/>
      <c r="F1552"/>
      <c r="G1552"/>
      <c r="H1552"/>
      <c r="I1552"/>
      <c r="J1552"/>
      <c r="K1552"/>
      <c r="L1552"/>
      <c r="M1552"/>
      <c r="N1552"/>
      <c r="O1552"/>
      <c r="P1552"/>
      <c r="Q1552"/>
      <c r="R1552"/>
      <c r="S1552"/>
      <c r="T1552"/>
      <c r="U1552"/>
      <c r="V1552"/>
      <c r="W1552"/>
      <c r="X1552"/>
      <c r="Y1552" s="56"/>
      <c r="Z1552"/>
      <c r="AA1552"/>
      <c r="AB1552"/>
      <c r="AC1552"/>
      <c r="AD1552"/>
      <c r="AE1552"/>
      <c r="AF1552"/>
    </row>
    <row r="1553" spans="1:32" s="24" customFormat="1" ht="15">
      <c r="A1553"/>
      <c r="B1553"/>
      <c r="C1553"/>
      <c r="D1553"/>
      <c r="E1553"/>
      <c r="F1553"/>
      <c r="G1553"/>
      <c r="H1553"/>
      <c r="I1553"/>
      <c r="J1553"/>
      <c r="K1553"/>
      <c r="L1553"/>
      <c r="M1553"/>
      <c r="N1553"/>
      <c r="O1553"/>
      <c r="P1553"/>
      <c r="Q1553"/>
      <c r="R1553"/>
      <c r="S1553"/>
      <c r="T1553"/>
      <c r="U1553"/>
      <c r="V1553"/>
      <c r="W1553"/>
      <c r="X1553"/>
      <c r="Y1553" s="56"/>
      <c r="Z1553"/>
      <c r="AA1553"/>
      <c r="AB1553"/>
      <c r="AC1553"/>
      <c r="AD1553"/>
      <c r="AE1553"/>
      <c r="AF1553"/>
    </row>
    <row r="1554" spans="1:32" s="24" customFormat="1" ht="15">
      <c r="A1554"/>
      <c r="B1554"/>
      <c r="C1554"/>
      <c r="D1554"/>
      <c r="E1554"/>
      <c r="F1554"/>
      <c r="G1554"/>
      <c r="H1554"/>
      <c r="I1554"/>
      <c r="J1554"/>
      <c r="K1554"/>
      <c r="L1554"/>
      <c r="M1554"/>
      <c r="N1554"/>
      <c r="O1554"/>
      <c r="P1554"/>
      <c r="Q1554"/>
      <c r="R1554"/>
      <c r="S1554"/>
      <c r="T1554"/>
      <c r="U1554"/>
      <c r="V1554"/>
      <c r="W1554"/>
      <c r="X1554"/>
      <c r="Y1554" s="56"/>
      <c r="Z1554"/>
      <c r="AA1554"/>
      <c r="AB1554"/>
      <c r="AC1554"/>
      <c r="AD1554"/>
      <c r="AE1554"/>
      <c r="AF1554"/>
    </row>
    <row r="1555" spans="1:32" s="24" customFormat="1" ht="15">
      <c r="A1555"/>
      <c r="B1555"/>
      <c r="C1555"/>
      <c r="D1555"/>
      <c r="E1555"/>
      <c r="F1555"/>
      <c r="G1555"/>
      <c r="H1555"/>
      <c r="I1555"/>
      <c r="J1555"/>
      <c r="K1555"/>
      <c r="L1555"/>
      <c r="M1555"/>
      <c r="N1555"/>
      <c r="O1555"/>
      <c r="P1555"/>
      <c r="Q1555"/>
      <c r="R1555"/>
      <c r="S1555"/>
      <c r="T1555"/>
      <c r="U1555"/>
      <c r="V1555"/>
      <c r="W1555"/>
      <c r="X1555"/>
      <c r="Y1555" s="56"/>
      <c r="Z1555"/>
      <c r="AA1555"/>
      <c r="AB1555"/>
      <c r="AC1555"/>
      <c r="AD1555"/>
      <c r="AE1555"/>
      <c r="AF1555"/>
    </row>
    <row r="1556" spans="1:32" s="24" customFormat="1" ht="15">
      <c r="A1556"/>
      <c r="B1556"/>
      <c r="C1556"/>
      <c r="D1556"/>
      <c r="E1556"/>
      <c r="F1556"/>
      <c r="G1556"/>
      <c r="H1556"/>
      <c r="I1556"/>
      <c r="J1556"/>
      <c r="K1556"/>
      <c r="L1556"/>
      <c r="M1556"/>
      <c r="N1556"/>
      <c r="O1556"/>
      <c r="P1556"/>
      <c r="Q1556"/>
      <c r="R1556"/>
      <c r="S1556"/>
      <c r="T1556"/>
      <c r="U1556"/>
      <c r="V1556"/>
      <c r="W1556"/>
      <c r="X1556"/>
      <c r="Y1556" s="56"/>
      <c r="Z1556"/>
      <c r="AA1556"/>
      <c r="AB1556"/>
      <c r="AC1556"/>
      <c r="AD1556"/>
      <c r="AE1556"/>
      <c r="AF1556"/>
    </row>
    <row r="1557" spans="1:32" s="24" customFormat="1" ht="15">
      <c r="A1557"/>
      <c r="B1557"/>
      <c r="C1557"/>
      <c r="D1557"/>
      <c r="E1557"/>
      <c r="F1557"/>
      <c r="G1557"/>
      <c r="H1557"/>
      <c r="I1557"/>
      <c r="J1557"/>
      <c r="K1557"/>
      <c r="L1557"/>
      <c r="M1557"/>
      <c r="N1557"/>
      <c r="O1557"/>
      <c r="P1557"/>
      <c r="Q1557"/>
      <c r="R1557"/>
      <c r="S1557"/>
      <c r="T1557"/>
      <c r="U1557"/>
      <c r="V1557"/>
      <c r="W1557"/>
      <c r="X1557"/>
      <c r="Y1557" s="56"/>
      <c r="Z1557"/>
      <c r="AA1557"/>
      <c r="AB1557"/>
      <c r="AC1557"/>
      <c r="AD1557"/>
      <c r="AE1557"/>
      <c r="AF1557"/>
    </row>
    <row r="1558" spans="1:32" s="24" customFormat="1" ht="15">
      <c r="A1558"/>
      <c r="B1558"/>
      <c r="C1558"/>
      <c r="D1558"/>
      <c r="E1558"/>
      <c r="F1558"/>
      <c r="G1558"/>
      <c r="H1558"/>
      <c r="I1558"/>
      <c r="J1558"/>
      <c r="K1558"/>
      <c r="L1558"/>
      <c r="M1558"/>
      <c r="N1558"/>
      <c r="O1558"/>
      <c r="P1558"/>
      <c r="Q1558"/>
      <c r="R1558"/>
      <c r="S1558"/>
      <c r="T1558"/>
      <c r="U1558"/>
      <c r="V1558"/>
      <c r="W1558"/>
      <c r="X1558"/>
      <c r="Y1558" s="56"/>
      <c r="Z1558"/>
      <c r="AA1558"/>
      <c r="AB1558"/>
      <c r="AC1558"/>
      <c r="AD1558"/>
      <c r="AE1558"/>
      <c r="AF1558"/>
    </row>
    <row r="1559" spans="1:32" s="24" customFormat="1" ht="15">
      <c r="A1559"/>
      <c r="B1559"/>
      <c r="C1559"/>
      <c r="D1559"/>
      <c r="E1559"/>
      <c r="F1559"/>
      <c r="G1559"/>
      <c r="H1559"/>
      <c r="I1559"/>
      <c r="J1559"/>
      <c r="K1559"/>
      <c r="L1559"/>
      <c r="M1559"/>
      <c r="N1559"/>
      <c r="O1559"/>
      <c r="P1559"/>
      <c r="Q1559"/>
      <c r="R1559"/>
      <c r="S1559"/>
      <c r="T1559"/>
      <c r="U1559"/>
      <c r="V1559"/>
      <c r="W1559"/>
      <c r="X1559"/>
      <c r="Y1559" s="56"/>
      <c r="Z1559"/>
      <c r="AA1559"/>
      <c r="AB1559"/>
      <c r="AC1559"/>
      <c r="AD1559"/>
      <c r="AE1559"/>
      <c r="AF1559"/>
    </row>
    <row r="1560" spans="1:32" s="24" customFormat="1" ht="15">
      <c r="A1560"/>
      <c r="B1560"/>
      <c r="C1560"/>
      <c r="D1560"/>
      <c r="E1560"/>
      <c r="F1560"/>
      <c r="G1560"/>
      <c r="H1560"/>
      <c r="I1560"/>
      <c r="J1560"/>
      <c r="K1560"/>
      <c r="L1560"/>
      <c r="M1560"/>
      <c r="N1560"/>
      <c r="O1560"/>
      <c r="P1560"/>
      <c r="Q1560"/>
      <c r="R1560"/>
      <c r="S1560"/>
      <c r="T1560"/>
      <c r="U1560"/>
      <c r="V1560"/>
      <c r="W1560"/>
      <c r="X1560"/>
      <c r="Y1560" s="56"/>
      <c r="Z1560"/>
      <c r="AA1560"/>
      <c r="AB1560"/>
      <c r="AC1560"/>
      <c r="AD1560"/>
      <c r="AE1560"/>
      <c r="AF1560"/>
    </row>
    <row r="1561" spans="1:32" s="24" customFormat="1" ht="15">
      <c r="A1561"/>
      <c r="B1561"/>
      <c r="C1561"/>
      <c r="D1561"/>
      <c r="E1561"/>
      <c r="F1561"/>
      <c r="G1561"/>
      <c r="H1561"/>
      <c r="I1561"/>
      <c r="J1561"/>
      <c r="K1561"/>
      <c r="L1561"/>
      <c r="M1561"/>
      <c r="N1561"/>
      <c r="O1561"/>
      <c r="P1561"/>
      <c r="Q1561"/>
      <c r="R1561"/>
      <c r="S1561"/>
      <c r="T1561"/>
      <c r="U1561"/>
      <c r="V1561"/>
      <c r="W1561"/>
      <c r="X1561"/>
      <c r="Y1561" s="56"/>
      <c r="Z1561"/>
      <c r="AA1561"/>
      <c r="AB1561"/>
      <c r="AC1561"/>
      <c r="AD1561"/>
      <c r="AE1561"/>
      <c r="AF1561"/>
    </row>
    <row r="1562" spans="1:32" s="24" customFormat="1" ht="15">
      <c r="A1562"/>
      <c r="B1562"/>
      <c r="C1562"/>
      <c r="D1562"/>
      <c r="E1562"/>
      <c r="F1562"/>
      <c r="G1562"/>
      <c r="H1562"/>
      <c r="I1562"/>
      <c r="J1562"/>
      <c r="K1562"/>
      <c r="L1562"/>
      <c r="M1562"/>
      <c r="N1562"/>
      <c r="O1562"/>
      <c r="P1562"/>
      <c r="Q1562"/>
      <c r="R1562"/>
      <c r="S1562"/>
      <c r="T1562"/>
      <c r="U1562"/>
      <c r="V1562"/>
      <c r="W1562"/>
      <c r="X1562"/>
      <c r="Y1562" s="56"/>
      <c r="Z1562"/>
      <c r="AA1562"/>
      <c r="AB1562"/>
      <c r="AC1562"/>
      <c r="AD1562"/>
      <c r="AE1562"/>
      <c r="AF1562"/>
    </row>
    <row r="1563" spans="1:32" s="24" customFormat="1" ht="15">
      <c r="A1563"/>
      <c r="B1563"/>
      <c r="C1563"/>
      <c r="D1563"/>
      <c r="E1563"/>
      <c r="F1563"/>
      <c r="G1563"/>
      <c r="H1563"/>
      <c r="I1563"/>
      <c r="J1563"/>
      <c r="K1563"/>
      <c r="L1563"/>
      <c r="M1563"/>
      <c r="N1563"/>
      <c r="O1563"/>
      <c r="P1563"/>
      <c r="Q1563"/>
      <c r="R1563"/>
      <c r="S1563"/>
      <c r="T1563"/>
      <c r="U1563"/>
      <c r="V1563"/>
      <c r="W1563"/>
      <c r="X1563"/>
      <c r="Y1563" s="56"/>
      <c r="Z1563"/>
      <c r="AA1563"/>
      <c r="AB1563"/>
      <c r="AC1563"/>
      <c r="AD1563"/>
      <c r="AE1563"/>
      <c r="AF1563"/>
    </row>
    <row r="1564" spans="1:32" s="24" customFormat="1" ht="15">
      <c r="A1564"/>
      <c r="B1564"/>
      <c r="C1564"/>
      <c r="D1564"/>
      <c r="E1564"/>
      <c r="F1564"/>
      <c r="G1564"/>
      <c r="H1564"/>
      <c r="I1564"/>
      <c r="J1564"/>
      <c r="K1564"/>
      <c r="L1564"/>
      <c r="M1564"/>
      <c r="N1564"/>
      <c r="O1564"/>
      <c r="P1564"/>
      <c r="Q1564"/>
      <c r="R1564"/>
      <c r="S1564"/>
      <c r="T1564"/>
      <c r="U1564"/>
      <c r="V1564"/>
      <c r="W1564"/>
      <c r="X1564"/>
      <c r="Y1564" s="56"/>
      <c r="Z1564"/>
      <c r="AA1564"/>
      <c r="AB1564"/>
      <c r="AC1564"/>
      <c r="AD1564"/>
      <c r="AE1564"/>
      <c r="AF1564"/>
    </row>
    <row r="1565" spans="1:32" s="24" customFormat="1" ht="15">
      <c r="A1565"/>
      <c r="B1565"/>
      <c r="C1565"/>
      <c r="D1565"/>
      <c r="E1565"/>
      <c r="F1565"/>
      <c r="G1565"/>
      <c r="H1565"/>
      <c r="I1565"/>
      <c r="J1565"/>
      <c r="K1565"/>
      <c r="L1565"/>
      <c r="M1565"/>
      <c r="N1565"/>
      <c r="O1565"/>
      <c r="P1565"/>
      <c r="Q1565"/>
      <c r="R1565"/>
      <c r="S1565"/>
      <c r="T1565"/>
      <c r="U1565"/>
      <c r="V1565"/>
      <c r="W1565"/>
      <c r="X1565"/>
      <c r="Y1565" s="56"/>
      <c r="Z1565"/>
      <c r="AA1565"/>
      <c r="AB1565"/>
      <c r="AC1565"/>
      <c r="AD1565"/>
      <c r="AE1565"/>
      <c r="AF1565"/>
    </row>
    <row r="1566" spans="1:32" s="24" customFormat="1" ht="15">
      <c r="A1566"/>
      <c r="B1566"/>
      <c r="C1566"/>
      <c r="D1566"/>
      <c r="E1566"/>
      <c r="F1566"/>
      <c r="G1566"/>
      <c r="H1566"/>
      <c r="I1566"/>
      <c r="J1566"/>
      <c r="K1566"/>
      <c r="L1566"/>
      <c r="M1566"/>
      <c r="N1566"/>
      <c r="O1566"/>
      <c r="P1566"/>
      <c r="Q1566"/>
      <c r="R1566"/>
      <c r="S1566"/>
      <c r="T1566"/>
      <c r="U1566"/>
      <c r="V1566"/>
      <c r="W1566"/>
      <c r="X1566"/>
      <c r="Y1566" s="56"/>
      <c r="Z1566"/>
      <c r="AA1566"/>
      <c r="AB1566"/>
      <c r="AC1566"/>
      <c r="AD1566"/>
      <c r="AE1566"/>
      <c r="AF1566"/>
    </row>
    <row r="1567" spans="1:32" s="24" customFormat="1" ht="15">
      <c r="A1567"/>
      <c r="B1567"/>
      <c r="C1567"/>
      <c r="D1567"/>
      <c r="E1567"/>
      <c r="F1567"/>
      <c r="G1567"/>
      <c r="H1567"/>
      <c r="I1567"/>
      <c r="J1567"/>
      <c r="K1567"/>
      <c r="L1567"/>
      <c r="M1567"/>
      <c r="N1567"/>
      <c r="O1567"/>
      <c r="P1567"/>
      <c r="Q1567"/>
      <c r="R1567"/>
      <c r="S1567"/>
      <c r="T1567"/>
      <c r="U1567"/>
      <c r="V1567"/>
      <c r="W1567"/>
      <c r="X1567"/>
      <c r="Y1567" s="56"/>
      <c r="Z1567"/>
      <c r="AA1567"/>
      <c r="AB1567"/>
      <c r="AC1567"/>
      <c r="AD1567"/>
      <c r="AE1567"/>
      <c r="AF1567"/>
    </row>
    <row r="1568" spans="1:32" s="24" customFormat="1" ht="15">
      <c r="A1568"/>
      <c r="B1568"/>
      <c r="C1568"/>
      <c r="D1568"/>
      <c r="E1568"/>
      <c r="F1568"/>
      <c r="G1568"/>
      <c r="H1568"/>
      <c r="I1568"/>
      <c r="J1568"/>
      <c r="K1568"/>
      <c r="L1568"/>
      <c r="M1568"/>
      <c r="N1568"/>
      <c r="O1568"/>
      <c r="P1568"/>
      <c r="Q1568"/>
      <c r="R1568"/>
      <c r="S1568"/>
      <c r="T1568"/>
      <c r="U1568"/>
      <c r="V1568"/>
      <c r="W1568"/>
      <c r="X1568"/>
      <c r="Y1568" s="56"/>
      <c r="Z1568"/>
      <c r="AA1568"/>
      <c r="AB1568"/>
      <c r="AC1568"/>
      <c r="AD1568"/>
      <c r="AE1568"/>
      <c r="AF1568"/>
    </row>
    <row r="1569" spans="1:32" s="24" customFormat="1" ht="15">
      <c r="A1569"/>
      <c r="B1569"/>
      <c r="C1569"/>
      <c r="D1569"/>
      <c r="E1569"/>
      <c r="F1569"/>
      <c r="G1569"/>
      <c r="H1569"/>
      <c r="I1569"/>
      <c r="J1569"/>
      <c r="K1569"/>
      <c r="L1569"/>
      <c r="M1569"/>
      <c r="N1569"/>
      <c r="O1569"/>
      <c r="P1569"/>
      <c r="Q1569"/>
      <c r="R1569"/>
      <c r="S1569"/>
      <c r="T1569"/>
      <c r="U1569"/>
      <c r="V1569"/>
      <c r="W1569"/>
      <c r="X1569"/>
      <c r="Y1569" s="56"/>
      <c r="Z1569"/>
      <c r="AA1569"/>
      <c r="AB1569"/>
      <c r="AC1569"/>
      <c r="AD1569"/>
      <c r="AE1569"/>
      <c r="AF1569"/>
    </row>
    <row r="1570" spans="1:32" s="24" customFormat="1" ht="15">
      <c r="A1570"/>
      <c r="B1570"/>
      <c r="C1570"/>
      <c r="D1570"/>
      <c r="E1570"/>
      <c r="F1570"/>
      <c r="G1570"/>
      <c r="H1570"/>
      <c r="I1570"/>
      <c r="J1570"/>
      <c r="K1570"/>
      <c r="L1570"/>
      <c r="M1570"/>
      <c r="N1570"/>
      <c r="O1570"/>
      <c r="P1570"/>
      <c r="Q1570"/>
      <c r="R1570"/>
      <c r="S1570"/>
      <c r="T1570"/>
      <c r="U1570"/>
      <c r="V1570"/>
      <c r="W1570"/>
      <c r="X1570"/>
      <c r="Y1570" s="56"/>
      <c r="Z1570"/>
      <c r="AA1570"/>
      <c r="AB1570"/>
      <c r="AC1570"/>
      <c r="AD1570"/>
      <c r="AE1570"/>
      <c r="AF1570"/>
    </row>
    <row r="1571" spans="1:32" s="24" customFormat="1" ht="15">
      <c r="A1571"/>
      <c r="B1571"/>
      <c r="C1571"/>
      <c r="D1571"/>
      <c r="E1571"/>
      <c r="F1571"/>
      <c r="G1571"/>
      <c r="H1571"/>
      <c r="I1571"/>
      <c r="J1571"/>
      <c r="K1571"/>
      <c r="L1571"/>
      <c r="M1571"/>
      <c r="N1571"/>
      <c r="O1571"/>
      <c r="P1571"/>
      <c r="Q1571"/>
      <c r="R1571"/>
      <c r="S1571"/>
      <c r="T1571"/>
      <c r="U1571"/>
      <c r="V1571"/>
      <c r="W1571"/>
      <c r="X1571"/>
      <c r="Y1571" s="56"/>
      <c r="Z1571"/>
      <c r="AA1571"/>
      <c r="AB1571"/>
      <c r="AC1571"/>
      <c r="AD1571"/>
      <c r="AE1571"/>
      <c r="AF1571"/>
    </row>
    <row r="1572" spans="1:32" s="24" customFormat="1" ht="15">
      <c r="A1572"/>
      <c r="B1572"/>
      <c r="C1572"/>
      <c r="D1572"/>
      <c r="E1572"/>
      <c r="F1572"/>
      <c r="G1572"/>
      <c r="H1572"/>
      <c r="I1572"/>
      <c r="J1572"/>
      <c r="K1572"/>
      <c r="L1572"/>
      <c r="M1572"/>
      <c r="N1572"/>
      <c r="O1572"/>
      <c r="P1572"/>
      <c r="Q1572"/>
      <c r="R1572"/>
      <c r="S1572"/>
      <c r="T1572"/>
      <c r="U1572"/>
      <c r="V1572"/>
      <c r="W1572"/>
      <c r="X1572"/>
      <c r="Y1572" s="56"/>
      <c r="Z1572"/>
      <c r="AA1572"/>
      <c r="AB1572"/>
      <c r="AC1572"/>
      <c r="AD1572"/>
      <c r="AE1572"/>
      <c r="AF1572"/>
    </row>
    <row r="1573" spans="1:32" s="24" customFormat="1" ht="15">
      <c r="A1573"/>
      <c r="B1573"/>
      <c r="C1573"/>
      <c r="D1573"/>
      <c r="E1573"/>
      <c r="F1573"/>
      <c r="G1573"/>
      <c r="H1573"/>
      <c r="I1573"/>
      <c r="J1573"/>
      <c r="K1573"/>
      <c r="L1573"/>
      <c r="M1573"/>
      <c r="N1573"/>
      <c r="O1573"/>
      <c r="P1573"/>
      <c r="Q1573"/>
      <c r="R1573"/>
      <c r="S1573"/>
      <c r="T1573"/>
      <c r="U1573"/>
      <c r="V1573"/>
      <c r="W1573"/>
      <c r="X1573"/>
      <c r="Y1573" s="56"/>
      <c r="Z1573"/>
      <c r="AA1573"/>
      <c r="AB1573"/>
      <c r="AC1573"/>
      <c r="AD1573"/>
      <c r="AE1573"/>
      <c r="AF1573"/>
    </row>
    <row r="1574" spans="1:32" s="24" customFormat="1" ht="15">
      <c r="A1574"/>
      <c r="B1574"/>
      <c r="C1574"/>
      <c r="D1574"/>
      <c r="E1574"/>
      <c r="F1574"/>
      <c r="G1574"/>
      <c r="H1574"/>
      <c r="I1574"/>
      <c r="J1574"/>
      <c r="K1574"/>
      <c r="L1574"/>
      <c r="M1574"/>
      <c r="N1574"/>
      <c r="O1574"/>
      <c r="P1574"/>
      <c r="Q1574"/>
      <c r="R1574"/>
      <c r="S1574"/>
      <c r="T1574"/>
      <c r="U1574"/>
      <c r="V1574"/>
      <c r="W1574"/>
      <c r="X1574"/>
      <c r="Y1574" s="56"/>
      <c r="Z1574"/>
      <c r="AA1574"/>
      <c r="AB1574"/>
      <c r="AC1574"/>
      <c r="AD1574"/>
      <c r="AE1574"/>
      <c r="AF1574"/>
    </row>
    <row r="1575" spans="1:32" s="24" customFormat="1" ht="15">
      <c r="A1575"/>
      <c r="B1575"/>
      <c r="C1575"/>
      <c r="D1575"/>
      <c r="E1575"/>
      <c r="F1575"/>
      <c r="G1575"/>
      <c r="H1575"/>
      <c r="I1575"/>
      <c r="J1575"/>
      <c r="K1575"/>
      <c r="L1575"/>
      <c r="M1575"/>
      <c r="N1575"/>
      <c r="O1575"/>
      <c r="P1575"/>
      <c r="Q1575"/>
      <c r="R1575"/>
      <c r="S1575"/>
      <c r="T1575"/>
      <c r="U1575"/>
      <c r="V1575"/>
      <c r="W1575"/>
      <c r="X1575"/>
      <c r="Y1575" s="56"/>
      <c r="Z1575"/>
      <c r="AA1575"/>
      <c r="AB1575"/>
      <c r="AC1575"/>
      <c r="AD1575"/>
      <c r="AE1575"/>
      <c r="AF1575"/>
    </row>
    <row r="1576" spans="1:32" s="24" customFormat="1" ht="15">
      <c r="A1576"/>
      <c r="B1576"/>
      <c r="C1576"/>
      <c r="D1576"/>
      <c r="E1576"/>
      <c r="F1576"/>
      <c r="G1576"/>
      <c r="H1576"/>
      <c r="I1576"/>
      <c r="J1576"/>
      <c r="K1576"/>
      <c r="L1576"/>
      <c r="M1576"/>
      <c r="N1576"/>
      <c r="O1576"/>
      <c r="P1576"/>
      <c r="Q1576"/>
      <c r="R1576"/>
      <c r="S1576"/>
      <c r="T1576"/>
      <c r="U1576"/>
      <c r="V1576"/>
      <c r="W1576"/>
      <c r="X1576"/>
      <c r="Y1576" s="56"/>
      <c r="Z1576"/>
      <c r="AA1576"/>
      <c r="AB1576"/>
      <c r="AC1576"/>
      <c r="AD1576"/>
      <c r="AE1576"/>
      <c r="AF1576"/>
    </row>
    <row r="1577" spans="1:32" s="24" customFormat="1" ht="15">
      <c r="A1577"/>
      <c r="B1577"/>
      <c r="C1577"/>
      <c r="D1577"/>
      <c r="E1577"/>
      <c r="F1577"/>
      <c r="G1577"/>
      <c r="H1577"/>
      <c r="I1577"/>
      <c r="J1577"/>
      <c r="K1577"/>
      <c r="L1577"/>
      <c r="M1577"/>
      <c r="N1577"/>
      <c r="O1577"/>
      <c r="P1577"/>
      <c r="Q1577"/>
      <c r="R1577"/>
      <c r="S1577"/>
      <c r="T1577"/>
      <c r="U1577"/>
      <c r="V1577"/>
      <c r="W1577"/>
      <c r="X1577"/>
      <c r="Y1577" s="56"/>
      <c r="Z1577"/>
      <c r="AA1577"/>
      <c r="AB1577"/>
      <c r="AC1577"/>
      <c r="AD1577"/>
      <c r="AE1577"/>
      <c r="AF1577"/>
    </row>
    <row r="1578" spans="1:32" s="24" customFormat="1" ht="15">
      <c r="A1578"/>
      <c r="B1578"/>
      <c r="C1578"/>
      <c r="D1578"/>
      <c r="E1578"/>
      <c r="F1578"/>
      <c r="G1578"/>
      <c r="H1578"/>
      <c r="I1578"/>
      <c r="J1578"/>
      <c r="K1578"/>
      <c r="L1578"/>
      <c r="M1578"/>
      <c r="N1578"/>
      <c r="O1578"/>
      <c r="P1578"/>
      <c r="Q1578"/>
      <c r="R1578"/>
      <c r="S1578"/>
      <c r="T1578"/>
      <c r="U1578"/>
      <c r="V1578"/>
      <c r="W1578"/>
      <c r="X1578"/>
      <c r="Y1578" s="56"/>
      <c r="Z1578"/>
      <c r="AA1578"/>
      <c r="AB1578"/>
      <c r="AC1578"/>
      <c r="AD1578"/>
      <c r="AE1578"/>
      <c r="AF1578"/>
    </row>
    <row r="1579" spans="1:32" s="24" customFormat="1" ht="15">
      <c r="A1579"/>
      <c r="B1579"/>
      <c r="C1579"/>
      <c r="D1579"/>
      <c r="E1579"/>
      <c r="F1579"/>
      <c r="G1579"/>
      <c r="H1579"/>
      <c r="I1579"/>
      <c r="J1579"/>
      <c r="K1579"/>
      <c r="L1579"/>
      <c r="M1579"/>
      <c r="N1579"/>
      <c r="O1579"/>
      <c r="P1579"/>
      <c r="Q1579"/>
      <c r="R1579"/>
      <c r="S1579"/>
      <c r="T1579"/>
      <c r="U1579"/>
      <c r="V1579"/>
      <c r="W1579"/>
      <c r="X1579"/>
      <c r="Y1579" s="56"/>
      <c r="Z1579"/>
      <c r="AA1579"/>
      <c r="AB1579"/>
      <c r="AC1579"/>
      <c r="AD1579"/>
      <c r="AE1579"/>
      <c r="AF1579"/>
    </row>
    <row r="1580" spans="1:32" s="24" customFormat="1" ht="15">
      <c r="A1580"/>
      <c r="B1580"/>
      <c r="C1580"/>
      <c r="D1580"/>
      <c r="E1580"/>
      <c r="F1580"/>
      <c r="G1580"/>
      <c r="H1580"/>
      <c r="I1580"/>
      <c r="J1580"/>
      <c r="K1580"/>
      <c r="L1580"/>
      <c r="M1580"/>
      <c r="N1580"/>
      <c r="O1580"/>
      <c r="P1580"/>
      <c r="Q1580"/>
      <c r="R1580"/>
      <c r="S1580"/>
      <c r="T1580"/>
      <c r="U1580"/>
      <c r="V1580"/>
      <c r="W1580"/>
      <c r="X1580"/>
      <c r="Y1580" s="56"/>
      <c r="Z1580"/>
      <c r="AA1580"/>
      <c r="AB1580"/>
      <c r="AC1580"/>
      <c r="AD1580"/>
      <c r="AE1580"/>
      <c r="AF1580"/>
    </row>
    <row r="1581" spans="1:32" s="24" customFormat="1" ht="15">
      <c r="A1581"/>
      <c r="B1581"/>
      <c r="C1581"/>
      <c r="D1581"/>
      <c r="E1581"/>
      <c r="F1581"/>
      <c r="G1581"/>
      <c r="H1581"/>
      <c r="I1581"/>
      <c r="J1581"/>
      <c r="K1581"/>
      <c r="L1581"/>
      <c r="M1581"/>
      <c r="N1581"/>
      <c r="O1581"/>
      <c r="P1581"/>
      <c r="Q1581"/>
      <c r="R1581"/>
      <c r="S1581"/>
      <c r="T1581"/>
      <c r="U1581"/>
      <c r="V1581"/>
      <c r="W1581"/>
      <c r="X1581"/>
      <c r="Y1581" s="56"/>
      <c r="Z1581"/>
      <c r="AA1581"/>
      <c r="AB1581"/>
      <c r="AC1581"/>
      <c r="AD1581"/>
      <c r="AE1581"/>
      <c r="AF1581"/>
    </row>
    <row r="1582" spans="1:32" s="24" customFormat="1" ht="15">
      <c r="A1582"/>
      <c r="B1582"/>
      <c r="C1582"/>
      <c r="D1582"/>
      <c r="E1582"/>
      <c r="F1582"/>
      <c r="G1582"/>
      <c r="H1582"/>
      <c r="I1582"/>
      <c r="J1582"/>
      <c r="K1582"/>
      <c r="L1582"/>
      <c r="M1582"/>
      <c r="N1582"/>
      <c r="O1582"/>
      <c r="P1582"/>
      <c r="Q1582"/>
      <c r="R1582"/>
      <c r="S1582"/>
      <c r="T1582"/>
      <c r="U1582"/>
      <c r="V1582"/>
      <c r="W1582"/>
      <c r="X1582"/>
      <c r="Y1582" s="56"/>
      <c r="Z1582"/>
      <c r="AA1582"/>
      <c r="AB1582"/>
      <c r="AC1582"/>
      <c r="AD1582"/>
      <c r="AE1582"/>
      <c r="AF1582"/>
    </row>
    <row r="1583" spans="1:32" s="24" customFormat="1" ht="15">
      <c r="A1583"/>
      <c r="B1583"/>
      <c r="C1583"/>
      <c r="D1583"/>
      <c r="E1583"/>
      <c r="F1583"/>
      <c r="G1583"/>
      <c r="H1583"/>
      <c r="I1583"/>
      <c r="J1583"/>
      <c r="K1583"/>
      <c r="L1583"/>
      <c r="M1583"/>
      <c r="N1583"/>
      <c r="O1583"/>
      <c r="P1583"/>
      <c r="Q1583"/>
      <c r="R1583"/>
      <c r="S1583"/>
      <c r="T1583"/>
      <c r="U1583"/>
      <c r="V1583"/>
      <c r="W1583"/>
      <c r="X1583"/>
      <c r="Y1583" s="56"/>
      <c r="Z1583"/>
      <c r="AA1583"/>
      <c r="AB1583"/>
      <c r="AC1583"/>
      <c r="AD1583"/>
      <c r="AE1583"/>
      <c r="AF1583"/>
    </row>
    <row r="1584" spans="1:32" s="24" customFormat="1" ht="15">
      <c r="A1584"/>
      <c r="B1584"/>
      <c r="C1584"/>
      <c r="D1584"/>
      <c r="E1584"/>
      <c r="F1584"/>
      <c r="G1584"/>
      <c r="H1584"/>
      <c r="I1584"/>
      <c r="J1584"/>
      <c r="K1584"/>
      <c r="L1584"/>
      <c r="M1584"/>
      <c r="N1584"/>
      <c r="O1584"/>
      <c r="P1584"/>
      <c r="Q1584"/>
      <c r="R1584"/>
      <c r="S1584"/>
      <c r="T1584"/>
      <c r="U1584"/>
      <c r="V1584"/>
      <c r="W1584"/>
      <c r="X1584"/>
      <c r="Y1584" s="56"/>
      <c r="Z1584"/>
      <c r="AA1584"/>
      <c r="AB1584"/>
      <c r="AC1584"/>
      <c r="AD1584"/>
      <c r="AE1584"/>
      <c r="AF1584"/>
    </row>
    <row r="1585" spans="1:32" s="24" customFormat="1" ht="15">
      <c r="A1585"/>
      <c r="B1585"/>
      <c r="C1585"/>
      <c r="D1585"/>
      <c r="E1585"/>
      <c r="F1585"/>
      <c r="G1585"/>
      <c r="H1585"/>
      <c r="I1585"/>
      <c r="J1585"/>
      <c r="K1585"/>
      <c r="L1585"/>
      <c r="M1585"/>
      <c r="N1585"/>
      <c r="O1585"/>
      <c r="P1585"/>
      <c r="Q1585"/>
      <c r="R1585"/>
      <c r="S1585"/>
      <c r="T1585"/>
      <c r="U1585"/>
      <c r="V1585"/>
      <c r="W1585"/>
      <c r="X1585"/>
      <c r="Y1585" s="56"/>
      <c r="Z1585"/>
      <c r="AA1585"/>
      <c r="AB1585"/>
      <c r="AC1585"/>
      <c r="AD1585"/>
      <c r="AE1585"/>
      <c r="AF1585"/>
    </row>
    <row r="1586" spans="1:32" s="24" customFormat="1" ht="15">
      <c r="A1586"/>
      <c r="B1586"/>
      <c r="C1586"/>
      <c r="D1586"/>
      <c r="E1586"/>
      <c r="F1586"/>
      <c r="G1586"/>
      <c r="H1586"/>
      <c r="I1586"/>
      <c r="J1586"/>
      <c r="K1586"/>
      <c r="L1586"/>
      <c r="M1586"/>
      <c r="N1586"/>
      <c r="O1586"/>
      <c r="P1586"/>
      <c r="Q1586"/>
      <c r="R1586"/>
      <c r="S1586"/>
      <c r="T1586"/>
      <c r="U1586"/>
      <c r="V1586"/>
      <c r="W1586"/>
      <c r="X1586"/>
      <c r="Y1586" s="56"/>
      <c r="Z1586"/>
      <c r="AA1586"/>
      <c r="AB1586"/>
      <c r="AC1586"/>
      <c r="AD1586"/>
      <c r="AE1586"/>
      <c r="AF1586"/>
    </row>
    <row r="1587" spans="1:32" s="24" customFormat="1" ht="15">
      <c r="A1587"/>
      <c r="B1587"/>
      <c r="C1587"/>
      <c r="D1587"/>
      <c r="E1587"/>
      <c r="F1587"/>
      <c r="G1587"/>
      <c r="H1587"/>
      <c r="I1587"/>
      <c r="J1587"/>
      <c r="K1587"/>
      <c r="L1587"/>
      <c r="M1587"/>
      <c r="N1587"/>
      <c r="O1587"/>
      <c r="P1587"/>
      <c r="Q1587"/>
      <c r="R1587"/>
      <c r="S1587"/>
      <c r="T1587"/>
      <c r="U1587"/>
      <c r="V1587"/>
      <c r="W1587"/>
      <c r="X1587"/>
      <c r="Y1587" s="56"/>
      <c r="Z1587"/>
      <c r="AA1587"/>
      <c r="AB1587"/>
      <c r="AC1587"/>
      <c r="AD1587"/>
      <c r="AE1587"/>
      <c r="AF1587"/>
    </row>
    <row r="1588" spans="1:32" s="24" customFormat="1" ht="15">
      <c r="A1588"/>
      <c r="B1588"/>
      <c r="C1588"/>
      <c r="D1588"/>
      <c r="E1588"/>
      <c r="F1588"/>
      <c r="G1588"/>
      <c r="H1588"/>
      <c r="I1588"/>
      <c r="J1588"/>
      <c r="K1588"/>
      <c r="L1588"/>
      <c r="M1588"/>
      <c r="N1588"/>
      <c r="O1588"/>
      <c r="P1588"/>
      <c r="Q1588"/>
      <c r="R1588"/>
      <c r="S1588"/>
      <c r="T1588"/>
      <c r="U1588"/>
      <c r="V1588"/>
      <c r="W1588"/>
      <c r="X1588"/>
      <c r="Y1588" s="56"/>
      <c r="Z1588"/>
      <c r="AA1588"/>
      <c r="AB1588"/>
      <c r="AC1588"/>
      <c r="AD1588"/>
      <c r="AE1588"/>
      <c r="AF1588"/>
    </row>
    <row r="1589" spans="1:32" s="24" customFormat="1" ht="15">
      <c r="A1589"/>
      <c r="B1589"/>
      <c r="C1589"/>
      <c r="D1589"/>
      <c r="E1589"/>
      <c r="F1589"/>
      <c r="G1589"/>
      <c r="H1589"/>
      <c r="I1589"/>
      <c r="J1589"/>
      <c r="K1589"/>
      <c r="L1589"/>
      <c r="M1589"/>
      <c r="N1589"/>
      <c r="O1589"/>
      <c r="P1589"/>
      <c r="Q1589"/>
      <c r="R1589"/>
      <c r="S1589"/>
      <c r="T1589"/>
      <c r="U1589"/>
      <c r="V1589"/>
      <c r="W1589"/>
      <c r="X1589"/>
      <c r="Y1589" s="56"/>
      <c r="Z1589"/>
      <c r="AA1589"/>
      <c r="AB1589"/>
      <c r="AC1589"/>
      <c r="AD1589"/>
      <c r="AE1589"/>
      <c r="AF1589"/>
    </row>
    <row r="1590" spans="1:32" s="24" customFormat="1" ht="15">
      <c r="A1590"/>
      <c r="B1590"/>
      <c r="C1590"/>
      <c r="D1590"/>
      <c r="E1590"/>
      <c r="F1590"/>
      <c r="G1590"/>
      <c r="H1590"/>
      <c r="I1590"/>
      <c r="J1590"/>
      <c r="K1590"/>
      <c r="L1590"/>
      <c r="M1590"/>
      <c r="N1590"/>
      <c r="O1590"/>
      <c r="P1590"/>
      <c r="Q1590"/>
      <c r="R1590"/>
      <c r="S1590"/>
      <c r="T1590"/>
      <c r="U1590"/>
      <c r="V1590"/>
      <c r="W1590"/>
      <c r="X1590"/>
      <c r="Y1590" s="56"/>
      <c r="Z1590"/>
      <c r="AA1590"/>
      <c r="AB1590"/>
      <c r="AC1590"/>
      <c r="AD1590"/>
      <c r="AE1590"/>
      <c r="AF1590"/>
    </row>
    <row r="1591" spans="1:32" s="24" customFormat="1" ht="15">
      <c r="A1591"/>
      <c r="B1591"/>
      <c r="C1591"/>
      <c r="D1591"/>
      <c r="E1591"/>
      <c r="F1591"/>
      <c r="G1591"/>
      <c r="H1591"/>
      <c r="I1591"/>
      <c r="J1591"/>
      <c r="K1591"/>
      <c r="L1591"/>
      <c r="M1591"/>
      <c r="N1591"/>
      <c r="O1591"/>
      <c r="P1591"/>
      <c r="Q1591"/>
      <c r="R1591"/>
      <c r="S1591"/>
      <c r="T1591"/>
      <c r="U1591"/>
      <c r="V1591"/>
      <c r="W1591"/>
      <c r="X1591"/>
      <c r="Y1591" s="56"/>
      <c r="Z1591"/>
      <c r="AA1591"/>
      <c r="AB1591"/>
      <c r="AC1591"/>
      <c r="AD1591"/>
      <c r="AE1591"/>
      <c r="AF1591"/>
    </row>
    <row r="1592" spans="1:32" s="24" customFormat="1" ht="15">
      <c r="A1592"/>
      <c r="B1592"/>
      <c r="C1592"/>
      <c r="D1592"/>
      <c r="E1592"/>
      <c r="F1592"/>
      <c r="G1592"/>
      <c r="H1592"/>
      <c r="I1592"/>
      <c r="J1592"/>
      <c r="K1592"/>
      <c r="L1592"/>
      <c r="M1592"/>
      <c r="N1592"/>
      <c r="O1592"/>
      <c r="P1592"/>
      <c r="Q1592"/>
      <c r="R1592"/>
      <c r="S1592"/>
      <c r="T1592"/>
      <c r="U1592"/>
      <c r="V1592"/>
      <c r="W1592"/>
      <c r="X1592"/>
      <c r="Y1592" s="56"/>
      <c r="Z1592"/>
      <c r="AA1592"/>
      <c r="AB1592"/>
      <c r="AC1592"/>
      <c r="AD1592"/>
      <c r="AE1592"/>
      <c r="AF1592"/>
    </row>
    <row r="1593" spans="1:32" s="24" customFormat="1" ht="15">
      <c r="A1593"/>
      <c r="B1593"/>
      <c r="C1593"/>
      <c r="D1593"/>
      <c r="E1593"/>
      <c r="F1593"/>
      <c r="G1593"/>
      <c r="H1593"/>
      <c r="I1593"/>
      <c r="J1593"/>
      <c r="K1593"/>
      <c r="L1593"/>
      <c r="M1593"/>
      <c r="N1593"/>
      <c r="O1593"/>
      <c r="P1593"/>
      <c r="Q1593"/>
      <c r="R1593"/>
      <c r="S1593"/>
      <c r="T1593"/>
      <c r="U1593"/>
      <c r="V1593"/>
      <c r="W1593"/>
      <c r="X1593"/>
      <c r="Y1593" s="56"/>
      <c r="Z1593"/>
      <c r="AA1593"/>
      <c r="AB1593"/>
      <c r="AC1593"/>
      <c r="AD1593"/>
      <c r="AE1593"/>
      <c r="AF1593"/>
    </row>
    <row r="1594" spans="1:32" s="24" customFormat="1" ht="15">
      <c r="A1594"/>
      <c r="B1594"/>
      <c r="C1594"/>
      <c r="D1594"/>
      <c r="E1594"/>
      <c r="F1594"/>
      <c r="G1594"/>
      <c r="H1594"/>
      <c r="I1594"/>
      <c r="J1594"/>
      <c r="K1594"/>
      <c r="L1594"/>
      <c r="M1594"/>
      <c r="N1594"/>
      <c r="O1594"/>
      <c r="P1594"/>
      <c r="Q1594"/>
      <c r="R1594"/>
      <c r="S1594"/>
      <c r="T1594"/>
      <c r="U1594"/>
      <c r="V1594"/>
      <c r="W1594"/>
      <c r="X1594"/>
      <c r="Y1594" s="56"/>
      <c r="Z1594"/>
      <c r="AA1594"/>
      <c r="AB1594"/>
      <c r="AC1594"/>
      <c r="AD1594"/>
      <c r="AE1594"/>
      <c r="AF1594"/>
    </row>
    <row r="1595" spans="1:32" s="24" customFormat="1" ht="15">
      <c r="A1595"/>
      <c r="B1595"/>
      <c r="C1595"/>
      <c r="D1595"/>
      <c r="E1595"/>
      <c r="F1595"/>
      <c r="G1595"/>
      <c r="H1595"/>
      <c r="I1595"/>
      <c r="J1595"/>
      <c r="K1595"/>
      <c r="L1595"/>
      <c r="M1595"/>
      <c r="N1595"/>
      <c r="O1595"/>
      <c r="P1595"/>
      <c r="Q1595"/>
      <c r="R1595"/>
      <c r="S1595"/>
      <c r="T1595"/>
      <c r="U1595"/>
      <c r="V1595"/>
      <c r="W1595"/>
      <c r="X1595"/>
      <c r="Y1595" s="56"/>
      <c r="Z1595"/>
      <c r="AA1595"/>
      <c r="AB1595"/>
      <c r="AC1595"/>
      <c r="AD1595"/>
      <c r="AE1595"/>
      <c r="AF1595"/>
    </row>
    <row r="1596" spans="1:32" s="24" customFormat="1" ht="15">
      <c r="A1596"/>
      <c r="B1596"/>
      <c r="C1596"/>
      <c r="D1596"/>
      <c r="E1596"/>
      <c r="F1596"/>
      <c r="G1596"/>
      <c r="H1596"/>
      <c r="I1596"/>
      <c r="J1596"/>
      <c r="K1596"/>
      <c r="L1596"/>
      <c r="M1596"/>
      <c r="N1596"/>
      <c r="O1596"/>
      <c r="P1596"/>
      <c r="Q1596"/>
      <c r="R1596"/>
      <c r="S1596"/>
      <c r="T1596"/>
      <c r="U1596"/>
      <c r="V1596"/>
      <c r="W1596"/>
      <c r="X1596"/>
      <c r="Y1596" s="56"/>
      <c r="Z1596"/>
      <c r="AA1596"/>
      <c r="AB1596"/>
      <c r="AC1596"/>
      <c r="AD1596"/>
      <c r="AE1596"/>
      <c r="AF1596"/>
    </row>
    <row r="1597" spans="1:32" s="24" customFormat="1" ht="15">
      <c r="A1597"/>
      <c r="B1597"/>
      <c r="C1597"/>
      <c r="D1597"/>
      <c r="E1597"/>
      <c r="F1597"/>
      <c r="G1597"/>
      <c r="H1597"/>
      <c r="I1597"/>
      <c r="J1597"/>
      <c r="K1597"/>
      <c r="L1597"/>
      <c r="M1597"/>
      <c r="N1597"/>
      <c r="O1597"/>
      <c r="P1597"/>
      <c r="Q1597"/>
      <c r="R1597"/>
      <c r="S1597"/>
      <c r="T1597"/>
      <c r="U1597"/>
      <c r="V1597"/>
      <c r="W1597"/>
      <c r="X1597"/>
      <c r="Y1597" s="56"/>
      <c r="Z1597"/>
      <c r="AA1597"/>
      <c r="AB1597"/>
      <c r="AC1597"/>
      <c r="AD1597"/>
      <c r="AE1597"/>
      <c r="AF1597"/>
    </row>
    <row r="1598" spans="1:32" s="24" customFormat="1" ht="15">
      <c r="A1598"/>
      <c r="B1598"/>
      <c r="C1598"/>
      <c r="D1598"/>
      <c r="E1598"/>
      <c r="F1598"/>
      <c r="G1598"/>
      <c r="H1598"/>
      <c r="I1598"/>
      <c r="J1598"/>
      <c r="K1598"/>
      <c r="L1598"/>
      <c r="M1598"/>
      <c r="N1598"/>
      <c r="O1598"/>
      <c r="P1598"/>
      <c r="Q1598"/>
      <c r="R1598"/>
      <c r="S1598"/>
      <c r="T1598"/>
      <c r="U1598"/>
      <c r="V1598"/>
      <c r="W1598"/>
      <c r="X1598"/>
      <c r="Y1598" s="56"/>
      <c r="Z1598"/>
      <c r="AA1598"/>
      <c r="AB1598"/>
      <c r="AC1598"/>
      <c r="AD1598"/>
      <c r="AE1598"/>
      <c r="AF1598"/>
    </row>
    <row r="1599" spans="1:32" s="24" customFormat="1" ht="15">
      <c r="A1599"/>
      <c r="B1599"/>
      <c r="C1599"/>
      <c r="D1599"/>
      <c r="E1599"/>
      <c r="F1599"/>
      <c r="G1599"/>
      <c r="H1599"/>
      <c r="I1599"/>
      <c r="J1599"/>
      <c r="K1599"/>
      <c r="L1599"/>
      <c r="M1599"/>
      <c r="N1599"/>
      <c r="O1599"/>
      <c r="P1599"/>
      <c r="Q1599"/>
      <c r="R1599"/>
      <c r="S1599"/>
      <c r="T1599"/>
      <c r="U1599"/>
      <c r="V1599"/>
      <c r="W1599"/>
      <c r="X1599"/>
      <c r="Y1599" s="56"/>
      <c r="Z1599"/>
      <c r="AA1599"/>
      <c r="AB1599"/>
      <c r="AC1599"/>
      <c r="AD1599"/>
      <c r="AE1599"/>
      <c r="AF1599"/>
    </row>
    <row r="1600" spans="1:32" s="24" customFormat="1" ht="15">
      <c r="A1600"/>
      <c r="B1600"/>
      <c r="C1600"/>
      <c r="D1600"/>
      <c r="E1600"/>
      <c r="F1600"/>
      <c r="G1600"/>
      <c r="H1600"/>
      <c r="I1600"/>
      <c r="J1600"/>
      <c r="K1600"/>
      <c r="L1600"/>
      <c r="M1600"/>
      <c r="N1600"/>
      <c r="O1600"/>
      <c r="P1600"/>
      <c r="Q1600"/>
      <c r="R1600"/>
      <c r="S1600"/>
      <c r="T1600"/>
      <c r="U1600"/>
      <c r="V1600"/>
      <c r="W1600"/>
      <c r="X1600"/>
      <c r="Y1600" s="56"/>
      <c r="Z1600"/>
      <c r="AA1600"/>
      <c r="AB1600"/>
      <c r="AC1600"/>
      <c r="AD1600"/>
      <c r="AE1600"/>
      <c r="AF1600"/>
    </row>
    <row r="1601" spans="1:32" s="24" customFormat="1" ht="15">
      <c r="A1601"/>
      <c r="B1601"/>
      <c r="C1601"/>
      <c r="D1601"/>
      <c r="E1601"/>
      <c r="F1601"/>
      <c r="G1601"/>
      <c r="H1601"/>
      <c r="I1601"/>
      <c r="J1601"/>
      <c r="K1601"/>
      <c r="L1601"/>
      <c r="M1601"/>
      <c r="N1601"/>
      <c r="O1601"/>
      <c r="P1601"/>
      <c r="Q1601"/>
      <c r="R1601"/>
      <c r="S1601"/>
      <c r="T1601"/>
      <c r="U1601"/>
      <c r="V1601"/>
      <c r="W1601"/>
      <c r="X1601"/>
      <c r="Y1601" s="56"/>
      <c r="Z1601"/>
      <c r="AA1601"/>
      <c r="AB1601"/>
      <c r="AC1601"/>
      <c r="AD1601"/>
      <c r="AE1601"/>
      <c r="AF1601"/>
    </row>
    <row r="1602" spans="1:32" s="24" customFormat="1" ht="15">
      <c r="A1602"/>
      <c r="B1602"/>
      <c r="C1602"/>
      <c r="D1602"/>
      <c r="E1602"/>
      <c r="F1602"/>
      <c r="G1602"/>
      <c r="H1602"/>
      <c r="I1602"/>
      <c r="J1602"/>
      <c r="K1602"/>
      <c r="L1602"/>
      <c r="M1602"/>
      <c r="N1602"/>
      <c r="O1602"/>
      <c r="P1602"/>
      <c r="Q1602"/>
      <c r="R1602"/>
      <c r="S1602"/>
      <c r="T1602"/>
      <c r="U1602"/>
      <c r="V1602"/>
      <c r="W1602"/>
      <c r="X1602"/>
      <c r="Y1602" s="56"/>
      <c r="Z1602"/>
      <c r="AA1602"/>
      <c r="AB1602"/>
      <c r="AC1602"/>
      <c r="AD1602"/>
      <c r="AE1602"/>
      <c r="AF1602"/>
    </row>
    <row r="1603" spans="1:32" s="24" customFormat="1" ht="15">
      <c r="A1603"/>
      <c r="B1603"/>
      <c r="C1603"/>
      <c r="D1603"/>
      <c r="E1603"/>
      <c r="F1603"/>
      <c r="G1603"/>
      <c r="H1603"/>
      <c r="I1603"/>
      <c r="J1603"/>
      <c r="K1603"/>
      <c r="L1603"/>
      <c r="M1603"/>
      <c r="N1603"/>
      <c r="O1603"/>
      <c r="P1603"/>
      <c r="Q1603"/>
      <c r="R1603"/>
      <c r="S1603"/>
      <c r="T1603"/>
      <c r="U1603"/>
      <c r="V1603"/>
      <c r="W1603"/>
      <c r="X1603"/>
      <c r="Y1603" s="56"/>
      <c r="Z1603"/>
      <c r="AA1603"/>
      <c r="AB1603"/>
      <c r="AC1603"/>
      <c r="AD1603"/>
      <c r="AE1603"/>
      <c r="AF1603"/>
    </row>
    <row r="1604" spans="1:32" s="24" customFormat="1" ht="15">
      <c r="A1604"/>
      <c r="B1604"/>
      <c r="C1604"/>
      <c r="D1604"/>
      <c r="E1604"/>
      <c r="F1604"/>
      <c r="G1604"/>
      <c r="H1604"/>
      <c r="I1604"/>
      <c r="J1604"/>
      <c r="K1604"/>
      <c r="L1604"/>
      <c r="M1604"/>
      <c r="N1604"/>
      <c r="O1604"/>
      <c r="P1604"/>
      <c r="Q1604"/>
      <c r="R1604"/>
      <c r="S1604"/>
      <c r="T1604"/>
      <c r="U1604"/>
      <c r="V1604"/>
      <c r="W1604"/>
      <c r="X1604"/>
      <c r="Y1604" s="56"/>
      <c r="Z1604"/>
      <c r="AA1604"/>
      <c r="AB1604"/>
      <c r="AC1604"/>
      <c r="AD1604"/>
      <c r="AE1604"/>
      <c r="AF1604"/>
    </row>
    <row r="1605" spans="1:32" s="24" customFormat="1" ht="15">
      <c r="A1605"/>
      <c r="B1605"/>
      <c r="C1605"/>
      <c r="D1605"/>
      <c r="E1605"/>
      <c r="F1605"/>
      <c r="G1605"/>
      <c r="H1605"/>
      <c r="I1605"/>
      <c r="J1605"/>
      <c r="K1605"/>
      <c r="L1605"/>
      <c r="M1605"/>
      <c r="N1605"/>
      <c r="O1605"/>
      <c r="P1605"/>
      <c r="Q1605"/>
      <c r="R1605"/>
      <c r="S1605"/>
      <c r="T1605"/>
      <c r="U1605"/>
      <c r="V1605"/>
      <c r="W1605"/>
      <c r="X1605"/>
      <c r="Y1605" s="56"/>
      <c r="Z1605"/>
      <c r="AA1605"/>
      <c r="AB1605"/>
      <c r="AC1605"/>
      <c r="AD1605"/>
      <c r="AE1605"/>
      <c r="AF1605"/>
    </row>
    <row r="1606" spans="1:32" s="24" customFormat="1" ht="15">
      <c r="A1606"/>
      <c r="B1606"/>
      <c r="C1606"/>
      <c r="D1606"/>
      <c r="E1606"/>
      <c r="F1606"/>
      <c r="G1606"/>
      <c r="H1606"/>
      <c r="I1606"/>
      <c r="J1606"/>
      <c r="K1606"/>
      <c r="L1606"/>
      <c r="M1606"/>
      <c r="N1606"/>
      <c r="O1606"/>
      <c r="P1606"/>
      <c r="Q1606"/>
      <c r="R1606"/>
      <c r="S1606"/>
      <c r="T1606"/>
      <c r="U1606"/>
      <c r="V1606"/>
      <c r="W1606"/>
      <c r="X1606"/>
      <c r="Y1606" s="56"/>
      <c r="Z1606"/>
      <c r="AA1606"/>
      <c r="AB1606"/>
      <c r="AC1606"/>
      <c r="AD1606"/>
      <c r="AE1606"/>
      <c r="AF1606"/>
    </row>
    <row r="1607" spans="1:32" s="24" customFormat="1" ht="15">
      <c r="A1607"/>
      <c r="B1607"/>
      <c r="C1607"/>
      <c r="D1607"/>
      <c r="E1607"/>
      <c r="F1607"/>
      <c r="G1607"/>
      <c r="H1607"/>
      <c r="I1607"/>
      <c r="J1607"/>
      <c r="K1607"/>
      <c r="L1607"/>
      <c r="M1607"/>
      <c r="N1607"/>
      <c r="O1607"/>
      <c r="P1607"/>
      <c r="Q1607"/>
      <c r="R1607"/>
      <c r="S1607"/>
      <c r="T1607"/>
      <c r="U1607"/>
      <c r="V1607"/>
      <c r="W1607"/>
      <c r="X1607"/>
      <c r="Y1607" s="56"/>
      <c r="Z1607"/>
      <c r="AA1607"/>
      <c r="AB1607"/>
      <c r="AC1607"/>
      <c r="AD1607"/>
      <c r="AE1607"/>
      <c r="AF1607"/>
    </row>
    <row r="1608" spans="1:32" s="24" customFormat="1" ht="15">
      <c r="A1608"/>
      <c r="B1608"/>
      <c r="C1608"/>
      <c r="D1608"/>
      <c r="E1608"/>
      <c r="F1608"/>
      <c r="G1608"/>
      <c r="H1608"/>
      <c r="I1608"/>
      <c r="J1608"/>
      <c r="K1608"/>
      <c r="L1608"/>
      <c r="M1608"/>
      <c r="N1608"/>
      <c r="O1608"/>
      <c r="P1608"/>
      <c r="Q1608"/>
      <c r="R1608"/>
      <c r="S1608"/>
      <c r="T1608"/>
      <c r="U1608"/>
      <c r="V1608"/>
      <c r="W1608"/>
      <c r="X1608"/>
      <c r="Y1608" s="56"/>
      <c r="Z1608"/>
      <c r="AA1608"/>
      <c r="AB1608"/>
      <c r="AC1608"/>
      <c r="AD1608"/>
      <c r="AE1608"/>
      <c r="AF1608"/>
    </row>
    <row r="1609" spans="1:32" s="24" customFormat="1" ht="15">
      <c r="A1609"/>
      <c r="B1609"/>
      <c r="C1609"/>
      <c r="D1609"/>
      <c r="E1609"/>
      <c r="F1609"/>
      <c r="G1609"/>
      <c r="H1609"/>
      <c r="I1609"/>
      <c r="J1609"/>
      <c r="K1609"/>
      <c r="L1609"/>
      <c r="M1609"/>
      <c r="N1609"/>
      <c r="O1609"/>
      <c r="P1609"/>
      <c r="Q1609"/>
      <c r="R1609"/>
      <c r="S1609"/>
      <c r="T1609"/>
      <c r="U1609"/>
      <c r="V1609"/>
      <c r="W1609"/>
      <c r="X1609"/>
      <c r="Y1609" s="56"/>
      <c r="Z1609"/>
      <c r="AA1609"/>
      <c r="AB1609"/>
      <c r="AC1609"/>
      <c r="AD1609"/>
      <c r="AE1609"/>
      <c r="AF1609"/>
    </row>
    <row r="1610" spans="1:32" s="24" customFormat="1" ht="15">
      <c r="A1610"/>
      <c r="B1610"/>
      <c r="C1610"/>
      <c r="D1610"/>
      <c r="E1610"/>
      <c r="F1610"/>
      <c r="G1610"/>
      <c r="H1610"/>
      <c r="I1610"/>
      <c r="J1610"/>
      <c r="K1610"/>
      <c r="L1610"/>
      <c r="M1610"/>
      <c r="N1610"/>
      <c r="O1610"/>
      <c r="P1610"/>
      <c r="Q1610"/>
      <c r="R1610"/>
      <c r="S1610"/>
      <c r="T1610"/>
      <c r="U1610"/>
      <c r="V1610"/>
      <c r="W1610"/>
      <c r="X1610"/>
      <c r="Y1610" s="56"/>
      <c r="Z1610"/>
      <c r="AA1610"/>
      <c r="AB1610"/>
      <c r="AC1610"/>
      <c r="AD1610"/>
      <c r="AE1610"/>
      <c r="AF1610"/>
    </row>
    <row r="1611" spans="1:32" s="24" customFormat="1" ht="15">
      <c r="A1611"/>
      <c r="B1611"/>
      <c r="C1611"/>
      <c r="D1611"/>
      <c r="E1611"/>
      <c r="F1611"/>
      <c r="G1611"/>
      <c r="H1611"/>
      <c r="I1611"/>
      <c r="J1611"/>
      <c r="K1611"/>
      <c r="L1611"/>
      <c r="M1611"/>
      <c r="N1611"/>
      <c r="O1611"/>
      <c r="P1611"/>
      <c r="Q1611"/>
      <c r="R1611"/>
      <c r="S1611"/>
      <c r="T1611"/>
      <c r="U1611"/>
      <c r="V1611"/>
      <c r="W1611"/>
      <c r="X1611"/>
      <c r="Y1611" s="56"/>
      <c r="Z1611"/>
      <c r="AA1611"/>
      <c r="AB1611"/>
      <c r="AC1611"/>
      <c r="AD1611"/>
      <c r="AE1611"/>
      <c r="AF1611"/>
    </row>
    <row r="1612" spans="1:32" s="24" customFormat="1" ht="15">
      <c r="A1612"/>
      <c r="B1612"/>
      <c r="C1612"/>
      <c r="D1612"/>
      <c r="E1612"/>
      <c r="F1612"/>
      <c r="G1612"/>
      <c r="H1612"/>
      <c r="I1612"/>
      <c r="J1612"/>
      <c r="K1612"/>
      <c r="L1612"/>
      <c r="M1612"/>
      <c r="N1612"/>
      <c r="O1612"/>
      <c r="P1612"/>
      <c r="Q1612"/>
      <c r="R1612"/>
      <c r="S1612"/>
      <c r="T1612"/>
      <c r="U1612"/>
      <c r="V1612"/>
      <c r="W1612"/>
      <c r="X1612"/>
      <c r="Y1612" s="56"/>
      <c r="Z1612"/>
      <c r="AA1612"/>
      <c r="AB1612"/>
      <c r="AC1612"/>
      <c r="AD1612"/>
      <c r="AE1612"/>
      <c r="AF1612"/>
    </row>
    <row r="1613" spans="1:32" s="24" customFormat="1" ht="15">
      <c r="A1613"/>
      <c r="B1613"/>
      <c r="C1613"/>
      <c r="D1613"/>
      <c r="E1613"/>
      <c r="F1613"/>
      <c r="G1613"/>
      <c r="H1613"/>
      <c r="I1613"/>
      <c r="J1613"/>
      <c r="K1613"/>
      <c r="L1613"/>
      <c r="M1613"/>
      <c r="N1613"/>
      <c r="O1613"/>
      <c r="P1613"/>
      <c r="Q1613"/>
      <c r="R1613"/>
      <c r="S1613"/>
      <c r="T1613"/>
      <c r="U1613"/>
      <c r="V1613"/>
      <c r="W1613"/>
      <c r="X1613"/>
      <c r="Y1613" s="56"/>
      <c r="Z1613"/>
      <c r="AA1613"/>
      <c r="AB1613"/>
      <c r="AC1613"/>
      <c r="AD1613"/>
      <c r="AE1613"/>
      <c r="AF1613"/>
    </row>
    <row r="1614" spans="1:32" s="24" customFormat="1" ht="15">
      <c r="A1614"/>
      <c r="B1614"/>
      <c r="C1614"/>
      <c r="D1614"/>
      <c r="E1614"/>
      <c r="F1614"/>
      <c r="G1614"/>
      <c r="H1614"/>
      <c r="I1614"/>
      <c r="J1614"/>
      <c r="K1614"/>
      <c r="L1614"/>
      <c r="M1614"/>
      <c r="N1614"/>
      <c r="O1614"/>
      <c r="P1614"/>
      <c r="Q1614"/>
      <c r="R1614"/>
      <c r="S1614"/>
      <c r="T1614"/>
      <c r="U1614"/>
      <c r="V1614"/>
      <c r="W1614"/>
      <c r="X1614"/>
      <c r="Y1614" s="56"/>
      <c r="Z1614"/>
      <c r="AA1614"/>
      <c r="AB1614"/>
      <c r="AC1614"/>
      <c r="AD1614"/>
      <c r="AE1614"/>
      <c r="AF1614"/>
    </row>
    <row r="1615" spans="1:32" s="24" customFormat="1" ht="15">
      <c r="A1615"/>
      <c r="B1615"/>
      <c r="C1615"/>
      <c r="D1615"/>
      <c r="E1615"/>
      <c r="F1615"/>
      <c r="G1615"/>
      <c r="H1615"/>
      <c r="I1615"/>
      <c r="J1615"/>
      <c r="K1615"/>
      <c r="L1615"/>
      <c r="M1615"/>
      <c r="N1615"/>
      <c r="O1615"/>
      <c r="P1615"/>
      <c r="Q1615"/>
      <c r="R1615"/>
      <c r="S1615"/>
      <c r="T1615"/>
      <c r="U1615"/>
      <c r="V1615"/>
      <c r="W1615"/>
      <c r="X1615"/>
      <c r="Y1615" s="56"/>
      <c r="Z1615"/>
      <c r="AA1615"/>
      <c r="AB1615"/>
      <c r="AC1615"/>
      <c r="AD1615"/>
      <c r="AE1615"/>
      <c r="AF1615"/>
    </row>
    <row r="1616" spans="1:32" s="24" customFormat="1" ht="15">
      <c r="A1616"/>
      <c r="B1616"/>
      <c r="C1616"/>
      <c r="D1616"/>
      <c r="E1616"/>
      <c r="F1616"/>
      <c r="G1616"/>
      <c r="H1616"/>
      <c r="I1616"/>
      <c r="J1616"/>
      <c r="K1616"/>
      <c r="L1616"/>
      <c r="M1616"/>
      <c r="N1616"/>
      <c r="O1616"/>
      <c r="P1616"/>
      <c r="Q1616"/>
      <c r="R1616"/>
      <c r="S1616"/>
      <c r="T1616"/>
      <c r="U1616"/>
      <c r="V1616"/>
      <c r="W1616"/>
      <c r="X1616"/>
      <c r="Y1616" s="56"/>
      <c r="Z1616"/>
      <c r="AA1616"/>
      <c r="AB1616"/>
      <c r="AC1616"/>
      <c r="AD1616"/>
      <c r="AE1616"/>
      <c r="AF1616"/>
    </row>
    <row r="1617" spans="1:32" s="24" customFormat="1" ht="15">
      <c r="A1617"/>
      <c r="B1617"/>
      <c r="C1617"/>
      <c r="D1617"/>
      <c r="E1617"/>
      <c r="F1617"/>
      <c r="G1617"/>
      <c r="H1617"/>
      <c r="I1617"/>
      <c r="J1617"/>
      <c r="K1617"/>
      <c r="L1617"/>
      <c r="M1617"/>
      <c r="N1617"/>
      <c r="O1617"/>
      <c r="P1617"/>
      <c r="Q1617"/>
      <c r="R1617"/>
      <c r="S1617"/>
      <c r="T1617"/>
      <c r="U1617"/>
      <c r="V1617"/>
      <c r="W1617"/>
      <c r="X1617"/>
      <c r="Y1617" s="56"/>
      <c r="Z1617"/>
      <c r="AA1617"/>
      <c r="AB1617"/>
      <c r="AC1617"/>
      <c r="AD1617"/>
      <c r="AE1617"/>
      <c r="AF1617"/>
    </row>
    <row r="1618" spans="1:32" s="24" customFormat="1" ht="15">
      <c r="A1618"/>
      <c r="B1618"/>
      <c r="C1618"/>
      <c r="D1618"/>
      <c r="E1618"/>
      <c r="F1618"/>
      <c r="G1618"/>
      <c r="H1618"/>
      <c r="I1618"/>
      <c r="J1618"/>
      <c r="K1618"/>
      <c r="L1618"/>
      <c r="M1618"/>
      <c r="N1618"/>
      <c r="O1618"/>
      <c r="P1618"/>
      <c r="Q1618"/>
      <c r="R1618"/>
      <c r="S1618"/>
      <c r="T1618"/>
      <c r="U1618"/>
      <c r="V1618"/>
      <c r="W1618"/>
      <c r="X1618"/>
      <c r="Y1618" s="56"/>
      <c r="Z1618"/>
      <c r="AA1618"/>
      <c r="AB1618"/>
      <c r="AC1618"/>
      <c r="AD1618"/>
      <c r="AE1618"/>
      <c r="AF1618"/>
    </row>
    <row r="1619" spans="1:32" s="24" customFormat="1" ht="15">
      <c r="A1619"/>
      <c r="B1619"/>
      <c r="C1619"/>
      <c r="D1619"/>
      <c r="E1619"/>
      <c r="F1619"/>
      <c r="G1619"/>
      <c r="H1619"/>
      <c r="I1619"/>
      <c r="J1619"/>
      <c r="K1619"/>
      <c r="L1619"/>
      <c r="M1619"/>
      <c r="N1619"/>
      <c r="O1619"/>
      <c r="P1619"/>
      <c r="Q1619"/>
      <c r="R1619"/>
      <c r="S1619"/>
      <c r="T1619"/>
      <c r="U1619"/>
      <c r="V1619"/>
      <c r="W1619"/>
      <c r="X1619"/>
      <c r="Y1619" s="56"/>
      <c r="Z1619"/>
      <c r="AA1619"/>
      <c r="AB1619"/>
      <c r="AC1619"/>
      <c r="AD1619"/>
      <c r="AE1619"/>
      <c r="AF1619"/>
    </row>
    <row r="1620" spans="1:32" s="24" customFormat="1" ht="15">
      <c r="A1620"/>
      <c r="B1620"/>
      <c r="C1620"/>
      <c r="D1620"/>
      <c r="E1620"/>
      <c r="F1620"/>
      <c r="G1620"/>
      <c r="H1620"/>
      <c r="I1620"/>
      <c r="J1620"/>
      <c r="K1620"/>
      <c r="L1620"/>
      <c r="M1620"/>
      <c r="N1620"/>
      <c r="O1620"/>
      <c r="P1620"/>
      <c r="Q1620"/>
      <c r="R1620"/>
      <c r="S1620"/>
      <c r="T1620"/>
      <c r="U1620"/>
      <c r="V1620"/>
      <c r="W1620"/>
      <c r="X1620"/>
      <c r="Y1620" s="56"/>
      <c r="Z1620"/>
      <c r="AA1620"/>
      <c r="AB1620"/>
      <c r="AC1620"/>
      <c r="AD1620"/>
      <c r="AE1620"/>
      <c r="AF1620"/>
    </row>
    <row r="1621" spans="1:32" s="24" customFormat="1" ht="15">
      <c r="A1621"/>
      <c r="B1621"/>
      <c r="C1621"/>
      <c r="D1621"/>
      <c r="E1621"/>
      <c r="F1621"/>
      <c r="G1621"/>
      <c r="H1621"/>
      <c r="I1621"/>
      <c r="J1621"/>
      <c r="K1621"/>
      <c r="L1621"/>
      <c r="M1621"/>
      <c r="N1621"/>
      <c r="O1621"/>
      <c r="P1621"/>
      <c r="Q1621"/>
      <c r="R1621"/>
      <c r="S1621"/>
      <c r="T1621"/>
      <c r="U1621"/>
      <c r="V1621"/>
      <c r="W1621"/>
      <c r="X1621"/>
      <c r="Y1621" s="56"/>
      <c r="Z1621"/>
      <c r="AA1621"/>
      <c r="AB1621"/>
      <c r="AC1621"/>
      <c r="AD1621"/>
      <c r="AE1621"/>
      <c r="AF1621"/>
    </row>
    <row r="1622" spans="1:32" s="24" customFormat="1" ht="15">
      <c r="A1622"/>
      <c r="B1622"/>
      <c r="C1622"/>
      <c r="D1622"/>
      <c r="E1622"/>
      <c r="F1622"/>
      <c r="G1622"/>
      <c r="H1622"/>
      <c r="I1622"/>
      <c r="J1622"/>
      <c r="K1622"/>
      <c r="L1622"/>
      <c r="M1622"/>
      <c r="N1622"/>
      <c r="O1622"/>
      <c r="P1622"/>
      <c r="Q1622"/>
      <c r="R1622"/>
      <c r="S1622"/>
      <c r="T1622"/>
      <c r="U1622"/>
      <c r="V1622"/>
      <c r="W1622"/>
      <c r="X1622"/>
      <c r="Y1622" s="56"/>
      <c r="Z1622"/>
      <c r="AA1622"/>
      <c r="AB1622"/>
      <c r="AC1622"/>
      <c r="AD1622"/>
      <c r="AE1622"/>
      <c r="AF1622"/>
    </row>
    <row r="1623" spans="1:32" s="24" customFormat="1" ht="15">
      <c r="A1623"/>
      <c r="B1623"/>
      <c r="C1623"/>
      <c r="D1623"/>
      <c r="E1623"/>
      <c r="F1623"/>
      <c r="G1623"/>
      <c r="H1623"/>
      <c r="I1623"/>
      <c r="J1623"/>
      <c r="K1623"/>
      <c r="L1623"/>
      <c r="M1623"/>
      <c r="N1623"/>
      <c r="O1623"/>
      <c r="P1623"/>
      <c r="Q1623"/>
      <c r="R1623"/>
      <c r="S1623"/>
      <c r="T1623"/>
      <c r="U1623"/>
      <c r="V1623"/>
      <c r="W1623"/>
      <c r="X1623"/>
      <c r="Y1623" s="56"/>
      <c r="Z1623"/>
      <c r="AA1623"/>
      <c r="AB1623"/>
      <c r="AC1623"/>
      <c r="AD1623"/>
      <c r="AE1623"/>
      <c r="AF1623"/>
    </row>
    <row r="1624" spans="1:32" s="24" customFormat="1" ht="15">
      <c r="A1624"/>
      <c r="B1624"/>
      <c r="C1624"/>
      <c r="D1624"/>
      <c r="E1624"/>
      <c r="F1624"/>
      <c r="G1624"/>
      <c r="H1624"/>
      <c r="I1624"/>
      <c r="J1624"/>
      <c r="K1624"/>
      <c r="L1624"/>
      <c r="M1624"/>
      <c r="N1624"/>
      <c r="O1624"/>
      <c r="P1624"/>
      <c r="Q1624"/>
      <c r="R1624"/>
      <c r="S1624"/>
      <c r="T1624"/>
      <c r="U1624"/>
      <c r="V1624"/>
      <c r="W1624"/>
      <c r="X1624"/>
      <c r="Y1624" s="56"/>
      <c r="Z1624"/>
      <c r="AA1624"/>
      <c r="AB1624"/>
      <c r="AC1624"/>
      <c r="AD1624"/>
      <c r="AE1624"/>
      <c r="AF1624"/>
    </row>
    <row r="1625" spans="1:32" s="24" customFormat="1" ht="15">
      <c r="A1625"/>
      <c r="B1625"/>
      <c r="C1625"/>
      <c r="D1625"/>
      <c r="E1625"/>
      <c r="F1625"/>
      <c r="G1625"/>
      <c r="H1625"/>
      <c r="I1625"/>
      <c r="J1625"/>
      <c r="K1625"/>
      <c r="L1625"/>
      <c r="M1625"/>
      <c r="N1625"/>
      <c r="O1625"/>
      <c r="P1625"/>
      <c r="Q1625"/>
      <c r="R1625"/>
      <c r="S1625"/>
      <c r="T1625"/>
      <c r="U1625"/>
      <c r="V1625"/>
      <c r="W1625"/>
      <c r="X1625"/>
      <c r="Y1625" s="56"/>
      <c r="Z1625"/>
      <c r="AA1625"/>
      <c r="AB1625"/>
      <c r="AC1625"/>
      <c r="AD1625"/>
      <c r="AE1625"/>
      <c r="AF1625"/>
    </row>
    <row r="1626" spans="1:32" s="24" customFormat="1" ht="15">
      <c r="A1626"/>
      <c r="B1626"/>
      <c r="C1626"/>
      <c r="D1626"/>
      <c r="E1626"/>
      <c r="F1626"/>
      <c r="G1626"/>
      <c r="H1626"/>
      <c r="I1626"/>
      <c r="J1626"/>
      <c r="K1626"/>
      <c r="L1626"/>
      <c r="M1626"/>
      <c r="N1626"/>
      <c r="O1626"/>
      <c r="P1626"/>
      <c r="Q1626"/>
      <c r="R1626"/>
      <c r="S1626"/>
      <c r="T1626"/>
      <c r="U1626"/>
      <c r="V1626"/>
      <c r="W1626"/>
      <c r="X1626"/>
      <c r="Y1626" s="56"/>
      <c r="Z1626"/>
      <c r="AA1626"/>
      <c r="AB1626"/>
      <c r="AC1626"/>
      <c r="AD1626"/>
      <c r="AE1626"/>
      <c r="AF1626"/>
    </row>
    <row r="1627" spans="1:32" s="24" customFormat="1" ht="15">
      <c r="A1627"/>
      <c r="B1627"/>
      <c r="C1627"/>
      <c r="D1627"/>
      <c r="E1627"/>
      <c r="F1627"/>
      <c r="G1627"/>
      <c r="H1627"/>
      <c r="I1627"/>
      <c r="J1627"/>
      <c r="K1627"/>
      <c r="L1627"/>
      <c r="M1627"/>
      <c r="N1627"/>
      <c r="O1627"/>
      <c r="P1627"/>
      <c r="Q1627"/>
      <c r="R1627"/>
      <c r="S1627"/>
      <c r="T1627"/>
      <c r="U1627"/>
      <c r="V1627"/>
      <c r="W1627"/>
      <c r="X1627"/>
      <c r="Y1627" s="56"/>
      <c r="Z1627"/>
      <c r="AA1627"/>
      <c r="AB1627"/>
      <c r="AC1627"/>
      <c r="AD1627"/>
      <c r="AE1627"/>
      <c r="AF1627"/>
    </row>
    <row r="1628" spans="1:32" s="24" customFormat="1" ht="15">
      <c r="A1628"/>
      <c r="B1628"/>
      <c r="C1628"/>
      <c r="D1628"/>
      <c r="E1628"/>
      <c r="F1628"/>
      <c r="G1628"/>
      <c r="H1628"/>
      <c r="I1628"/>
      <c r="J1628"/>
      <c r="K1628"/>
      <c r="L1628"/>
      <c r="M1628"/>
      <c r="N1628"/>
      <c r="O1628"/>
      <c r="P1628"/>
      <c r="Q1628"/>
      <c r="R1628"/>
      <c r="S1628"/>
      <c r="T1628"/>
      <c r="U1628"/>
      <c r="V1628"/>
      <c r="W1628"/>
      <c r="X1628"/>
      <c r="Y1628" s="56"/>
      <c r="Z1628"/>
      <c r="AA1628"/>
      <c r="AB1628"/>
      <c r="AC1628"/>
      <c r="AD1628"/>
      <c r="AE1628"/>
      <c r="AF1628"/>
    </row>
    <row r="1629" spans="1:32" s="24" customFormat="1" ht="15">
      <c r="A1629"/>
      <c r="B1629"/>
      <c r="C1629"/>
      <c r="D1629"/>
      <c r="E1629"/>
      <c r="F1629"/>
      <c r="G1629"/>
      <c r="H1629"/>
      <c r="I1629"/>
      <c r="J1629"/>
      <c r="K1629"/>
      <c r="L1629"/>
      <c r="M1629"/>
      <c r="N1629"/>
      <c r="O1629"/>
      <c r="P1629"/>
      <c r="Q1629"/>
      <c r="R1629"/>
      <c r="S1629"/>
      <c r="T1629"/>
      <c r="U1629"/>
      <c r="V1629"/>
      <c r="W1629"/>
      <c r="X1629"/>
      <c r="Y1629" s="56"/>
      <c r="Z1629"/>
      <c r="AA1629"/>
      <c r="AB1629"/>
      <c r="AC1629"/>
      <c r="AD1629"/>
      <c r="AE1629"/>
      <c r="AF1629"/>
    </row>
    <row r="1630" spans="1:32" s="24" customFormat="1" ht="15">
      <c r="A1630"/>
      <c r="B1630"/>
      <c r="C1630"/>
      <c r="D1630"/>
      <c r="E1630"/>
      <c r="F1630"/>
      <c r="G1630"/>
      <c r="H1630"/>
      <c r="I1630"/>
      <c r="J1630"/>
      <c r="K1630"/>
      <c r="L1630"/>
      <c r="M1630"/>
      <c r="N1630"/>
      <c r="O1630"/>
      <c r="P1630"/>
      <c r="Q1630"/>
      <c r="R1630"/>
      <c r="S1630"/>
      <c r="T1630"/>
      <c r="U1630"/>
      <c r="V1630"/>
      <c r="W1630"/>
      <c r="X1630"/>
      <c r="Y1630" s="56"/>
      <c r="Z1630"/>
      <c r="AA1630"/>
      <c r="AB1630"/>
      <c r="AC1630"/>
      <c r="AD1630"/>
      <c r="AE1630"/>
      <c r="AF1630"/>
    </row>
    <row r="1631" spans="1:32" s="24" customFormat="1" ht="15">
      <c r="A1631"/>
      <c r="B1631"/>
      <c r="C1631"/>
      <c r="D1631"/>
      <c r="E1631"/>
      <c r="F1631"/>
      <c r="G1631"/>
      <c r="H1631"/>
      <c r="I1631"/>
      <c r="J1631"/>
      <c r="K1631"/>
      <c r="L1631"/>
      <c r="M1631"/>
      <c r="N1631"/>
      <c r="O1631"/>
      <c r="P1631"/>
      <c r="Q1631"/>
      <c r="R1631"/>
      <c r="S1631"/>
      <c r="T1631"/>
      <c r="U1631"/>
      <c r="V1631"/>
      <c r="W1631"/>
      <c r="X1631"/>
      <c r="Y1631" s="56"/>
      <c r="Z1631"/>
      <c r="AA1631"/>
      <c r="AB1631"/>
      <c r="AC1631"/>
      <c r="AD1631"/>
      <c r="AE1631"/>
      <c r="AF1631"/>
    </row>
    <row r="1632" spans="1:32" s="24" customFormat="1" ht="15">
      <c r="A1632"/>
      <c r="B1632"/>
      <c r="C1632"/>
      <c r="D1632"/>
      <c r="E1632"/>
      <c r="F1632"/>
      <c r="G1632"/>
      <c r="H1632"/>
      <c r="I1632"/>
      <c r="J1632"/>
      <c r="K1632"/>
      <c r="L1632"/>
      <c r="M1632"/>
      <c r="N1632"/>
      <c r="O1632"/>
      <c r="P1632"/>
      <c r="Q1632"/>
      <c r="R1632"/>
      <c r="S1632"/>
      <c r="T1632"/>
      <c r="U1632"/>
      <c r="V1632"/>
      <c r="W1632"/>
      <c r="X1632"/>
      <c r="Y1632" s="56"/>
      <c r="Z1632"/>
      <c r="AA1632"/>
      <c r="AB1632"/>
      <c r="AC1632"/>
      <c r="AD1632"/>
      <c r="AE1632"/>
      <c r="AF1632"/>
    </row>
    <row r="1633" spans="1:32" s="24" customFormat="1" ht="15">
      <c r="A1633"/>
      <c r="B1633"/>
      <c r="C1633"/>
      <c r="D1633"/>
      <c r="E1633"/>
      <c r="F1633"/>
      <c r="G1633"/>
      <c r="H1633"/>
      <c r="I1633"/>
      <c r="J1633"/>
      <c r="K1633"/>
      <c r="L1633"/>
      <c r="M1633"/>
      <c r="N1633"/>
      <c r="O1633"/>
      <c r="P1633"/>
      <c r="Q1633"/>
      <c r="R1633"/>
      <c r="S1633"/>
      <c r="T1633"/>
      <c r="U1633"/>
      <c r="V1633"/>
      <c r="W1633"/>
      <c r="X1633"/>
      <c r="Y1633" s="56"/>
      <c r="Z1633"/>
      <c r="AA1633"/>
      <c r="AB1633"/>
      <c r="AC1633"/>
      <c r="AD1633"/>
      <c r="AE1633"/>
      <c r="AF1633"/>
    </row>
    <row r="1634" spans="1:32" s="24" customFormat="1" ht="15">
      <c r="A1634"/>
      <c r="B1634"/>
      <c r="C1634"/>
      <c r="D1634"/>
      <c r="E1634"/>
      <c r="F1634"/>
      <c r="G1634"/>
      <c r="H1634"/>
      <c r="I1634"/>
      <c r="J1634"/>
      <c r="K1634"/>
      <c r="L1634"/>
      <c r="M1634"/>
      <c r="N1634"/>
      <c r="O1634"/>
      <c r="P1634"/>
      <c r="Q1634"/>
      <c r="R1634"/>
      <c r="S1634"/>
      <c r="T1634"/>
      <c r="U1634"/>
      <c r="V1634"/>
      <c r="W1634"/>
      <c r="X1634"/>
      <c r="Y1634" s="56"/>
      <c r="Z1634"/>
      <c r="AA1634"/>
      <c r="AB1634"/>
      <c r="AC1634"/>
      <c r="AD1634"/>
      <c r="AE1634"/>
      <c r="AF1634"/>
    </row>
    <row r="1635" spans="1:32" s="24" customFormat="1" ht="15">
      <c r="A1635"/>
      <c r="B1635"/>
      <c r="C1635"/>
      <c r="D1635"/>
      <c r="E1635"/>
      <c r="F1635"/>
      <c r="G1635"/>
      <c r="H1635"/>
      <c r="I1635"/>
      <c r="J1635"/>
      <c r="K1635"/>
      <c r="L1635"/>
      <c r="M1635"/>
      <c r="N1635"/>
      <c r="O1635"/>
      <c r="P1635"/>
      <c r="Q1635"/>
      <c r="R1635"/>
      <c r="S1635"/>
      <c r="T1635"/>
      <c r="U1635"/>
      <c r="V1635"/>
      <c r="W1635"/>
      <c r="X1635"/>
      <c r="Y1635" s="56"/>
      <c r="Z1635"/>
      <c r="AA1635"/>
      <c r="AB1635"/>
      <c r="AC1635"/>
      <c r="AD1635"/>
      <c r="AE1635"/>
      <c r="AF1635"/>
    </row>
    <row r="1636" spans="1:32" s="24" customFormat="1" ht="15">
      <c r="A1636"/>
      <c r="B1636"/>
      <c r="C1636"/>
      <c r="D1636"/>
      <c r="E1636"/>
      <c r="F1636"/>
      <c r="G1636"/>
      <c r="H1636"/>
      <c r="I1636"/>
      <c r="J1636"/>
      <c r="K1636"/>
      <c r="L1636"/>
      <c r="M1636"/>
      <c r="N1636"/>
      <c r="O1636"/>
      <c r="P1636"/>
      <c r="Q1636"/>
      <c r="R1636"/>
      <c r="S1636"/>
      <c r="T1636"/>
      <c r="U1636"/>
      <c r="V1636"/>
      <c r="W1636"/>
      <c r="X1636"/>
      <c r="Y1636" s="56"/>
      <c r="Z1636"/>
      <c r="AA1636"/>
      <c r="AB1636"/>
      <c r="AC1636"/>
      <c r="AD1636"/>
      <c r="AE1636"/>
      <c r="AF1636"/>
    </row>
    <row r="1637" spans="1:32" s="24" customFormat="1" ht="15">
      <c r="A1637"/>
      <c r="B1637"/>
      <c r="C1637"/>
      <c r="D1637"/>
      <c r="E1637"/>
      <c r="F1637"/>
      <c r="G1637"/>
      <c r="H1637"/>
      <c r="I1637"/>
      <c r="J1637"/>
      <c r="K1637"/>
      <c r="L1637"/>
      <c r="M1637"/>
      <c r="N1637"/>
      <c r="O1637"/>
      <c r="P1637"/>
      <c r="Q1637"/>
      <c r="R1637"/>
      <c r="S1637"/>
      <c r="T1637"/>
      <c r="U1637"/>
      <c r="V1637"/>
      <c r="W1637"/>
      <c r="X1637"/>
      <c r="Y1637" s="56"/>
      <c r="Z1637"/>
      <c r="AA1637"/>
      <c r="AB1637"/>
      <c r="AC1637"/>
      <c r="AD1637"/>
      <c r="AE1637"/>
      <c r="AF1637"/>
    </row>
    <row r="1638" spans="1:32" s="24" customFormat="1" ht="15">
      <c r="A1638"/>
      <c r="B1638"/>
      <c r="C1638"/>
      <c r="D1638"/>
      <c r="E1638"/>
      <c r="F1638"/>
      <c r="G1638"/>
      <c r="H1638"/>
      <c r="I1638"/>
      <c r="J1638"/>
      <c r="K1638"/>
      <c r="L1638"/>
      <c r="M1638"/>
      <c r="N1638"/>
      <c r="O1638"/>
      <c r="P1638"/>
      <c r="Q1638"/>
      <c r="R1638"/>
      <c r="S1638"/>
      <c r="T1638"/>
      <c r="U1638"/>
      <c r="V1638"/>
      <c r="W1638"/>
      <c r="X1638"/>
      <c r="Y1638" s="56"/>
      <c r="Z1638"/>
      <c r="AA1638"/>
      <c r="AB1638"/>
      <c r="AC1638"/>
      <c r="AD1638"/>
      <c r="AE1638"/>
      <c r="AF1638"/>
    </row>
    <row r="1639" spans="1:32" s="24" customFormat="1" ht="15">
      <c r="A1639"/>
      <c r="B1639"/>
      <c r="C1639"/>
      <c r="D1639"/>
      <c r="E1639"/>
      <c r="F1639"/>
      <c r="G1639"/>
      <c r="H1639"/>
      <c r="I1639"/>
      <c r="J1639"/>
      <c r="K1639"/>
      <c r="L1639"/>
      <c r="M1639"/>
      <c r="N1639"/>
      <c r="O1639"/>
      <c r="P1639"/>
      <c r="Q1639"/>
      <c r="R1639"/>
      <c r="S1639"/>
      <c r="T1639"/>
      <c r="U1639"/>
      <c r="V1639"/>
      <c r="W1639"/>
      <c r="X1639"/>
      <c r="Y1639" s="56"/>
      <c r="Z1639"/>
      <c r="AA1639"/>
      <c r="AB1639"/>
      <c r="AC1639"/>
      <c r="AD1639"/>
      <c r="AE1639"/>
      <c r="AF1639"/>
    </row>
    <row r="1640" spans="1:32" s="24" customFormat="1" ht="15">
      <c r="A1640"/>
      <c r="B1640"/>
      <c r="C1640"/>
      <c r="D1640"/>
      <c r="E1640"/>
      <c r="F1640"/>
      <c r="G1640"/>
      <c r="H1640"/>
      <c r="I1640"/>
      <c r="J1640"/>
      <c r="K1640"/>
      <c r="L1640"/>
      <c r="M1640"/>
      <c r="N1640"/>
      <c r="O1640"/>
      <c r="P1640"/>
      <c r="Q1640"/>
      <c r="R1640"/>
      <c r="S1640"/>
      <c r="T1640"/>
      <c r="U1640"/>
      <c r="V1640"/>
      <c r="W1640"/>
      <c r="X1640"/>
      <c r="Y1640" s="56"/>
      <c r="Z1640"/>
      <c r="AA1640"/>
      <c r="AB1640"/>
      <c r="AC1640"/>
      <c r="AD1640"/>
      <c r="AE1640"/>
      <c r="AF1640"/>
    </row>
    <row r="1641" spans="1:32" s="24" customFormat="1" ht="15">
      <c r="A1641"/>
      <c r="B1641"/>
      <c r="C1641"/>
      <c r="D1641"/>
      <c r="E1641"/>
      <c r="F1641"/>
      <c r="G1641"/>
      <c r="H1641"/>
      <c r="I1641"/>
      <c r="J1641"/>
      <c r="K1641"/>
      <c r="L1641"/>
      <c r="M1641"/>
      <c r="N1641"/>
      <c r="O1641"/>
      <c r="P1641"/>
      <c r="Q1641"/>
      <c r="R1641"/>
      <c r="S1641"/>
      <c r="T1641"/>
      <c r="U1641"/>
      <c r="V1641"/>
      <c r="W1641"/>
      <c r="X1641"/>
      <c r="Y1641" s="56"/>
      <c r="Z1641"/>
      <c r="AA1641"/>
      <c r="AB1641"/>
      <c r="AC1641"/>
      <c r="AD1641"/>
      <c r="AE1641"/>
      <c r="AF1641"/>
    </row>
    <row r="1642" spans="1:32" s="24" customFormat="1" ht="15">
      <c r="A1642"/>
      <c r="B1642"/>
      <c r="C1642"/>
      <c r="D1642"/>
      <c r="E1642"/>
      <c r="F1642"/>
      <c r="G1642"/>
      <c r="H1642"/>
      <c r="I1642"/>
      <c r="J1642"/>
      <c r="K1642"/>
      <c r="L1642"/>
      <c r="M1642"/>
      <c r="N1642"/>
      <c r="O1642"/>
      <c r="P1642"/>
      <c r="Q1642"/>
      <c r="R1642"/>
      <c r="S1642"/>
      <c r="T1642"/>
      <c r="U1642"/>
      <c r="V1642"/>
      <c r="W1642"/>
      <c r="X1642"/>
      <c r="Y1642" s="56"/>
      <c r="Z1642"/>
      <c r="AA1642"/>
      <c r="AB1642"/>
      <c r="AC1642"/>
      <c r="AD1642"/>
      <c r="AE1642"/>
      <c r="AF1642"/>
    </row>
    <row r="1643" spans="1:32" s="24" customFormat="1" ht="15">
      <c r="A1643"/>
      <c r="B1643"/>
      <c r="C1643"/>
      <c r="D1643"/>
      <c r="E1643"/>
      <c r="F1643"/>
      <c r="G1643"/>
      <c r="H1643"/>
      <c r="I1643"/>
      <c r="J1643"/>
      <c r="K1643"/>
      <c r="L1643"/>
      <c r="M1643"/>
      <c r="N1643"/>
      <c r="O1643"/>
      <c r="P1643"/>
      <c r="Q1643"/>
      <c r="R1643"/>
      <c r="S1643"/>
      <c r="T1643"/>
      <c r="U1643"/>
      <c r="V1643"/>
      <c r="W1643"/>
      <c r="X1643"/>
      <c r="Y1643" s="56"/>
      <c r="Z1643"/>
      <c r="AA1643"/>
      <c r="AB1643"/>
      <c r="AC1643"/>
      <c r="AD1643"/>
      <c r="AE1643"/>
      <c r="AF1643"/>
    </row>
    <row r="1644" spans="1:32" s="24" customFormat="1" ht="15">
      <c r="A1644"/>
      <c r="B1644"/>
      <c r="C1644"/>
      <c r="D1644"/>
      <c r="E1644"/>
      <c r="F1644"/>
      <c r="G1644"/>
      <c r="H1644"/>
      <c r="I1644"/>
      <c r="J1644"/>
      <c r="K1644"/>
      <c r="L1644"/>
      <c r="M1644"/>
      <c r="N1644"/>
      <c r="O1644"/>
      <c r="P1644"/>
      <c r="Q1644"/>
      <c r="R1644"/>
      <c r="S1644"/>
      <c r="T1644"/>
      <c r="U1644"/>
      <c r="V1644"/>
      <c r="W1644"/>
      <c r="X1644"/>
      <c r="Y1644" s="56"/>
      <c r="Z1644"/>
      <c r="AA1644"/>
      <c r="AB1644"/>
      <c r="AC1644"/>
      <c r="AD1644"/>
      <c r="AE1644"/>
      <c r="AF1644"/>
    </row>
    <row r="1645" spans="1:32" s="24" customFormat="1" ht="15">
      <c r="A1645"/>
      <c r="B1645"/>
      <c r="C1645"/>
      <c r="D1645"/>
      <c r="E1645"/>
      <c r="F1645"/>
      <c r="G1645"/>
      <c r="H1645"/>
      <c r="I1645"/>
      <c r="J1645"/>
      <c r="K1645"/>
      <c r="L1645"/>
      <c r="M1645"/>
      <c r="N1645"/>
      <c r="O1645"/>
      <c r="P1645"/>
      <c r="Q1645"/>
      <c r="R1645"/>
      <c r="S1645"/>
      <c r="T1645"/>
      <c r="U1645"/>
      <c r="V1645"/>
      <c r="W1645"/>
      <c r="X1645"/>
      <c r="Y1645" s="56"/>
      <c r="Z1645"/>
      <c r="AA1645"/>
      <c r="AB1645"/>
      <c r="AC1645"/>
      <c r="AD1645"/>
      <c r="AE1645"/>
      <c r="AF1645"/>
    </row>
    <row r="1646" spans="1:32" s="24" customFormat="1" ht="15">
      <c r="A1646"/>
      <c r="B1646"/>
      <c r="C1646"/>
      <c r="D1646"/>
      <c r="E1646"/>
      <c r="F1646"/>
      <c r="G1646"/>
      <c r="H1646"/>
      <c r="I1646"/>
      <c r="J1646"/>
      <c r="K1646"/>
      <c r="L1646"/>
      <c r="M1646"/>
      <c r="N1646"/>
      <c r="O1646"/>
      <c r="P1646"/>
      <c r="Q1646"/>
      <c r="R1646"/>
      <c r="S1646"/>
      <c r="T1646"/>
      <c r="U1646"/>
      <c r="V1646"/>
      <c r="W1646"/>
      <c r="X1646"/>
      <c r="Y1646" s="56"/>
      <c r="Z1646"/>
      <c r="AA1646"/>
      <c r="AB1646"/>
      <c r="AC1646"/>
      <c r="AD1646"/>
      <c r="AE1646"/>
      <c r="AF1646"/>
    </row>
    <row r="1647" spans="1:32" s="24" customFormat="1" ht="15">
      <c r="A1647"/>
      <c r="B1647"/>
      <c r="C1647"/>
      <c r="D1647"/>
      <c r="E1647"/>
      <c r="F1647"/>
      <c r="G1647"/>
      <c r="H1647"/>
      <c r="I1647"/>
      <c r="J1647"/>
      <c r="K1647"/>
      <c r="L1647"/>
      <c r="M1647"/>
      <c r="N1647"/>
      <c r="O1647"/>
      <c r="P1647"/>
      <c r="Q1647"/>
      <c r="R1647"/>
      <c r="S1647"/>
      <c r="T1647"/>
      <c r="U1647"/>
      <c r="V1647"/>
      <c r="W1647"/>
      <c r="X1647"/>
      <c r="Y1647" s="56"/>
      <c r="Z1647"/>
      <c r="AA1647"/>
      <c r="AB1647"/>
      <c r="AC1647"/>
      <c r="AD1647"/>
      <c r="AE1647"/>
      <c r="AF1647"/>
    </row>
    <row r="1648" spans="1:32" s="24" customFormat="1" ht="15">
      <c r="A1648"/>
      <c r="B1648"/>
      <c r="C1648"/>
      <c r="D1648"/>
      <c r="E1648"/>
      <c r="F1648"/>
      <c r="G1648"/>
      <c r="H1648"/>
      <c r="I1648"/>
      <c r="J1648"/>
      <c r="K1648"/>
      <c r="L1648"/>
      <c r="M1648"/>
      <c r="N1648"/>
      <c r="O1648"/>
      <c r="P1648"/>
      <c r="Q1648"/>
      <c r="R1648"/>
      <c r="S1648"/>
      <c r="T1648"/>
      <c r="U1648"/>
      <c r="V1648"/>
      <c r="W1648"/>
      <c r="X1648"/>
      <c r="Y1648" s="56"/>
      <c r="Z1648"/>
      <c r="AA1648"/>
      <c r="AB1648"/>
      <c r="AC1648"/>
      <c r="AD1648"/>
      <c r="AE1648"/>
      <c r="AF1648"/>
    </row>
    <row r="1649" spans="1:32" s="24" customFormat="1" ht="15">
      <c r="A1649"/>
      <c r="B1649"/>
      <c r="C1649"/>
      <c r="D1649"/>
      <c r="E1649"/>
      <c r="F1649"/>
      <c r="G1649"/>
      <c r="H1649"/>
      <c r="I1649"/>
      <c r="J1649"/>
      <c r="K1649"/>
      <c r="L1649"/>
      <c r="M1649"/>
      <c r="N1649"/>
      <c r="O1649"/>
      <c r="P1649"/>
      <c r="Q1649"/>
      <c r="R1649"/>
      <c r="S1649"/>
      <c r="T1649"/>
      <c r="U1649"/>
      <c r="V1649"/>
      <c r="W1649"/>
      <c r="X1649"/>
      <c r="Y1649" s="56"/>
      <c r="Z1649"/>
      <c r="AA1649"/>
      <c r="AB1649"/>
      <c r="AC1649"/>
      <c r="AD1649"/>
      <c r="AE1649"/>
      <c r="AF1649"/>
    </row>
    <row r="1650" spans="1:32" s="24" customFormat="1" ht="15">
      <c r="A1650"/>
      <c r="B1650"/>
      <c r="C1650"/>
      <c r="D1650"/>
      <c r="E1650"/>
      <c r="F1650"/>
      <c r="G1650"/>
      <c r="H1650"/>
      <c r="I1650"/>
      <c r="J1650"/>
      <c r="K1650"/>
      <c r="L1650"/>
      <c r="M1650"/>
      <c r="N1650"/>
      <c r="O1650"/>
      <c r="P1650"/>
      <c r="Q1650"/>
      <c r="R1650"/>
      <c r="S1650"/>
      <c r="T1650"/>
      <c r="U1650"/>
      <c r="V1650"/>
      <c r="W1650"/>
      <c r="X1650"/>
      <c r="Y1650" s="56"/>
      <c r="Z1650"/>
      <c r="AA1650"/>
      <c r="AB1650"/>
      <c r="AC1650"/>
      <c r="AD1650"/>
      <c r="AE1650"/>
      <c r="AF1650"/>
    </row>
    <row r="1651" spans="1:32" s="24" customFormat="1" ht="15">
      <c r="A1651"/>
      <c r="B1651"/>
      <c r="C1651"/>
      <c r="D1651"/>
      <c r="E1651"/>
      <c r="F1651"/>
      <c r="G1651"/>
      <c r="H1651"/>
      <c r="I1651"/>
      <c r="J1651"/>
      <c r="K1651"/>
      <c r="L1651"/>
      <c r="M1651"/>
      <c r="N1651"/>
      <c r="O1651"/>
      <c r="P1651"/>
      <c r="Q1651"/>
      <c r="R1651"/>
      <c r="S1651"/>
      <c r="T1651"/>
      <c r="U1651"/>
      <c r="V1651"/>
      <c r="W1651"/>
      <c r="X1651"/>
      <c r="Y1651" s="56"/>
      <c r="Z1651"/>
      <c r="AA1651"/>
      <c r="AB1651"/>
      <c r="AC1651"/>
      <c r="AD1651"/>
      <c r="AE1651"/>
      <c r="AF1651"/>
    </row>
    <row r="1652" spans="1:32" s="24" customFormat="1" ht="15">
      <c r="A1652"/>
      <c r="B1652"/>
      <c r="C1652"/>
      <c r="D1652"/>
      <c r="E1652"/>
      <c r="F1652"/>
      <c r="G1652"/>
      <c r="H1652"/>
      <c r="I1652"/>
      <c r="J1652"/>
      <c r="K1652"/>
      <c r="L1652"/>
      <c r="M1652"/>
      <c r="N1652"/>
      <c r="O1652"/>
      <c r="P1652"/>
      <c r="Q1652"/>
      <c r="R1652"/>
      <c r="S1652"/>
      <c r="T1652"/>
      <c r="U1652"/>
      <c r="V1652"/>
      <c r="W1652"/>
      <c r="X1652"/>
      <c r="Y1652" s="56"/>
      <c r="Z1652"/>
      <c r="AA1652"/>
      <c r="AB1652"/>
      <c r="AC1652"/>
      <c r="AD1652"/>
      <c r="AE1652"/>
      <c r="AF1652"/>
    </row>
    <row r="1653" spans="1:32" s="24" customFormat="1" ht="15">
      <c r="A1653"/>
      <c r="B1653"/>
      <c r="C1653"/>
      <c r="D1653"/>
      <c r="E1653"/>
      <c r="F1653"/>
      <c r="G1653"/>
      <c r="H1653"/>
      <c r="I1653"/>
      <c r="J1653"/>
      <c r="K1653"/>
      <c r="L1653"/>
      <c r="M1653"/>
      <c r="N1653"/>
      <c r="O1653"/>
      <c r="P1653"/>
      <c r="Q1653"/>
      <c r="R1653"/>
      <c r="S1653"/>
      <c r="T1653"/>
      <c r="U1653"/>
      <c r="V1653"/>
      <c r="W1653"/>
      <c r="X1653"/>
      <c r="Y1653" s="56"/>
      <c r="Z1653"/>
      <c r="AA1653"/>
      <c r="AB1653"/>
      <c r="AC1653"/>
      <c r="AD1653"/>
      <c r="AE1653"/>
      <c r="AF1653"/>
    </row>
    <row r="1654" spans="1:32" s="24" customFormat="1" ht="15">
      <c r="A1654"/>
      <c r="B1654"/>
      <c r="C1654"/>
      <c r="D1654"/>
      <c r="E1654"/>
      <c r="F1654"/>
      <c r="G1654"/>
      <c r="H1654"/>
      <c r="I1654"/>
      <c r="J1654"/>
      <c r="K1654"/>
      <c r="L1654"/>
      <c r="M1654"/>
      <c r="N1654"/>
      <c r="O1654"/>
      <c r="P1654"/>
      <c r="Q1654"/>
      <c r="R1654"/>
      <c r="S1654"/>
      <c r="T1654"/>
      <c r="U1654"/>
      <c r="V1654"/>
      <c r="W1654"/>
      <c r="X1654"/>
      <c r="Y1654" s="56"/>
      <c r="Z1654"/>
      <c r="AA1654"/>
      <c r="AB1654"/>
      <c r="AC1654"/>
      <c r="AD1654"/>
      <c r="AE1654"/>
      <c r="AF1654"/>
    </row>
    <row r="1655" spans="1:32" s="24" customFormat="1" ht="15">
      <c r="A1655"/>
      <c r="B1655"/>
      <c r="C1655"/>
      <c r="D1655"/>
      <c r="E1655"/>
      <c r="F1655"/>
      <c r="G1655"/>
      <c r="H1655"/>
      <c r="I1655"/>
      <c r="J1655"/>
      <c r="K1655"/>
      <c r="L1655"/>
      <c r="M1655"/>
      <c r="N1655"/>
      <c r="O1655"/>
      <c r="P1655"/>
      <c r="Q1655"/>
      <c r="R1655"/>
      <c r="S1655"/>
      <c r="T1655"/>
      <c r="U1655"/>
      <c r="V1655"/>
      <c r="W1655"/>
      <c r="X1655"/>
      <c r="Y1655" s="56"/>
      <c r="Z1655"/>
      <c r="AA1655"/>
      <c r="AB1655"/>
      <c r="AC1655"/>
      <c r="AD1655"/>
      <c r="AE1655"/>
      <c r="AF1655"/>
    </row>
    <row r="1656" spans="1:32" s="24" customFormat="1" ht="15">
      <c r="A1656"/>
      <c r="B1656"/>
      <c r="C1656"/>
      <c r="D1656"/>
      <c r="E1656"/>
      <c r="F1656"/>
      <c r="G1656"/>
      <c r="H1656"/>
      <c r="I1656"/>
      <c r="J1656"/>
      <c r="K1656"/>
      <c r="L1656"/>
      <c r="M1656"/>
      <c r="N1656"/>
      <c r="O1656"/>
      <c r="P1656"/>
      <c r="Q1656"/>
      <c r="R1656"/>
      <c r="S1656"/>
      <c r="T1656"/>
      <c r="U1656"/>
      <c r="V1656"/>
      <c r="W1656"/>
      <c r="X1656"/>
      <c r="Y1656" s="56"/>
      <c r="Z1656"/>
      <c r="AA1656"/>
      <c r="AB1656"/>
      <c r="AC1656"/>
      <c r="AD1656"/>
      <c r="AE1656"/>
      <c r="AF1656"/>
    </row>
    <row r="1657" spans="1:32" s="24" customFormat="1" ht="15">
      <c r="A1657"/>
      <c r="B1657"/>
      <c r="C1657"/>
      <c r="D1657"/>
      <c r="E1657"/>
      <c r="F1657"/>
      <c r="G1657"/>
      <c r="H1657"/>
      <c r="I1657"/>
      <c r="J1657"/>
      <c r="K1657"/>
      <c r="L1657"/>
      <c r="M1657"/>
      <c r="N1657"/>
      <c r="O1657"/>
      <c r="P1657"/>
      <c r="Q1657"/>
      <c r="R1657"/>
      <c r="S1657"/>
      <c r="T1657"/>
      <c r="U1657"/>
      <c r="V1657"/>
      <c r="W1657"/>
      <c r="X1657"/>
      <c r="Y1657" s="56"/>
      <c r="Z1657"/>
      <c r="AA1657"/>
      <c r="AB1657"/>
      <c r="AC1657"/>
      <c r="AD1657"/>
      <c r="AE1657"/>
      <c r="AF1657"/>
    </row>
    <row r="1658" spans="1:32" s="24" customFormat="1" ht="15">
      <c r="A1658"/>
      <c r="B1658"/>
      <c r="C1658"/>
      <c r="D1658"/>
      <c r="E1658"/>
      <c r="F1658"/>
      <c r="G1658"/>
      <c r="H1658"/>
      <c r="I1658"/>
      <c r="J1658"/>
      <c r="K1658"/>
      <c r="L1658"/>
      <c r="M1658"/>
      <c r="N1658"/>
      <c r="O1658"/>
      <c r="P1658"/>
      <c r="Q1658"/>
      <c r="R1658"/>
      <c r="S1658"/>
      <c r="T1658"/>
      <c r="U1658"/>
      <c r="V1658"/>
      <c r="W1658"/>
      <c r="X1658"/>
      <c r="Y1658" s="56"/>
      <c r="Z1658"/>
      <c r="AA1658"/>
      <c r="AB1658"/>
      <c r="AC1658"/>
      <c r="AD1658"/>
      <c r="AE1658"/>
      <c r="AF1658"/>
    </row>
    <row r="1659" spans="1:32" s="24" customFormat="1" ht="15">
      <c r="A1659"/>
      <c r="B1659"/>
      <c r="C1659"/>
      <c r="D1659"/>
      <c r="E1659"/>
      <c r="F1659"/>
      <c r="G1659"/>
      <c r="H1659"/>
      <c r="I1659"/>
      <c r="J1659"/>
      <c r="K1659"/>
      <c r="L1659"/>
      <c r="M1659"/>
      <c r="N1659"/>
      <c r="O1659"/>
      <c r="P1659"/>
      <c r="Q1659"/>
      <c r="R1659"/>
      <c r="S1659"/>
      <c r="T1659"/>
      <c r="U1659"/>
      <c r="V1659"/>
      <c r="W1659"/>
      <c r="X1659"/>
      <c r="Y1659" s="56"/>
      <c r="Z1659"/>
      <c r="AA1659"/>
      <c r="AB1659"/>
      <c r="AC1659"/>
      <c r="AD1659"/>
      <c r="AE1659"/>
      <c r="AF1659"/>
    </row>
    <row r="1660" spans="1:32" s="24" customFormat="1" ht="15">
      <c r="A1660"/>
      <c r="B1660"/>
      <c r="C1660"/>
      <c r="D1660"/>
      <c r="E1660"/>
      <c r="F1660"/>
      <c r="G1660"/>
      <c r="H1660"/>
      <c r="I1660"/>
      <c r="J1660"/>
      <c r="K1660"/>
      <c r="L1660"/>
      <c r="M1660"/>
      <c r="N1660"/>
      <c r="O1660"/>
      <c r="P1660"/>
      <c r="Q1660"/>
      <c r="R1660"/>
      <c r="S1660"/>
      <c r="T1660"/>
      <c r="U1660"/>
      <c r="V1660"/>
      <c r="W1660"/>
      <c r="X1660"/>
      <c r="Y1660" s="56"/>
      <c r="Z1660"/>
      <c r="AA1660"/>
      <c r="AB1660"/>
      <c r="AC1660"/>
      <c r="AD1660"/>
      <c r="AE1660"/>
      <c r="AF1660"/>
    </row>
    <row r="1661" spans="1:32" s="24" customFormat="1" ht="15">
      <c r="A1661"/>
      <c r="B1661"/>
      <c r="C1661"/>
      <c r="D1661"/>
      <c r="E1661"/>
      <c r="F1661"/>
      <c r="G1661"/>
      <c r="H1661"/>
      <c r="I1661"/>
      <c r="J1661"/>
      <c r="K1661"/>
      <c r="L1661"/>
      <c r="M1661"/>
      <c r="N1661"/>
      <c r="O1661"/>
      <c r="P1661"/>
      <c r="Q1661"/>
      <c r="R1661"/>
      <c r="S1661"/>
      <c r="T1661"/>
      <c r="U1661"/>
      <c r="V1661"/>
      <c r="W1661"/>
      <c r="X1661"/>
      <c r="Y1661" s="56"/>
      <c r="Z1661"/>
      <c r="AA1661"/>
      <c r="AB1661"/>
      <c r="AC1661"/>
      <c r="AD1661"/>
      <c r="AE1661"/>
      <c r="AF1661"/>
    </row>
    <row r="1662" spans="1:32" s="24" customFormat="1" ht="15">
      <c r="A1662"/>
      <c r="B1662"/>
      <c r="C1662"/>
      <c r="D1662"/>
      <c r="E1662"/>
      <c r="F1662"/>
      <c r="G1662"/>
      <c r="H1662"/>
      <c r="I1662"/>
      <c r="J1662"/>
      <c r="K1662"/>
      <c r="L1662"/>
      <c r="M1662"/>
      <c r="N1662"/>
      <c r="O1662"/>
      <c r="P1662"/>
      <c r="Q1662"/>
      <c r="R1662"/>
      <c r="S1662"/>
      <c r="T1662"/>
      <c r="U1662"/>
      <c r="V1662"/>
      <c r="W1662"/>
      <c r="X1662"/>
      <c r="Y1662" s="56"/>
      <c r="Z1662"/>
      <c r="AA1662"/>
      <c r="AB1662"/>
      <c r="AC1662"/>
      <c r="AD1662"/>
      <c r="AE1662"/>
      <c r="AF1662"/>
    </row>
    <row r="1663" spans="1:32" s="24" customFormat="1" ht="15">
      <c r="A1663"/>
      <c r="B1663"/>
      <c r="C1663"/>
      <c r="D1663"/>
      <c r="E1663"/>
      <c r="F1663"/>
      <c r="G1663"/>
      <c r="H1663"/>
      <c r="I1663"/>
      <c r="J1663"/>
      <c r="K1663"/>
      <c r="L1663"/>
      <c r="M1663"/>
      <c r="N1663"/>
      <c r="O1663"/>
      <c r="P1663"/>
      <c r="Q1663"/>
      <c r="R1663"/>
      <c r="S1663"/>
      <c r="T1663"/>
      <c r="U1663"/>
      <c r="V1663"/>
      <c r="W1663"/>
      <c r="X1663"/>
      <c r="Y1663" s="56"/>
      <c r="Z1663"/>
      <c r="AA1663"/>
      <c r="AB1663"/>
      <c r="AC1663"/>
      <c r="AD1663"/>
      <c r="AE1663"/>
      <c r="AF1663"/>
    </row>
    <row r="1664" spans="1:32" s="24" customFormat="1" ht="15">
      <c r="A1664"/>
      <c r="B1664"/>
      <c r="C1664"/>
      <c r="D1664"/>
      <c r="E1664"/>
      <c r="F1664"/>
      <c r="G1664"/>
      <c r="H1664"/>
      <c r="I1664"/>
      <c r="J1664"/>
      <c r="K1664"/>
      <c r="L1664"/>
      <c r="M1664"/>
      <c r="N1664"/>
      <c r="O1664"/>
      <c r="P1664"/>
      <c r="Q1664"/>
      <c r="R1664"/>
      <c r="S1664"/>
      <c r="T1664"/>
      <c r="U1664"/>
      <c r="V1664"/>
      <c r="W1664"/>
      <c r="X1664"/>
      <c r="Y1664" s="56"/>
      <c r="Z1664"/>
      <c r="AA1664"/>
      <c r="AB1664"/>
      <c r="AC1664"/>
      <c r="AD1664"/>
      <c r="AE1664"/>
      <c r="AF1664"/>
    </row>
    <row r="1665" spans="1:32" s="24" customFormat="1" ht="15">
      <c r="A1665"/>
      <c r="B1665"/>
      <c r="C1665"/>
      <c r="D1665"/>
      <c r="E1665"/>
      <c r="F1665"/>
      <c r="G1665"/>
      <c r="H1665"/>
      <c r="I1665"/>
      <c r="J1665"/>
      <c r="K1665"/>
      <c r="L1665"/>
      <c r="M1665"/>
      <c r="N1665"/>
      <c r="O1665"/>
      <c r="P1665"/>
      <c r="Q1665"/>
      <c r="R1665"/>
      <c r="S1665"/>
      <c r="T1665"/>
      <c r="U1665"/>
      <c r="V1665"/>
      <c r="W1665"/>
      <c r="X1665"/>
      <c r="Y1665" s="56"/>
      <c r="Z1665"/>
      <c r="AA1665"/>
      <c r="AB1665"/>
      <c r="AC1665"/>
      <c r="AD1665"/>
      <c r="AE1665"/>
      <c r="AF1665"/>
    </row>
    <row r="1666" spans="1:32" s="24" customFormat="1" ht="15">
      <c r="A1666"/>
      <c r="B1666"/>
      <c r="C1666"/>
      <c r="D1666"/>
      <c r="E1666"/>
      <c r="F1666"/>
      <c r="G1666"/>
      <c r="H1666"/>
      <c r="I1666"/>
      <c r="J1666"/>
      <c r="K1666"/>
      <c r="L1666"/>
      <c r="M1666"/>
      <c r="N1666"/>
      <c r="O1666"/>
      <c r="P1666"/>
      <c r="Q1666"/>
      <c r="R1666"/>
      <c r="S1666"/>
      <c r="T1666"/>
      <c r="U1666"/>
      <c r="V1666"/>
      <c r="W1666"/>
      <c r="X1666"/>
      <c r="Y1666" s="56"/>
      <c r="Z1666"/>
      <c r="AA1666"/>
      <c r="AB1666"/>
      <c r="AC1666"/>
      <c r="AD1666"/>
      <c r="AE1666"/>
      <c r="AF1666"/>
    </row>
    <row r="1667" spans="1:32" s="24" customFormat="1" ht="15">
      <c r="A1667"/>
      <c r="B1667"/>
      <c r="C1667"/>
      <c r="D1667"/>
      <c r="E1667"/>
      <c r="F1667"/>
      <c r="G1667"/>
      <c r="H1667"/>
      <c r="I1667"/>
      <c r="J1667"/>
      <c r="K1667"/>
      <c r="L1667"/>
      <c r="M1667"/>
      <c r="N1667"/>
      <c r="O1667"/>
      <c r="P1667"/>
      <c r="Q1667"/>
      <c r="R1667"/>
      <c r="S1667"/>
      <c r="T1667"/>
      <c r="U1667"/>
      <c r="V1667"/>
      <c r="W1667"/>
      <c r="X1667"/>
      <c r="Y1667" s="56"/>
      <c r="Z1667"/>
      <c r="AA1667"/>
      <c r="AB1667"/>
      <c r="AC1667"/>
      <c r="AD1667"/>
      <c r="AE1667"/>
      <c r="AF1667"/>
    </row>
    <row r="1668" spans="1:32" s="24" customFormat="1" ht="15">
      <c r="A1668"/>
      <c r="B1668"/>
      <c r="C1668"/>
      <c r="D1668"/>
      <c r="E1668"/>
      <c r="F1668"/>
      <c r="G1668"/>
      <c r="H1668"/>
      <c r="I1668"/>
      <c r="J1668"/>
      <c r="K1668"/>
      <c r="L1668"/>
      <c r="M1668"/>
      <c r="N1668"/>
      <c r="O1668"/>
      <c r="P1668"/>
      <c r="Q1668"/>
      <c r="R1668"/>
      <c r="S1668"/>
      <c r="T1668"/>
      <c r="U1668"/>
      <c r="V1668"/>
      <c r="W1668"/>
      <c r="X1668"/>
      <c r="Y1668" s="56"/>
      <c r="Z1668"/>
      <c r="AA1668"/>
      <c r="AB1668"/>
      <c r="AC1668"/>
      <c r="AD1668"/>
      <c r="AE1668"/>
      <c r="AF1668"/>
    </row>
    <row r="1669" spans="1:32" s="24" customFormat="1" ht="15">
      <c r="A1669"/>
      <c r="B1669"/>
      <c r="C1669"/>
      <c r="D1669"/>
      <c r="E1669"/>
      <c r="F1669"/>
      <c r="G1669"/>
      <c r="H1669"/>
      <c r="I1669"/>
      <c r="J1669"/>
      <c r="K1669"/>
      <c r="L1669"/>
      <c r="M1669"/>
      <c r="N1669"/>
      <c r="O1669"/>
      <c r="P1669"/>
      <c r="Q1669"/>
      <c r="R1669"/>
      <c r="S1669"/>
      <c r="T1669"/>
      <c r="U1669"/>
      <c r="V1669"/>
      <c r="W1669"/>
      <c r="X1669"/>
      <c r="Y1669" s="56"/>
      <c r="Z1669"/>
      <c r="AA1669"/>
      <c r="AB1669"/>
      <c r="AC1669"/>
      <c r="AD1669"/>
      <c r="AE1669"/>
      <c r="AF1669"/>
    </row>
    <row r="1670" spans="1:32" s="24" customFormat="1" ht="15">
      <c r="A1670"/>
      <c r="B1670"/>
      <c r="C1670"/>
      <c r="D1670"/>
      <c r="E1670"/>
      <c r="F1670"/>
      <c r="G1670"/>
      <c r="H1670"/>
      <c r="I1670"/>
      <c r="J1670"/>
      <c r="K1670"/>
      <c r="L1670"/>
      <c r="M1670"/>
      <c r="N1670"/>
      <c r="O1670"/>
      <c r="P1670"/>
      <c r="Q1670"/>
      <c r="R1670"/>
      <c r="S1670"/>
      <c r="T1670"/>
      <c r="U1670"/>
      <c r="V1670"/>
      <c r="W1670"/>
      <c r="X1670"/>
      <c r="Y1670" s="56"/>
      <c r="Z1670"/>
      <c r="AA1670"/>
      <c r="AB1670"/>
      <c r="AC1670"/>
      <c r="AD1670"/>
      <c r="AE1670"/>
      <c r="AF1670"/>
    </row>
    <row r="1671" spans="1:32" s="24" customFormat="1" ht="15">
      <c r="A1671"/>
      <c r="B1671"/>
      <c r="C1671"/>
      <c r="D1671"/>
      <c r="E1671"/>
      <c r="F1671"/>
      <c r="G1671"/>
      <c r="H1671"/>
      <c r="I1671"/>
      <c r="J1671"/>
      <c r="K1671"/>
      <c r="L1671"/>
      <c r="M1671"/>
      <c r="N1671"/>
      <c r="O1671"/>
      <c r="P1671"/>
      <c r="Q1671"/>
      <c r="R1671"/>
      <c r="S1671"/>
      <c r="T1671"/>
      <c r="U1671"/>
      <c r="V1671"/>
      <c r="W1671"/>
      <c r="X1671"/>
      <c r="Y1671" s="56"/>
      <c r="Z1671"/>
      <c r="AA1671"/>
      <c r="AB1671"/>
      <c r="AC1671"/>
      <c r="AD1671"/>
      <c r="AE1671"/>
      <c r="AF1671"/>
    </row>
    <row r="1672" spans="1:32" s="24" customFormat="1" ht="15">
      <c r="A1672"/>
      <c r="B1672"/>
      <c r="C1672"/>
      <c r="D1672"/>
      <c r="E1672"/>
      <c r="F1672"/>
      <c r="G1672"/>
      <c r="H1672"/>
      <c r="I1672"/>
      <c r="J1672"/>
      <c r="K1672"/>
      <c r="L1672"/>
      <c r="M1672"/>
      <c r="N1672"/>
      <c r="O1672"/>
      <c r="P1672"/>
      <c r="Q1672"/>
      <c r="R1672"/>
      <c r="S1672"/>
      <c r="T1672"/>
      <c r="U1672"/>
      <c r="V1672"/>
      <c r="W1672"/>
      <c r="X1672"/>
      <c r="Y1672" s="56"/>
      <c r="Z1672"/>
      <c r="AA1672"/>
      <c r="AB1672"/>
      <c r="AC1672"/>
      <c r="AD1672"/>
      <c r="AE1672"/>
      <c r="AF1672"/>
    </row>
    <row r="1673" spans="1:32" s="24" customFormat="1" ht="15">
      <c r="A1673"/>
      <c r="B1673"/>
      <c r="C1673"/>
      <c r="D1673"/>
      <c r="E1673"/>
      <c r="F1673"/>
      <c r="G1673"/>
      <c r="H1673"/>
      <c r="I1673"/>
      <c r="J1673"/>
      <c r="K1673"/>
      <c r="L1673"/>
      <c r="M1673"/>
      <c r="N1673"/>
      <c r="O1673"/>
      <c r="P1673"/>
      <c r="Q1673"/>
      <c r="R1673"/>
      <c r="S1673"/>
      <c r="T1673"/>
      <c r="U1673"/>
      <c r="V1673"/>
      <c r="W1673"/>
      <c r="X1673"/>
      <c r="Y1673" s="56"/>
      <c r="Z1673"/>
      <c r="AA1673"/>
      <c r="AB1673"/>
      <c r="AC1673"/>
      <c r="AD1673"/>
      <c r="AE1673"/>
      <c r="AF1673"/>
    </row>
    <row r="1674" spans="1:32" s="24" customFormat="1" ht="15">
      <c r="A1674"/>
      <c r="B1674"/>
      <c r="C1674"/>
      <c r="D1674"/>
      <c r="E1674"/>
      <c r="F1674"/>
      <c r="G1674"/>
      <c r="H1674"/>
      <c r="I1674"/>
      <c r="J1674"/>
      <c r="K1674"/>
      <c r="L1674"/>
      <c r="M1674"/>
      <c r="N1674"/>
      <c r="O1674"/>
      <c r="P1674"/>
      <c r="Q1674"/>
      <c r="R1674"/>
      <c r="S1674"/>
      <c r="T1674"/>
      <c r="U1674"/>
      <c r="V1674"/>
      <c r="W1674"/>
      <c r="X1674"/>
      <c r="Y1674" s="56"/>
      <c r="Z1674"/>
      <c r="AA1674"/>
      <c r="AB1674"/>
      <c r="AC1674"/>
      <c r="AD1674"/>
      <c r="AE1674"/>
      <c r="AF1674"/>
    </row>
    <row r="1675" spans="1:32" s="24" customFormat="1" ht="15">
      <c r="A1675"/>
      <c r="B1675"/>
      <c r="C1675"/>
      <c r="D1675"/>
      <c r="E1675"/>
      <c r="F1675"/>
      <c r="G1675"/>
      <c r="H1675"/>
      <c r="I1675"/>
      <c r="J1675"/>
      <c r="K1675"/>
      <c r="L1675"/>
      <c r="M1675"/>
      <c r="N1675"/>
      <c r="O1675"/>
      <c r="P1675"/>
      <c r="Q1675"/>
      <c r="R1675"/>
      <c r="S1675"/>
      <c r="T1675"/>
      <c r="U1675"/>
      <c r="V1675"/>
      <c r="W1675"/>
      <c r="X1675"/>
      <c r="Y1675" s="56"/>
      <c r="Z1675"/>
      <c r="AA1675"/>
      <c r="AB1675"/>
      <c r="AC1675"/>
      <c r="AD1675"/>
      <c r="AE1675"/>
      <c r="AF1675"/>
    </row>
    <row r="1676" spans="1:32" s="24" customFormat="1" ht="15">
      <c r="A1676"/>
      <c r="B1676"/>
      <c r="C1676"/>
      <c r="D1676"/>
      <c r="E1676"/>
      <c r="F1676"/>
      <c r="G1676"/>
      <c r="H1676"/>
      <c r="I1676"/>
      <c r="J1676"/>
      <c r="K1676"/>
      <c r="L1676"/>
      <c r="M1676"/>
      <c r="N1676"/>
      <c r="O1676"/>
      <c r="P1676"/>
      <c r="Q1676"/>
      <c r="R1676"/>
      <c r="S1676"/>
      <c r="T1676"/>
      <c r="U1676"/>
      <c r="V1676"/>
      <c r="W1676"/>
      <c r="X1676"/>
      <c r="Y1676" s="56"/>
      <c r="Z1676"/>
      <c r="AA1676"/>
      <c r="AB1676"/>
      <c r="AC1676"/>
      <c r="AD1676"/>
      <c r="AE1676"/>
      <c r="AF1676"/>
    </row>
    <row r="1677" spans="1:32" s="24" customFormat="1" ht="15">
      <c r="A1677"/>
      <c r="B1677"/>
      <c r="C1677"/>
      <c r="D1677"/>
      <c r="E1677"/>
      <c r="F1677"/>
      <c r="G1677"/>
      <c r="H1677"/>
      <c r="I1677"/>
      <c r="J1677"/>
      <c r="K1677"/>
      <c r="L1677"/>
      <c r="M1677"/>
      <c r="N1677"/>
      <c r="O1677"/>
      <c r="P1677"/>
      <c r="Q1677"/>
      <c r="R1677"/>
      <c r="S1677"/>
      <c r="T1677"/>
      <c r="U1677"/>
      <c r="V1677"/>
      <c r="W1677"/>
      <c r="X1677"/>
      <c r="Y1677" s="56"/>
      <c r="Z1677"/>
      <c r="AA1677"/>
      <c r="AB1677"/>
      <c r="AC1677"/>
      <c r="AD1677"/>
      <c r="AE1677"/>
      <c r="AF1677"/>
    </row>
    <row r="1678" spans="1:32" s="24" customFormat="1" ht="15">
      <c r="A1678"/>
      <c r="B1678"/>
      <c r="C1678"/>
      <c r="D1678"/>
      <c r="E1678"/>
      <c r="F1678"/>
      <c r="G1678"/>
      <c r="H1678"/>
      <c r="I1678"/>
      <c r="J1678"/>
      <c r="K1678"/>
      <c r="L1678"/>
      <c r="M1678"/>
      <c r="N1678"/>
      <c r="O1678"/>
      <c r="P1678"/>
      <c r="Q1678"/>
      <c r="R1678"/>
      <c r="S1678"/>
      <c r="T1678"/>
      <c r="U1678"/>
      <c r="V1678"/>
      <c r="W1678"/>
      <c r="X1678"/>
      <c r="Y1678" s="56"/>
      <c r="Z1678"/>
      <c r="AA1678"/>
      <c r="AB1678"/>
      <c r="AC1678"/>
      <c r="AD1678"/>
      <c r="AE1678"/>
      <c r="AF1678"/>
    </row>
    <row r="1679" spans="1:32" s="24" customFormat="1" ht="15">
      <c r="A1679"/>
      <c r="B1679"/>
      <c r="C1679"/>
      <c r="D1679"/>
      <c r="E1679"/>
      <c r="F1679"/>
      <c r="G1679"/>
      <c r="H1679"/>
      <c r="I1679"/>
      <c r="J1679"/>
      <c r="K1679"/>
      <c r="L1679"/>
      <c r="M1679"/>
      <c r="N1679"/>
      <c r="O1679"/>
      <c r="P1679"/>
      <c r="Q1679"/>
      <c r="R1679"/>
      <c r="S1679"/>
      <c r="T1679"/>
      <c r="U1679"/>
      <c r="V1679"/>
      <c r="W1679"/>
      <c r="X1679"/>
      <c r="Y1679" s="56"/>
      <c r="Z1679"/>
      <c r="AA1679"/>
      <c r="AB1679"/>
      <c r="AC1679"/>
      <c r="AD1679"/>
      <c r="AE1679"/>
      <c r="AF1679"/>
    </row>
    <row r="1680" spans="1:32" s="24" customFormat="1" ht="15">
      <c r="A1680"/>
      <c r="B1680"/>
      <c r="C1680"/>
      <c r="D1680"/>
      <c r="E1680"/>
      <c r="F1680"/>
      <c r="G1680"/>
      <c r="H1680"/>
      <c r="I1680"/>
      <c r="J1680"/>
      <c r="K1680"/>
      <c r="L1680"/>
      <c r="M1680"/>
      <c r="N1680"/>
      <c r="O1680"/>
      <c r="P1680"/>
      <c r="Q1680"/>
      <c r="R1680"/>
      <c r="S1680"/>
      <c r="T1680"/>
      <c r="U1680"/>
      <c r="V1680"/>
      <c r="W1680"/>
      <c r="X1680"/>
      <c r="Y1680" s="56"/>
      <c r="Z1680"/>
      <c r="AA1680"/>
      <c r="AB1680"/>
      <c r="AC1680"/>
      <c r="AD1680"/>
      <c r="AE1680"/>
      <c r="AF1680"/>
    </row>
    <row r="1681" spans="1:32" s="24" customFormat="1" ht="15">
      <c r="A1681"/>
      <c r="B1681"/>
      <c r="C1681"/>
      <c r="D1681"/>
      <c r="E1681"/>
      <c r="F1681"/>
      <c r="G1681"/>
      <c r="H1681"/>
      <c r="I1681"/>
      <c r="J1681"/>
      <c r="K1681"/>
      <c r="L1681"/>
      <c r="M1681"/>
      <c r="N1681"/>
      <c r="O1681"/>
      <c r="P1681"/>
      <c r="Q1681"/>
      <c r="R1681"/>
      <c r="S1681"/>
      <c r="T1681"/>
      <c r="U1681"/>
      <c r="V1681"/>
      <c r="W1681"/>
      <c r="X1681"/>
      <c r="Y1681" s="56"/>
      <c r="Z1681"/>
      <c r="AA1681"/>
      <c r="AB1681"/>
      <c r="AC1681"/>
      <c r="AD1681"/>
      <c r="AE1681"/>
      <c r="AF1681"/>
    </row>
    <row r="1682" spans="1:32" s="24" customFormat="1" ht="15">
      <c r="A1682"/>
      <c r="B1682"/>
      <c r="C1682"/>
      <c r="D1682"/>
      <c r="E1682"/>
      <c r="F1682"/>
      <c r="G1682"/>
      <c r="H1682"/>
      <c r="I1682"/>
      <c r="J1682"/>
      <c r="K1682"/>
      <c r="L1682"/>
      <c r="M1682"/>
      <c r="N1682"/>
      <c r="O1682"/>
      <c r="P1682"/>
      <c r="Q1682"/>
      <c r="R1682"/>
      <c r="S1682"/>
      <c r="T1682"/>
      <c r="U1682"/>
      <c r="V1682"/>
      <c r="W1682"/>
      <c r="X1682"/>
      <c r="Y1682" s="56"/>
      <c r="Z1682"/>
      <c r="AA1682"/>
      <c r="AB1682"/>
      <c r="AC1682"/>
      <c r="AD1682"/>
      <c r="AE1682"/>
      <c r="AF1682"/>
    </row>
    <row r="1683" spans="1:32" s="24" customFormat="1" ht="15">
      <c r="A1683"/>
      <c r="B1683"/>
      <c r="C1683"/>
      <c r="D1683"/>
      <c r="E1683"/>
      <c r="F1683"/>
      <c r="G1683"/>
      <c r="H1683"/>
      <c r="I1683"/>
      <c r="J1683"/>
      <c r="K1683"/>
      <c r="L1683"/>
      <c r="M1683"/>
      <c r="N1683"/>
      <c r="O1683"/>
      <c r="P1683"/>
      <c r="Q1683"/>
      <c r="R1683"/>
      <c r="S1683"/>
      <c r="T1683"/>
      <c r="U1683"/>
      <c r="V1683"/>
      <c r="W1683"/>
      <c r="X1683"/>
      <c r="Y1683" s="56"/>
      <c r="Z1683"/>
      <c r="AA1683"/>
      <c r="AB1683"/>
      <c r="AC1683"/>
      <c r="AD1683"/>
      <c r="AE1683"/>
      <c r="AF1683"/>
    </row>
    <row r="1684" spans="1:32" s="24" customFormat="1" ht="15">
      <c r="A1684"/>
      <c r="B1684"/>
      <c r="C1684"/>
      <c r="D1684"/>
      <c r="E1684"/>
      <c r="F1684"/>
      <c r="G1684"/>
      <c r="H1684"/>
      <c r="I1684"/>
      <c r="J1684"/>
      <c r="K1684"/>
      <c r="L1684"/>
      <c r="M1684"/>
      <c r="N1684"/>
      <c r="O1684"/>
      <c r="P1684"/>
      <c r="Q1684"/>
      <c r="R1684"/>
      <c r="S1684"/>
      <c r="T1684"/>
      <c r="U1684"/>
      <c r="V1684"/>
      <c r="W1684"/>
      <c r="X1684"/>
      <c r="Y1684" s="56"/>
      <c r="Z1684"/>
      <c r="AA1684"/>
      <c r="AB1684"/>
      <c r="AC1684"/>
      <c r="AD1684"/>
      <c r="AE1684"/>
      <c r="AF1684"/>
    </row>
    <row r="1685" spans="1:32" s="24" customFormat="1" ht="15">
      <c r="A1685"/>
      <c r="B1685"/>
      <c r="C1685"/>
      <c r="D1685"/>
      <c r="E1685"/>
      <c r="F1685"/>
      <c r="G1685"/>
      <c r="H1685"/>
      <c r="I1685"/>
      <c r="J1685"/>
      <c r="K1685"/>
      <c r="L1685"/>
      <c r="M1685"/>
      <c r="N1685"/>
      <c r="O1685"/>
      <c r="P1685"/>
      <c r="Q1685"/>
      <c r="R1685"/>
      <c r="S1685"/>
      <c r="T1685"/>
      <c r="U1685"/>
      <c r="V1685"/>
      <c r="W1685"/>
      <c r="X1685"/>
      <c r="Y1685" s="56"/>
      <c r="Z1685"/>
      <c r="AA1685"/>
      <c r="AB1685"/>
      <c r="AC1685"/>
      <c r="AD1685"/>
      <c r="AE1685"/>
      <c r="AF1685"/>
    </row>
    <row r="1686" spans="1:32" s="24" customFormat="1" ht="15">
      <c r="A1686"/>
      <c r="B1686"/>
      <c r="C1686"/>
      <c r="D1686"/>
      <c r="E1686"/>
      <c r="F1686"/>
      <c r="G1686"/>
      <c r="H1686"/>
      <c r="I1686"/>
      <c r="J1686"/>
      <c r="K1686"/>
      <c r="L1686"/>
      <c r="M1686"/>
      <c r="N1686"/>
      <c r="O1686"/>
      <c r="P1686"/>
      <c r="Q1686"/>
      <c r="R1686"/>
      <c r="S1686"/>
      <c r="T1686"/>
      <c r="U1686"/>
      <c r="V1686"/>
      <c r="W1686"/>
      <c r="X1686"/>
      <c r="Y1686" s="56"/>
      <c r="Z1686"/>
      <c r="AA1686"/>
      <c r="AB1686"/>
      <c r="AC1686"/>
      <c r="AD1686"/>
      <c r="AE1686"/>
      <c r="AF1686"/>
    </row>
    <row r="1687" spans="1:32" s="24" customFormat="1" ht="15">
      <c r="A1687"/>
      <c r="B1687"/>
      <c r="C1687"/>
      <c r="D1687"/>
      <c r="E1687"/>
      <c r="F1687"/>
      <c r="G1687"/>
      <c r="H1687"/>
      <c r="I1687"/>
      <c r="J1687"/>
      <c r="K1687"/>
      <c r="L1687"/>
      <c r="M1687"/>
      <c r="N1687"/>
      <c r="O1687"/>
      <c r="P1687"/>
      <c r="Q1687"/>
      <c r="R1687"/>
      <c r="S1687"/>
      <c r="T1687"/>
      <c r="U1687"/>
      <c r="V1687"/>
      <c r="W1687"/>
      <c r="X1687"/>
      <c r="Y1687" s="56"/>
      <c r="Z1687"/>
      <c r="AA1687"/>
      <c r="AB1687"/>
      <c r="AC1687"/>
      <c r="AD1687"/>
      <c r="AE1687"/>
      <c r="AF1687"/>
    </row>
    <row r="1688" spans="1:32" s="24" customFormat="1" ht="15">
      <c r="A1688"/>
      <c r="B1688"/>
      <c r="C1688"/>
      <c r="D1688"/>
      <c r="E1688"/>
      <c r="F1688"/>
      <c r="G1688"/>
      <c r="H1688"/>
      <c r="I1688"/>
      <c r="J1688"/>
      <c r="K1688"/>
      <c r="L1688"/>
      <c r="M1688"/>
      <c r="N1688"/>
      <c r="O1688"/>
      <c r="P1688"/>
      <c r="Q1688"/>
      <c r="R1688"/>
      <c r="S1688"/>
      <c r="T1688"/>
      <c r="U1688"/>
      <c r="V1688"/>
      <c r="W1688"/>
      <c r="X1688"/>
      <c r="Y1688" s="56"/>
      <c r="Z1688"/>
      <c r="AA1688"/>
      <c r="AB1688"/>
      <c r="AC1688"/>
      <c r="AD1688"/>
      <c r="AE1688"/>
      <c r="AF1688"/>
    </row>
    <row r="1689" spans="1:32" s="24" customFormat="1" ht="15">
      <c r="A1689"/>
      <c r="B1689"/>
      <c r="C1689"/>
      <c r="D1689"/>
      <c r="E1689"/>
      <c r="F1689"/>
      <c r="G1689"/>
      <c r="H1689"/>
      <c r="I1689"/>
      <c r="J1689"/>
      <c r="K1689"/>
      <c r="L1689"/>
      <c r="M1689"/>
      <c r="N1689"/>
      <c r="O1689"/>
      <c r="P1689"/>
      <c r="Q1689"/>
      <c r="R1689"/>
      <c r="S1689"/>
      <c r="T1689"/>
      <c r="U1689"/>
      <c r="V1689"/>
      <c r="W1689"/>
      <c r="X1689"/>
      <c r="Y1689" s="56"/>
      <c r="Z1689"/>
      <c r="AA1689"/>
      <c r="AB1689"/>
      <c r="AC1689"/>
      <c r="AD1689"/>
      <c r="AE1689"/>
      <c r="AF1689"/>
    </row>
    <row r="1690" spans="1:32" s="24" customFormat="1" ht="15">
      <c r="A1690"/>
      <c r="B1690"/>
      <c r="C1690"/>
      <c r="D1690"/>
      <c r="E1690"/>
      <c r="F1690"/>
      <c r="G1690"/>
      <c r="H1690"/>
      <c r="I1690"/>
      <c r="J1690"/>
      <c r="K1690"/>
      <c r="L1690"/>
      <c r="M1690"/>
      <c r="N1690"/>
      <c r="O1690"/>
      <c r="P1690"/>
      <c r="Q1690"/>
      <c r="R1690"/>
      <c r="S1690"/>
      <c r="T1690"/>
      <c r="U1690"/>
      <c r="V1690"/>
      <c r="W1690"/>
      <c r="X1690"/>
      <c r="Y1690" s="56"/>
      <c r="Z1690"/>
      <c r="AA1690"/>
      <c r="AB1690"/>
      <c r="AC1690"/>
      <c r="AD1690"/>
      <c r="AE1690"/>
      <c r="AF1690"/>
    </row>
    <row r="1691" spans="1:32" s="24" customFormat="1" ht="15">
      <c r="A1691"/>
      <c r="B1691"/>
      <c r="C1691"/>
      <c r="D1691"/>
      <c r="E1691"/>
      <c r="F1691"/>
      <c r="G1691"/>
      <c r="H1691"/>
      <c r="I1691"/>
      <c r="J1691"/>
      <c r="K1691"/>
      <c r="L1691"/>
      <c r="M1691"/>
      <c r="N1691"/>
      <c r="O1691"/>
      <c r="P1691"/>
      <c r="Q1691"/>
      <c r="R1691"/>
      <c r="S1691"/>
      <c r="T1691"/>
      <c r="U1691"/>
      <c r="V1691"/>
      <c r="W1691"/>
      <c r="X1691"/>
      <c r="Y1691" s="56"/>
      <c r="Z1691"/>
      <c r="AA1691"/>
      <c r="AB1691"/>
      <c r="AC1691"/>
      <c r="AD1691"/>
      <c r="AE1691"/>
      <c r="AF1691"/>
    </row>
    <row r="1692" spans="1:32" s="24" customFormat="1" ht="15">
      <c r="A1692"/>
      <c r="B1692"/>
      <c r="C1692"/>
      <c r="D1692"/>
      <c r="E1692"/>
      <c r="F1692"/>
      <c r="G1692"/>
      <c r="H1692"/>
      <c r="I1692"/>
      <c r="J1692"/>
      <c r="K1692"/>
      <c r="L1692"/>
      <c r="M1692"/>
      <c r="N1692"/>
      <c r="O1692"/>
      <c r="P1692"/>
      <c r="Q1692"/>
      <c r="R1692"/>
      <c r="S1692"/>
      <c r="T1692"/>
      <c r="U1692"/>
      <c r="V1692"/>
      <c r="W1692"/>
      <c r="X1692"/>
      <c r="Y1692" s="56"/>
      <c r="Z1692"/>
      <c r="AA1692"/>
      <c r="AB1692"/>
      <c r="AC1692"/>
      <c r="AD1692"/>
      <c r="AE1692"/>
      <c r="AF1692"/>
    </row>
    <row r="1693" spans="1:32" s="24" customFormat="1" ht="15">
      <c r="A1693"/>
      <c r="B1693"/>
      <c r="C1693"/>
      <c r="D1693"/>
      <c r="E1693"/>
      <c r="F1693"/>
      <c r="G1693"/>
      <c r="H1693"/>
      <c r="I1693"/>
      <c r="J1693"/>
      <c r="K1693"/>
      <c r="L1693"/>
      <c r="M1693"/>
      <c r="N1693"/>
      <c r="O1693"/>
      <c r="P1693"/>
      <c r="Q1693"/>
      <c r="R1693"/>
      <c r="S1693"/>
      <c r="T1693"/>
      <c r="U1693"/>
      <c r="V1693"/>
      <c r="W1693"/>
      <c r="X1693"/>
      <c r="Y1693" s="56"/>
      <c r="Z1693"/>
      <c r="AA1693"/>
      <c r="AB1693"/>
      <c r="AC1693"/>
      <c r="AD1693"/>
      <c r="AE1693"/>
      <c r="AF1693"/>
    </row>
    <row r="1694" spans="1:32" s="24" customFormat="1" ht="15">
      <c r="A1694"/>
      <c r="B1694"/>
      <c r="C1694"/>
      <c r="D1694"/>
      <c r="E1694"/>
      <c r="F1694"/>
      <c r="G1694"/>
      <c r="H1694"/>
      <c r="I1694"/>
      <c r="J1694"/>
      <c r="K1694"/>
      <c r="L1694"/>
      <c r="M1694"/>
      <c r="N1694"/>
      <c r="O1694"/>
      <c r="P1694"/>
      <c r="Q1694"/>
      <c r="R1694"/>
      <c r="S1694"/>
      <c r="T1694"/>
      <c r="U1694"/>
      <c r="V1694"/>
      <c r="W1694"/>
      <c r="X1694"/>
      <c r="Y1694" s="56"/>
      <c r="Z1694"/>
      <c r="AA1694"/>
      <c r="AB1694"/>
      <c r="AC1694"/>
      <c r="AD1694"/>
      <c r="AE1694"/>
      <c r="AF1694"/>
    </row>
    <row r="1695" spans="1:32" s="24" customFormat="1" ht="15">
      <c r="A1695"/>
      <c r="B1695"/>
      <c r="C1695"/>
      <c r="D1695"/>
      <c r="E1695"/>
      <c r="F1695"/>
      <c r="G1695"/>
      <c r="H1695"/>
      <c r="I1695"/>
      <c r="J1695"/>
      <c r="K1695"/>
      <c r="L1695"/>
      <c r="M1695"/>
      <c r="N1695"/>
      <c r="O1695"/>
      <c r="P1695"/>
      <c r="Q1695"/>
      <c r="R1695"/>
      <c r="S1695"/>
      <c r="T1695"/>
      <c r="U1695"/>
      <c r="V1695"/>
      <c r="W1695"/>
      <c r="X1695"/>
      <c r="Y1695" s="56"/>
      <c r="Z1695"/>
      <c r="AA1695"/>
      <c r="AB1695"/>
      <c r="AC1695"/>
      <c r="AD1695"/>
      <c r="AE1695"/>
      <c r="AF1695"/>
    </row>
    <row r="1696" spans="1:32" s="24" customFormat="1" ht="15">
      <c r="A1696"/>
      <c r="B1696"/>
      <c r="C1696"/>
      <c r="D1696"/>
      <c r="E1696"/>
      <c r="F1696"/>
      <c r="G1696"/>
      <c r="H1696"/>
      <c r="I1696"/>
      <c r="J1696"/>
      <c r="K1696"/>
      <c r="L1696"/>
      <c r="M1696"/>
      <c r="N1696"/>
      <c r="O1696"/>
      <c r="P1696"/>
      <c r="Q1696"/>
      <c r="R1696"/>
      <c r="S1696"/>
      <c r="T1696"/>
      <c r="U1696"/>
      <c r="V1696"/>
      <c r="W1696"/>
      <c r="X1696"/>
      <c r="Y1696" s="56"/>
      <c r="Z1696"/>
      <c r="AA1696"/>
      <c r="AB1696"/>
      <c r="AC1696"/>
      <c r="AD1696"/>
      <c r="AE1696"/>
      <c r="AF1696"/>
    </row>
    <row r="1697" spans="1:32" s="24" customFormat="1" ht="15">
      <c r="A1697"/>
      <c r="B1697"/>
      <c r="C1697"/>
      <c r="D1697"/>
      <c r="E1697"/>
      <c r="F1697"/>
      <c r="G1697"/>
      <c r="H1697"/>
      <c r="I1697"/>
      <c r="J1697"/>
      <c r="K1697"/>
      <c r="L1697"/>
      <c r="M1697"/>
      <c r="N1697"/>
      <c r="O1697"/>
      <c r="P1697"/>
      <c r="Q1697"/>
      <c r="R1697"/>
      <c r="S1697"/>
      <c r="T1697"/>
      <c r="U1697"/>
      <c r="V1697"/>
      <c r="W1697"/>
      <c r="X1697"/>
      <c r="Y1697" s="56"/>
      <c r="Z1697"/>
      <c r="AA1697"/>
      <c r="AB1697"/>
      <c r="AC1697"/>
      <c r="AD1697"/>
      <c r="AE1697"/>
      <c r="AF1697"/>
    </row>
    <row r="1698" spans="1:32" s="24" customFormat="1" ht="15">
      <c r="A1698"/>
      <c r="B1698"/>
      <c r="C1698"/>
      <c r="D1698"/>
      <c r="E1698"/>
      <c r="F1698"/>
      <c r="G1698"/>
      <c r="H1698"/>
      <c r="I1698"/>
      <c r="J1698"/>
      <c r="K1698"/>
      <c r="L1698"/>
      <c r="M1698"/>
      <c r="N1698"/>
      <c r="O1698"/>
      <c r="P1698"/>
      <c r="Q1698"/>
      <c r="R1698"/>
      <c r="S1698"/>
      <c r="T1698"/>
      <c r="U1698"/>
      <c r="V1698"/>
      <c r="W1698"/>
      <c r="X1698"/>
      <c r="Y1698" s="56"/>
      <c r="Z1698"/>
      <c r="AA1698"/>
      <c r="AB1698"/>
      <c r="AC1698"/>
      <c r="AD1698"/>
      <c r="AE1698"/>
      <c r="AF1698"/>
    </row>
    <row r="1699" spans="1:32" s="24" customFormat="1" ht="15">
      <c r="A1699"/>
      <c r="B1699"/>
      <c r="C1699"/>
      <c r="D1699"/>
      <c r="E1699"/>
      <c r="F1699"/>
      <c r="G1699"/>
      <c r="H1699"/>
      <c r="I1699"/>
      <c r="J1699"/>
      <c r="K1699"/>
      <c r="L1699"/>
      <c r="M1699"/>
      <c r="N1699"/>
      <c r="O1699"/>
      <c r="P1699"/>
      <c r="Q1699"/>
      <c r="R1699"/>
      <c r="S1699"/>
      <c r="T1699"/>
      <c r="U1699"/>
      <c r="V1699"/>
      <c r="W1699"/>
      <c r="X1699"/>
      <c r="Y1699" s="56"/>
      <c r="Z1699"/>
      <c r="AA1699"/>
      <c r="AB1699"/>
      <c r="AC1699"/>
      <c r="AD1699"/>
      <c r="AE1699"/>
      <c r="AF1699"/>
    </row>
    <row r="1700" spans="1:32" s="24" customFormat="1" ht="15">
      <c r="A1700"/>
      <c r="B1700"/>
      <c r="C1700"/>
      <c r="D1700"/>
      <c r="E1700"/>
      <c r="F1700"/>
      <c r="G1700"/>
      <c r="H1700"/>
      <c r="I1700"/>
      <c r="J1700"/>
      <c r="K1700"/>
      <c r="L1700"/>
      <c r="M1700"/>
      <c r="N1700"/>
      <c r="O1700"/>
      <c r="P1700"/>
      <c r="Q1700"/>
      <c r="R1700"/>
      <c r="S1700"/>
      <c r="T1700"/>
      <c r="U1700"/>
      <c r="V1700"/>
      <c r="W1700"/>
      <c r="X1700"/>
      <c r="Y1700" s="56"/>
      <c r="Z1700"/>
      <c r="AA1700"/>
      <c r="AB1700"/>
      <c r="AC1700"/>
      <c r="AD1700"/>
      <c r="AE1700"/>
      <c r="AF1700"/>
    </row>
    <row r="1701" spans="1:32" s="24" customFormat="1" ht="15">
      <c r="A1701"/>
      <c r="B1701"/>
      <c r="C1701"/>
      <c r="D1701"/>
      <c r="E1701"/>
      <c r="F1701"/>
      <c r="G1701"/>
      <c r="H1701"/>
      <c r="I1701"/>
      <c r="J1701"/>
      <c r="K1701"/>
      <c r="L1701"/>
      <c r="M1701"/>
      <c r="N1701"/>
      <c r="O1701"/>
      <c r="P1701"/>
      <c r="Q1701"/>
      <c r="R1701"/>
      <c r="S1701"/>
      <c r="T1701"/>
      <c r="U1701"/>
      <c r="V1701"/>
      <c r="W1701"/>
      <c r="X1701"/>
      <c r="Y1701" s="56"/>
      <c r="Z1701"/>
      <c r="AA1701"/>
      <c r="AB1701"/>
      <c r="AC1701"/>
      <c r="AD1701"/>
      <c r="AE1701"/>
      <c r="AF1701"/>
    </row>
    <row r="1702" spans="1:32" s="24" customFormat="1" ht="15">
      <c r="A1702"/>
      <c r="B1702"/>
      <c r="C1702"/>
      <c r="D1702"/>
      <c r="E1702"/>
      <c r="F1702"/>
      <c r="G1702"/>
      <c r="H1702"/>
      <c r="I1702"/>
      <c r="J1702"/>
      <c r="K1702"/>
      <c r="L1702"/>
      <c r="M1702"/>
      <c r="N1702"/>
      <c r="O1702"/>
      <c r="P1702"/>
      <c r="Q1702"/>
      <c r="R1702"/>
      <c r="S1702"/>
      <c r="T1702"/>
      <c r="U1702"/>
      <c r="V1702"/>
      <c r="W1702"/>
      <c r="X1702"/>
      <c r="Y1702" s="56"/>
      <c r="Z1702"/>
      <c r="AA1702"/>
      <c r="AB1702"/>
      <c r="AC1702"/>
      <c r="AD1702"/>
      <c r="AE1702"/>
      <c r="AF1702"/>
    </row>
    <row r="1703" spans="1:32" s="24" customFormat="1" ht="15">
      <c r="A1703"/>
      <c r="B1703"/>
      <c r="C1703"/>
      <c r="D1703"/>
      <c r="E1703"/>
      <c r="F1703"/>
      <c r="G1703"/>
      <c r="H1703"/>
      <c r="I1703"/>
      <c r="J1703"/>
      <c r="K1703"/>
      <c r="L1703"/>
      <c r="M1703"/>
      <c r="N1703"/>
      <c r="O1703"/>
      <c r="P1703"/>
      <c r="Q1703"/>
      <c r="R1703"/>
      <c r="S1703"/>
      <c r="T1703"/>
      <c r="U1703"/>
      <c r="V1703"/>
      <c r="W1703"/>
      <c r="X1703"/>
      <c r="Y1703" s="56"/>
      <c r="Z1703"/>
      <c r="AA1703"/>
      <c r="AB1703"/>
      <c r="AC1703"/>
      <c r="AD1703"/>
      <c r="AE1703"/>
      <c r="AF1703"/>
    </row>
    <row r="1704" spans="1:32" s="24" customFormat="1" ht="15">
      <c r="A1704"/>
      <c r="B1704"/>
      <c r="C1704"/>
      <c r="D1704"/>
      <c r="E1704"/>
      <c r="F1704"/>
      <c r="G1704"/>
      <c r="H1704"/>
      <c r="I1704"/>
      <c r="J1704"/>
      <c r="K1704"/>
      <c r="L1704"/>
      <c r="M1704"/>
      <c r="N1704"/>
      <c r="O1704"/>
      <c r="P1704"/>
      <c r="Q1704"/>
      <c r="R1704"/>
      <c r="S1704"/>
      <c r="T1704"/>
      <c r="U1704"/>
      <c r="V1704"/>
      <c r="W1704"/>
      <c r="X1704"/>
      <c r="Y1704" s="56"/>
      <c r="Z1704"/>
      <c r="AA1704"/>
      <c r="AB1704"/>
      <c r="AC1704"/>
      <c r="AD1704"/>
      <c r="AE1704"/>
      <c r="AF1704"/>
    </row>
    <row r="1705" spans="1:32" s="24" customFormat="1" ht="15">
      <c r="A1705"/>
      <c r="B1705"/>
      <c r="C1705"/>
      <c r="D1705"/>
      <c r="E1705"/>
      <c r="F1705"/>
      <c r="G1705"/>
      <c r="H1705"/>
      <c r="I1705"/>
      <c r="J1705"/>
      <c r="K1705"/>
      <c r="L1705"/>
      <c r="M1705"/>
      <c r="N1705"/>
      <c r="O1705"/>
      <c r="P1705"/>
      <c r="Q1705"/>
      <c r="R1705"/>
      <c r="S1705"/>
      <c r="T1705"/>
      <c r="U1705"/>
      <c r="V1705"/>
      <c r="W1705"/>
      <c r="X1705"/>
      <c r="Y1705" s="56"/>
      <c r="Z1705"/>
      <c r="AA1705"/>
      <c r="AB1705"/>
      <c r="AC1705"/>
      <c r="AD1705"/>
      <c r="AE1705"/>
      <c r="AF1705"/>
    </row>
    <row r="1706" spans="1:32" s="24" customFormat="1" ht="15">
      <c r="A1706"/>
      <c r="B1706"/>
      <c r="C1706"/>
      <c r="D1706"/>
      <c r="E1706"/>
      <c r="F1706"/>
      <c r="G1706"/>
      <c r="H1706"/>
      <c r="I1706"/>
      <c r="J1706"/>
      <c r="K1706"/>
      <c r="L1706"/>
      <c r="M1706"/>
      <c r="N1706"/>
      <c r="O1706"/>
      <c r="P1706"/>
      <c r="Q1706"/>
      <c r="R1706"/>
      <c r="S1706"/>
      <c r="T1706"/>
      <c r="U1706"/>
      <c r="V1706"/>
      <c r="W1706"/>
      <c r="X1706"/>
      <c r="Y1706" s="56"/>
      <c r="Z1706"/>
      <c r="AA1706"/>
      <c r="AB1706"/>
      <c r="AC1706"/>
      <c r="AD1706"/>
      <c r="AE1706"/>
      <c r="AF1706"/>
    </row>
    <row r="1707" spans="1:32" s="24" customFormat="1" ht="15">
      <c r="A1707"/>
      <c r="B1707"/>
      <c r="C1707"/>
      <c r="D1707"/>
      <c r="E1707"/>
      <c r="F1707"/>
      <c r="G1707"/>
      <c r="H1707"/>
      <c r="I1707"/>
      <c r="J1707"/>
      <c r="K1707"/>
      <c r="L1707"/>
      <c r="M1707"/>
      <c r="N1707"/>
      <c r="O1707"/>
      <c r="P1707"/>
      <c r="Q1707"/>
      <c r="R1707"/>
      <c r="S1707"/>
      <c r="T1707"/>
      <c r="U1707"/>
      <c r="V1707"/>
      <c r="W1707"/>
      <c r="X1707"/>
      <c r="Y1707" s="56"/>
      <c r="Z1707"/>
      <c r="AA1707"/>
      <c r="AB1707"/>
      <c r="AC1707"/>
      <c r="AD1707"/>
      <c r="AE1707"/>
      <c r="AF1707"/>
    </row>
    <row r="1708" spans="1:32" s="24" customFormat="1" ht="15">
      <c r="A1708"/>
      <c r="B1708"/>
      <c r="C1708"/>
      <c r="D1708"/>
      <c r="E1708"/>
      <c r="F1708"/>
      <c r="G1708"/>
      <c r="H1708"/>
      <c r="I1708"/>
      <c r="J1708"/>
      <c r="K1708"/>
      <c r="L1708"/>
      <c r="M1708"/>
      <c r="N1708"/>
      <c r="O1708"/>
      <c r="P1708"/>
      <c r="Q1708"/>
      <c r="R1708"/>
      <c r="S1708"/>
      <c r="T1708"/>
      <c r="U1708"/>
      <c r="V1708"/>
      <c r="W1708"/>
      <c r="X1708"/>
      <c r="Y1708" s="56"/>
      <c r="Z1708"/>
      <c r="AA1708"/>
      <c r="AB1708"/>
      <c r="AC1708"/>
      <c r="AD1708"/>
      <c r="AE1708"/>
      <c r="AF1708"/>
    </row>
    <row r="1709" spans="1:32" s="24" customFormat="1" ht="15">
      <c r="A1709"/>
      <c r="B1709"/>
      <c r="C1709"/>
      <c r="D1709"/>
      <c r="E1709"/>
      <c r="F1709"/>
      <c r="G1709"/>
      <c r="H1709"/>
      <c r="I1709"/>
      <c r="J1709"/>
      <c r="K1709"/>
      <c r="L1709"/>
      <c r="M1709"/>
      <c r="N1709"/>
      <c r="O1709"/>
      <c r="P1709"/>
      <c r="Q1709"/>
      <c r="R1709"/>
      <c r="S1709"/>
      <c r="T1709"/>
      <c r="U1709"/>
      <c r="V1709"/>
      <c r="W1709"/>
      <c r="X1709"/>
      <c r="Y1709" s="56"/>
      <c r="Z1709"/>
      <c r="AA1709"/>
      <c r="AB1709"/>
      <c r="AC1709"/>
      <c r="AD1709"/>
      <c r="AE1709"/>
      <c r="AF1709"/>
    </row>
    <row r="1710" spans="1:32" s="24" customFormat="1" ht="15">
      <c r="A1710"/>
      <c r="B1710"/>
      <c r="C1710"/>
      <c r="D1710"/>
      <c r="E1710"/>
      <c r="F1710"/>
      <c r="G1710"/>
      <c r="H1710"/>
      <c r="I1710"/>
      <c r="J1710"/>
      <c r="K1710"/>
      <c r="L1710"/>
      <c r="M1710"/>
      <c r="N1710"/>
      <c r="O1710"/>
      <c r="P1710"/>
      <c r="Q1710"/>
      <c r="R1710"/>
      <c r="S1710"/>
      <c r="T1710"/>
      <c r="U1710"/>
      <c r="V1710"/>
      <c r="W1710"/>
      <c r="X1710"/>
      <c r="Y1710" s="56"/>
      <c r="Z1710"/>
      <c r="AA1710"/>
      <c r="AB1710"/>
      <c r="AC1710"/>
      <c r="AD1710"/>
      <c r="AE1710"/>
      <c r="AF1710"/>
    </row>
    <row r="1711" spans="1:32" s="24" customFormat="1" ht="15">
      <c r="A1711"/>
      <c r="B1711"/>
      <c r="C1711"/>
      <c r="D1711"/>
      <c r="E1711"/>
      <c r="F1711"/>
      <c r="G1711"/>
      <c r="H1711"/>
      <c r="I1711"/>
      <c r="J1711"/>
      <c r="K1711"/>
      <c r="L1711"/>
      <c r="M1711"/>
      <c r="N1711"/>
      <c r="O1711"/>
      <c r="P1711"/>
      <c r="Q1711"/>
      <c r="R1711"/>
      <c r="S1711"/>
      <c r="T1711"/>
      <c r="U1711"/>
      <c r="V1711"/>
      <c r="W1711"/>
      <c r="X1711"/>
      <c r="Y1711" s="56"/>
      <c r="Z1711"/>
      <c r="AA1711"/>
      <c r="AB1711"/>
      <c r="AC1711"/>
      <c r="AD1711"/>
      <c r="AE1711"/>
      <c r="AF1711"/>
    </row>
    <row r="1712" spans="1:32" s="24" customFormat="1" ht="15">
      <c r="A1712"/>
      <c r="B1712"/>
      <c r="C1712"/>
      <c r="D1712"/>
      <c r="E1712"/>
      <c r="F1712"/>
      <c r="G1712"/>
      <c r="H1712"/>
      <c r="I1712"/>
      <c r="J1712"/>
      <c r="K1712"/>
      <c r="L1712"/>
      <c r="M1712"/>
      <c r="N1712"/>
      <c r="O1712"/>
      <c r="P1712"/>
      <c r="Q1712"/>
      <c r="R1712"/>
      <c r="S1712"/>
      <c r="T1712"/>
      <c r="U1712"/>
      <c r="V1712"/>
      <c r="W1712"/>
      <c r="X1712"/>
      <c r="Y1712" s="56"/>
      <c r="Z1712"/>
      <c r="AA1712"/>
      <c r="AB1712"/>
      <c r="AC1712"/>
      <c r="AD1712"/>
      <c r="AE1712"/>
      <c r="AF1712"/>
    </row>
    <row r="1713" spans="1:32" s="24" customFormat="1" ht="15">
      <c r="A1713"/>
      <c r="B1713"/>
      <c r="C1713"/>
      <c r="D1713"/>
      <c r="E1713"/>
      <c r="F1713"/>
      <c r="G1713"/>
      <c r="H1713"/>
      <c r="I1713"/>
      <c r="J1713"/>
      <c r="K1713"/>
      <c r="L1713"/>
      <c r="M1713"/>
      <c r="N1713"/>
      <c r="O1713"/>
      <c r="P1713"/>
      <c r="Q1713"/>
      <c r="R1713"/>
      <c r="S1713"/>
      <c r="T1713"/>
      <c r="U1713"/>
      <c r="V1713"/>
      <c r="W1713"/>
      <c r="X1713"/>
      <c r="Y1713" s="56"/>
      <c r="Z1713"/>
      <c r="AA1713"/>
      <c r="AB1713"/>
      <c r="AC1713"/>
      <c r="AD1713"/>
      <c r="AE1713"/>
      <c r="AF1713"/>
    </row>
    <row r="1714" spans="1:32" s="24" customFormat="1" ht="15">
      <c r="A1714"/>
      <c r="B1714"/>
      <c r="C1714"/>
      <c r="D1714"/>
      <c r="E1714"/>
      <c r="F1714"/>
      <c r="G1714"/>
      <c r="H1714"/>
      <c r="I1714"/>
      <c r="J1714"/>
      <c r="K1714"/>
      <c r="L1714"/>
      <c r="M1714"/>
      <c r="N1714"/>
      <c r="O1714"/>
      <c r="P1714"/>
      <c r="Q1714"/>
      <c r="R1714"/>
      <c r="S1714"/>
      <c r="T1714"/>
      <c r="U1714"/>
      <c r="V1714"/>
      <c r="W1714"/>
      <c r="X1714"/>
      <c r="Y1714" s="56"/>
      <c r="Z1714"/>
      <c r="AA1714"/>
      <c r="AB1714"/>
      <c r="AC1714"/>
      <c r="AD1714"/>
      <c r="AE1714"/>
      <c r="AF1714"/>
    </row>
    <row r="1715" spans="1:32" s="24" customFormat="1" ht="15">
      <c r="A1715"/>
      <c r="B1715"/>
      <c r="C1715"/>
      <c r="D1715"/>
      <c r="E1715"/>
      <c r="F1715"/>
      <c r="G1715"/>
      <c r="H1715"/>
      <c r="I1715"/>
      <c r="J1715"/>
      <c r="K1715"/>
      <c r="L1715"/>
      <c r="M1715"/>
      <c r="N1715"/>
      <c r="O1715"/>
      <c r="P1715"/>
      <c r="Q1715"/>
      <c r="R1715"/>
      <c r="S1715"/>
      <c r="T1715"/>
      <c r="U1715"/>
      <c r="V1715"/>
      <c r="W1715"/>
      <c r="X1715"/>
      <c r="Y1715" s="56"/>
      <c r="Z1715"/>
      <c r="AA1715"/>
      <c r="AB1715"/>
      <c r="AC1715"/>
      <c r="AD1715"/>
      <c r="AE1715"/>
      <c r="AF1715"/>
    </row>
    <row r="1716" spans="1:32" s="24" customFormat="1" ht="15">
      <c r="A1716"/>
      <c r="B1716"/>
      <c r="C1716"/>
      <c r="D1716"/>
      <c r="E1716"/>
      <c r="F1716"/>
      <c r="G1716"/>
      <c r="H1716"/>
      <c r="I1716"/>
      <c r="J1716"/>
      <c r="K1716"/>
      <c r="L1716"/>
      <c r="M1716"/>
      <c r="N1716"/>
      <c r="O1716"/>
      <c r="P1716"/>
      <c r="Q1716"/>
      <c r="R1716"/>
      <c r="S1716"/>
      <c r="T1716"/>
      <c r="U1716"/>
      <c r="V1716"/>
      <c r="W1716"/>
      <c r="X1716"/>
      <c r="Y1716" s="56"/>
      <c r="Z1716"/>
      <c r="AA1716"/>
      <c r="AB1716"/>
      <c r="AC1716"/>
      <c r="AD1716"/>
      <c r="AE1716"/>
      <c r="AF1716"/>
    </row>
    <row r="1717" spans="1:32" s="24" customFormat="1" ht="15">
      <c r="A1717"/>
      <c r="B1717"/>
      <c r="C1717"/>
      <c r="D1717"/>
      <c r="E1717"/>
      <c r="F1717"/>
      <c r="G1717"/>
      <c r="H1717"/>
      <c r="I1717"/>
      <c r="J1717"/>
      <c r="K1717"/>
      <c r="L1717"/>
      <c r="M1717"/>
      <c r="N1717"/>
      <c r="O1717"/>
      <c r="P1717"/>
      <c r="Q1717"/>
      <c r="R1717"/>
      <c r="S1717"/>
      <c r="T1717"/>
      <c r="U1717"/>
      <c r="V1717"/>
      <c r="W1717"/>
      <c r="X1717"/>
      <c r="Y1717" s="56"/>
      <c r="Z1717"/>
      <c r="AA1717"/>
      <c r="AB1717"/>
      <c r="AC1717"/>
      <c r="AD1717"/>
      <c r="AE1717"/>
      <c r="AF1717"/>
    </row>
    <row r="1718" spans="1:32" s="24" customFormat="1" ht="15">
      <c r="A1718"/>
      <c r="B1718"/>
      <c r="C1718"/>
      <c r="D1718"/>
      <c r="E1718"/>
      <c r="F1718"/>
      <c r="G1718"/>
      <c r="H1718"/>
      <c r="I1718"/>
      <c r="J1718"/>
      <c r="K1718"/>
      <c r="L1718"/>
      <c r="M1718"/>
      <c r="N1718"/>
      <c r="O1718"/>
      <c r="P1718"/>
      <c r="Q1718"/>
      <c r="R1718"/>
      <c r="S1718"/>
      <c r="T1718"/>
      <c r="U1718"/>
      <c r="V1718"/>
      <c r="W1718"/>
      <c r="X1718"/>
      <c r="Y1718" s="56"/>
      <c r="Z1718"/>
      <c r="AA1718"/>
      <c r="AB1718"/>
      <c r="AC1718"/>
      <c r="AD1718"/>
      <c r="AE1718"/>
      <c r="AF1718"/>
    </row>
    <row r="1719" spans="1:32" s="24" customFormat="1" ht="15">
      <c r="A1719"/>
      <c r="B1719"/>
      <c r="C1719"/>
      <c r="D1719"/>
      <c r="E1719"/>
      <c r="F1719"/>
      <c r="G1719"/>
      <c r="H1719"/>
      <c r="I1719"/>
      <c r="J1719"/>
      <c r="K1719"/>
      <c r="L1719"/>
      <c r="M1719"/>
      <c r="N1719"/>
      <c r="O1719"/>
      <c r="P1719"/>
      <c r="Q1719"/>
      <c r="R1719"/>
      <c r="S1719"/>
      <c r="T1719"/>
      <c r="U1719"/>
      <c r="V1719"/>
      <c r="W1719"/>
      <c r="X1719"/>
      <c r="Y1719" s="56"/>
      <c r="Z1719"/>
      <c r="AA1719"/>
      <c r="AB1719"/>
      <c r="AC1719"/>
      <c r="AD1719"/>
      <c r="AE1719"/>
      <c r="AF1719"/>
    </row>
    <row r="1720" spans="1:32" s="24" customFormat="1" ht="15">
      <c r="A1720"/>
      <c r="B1720"/>
      <c r="C1720"/>
      <c r="D1720"/>
      <c r="E1720"/>
      <c r="F1720"/>
      <c r="G1720"/>
      <c r="H1720"/>
      <c r="I1720"/>
      <c r="J1720"/>
      <c r="K1720"/>
      <c r="L1720"/>
      <c r="M1720"/>
      <c r="N1720"/>
      <c r="O1720"/>
      <c r="P1720"/>
      <c r="Q1720"/>
      <c r="R1720"/>
      <c r="S1720"/>
      <c r="T1720"/>
      <c r="U1720"/>
      <c r="V1720"/>
      <c r="W1720"/>
      <c r="X1720"/>
      <c r="Y1720" s="56"/>
      <c r="Z1720"/>
      <c r="AA1720"/>
      <c r="AB1720"/>
      <c r="AC1720"/>
      <c r="AD1720"/>
      <c r="AE1720"/>
      <c r="AF1720"/>
    </row>
    <row r="1721" spans="1:32" s="24" customFormat="1" ht="15">
      <c r="A1721"/>
      <c r="B1721"/>
      <c r="C1721"/>
      <c r="D1721"/>
      <c r="E1721"/>
      <c r="F1721"/>
      <c r="G1721"/>
      <c r="H1721"/>
      <c r="I1721"/>
      <c r="J1721"/>
      <c r="K1721"/>
      <c r="L1721"/>
      <c r="M1721"/>
      <c r="N1721"/>
      <c r="O1721"/>
      <c r="P1721"/>
      <c r="Q1721"/>
      <c r="R1721"/>
      <c r="S1721"/>
      <c r="T1721"/>
      <c r="U1721"/>
      <c r="V1721"/>
      <c r="W1721"/>
      <c r="X1721"/>
      <c r="Y1721" s="56"/>
      <c r="Z1721"/>
      <c r="AA1721"/>
      <c r="AB1721"/>
      <c r="AC1721"/>
      <c r="AD1721"/>
      <c r="AE1721"/>
      <c r="AF1721"/>
    </row>
    <row r="1722" spans="1:32" s="24" customFormat="1" ht="15">
      <c r="A1722"/>
      <c r="B1722"/>
      <c r="C1722"/>
      <c r="D1722"/>
      <c r="E1722"/>
      <c r="F1722"/>
      <c r="G1722"/>
      <c r="H1722"/>
      <c r="I1722"/>
      <c r="J1722"/>
      <c r="K1722"/>
      <c r="L1722"/>
      <c r="M1722"/>
      <c r="N1722"/>
      <c r="O1722"/>
      <c r="P1722"/>
      <c r="Q1722"/>
      <c r="R1722"/>
      <c r="S1722"/>
      <c r="T1722"/>
      <c r="U1722"/>
      <c r="V1722"/>
      <c r="W1722"/>
      <c r="X1722"/>
      <c r="Y1722" s="56"/>
      <c r="Z1722"/>
      <c r="AA1722"/>
      <c r="AB1722"/>
      <c r="AC1722"/>
      <c r="AD1722"/>
      <c r="AE1722"/>
      <c r="AF1722"/>
    </row>
    <row r="1723" spans="1:32" s="24" customFormat="1" ht="15">
      <c r="A1723"/>
      <c r="B1723"/>
      <c r="C1723"/>
      <c r="D1723"/>
      <c r="E1723"/>
      <c r="F1723"/>
      <c r="G1723"/>
      <c r="H1723"/>
      <c r="I1723"/>
      <c r="J1723"/>
      <c r="K1723"/>
      <c r="L1723"/>
      <c r="M1723"/>
      <c r="N1723"/>
      <c r="O1723"/>
      <c r="P1723"/>
      <c r="Q1723"/>
      <c r="R1723"/>
      <c r="S1723"/>
      <c r="T1723"/>
      <c r="U1723"/>
      <c r="V1723"/>
      <c r="W1723"/>
      <c r="X1723"/>
      <c r="Y1723" s="56"/>
      <c r="Z1723"/>
      <c r="AA1723"/>
      <c r="AB1723"/>
      <c r="AC1723"/>
      <c r="AD1723"/>
      <c r="AE1723"/>
      <c r="AF1723"/>
    </row>
    <row r="1724" spans="1:32" s="24" customFormat="1" ht="15">
      <c r="A1724"/>
      <c r="B1724"/>
      <c r="C1724"/>
      <c r="D1724"/>
      <c r="E1724"/>
      <c r="F1724"/>
      <c r="G1724"/>
      <c r="H1724"/>
      <c r="I1724"/>
      <c r="J1724"/>
      <c r="K1724"/>
      <c r="L1724"/>
      <c r="M1724"/>
      <c r="N1724"/>
      <c r="O1724"/>
      <c r="P1724"/>
      <c r="Q1724"/>
      <c r="R1724"/>
      <c r="S1724"/>
      <c r="T1724"/>
      <c r="U1724"/>
      <c r="V1724"/>
      <c r="W1724"/>
      <c r="X1724"/>
      <c r="Y1724" s="56"/>
      <c r="Z1724"/>
      <c r="AA1724"/>
      <c r="AB1724"/>
      <c r="AC1724"/>
      <c r="AD1724"/>
      <c r="AE1724"/>
      <c r="AF1724"/>
    </row>
    <row r="1725" spans="1:32" s="24" customFormat="1" ht="15">
      <c r="A1725"/>
      <c r="B1725"/>
      <c r="C1725"/>
      <c r="D1725"/>
      <c r="E1725"/>
      <c r="F1725"/>
      <c r="G1725"/>
      <c r="H1725"/>
      <c r="I1725"/>
      <c r="J1725"/>
      <c r="K1725"/>
      <c r="L1725"/>
      <c r="M1725"/>
      <c r="N1725"/>
      <c r="O1725"/>
      <c r="P1725"/>
      <c r="Q1725"/>
      <c r="R1725"/>
      <c r="S1725"/>
      <c r="T1725"/>
      <c r="U1725"/>
      <c r="V1725"/>
      <c r="W1725"/>
      <c r="X1725"/>
      <c r="Y1725" s="56"/>
      <c r="Z1725"/>
      <c r="AA1725"/>
      <c r="AB1725"/>
      <c r="AC1725"/>
      <c r="AD1725"/>
      <c r="AE1725"/>
      <c r="AF1725"/>
    </row>
    <row r="1726" spans="1:32" s="24" customFormat="1" ht="15">
      <c r="A1726"/>
      <c r="B1726"/>
      <c r="C1726"/>
      <c r="D1726"/>
      <c r="E1726"/>
      <c r="F1726"/>
      <c r="G1726"/>
      <c r="H1726"/>
      <c r="I1726"/>
      <c r="J1726"/>
      <c r="K1726"/>
      <c r="L1726"/>
      <c r="M1726"/>
      <c r="N1726"/>
      <c r="O1726"/>
      <c r="P1726"/>
      <c r="Q1726"/>
      <c r="R1726"/>
      <c r="S1726"/>
      <c r="T1726"/>
      <c r="U1726"/>
      <c r="V1726"/>
      <c r="W1726"/>
      <c r="X1726"/>
      <c r="Y1726" s="56"/>
      <c r="Z1726"/>
      <c r="AA1726"/>
      <c r="AB1726"/>
      <c r="AC1726"/>
      <c r="AD1726"/>
      <c r="AE1726"/>
      <c r="AF1726"/>
    </row>
    <row r="1727" spans="1:32" s="24" customFormat="1" ht="15">
      <c r="A1727"/>
      <c r="B1727"/>
      <c r="C1727"/>
      <c r="D1727"/>
      <c r="E1727"/>
      <c r="F1727"/>
      <c r="G1727"/>
      <c r="H1727"/>
      <c r="I1727"/>
      <c r="J1727"/>
      <c r="K1727"/>
      <c r="L1727"/>
      <c r="M1727"/>
      <c r="N1727"/>
      <c r="O1727"/>
      <c r="P1727"/>
      <c r="Q1727"/>
      <c r="R1727"/>
      <c r="S1727"/>
      <c r="T1727"/>
      <c r="U1727"/>
      <c r="V1727"/>
      <c r="W1727"/>
      <c r="X1727"/>
      <c r="Y1727" s="56"/>
      <c r="Z1727"/>
      <c r="AA1727"/>
      <c r="AB1727"/>
      <c r="AC1727"/>
      <c r="AD1727"/>
      <c r="AE1727"/>
      <c r="AF1727"/>
    </row>
    <row r="1728" spans="1:32" s="24" customFormat="1" ht="15">
      <c r="A1728"/>
      <c r="B1728"/>
      <c r="C1728"/>
      <c r="D1728"/>
      <c r="E1728"/>
      <c r="F1728"/>
      <c r="G1728"/>
      <c r="H1728"/>
      <c r="I1728"/>
      <c r="J1728"/>
      <c r="K1728"/>
      <c r="L1728"/>
      <c r="M1728"/>
      <c r="N1728"/>
      <c r="O1728"/>
      <c r="P1728"/>
      <c r="Q1728"/>
      <c r="R1728"/>
      <c r="S1728"/>
      <c r="T1728"/>
      <c r="U1728"/>
      <c r="V1728"/>
      <c r="W1728"/>
      <c r="X1728"/>
      <c r="Y1728" s="56"/>
      <c r="Z1728"/>
      <c r="AA1728"/>
      <c r="AB1728"/>
      <c r="AC1728"/>
      <c r="AD1728"/>
      <c r="AE1728"/>
      <c r="AF1728"/>
    </row>
    <row r="1729" spans="1:32" s="24" customFormat="1" ht="15">
      <c r="A1729"/>
      <c r="B1729"/>
      <c r="C1729"/>
      <c r="D1729"/>
      <c r="E1729"/>
      <c r="F1729"/>
      <c r="G1729"/>
      <c r="H1729"/>
      <c r="I1729"/>
      <c r="J1729"/>
      <c r="K1729"/>
      <c r="L1729"/>
      <c r="M1729"/>
      <c r="N1729"/>
      <c r="O1729"/>
      <c r="P1729"/>
      <c r="Q1729"/>
      <c r="R1729"/>
      <c r="S1729"/>
      <c r="T1729"/>
      <c r="U1729"/>
      <c r="V1729"/>
      <c r="W1729"/>
      <c r="X1729"/>
      <c r="Y1729" s="56"/>
      <c r="Z1729"/>
      <c r="AA1729"/>
      <c r="AB1729"/>
      <c r="AC1729"/>
      <c r="AD1729"/>
      <c r="AE1729"/>
      <c r="AF1729"/>
    </row>
    <row r="1730" spans="1:32" s="24" customFormat="1" ht="15">
      <c r="A1730"/>
      <c r="B1730"/>
      <c r="C1730"/>
      <c r="D1730"/>
      <c r="E1730"/>
      <c r="F1730"/>
      <c r="G1730"/>
      <c r="H1730"/>
      <c r="I1730"/>
      <c r="J1730"/>
      <c r="K1730"/>
      <c r="L1730"/>
      <c r="M1730"/>
      <c r="N1730"/>
      <c r="O1730"/>
      <c r="P1730"/>
      <c r="Q1730"/>
      <c r="R1730"/>
      <c r="S1730"/>
      <c r="T1730"/>
      <c r="U1730"/>
      <c r="V1730"/>
      <c r="W1730"/>
      <c r="X1730"/>
      <c r="Y1730" s="56"/>
      <c r="Z1730"/>
      <c r="AA1730"/>
      <c r="AB1730"/>
      <c r="AC1730"/>
      <c r="AD1730"/>
      <c r="AE1730"/>
      <c r="AF1730"/>
    </row>
    <row r="1731" spans="1:32" s="24" customFormat="1" ht="15">
      <c r="A1731"/>
      <c r="B1731"/>
      <c r="C1731"/>
      <c r="D1731"/>
      <c r="E1731"/>
      <c r="F1731"/>
      <c r="G1731"/>
      <c r="H1731"/>
      <c r="I1731"/>
      <c r="J1731"/>
      <c r="K1731"/>
      <c r="L1731"/>
      <c r="M1731"/>
      <c r="N1731"/>
      <c r="O1731"/>
      <c r="P1731"/>
      <c r="Q1731"/>
      <c r="R1731"/>
      <c r="S1731"/>
      <c r="T1731"/>
      <c r="U1731"/>
      <c r="V1731"/>
      <c r="W1731"/>
      <c r="X1731"/>
      <c r="Y1731" s="56"/>
      <c r="Z1731"/>
      <c r="AA1731"/>
      <c r="AB1731"/>
      <c r="AC1731"/>
      <c r="AD1731"/>
      <c r="AE1731"/>
      <c r="AF1731"/>
    </row>
    <row r="1732" spans="1:32" s="24" customFormat="1" ht="15">
      <c r="A1732"/>
      <c r="B1732"/>
      <c r="C1732"/>
      <c r="D1732"/>
      <c r="E1732"/>
      <c r="F1732"/>
      <c r="G1732"/>
      <c r="H1732"/>
      <c r="I1732"/>
      <c r="J1732"/>
      <c r="K1732"/>
      <c r="L1732"/>
      <c r="M1732"/>
      <c r="N1732"/>
      <c r="O1732"/>
      <c r="P1732"/>
      <c r="Q1732"/>
      <c r="R1732"/>
      <c r="S1732"/>
      <c r="T1732"/>
      <c r="U1732"/>
      <c r="V1732"/>
      <c r="W1732"/>
      <c r="X1732"/>
      <c r="Y1732" s="56"/>
      <c r="Z1732"/>
      <c r="AA1732"/>
      <c r="AB1732"/>
      <c r="AC1732"/>
      <c r="AD1732"/>
      <c r="AE1732"/>
      <c r="AF1732"/>
    </row>
    <row r="1733" spans="1:32" s="24" customFormat="1" ht="15">
      <c r="A1733"/>
      <c r="B1733"/>
      <c r="C1733"/>
      <c r="D1733"/>
      <c r="E1733"/>
      <c r="F1733"/>
      <c r="G1733"/>
      <c r="H1733"/>
      <c r="I1733"/>
      <c r="J1733"/>
      <c r="K1733"/>
      <c r="L1733"/>
      <c r="M1733"/>
      <c r="N1733"/>
      <c r="O1733"/>
      <c r="P1733"/>
      <c r="Q1733"/>
      <c r="R1733"/>
      <c r="S1733"/>
      <c r="T1733"/>
      <c r="U1733"/>
      <c r="V1733"/>
      <c r="W1733"/>
      <c r="X1733"/>
      <c r="Y1733" s="56"/>
      <c r="Z1733"/>
      <c r="AA1733"/>
      <c r="AB1733"/>
      <c r="AC1733"/>
      <c r="AD1733"/>
      <c r="AE1733"/>
      <c r="AF1733"/>
    </row>
    <row r="1734" spans="1:32" s="24" customFormat="1" ht="15">
      <c r="A1734"/>
      <c r="B1734"/>
      <c r="C1734"/>
      <c r="D1734"/>
      <c r="E1734"/>
      <c r="F1734"/>
      <c r="G1734"/>
      <c r="H1734"/>
      <c r="I1734"/>
      <c r="J1734"/>
      <c r="K1734"/>
      <c r="L1734"/>
      <c r="M1734"/>
      <c r="N1734"/>
      <c r="O1734"/>
      <c r="P1734"/>
      <c r="Q1734"/>
      <c r="R1734"/>
      <c r="S1734"/>
      <c r="T1734"/>
      <c r="U1734"/>
      <c r="V1734"/>
      <c r="W1734"/>
      <c r="X1734"/>
      <c r="Y1734" s="56"/>
      <c r="Z1734"/>
      <c r="AA1734"/>
      <c r="AB1734"/>
      <c r="AC1734"/>
      <c r="AD1734"/>
      <c r="AE1734"/>
      <c r="AF1734"/>
    </row>
    <row r="1735" spans="1:32" s="24" customFormat="1" ht="15">
      <c r="A1735"/>
      <c r="B1735"/>
      <c r="C1735"/>
      <c r="D1735"/>
      <c r="E1735"/>
      <c r="F1735"/>
      <c r="G1735"/>
      <c r="H1735"/>
      <c r="I1735"/>
      <c r="J1735"/>
      <c r="K1735"/>
      <c r="L1735"/>
      <c r="M1735"/>
      <c r="N1735"/>
      <c r="O1735"/>
      <c r="P1735"/>
      <c r="Q1735"/>
      <c r="R1735"/>
      <c r="S1735"/>
      <c r="T1735"/>
      <c r="U1735"/>
      <c r="V1735"/>
      <c r="W1735"/>
      <c r="X1735"/>
      <c r="Y1735" s="56"/>
      <c r="Z1735"/>
      <c r="AA1735"/>
      <c r="AB1735"/>
      <c r="AC1735"/>
      <c r="AD1735"/>
      <c r="AE1735"/>
      <c r="AF1735"/>
    </row>
    <row r="1736" spans="1:32" s="24" customFormat="1" ht="15">
      <c r="A1736"/>
      <c r="B1736"/>
      <c r="C1736"/>
      <c r="D1736"/>
      <c r="E1736"/>
      <c r="F1736"/>
      <c r="G1736"/>
      <c r="H1736"/>
      <c r="I1736"/>
      <c r="J1736"/>
      <c r="K1736"/>
      <c r="L1736"/>
      <c r="M1736"/>
      <c r="N1736"/>
      <c r="O1736"/>
      <c r="P1736"/>
      <c r="Q1736"/>
      <c r="R1736"/>
      <c r="S1736"/>
      <c r="T1736"/>
      <c r="U1736"/>
      <c r="V1736"/>
      <c r="W1736"/>
      <c r="X1736"/>
      <c r="Y1736" s="56"/>
      <c r="Z1736"/>
      <c r="AA1736"/>
      <c r="AB1736"/>
      <c r="AC1736"/>
      <c r="AD1736"/>
      <c r="AE1736"/>
      <c r="AF1736"/>
    </row>
    <row r="1737" spans="1:32" s="24" customFormat="1" ht="15">
      <c r="A1737"/>
      <c r="B1737"/>
      <c r="C1737"/>
      <c r="D1737"/>
      <c r="E1737"/>
      <c r="F1737"/>
      <c r="G1737"/>
      <c r="H1737"/>
      <c r="I1737"/>
      <c r="J1737"/>
      <c r="K1737"/>
      <c r="L1737"/>
      <c r="M1737"/>
      <c r="N1737"/>
      <c r="O1737"/>
      <c r="P1737"/>
      <c r="Q1737"/>
      <c r="R1737"/>
      <c r="S1737"/>
      <c r="T1737"/>
      <c r="U1737"/>
      <c r="V1737"/>
      <c r="W1737"/>
      <c r="X1737"/>
      <c r="Y1737" s="56"/>
      <c r="Z1737"/>
      <c r="AA1737"/>
      <c r="AB1737"/>
      <c r="AC1737"/>
      <c r="AD1737"/>
      <c r="AE1737"/>
      <c r="AF1737"/>
    </row>
    <row r="1738" spans="1:32" s="24" customFormat="1" ht="15">
      <c r="A1738"/>
      <c r="B1738"/>
      <c r="C1738"/>
      <c r="D1738"/>
      <c r="E1738"/>
      <c r="F1738"/>
      <c r="G1738"/>
      <c r="H1738"/>
      <c r="I1738"/>
      <c r="J1738"/>
      <c r="K1738"/>
      <c r="L1738"/>
      <c r="M1738"/>
      <c r="N1738"/>
      <c r="O1738"/>
      <c r="P1738"/>
      <c r="Q1738"/>
      <c r="R1738"/>
      <c r="S1738"/>
      <c r="T1738"/>
      <c r="U1738"/>
      <c r="V1738"/>
      <c r="W1738"/>
      <c r="X1738"/>
      <c r="Y1738" s="56"/>
      <c r="Z1738"/>
      <c r="AA1738"/>
      <c r="AB1738"/>
      <c r="AC1738"/>
      <c r="AD1738"/>
      <c r="AE1738"/>
      <c r="AF1738"/>
    </row>
    <row r="1739" spans="1:32" s="24" customFormat="1" ht="15">
      <c r="A1739"/>
      <c r="B1739"/>
      <c r="C1739"/>
      <c r="D1739"/>
      <c r="E1739"/>
      <c r="F1739"/>
      <c r="G1739"/>
      <c r="H1739"/>
      <c r="I1739"/>
      <c r="J1739"/>
      <c r="K1739"/>
      <c r="L1739"/>
      <c r="M1739"/>
      <c r="N1739"/>
      <c r="O1739"/>
      <c r="P1739"/>
      <c r="Q1739"/>
      <c r="R1739"/>
      <c r="S1739"/>
      <c r="T1739"/>
      <c r="U1739"/>
      <c r="V1739"/>
      <c r="W1739"/>
      <c r="X1739"/>
      <c r="Y1739" s="56"/>
      <c r="Z1739"/>
      <c r="AA1739"/>
      <c r="AB1739"/>
      <c r="AC1739"/>
      <c r="AD1739"/>
      <c r="AE1739"/>
      <c r="AF1739"/>
    </row>
    <row r="1740" spans="1:32" s="24" customFormat="1" ht="15">
      <c r="A1740"/>
      <c r="B1740"/>
      <c r="C1740"/>
      <c r="D1740"/>
      <c r="E1740"/>
      <c r="F1740"/>
      <c r="G1740"/>
      <c r="H1740"/>
      <c r="I1740"/>
      <c r="J1740"/>
      <c r="K1740"/>
      <c r="L1740"/>
      <c r="M1740"/>
      <c r="N1740"/>
      <c r="O1740"/>
      <c r="P1740"/>
      <c r="Q1740"/>
      <c r="R1740"/>
      <c r="S1740"/>
      <c r="T1740"/>
      <c r="U1740"/>
      <c r="V1740"/>
      <c r="W1740"/>
      <c r="X1740"/>
      <c r="Y1740" s="56"/>
      <c r="Z1740"/>
      <c r="AA1740"/>
      <c r="AB1740"/>
      <c r="AC1740"/>
      <c r="AD1740"/>
      <c r="AE1740"/>
      <c r="AF1740"/>
    </row>
    <row r="1741" spans="1:32" s="24" customFormat="1" ht="15">
      <c r="A1741"/>
      <c r="B1741"/>
      <c r="C1741"/>
      <c r="D1741"/>
      <c r="E1741"/>
      <c r="F1741"/>
      <c r="G1741"/>
      <c r="H1741"/>
      <c r="I1741"/>
      <c r="J1741"/>
      <c r="K1741"/>
      <c r="L1741"/>
      <c r="M1741"/>
      <c r="N1741"/>
      <c r="O1741"/>
      <c r="P1741"/>
      <c r="Q1741"/>
      <c r="R1741"/>
      <c r="S1741"/>
      <c r="T1741"/>
      <c r="U1741"/>
      <c r="V1741"/>
      <c r="W1741"/>
      <c r="X1741"/>
      <c r="Y1741" s="56"/>
      <c r="Z1741"/>
      <c r="AA1741"/>
      <c r="AB1741"/>
      <c r="AC1741"/>
      <c r="AD1741"/>
      <c r="AE1741"/>
      <c r="AF1741"/>
    </row>
    <row r="1742" spans="1:32" s="24" customFormat="1" ht="15">
      <c r="A1742"/>
      <c r="B1742"/>
      <c r="C1742"/>
      <c r="D1742"/>
      <c r="E1742"/>
      <c r="F1742"/>
      <c r="G1742"/>
      <c r="H1742"/>
      <c r="I1742"/>
      <c r="J1742"/>
      <c r="K1742"/>
      <c r="L1742"/>
      <c r="M1742"/>
      <c r="N1742"/>
      <c r="O1742"/>
      <c r="P1742"/>
      <c r="Q1742"/>
      <c r="R1742"/>
      <c r="S1742"/>
      <c r="T1742"/>
      <c r="U1742"/>
      <c r="V1742"/>
      <c r="W1742"/>
      <c r="X1742"/>
      <c r="Y1742" s="56"/>
      <c r="Z1742"/>
      <c r="AA1742"/>
      <c r="AB1742"/>
      <c r="AC1742"/>
      <c r="AD1742"/>
      <c r="AE1742"/>
      <c r="AF1742"/>
    </row>
    <row r="1743" spans="1:32" s="24" customFormat="1" ht="15">
      <c r="A1743"/>
      <c r="B1743"/>
      <c r="C1743"/>
      <c r="D1743"/>
      <c r="E1743"/>
      <c r="F1743"/>
      <c r="G1743"/>
      <c r="H1743"/>
      <c r="I1743"/>
      <c r="J1743"/>
      <c r="K1743"/>
      <c r="L1743"/>
      <c r="M1743"/>
      <c r="N1743"/>
      <c r="O1743"/>
      <c r="P1743"/>
      <c r="Q1743"/>
      <c r="R1743"/>
      <c r="S1743"/>
      <c r="T1743"/>
      <c r="U1743"/>
      <c r="V1743"/>
      <c r="W1743"/>
      <c r="X1743"/>
      <c r="Y1743" s="56"/>
      <c r="Z1743"/>
      <c r="AA1743"/>
      <c r="AB1743"/>
      <c r="AC1743"/>
      <c r="AD1743"/>
      <c r="AE1743"/>
      <c r="AF1743"/>
    </row>
    <row r="1744" spans="1:32" s="24" customFormat="1" ht="15">
      <c r="A1744"/>
      <c r="B1744"/>
      <c r="C1744"/>
      <c r="D1744"/>
      <c r="E1744"/>
      <c r="F1744"/>
      <c r="G1744"/>
      <c r="H1744"/>
      <c r="I1744"/>
      <c r="J1744"/>
      <c r="K1744"/>
      <c r="L1744"/>
      <c r="M1744"/>
      <c r="N1744"/>
      <c r="O1744"/>
      <c r="P1744"/>
      <c r="Q1744"/>
      <c r="R1744"/>
      <c r="S1744"/>
      <c r="T1744"/>
      <c r="U1744"/>
      <c r="V1744"/>
      <c r="W1744"/>
      <c r="X1744"/>
      <c r="Y1744" s="56"/>
      <c r="Z1744"/>
      <c r="AA1744"/>
      <c r="AB1744"/>
      <c r="AC1744"/>
      <c r="AD1744"/>
      <c r="AE1744"/>
      <c r="AF1744"/>
    </row>
    <row r="1745" spans="1:32" s="24" customFormat="1" ht="15">
      <c r="A1745"/>
      <c r="B1745"/>
      <c r="C1745"/>
      <c r="D1745"/>
      <c r="E1745"/>
      <c r="F1745"/>
      <c r="G1745"/>
      <c r="H1745"/>
      <c r="I1745"/>
      <c r="J1745"/>
      <c r="K1745"/>
      <c r="L1745"/>
      <c r="M1745"/>
      <c r="N1745"/>
      <c r="O1745"/>
      <c r="P1745"/>
      <c r="Q1745"/>
      <c r="R1745"/>
      <c r="S1745"/>
      <c r="T1745"/>
      <c r="U1745"/>
      <c r="V1745"/>
      <c r="W1745"/>
      <c r="X1745"/>
      <c r="Y1745" s="56"/>
      <c r="Z1745"/>
      <c r="AA1745"/>
      <c r="AB1745"/>
      <c r="AC1745"/>
      <c r="AD1745"/>
      <c r="AE1745"/>
      <c r="AF1745"/>
    </row>
    <row r="1746" spans="1:32" s="24" customFormat="1" ht="15">
      <c r="A1746"/>
      <c r="B1746"/>
      <c r="C1746"/>
      <c r="D1746"/>
      <c r="E1746"/>
      <c r="F1746"/>
      <c r="G1746"/>
      <c r="H1746"/>
      <c r="I1746"/>
      <c r="J1746"/>
      <c r="K1746"/>
      <c r="L1746"/>
      <c r="M1746"/>
      <c r="N1746"/>
      <c r="O1746"/>
      <c r="P1746"/>
      <c r="Q1746"/>
      <c r="R1746"/>
      <c r="S1746"/>
      <c r="T1746"/>
      <c r="U1746"/>
      <c r="V1746"/>
      <c r="W1746"/>
      <c r="X1746"/>
      <c r="Y1746" s="56"/>
      <c r="Z1746"/>
      <c r="AA1746"/>
      <c r="AB1746"/>
      <c r="AC1746"/>
      <c r="AD1746"/>
      <c r="AE1746"/>
      <c r="AF1746"/>
    </row>
    <row r="1747" spans="1:32" s="24" customFormat="1" ht="15">
      <c r="A1747"/>
      <c r="B1747"/>
      <c r="C1747"/>
      <c r="D1747"/>
      <c r="E1747"/>
      <c r="F1747"/>
      <c r="G1747"/>
      <c r="H1747"/>
      <c r="I1747"/>
      <c r="J1747"/>
      <c r="K1747"/>
      <c r="L1747"/>
      <c r="M1747"/>
      <c r="N1747"/>
      <c r="O1747"/>
      <c r="P1747"/>
      <c r="Q1747"/>
      <c r="R1747"/>
      <c r="S1747"/>
      <c r="T1747"/>
      <c r="U1747"/>
      <c r="V1747"/>
      <c r="W1747"/>
      <c r="X1747"/>
      <c r="Y1747" s="56"/>
      <c r="Z1747"/>
      <c r="AA1747"/>
      <c r="AB1747"/>
      <c r="AC1747"/>
      <c r="AD1747"/>
      <c r="AE1747"/>
      <c r="AF1747"/>
    </row>
    <row r="1748" spans="1:32" s="24" customFormat="1" ht="15">
      <c r="A1748"/>
      <c r="B1748"/>
      <c r="C1748"/>
      <c r="D1748"/>
      <c r="E1748"/>
      <c r="F1748"/>
      <c r="G1748"/>
      <c r="H1748"/>
      <c r="I1748"/>
      <c r="J1748"/>
      <c r="K1748"/>
      <c r="L1748"/>
      <c r="M1748"/>
      <c r="N1748"/>
      <c r="O1748"/>
      <c r="P1748"/>
      <c r="Q1748"/>
      <c r="R1748"/>
      <c r="S1748"/>
      <c r="T1748"/>
      <c r="U1748"/>
      <c r="V1748"/>
      <c r="W1748"/>
      <c r="X1748"/>
      <c r="Y1748" s="56"/>
      <c r="Z1748"/>
      <c r="AA1748"/>
      <c r="AB1748"/>
      <c r="AC1748"/>
      <c r="AD1748"/>
      <c r="AE1748"/>
      <c r="AF1748"/>
    </row>
    <row r="1749" spans="1:32" s="24" customFormat="1" ht="15">
      <c r="A1749"/>
      <c r="B1749"/>
      <c r="C1749"/>
      <c r="D1749"/>
      <c r="E1749"/>
      <c r="F1749"/>
      <c r="G1749"/>
      <c r="H1749"/>
      <c r="I1749"/>
      <c r="J1749"/>
      <c r="K1749"/>
      <c r="L1749"/>
      <c r="M1749"/>
      <c r="N1749"/>
      <c r="O1749"/>
      <c r="P1749"/>
      <c r="Q1749"/>
      <c r="R1749"/>
      <c r="S1749"/>
      <c r="T1749"/>
      <c r="U1749"/>
      <c r="V1749"/>
      <c r="W1749"/>
      <c r="X1749"/>
      <c r="Y1749" s="56"/>
      <c r="Z1749"/>
      <c r="AA1749"/>
      <c r="AB1749"/>
      <c r="AC1749"/>
      <c r="AD1749"/>
      <c r="AE1749"/>
      <c r="AF1749"/>
    </row>
    <row r="1750" spans="1:32" s="24" customFormat="1" ht="15">
      <c r="A1750"/>
      <c r="B1750"/>
      <c r="C1750"/>
      <c r="D1750"/>
      <c r="E1750"/>
      <c r="F1750"/>
      <c r="G1750"/>
      <c r="H1750"/>
      <c r="I1750"/>
      <c r="J1750"/>
      <c r="K1750"/>
      <c r="L1750"/>
      <c r="M1750"/>
      <c r="N1750"/>
      <c r="O1750"/>
      <c r="P1750"/>
      <c r="Q1750"/>
      <c r="R1750"/>
      <c r="S1750"/>
      <c r="T1750"/>
      <c r="U1750"/>
      <c r="V1750"/>
      <c r="W1750"/>
      <c r="X1750"/>
      <c r="Y1750" s="56"/>
      <c r="Z1750"/>
      <c r="AA1750"/>
      <c r="AB1750"/>
      <c r="AC1750"/>
      <c r="AD1750"/>
      <c r="AE1750"/>
      <c r="AF1750"/>
    </row>
    <row r="1751" spans="1:32" s="24" customFormat="1" ht="15">
      <c r="A1751"/>
      <c r="B1751"/>
      <c r="C1751"/>
      <c r="D1751"/>
      <c r="E1751"/>
      <c r="F1751"/>
      <c r="G1751"/>
      <c r="H1751"/>
      <c r="I1751"/>
      <c r="J1751"/>
      <c r="K1751"/>
      <c r="L1751"/>
      <c r="M1751"/>
      <c r="N1751"/>
      <c r="O1751"/>
      <c r="P1751"/>
      <c r="Q1751"/>
      <c r="R1751"/>
      <c r="S1751"/>
      <c r="T1751"/>
      <c r="U1751"/>
      <c r="V1751"/>
      <c r="W1751"/>
      <c r="X1751"/>
      <c r="Y1751" s="56"/>
      <c r="Z1751"/>
      <c r="AA1751"/>
      <c r="AB1751"/>
      <c r="AC1751"/>
      <c r="AD1751"/>
      <c r="AE1751"/>
      <c r="AF1751"/>
    </row>
    <row r="1752" spans="1:32" s="24" customFormat="1" ht="15">
      <c r="A1752"/>
      <c r="B1752"/>
      <c r="C1752"/>
      <c r="D1752"/>
      <c r="E1752"/>
      <c r="F1752"/>
      <c r="G1752"/>
      <c r="H1752"/>
      <c r="I1752"/>
      <c r="J1752"/>
      <c r="K1752"/>
      <c r="L1752"/>
      <c r="M1752"/>
      <c r="N1752"/>
      <c r="O1752"/>
      <c r="P1752"/>
      <c r="Q1752"/>
      <c r="R1752"/>
      <c r="S1752"/>
      <c r="T1752"/>
      <c r="U1752"/>
      <c r="V1752"/>
      <c r="W1752"/>
      <c r="X1752"/>
      <c r="Y1752" s="56"/>
      <c r="Z1752"/>
      <c r="AA1752"/>
      <c r="AB1752"/>
      <c r="AC1752"/>
      <c r="AD1752"/>
      <c r="AE1752"/>
      <c r="AF1752"/>
    </row>
    <row r="1753" spans="1:32" s="24" customFormat="1" ht="15">
      <c r="A1753"/>
      <c r="B1753"/>
      <c r="C1753"/>
      <c r="D1753"/>
      <c r="E1753"/>
      <c r="F1753"/>
      <c r="G1753"/>
      <c r="H1753"/>
      <c r="I1753"/>
      <c r="J1753"/>
      <c r="K1753"/>
      <c r="L1753"/>
      <c r="M1753"/>
      <c r="N1753"/>
      <c r="O1753"/>
      <c r="P1753"/>
      <c r="Q1753"/>
      <c r="R1753"/>
      <c r="S1753"/>
      <c r="T1753"/>
      <c r="U1753"/>
      <c r="V1753"/>
      <c r="W1753"/>
      <c r="X1753"/>
      <c r="Y1753" s="56"/>
      <c r="Z1753"/>
      <c r="AA1753"/>
      <c r="AB1753"/>
      <c r="AC1753"/>
      <c r="AD1753"/>
      <c r="AE1753"/>
      <c r="AF1753"/>
    </row>
    <row r="1754" spans="1:32" s="24" customFormat="1" ht="15">
      <c r="A1754"/>
      <c r="B1754"/>
      <c r="C1754"/>
      <c r="D1754"/>
      <c r="E1754"/>
      <c r="F1754"/>
      <c r="G1754"/>
      <c r="H1754"/>
      <c r="I1754"/>
      <c r="J1754"/>
      <c r="K1754"/>
      <c r="L1754"/>
      <c r="M1754"/>
      <c r="N1754"/>
      <c r="O1754"/>
      <c r="P1754"/>
      <c r="Q1754"/>
      <c r="R1754"/>
      <c r="S1754"/>
      <c r="T1754"/>
      <c r="U1754"/>
      <c r="V1754"/>
      <c r="W1754"/>
      <c r="X1754"/>
      <c r="Y1754" s="56"/>
      <c r="Z1754"/>
      <c r="AA1754"/>
      <c r="AB1754"/>
      <c r="AC1754"/>
      <c r="AD1754"/>
      <c r="AE1754"/>
      <c r="AF1754"/>
    </row>
    <row r="1755" spans="1:32" s="24" customFormat="1" ht="15">
      <c r="A1755"/>
      <c r="B1755"/>
      <c r="C1755"/>
      <c r="D1755"/>
      <c r="E1755"/>
      <c r="F1755"/>
      <c r="G1755"/>
      <c r="H1755"/>
      <c r="I1755"/>
      <c r="J1755"/>
      <c r="K1755"/>
      <c r="L1755"/>
      <c r="M1755"/>
      <c r="N1755"/>
      <c r="O1755"/>
      <c r="P1755"/>
      <c r="Q1755"/>
      <c r="R1755"/>
      <c r="S1755"/>
      <c r="T1755"/>
      <c r="U1755"/>
      <c r="V1755"/>
      <c r="W1755"/>
      <c r="X1755"/>
      <c r="Y1755" s="56"/>
      <c r="Z1755"/>
      <c r="AA1755"/>
      <c r="AB1755"/>
      <c r="AC1755"/>
      <c r="AD1755"/>
      <c r="AE1755"/>
      <c r="AF1755"/>
    </row>
    <row r="1756" spans="1:32" s="24" customFormat="1" ht="15">
      <c r="A1756"/>
      <c r="B1756"/>
      <c r="C1756"/>
      <c r="D1756"/>
      <c r="E1756"/>
      <c r="F1756"/>
      <c r="G1756"/>
      <c r="H1756"/>
      <c r="I1756"/>
      <c r="J1756"/>
      <c r="K1756"/>
      <c r="L1756"/>
      <c r="M1756"/>
      <c r="N1756"/>
      <c r="O1756"/>
      <c r="P1756"/>
      <c r="Q1756"/>
      <c r="R1756"/>
      <c r="S1756"/>
      <c r="T1756"/>
      <c r="U1756"/>
      <c r="V1756"/>
      <c r="W1756"/>
      <c r="X1756"/>
      <c r="Y1756" s="56"/>
      <c r="Z1756"/>
      <c r="AA1756"/>
      <c r="AB1756"/>
      <c r="AC1756"/>
      <c r="AD1756"/>
      <c r="AE1756"/>
      <c r="AF1756"/>
    </row>
    <row r="1757" spans="1:32" s="24" customFormat="1" ht="15">
      <c r="A1757"/>
      <c r="B1757"/>
      <c r="C1757"/>
      <c r="D1757"/>
      <c r="E1757"/>
      <c r="F1757"/>
      <c r="G1757"/>
      <c r="H1757"/>
      <c r="I1757"/>
      <c r="J1757"/>
      <c r="K1757"/>
      <c r="L1757"/>
      <c r="M1757"/>
      <c r="N1757"/>
      <c r="O1757"/>
      <c r="P1757"/>
      <c r="Q1757"/>
      <c r="R1757"/>
      <c r="S1757"/>
      <c r="T1757"/>
      <c r="U1757"/>
      <c r="V1757"/>
      <c r="W1757"/>
      <c r="X1757"/>
      <c r="Y1757" s="56"/>
      <c r="Z1757"/>
      <c r="AA1757"/>
      <c r="AB1757"/>
      <c r="AC1757"/>
      <c r="AD1757"/>
      <c r="AE1757"/>
      <c r="AF1757"/>
    </row>
    <row r="1758" spans="1:32" s="24" customFormat="1" ht="15">
      <c r="A1758"/>
      <c r="B1758"/>
      <c r="C1758"/>
      <c r="D1758"/>
      <c r="E1758"/>
      <c r="F1758"/>
      <c r="G1758"/>
      <c r="H1758"/>
      <c r="I1758"/>
      <c r="J1758"/>
      <c r="K1758"/>
      <c r="L1758"/>
      <c r="M1758"/>
      <c r="N1758"/>
      <c r="O1758"/>
      <c r="P1758"/>
      <c r="Q1758"/>
      <c r="R1758"/>
      <c r="S1758"/>
      <c r="T1758"/>
      <c r="U1758"/>
      <c r="V1758"/>
      <c r="W1758"/>
      <c r="X1758"/>
      <c r="Y1758" s="56"/>
      <c r="Z1758"/>
      <c r="AA1758"/>
      <c r="AB1758"/>
      <c r="AC1758"/>
      <c r="AD1758"/>
      <c r="AE1758"/>
      <c r="AF1758"/>
    </row>
    <row r="1759" spans="1:32" s="24" customFormat="1" ht="15">
      <c r="A1759"/>
      <c r="B1759"/>
      <c r="C1759"/>
      <c r="D1759"/>
      <c r="E1759"/>
      <c r="F1759"/>
      <c r="G1759"/>
      <c r="H1759"/>
      <c r="I1759"/>
      <c r="J1759"/>
      <c r="K1759"/>
      <c r="L1759"/>
      <c r="M1759"/>
      <c r="N1759"/>
      <c r="O1759"/>
      <c r="P1759"/>
      <c r="Q1759"/>
      <c r="R1759"/>
      <c r="S1759"/>
      <c r="T1759"/>
      <c r="U1759"/>
      <c r="V1759"/>
      <c r="W1759"/>
      <c r="X1759"/>
      <c r="Y1759" s="56"/>
      <c r="Z1759"/>
      <c r="AA1759"/>
      <c r="AB1759"/>
      <c r="AC1759"/>
      <c r="AD1759"/>
      <c r="AE1759"/>
      <c r="AF1759"/>
    </row>
    <row r="1760" spans="1:32" s="24" customFormat="1" ht="15">
      <c r="A1760"/>
      <c r="B1760"/>
      <c r="C1760"/>
      <c r="D1760"/>
      <c r="E1760"/>
      <c r="F1760"/>
      <c r="G1760"/>
      <c r="H1760"/>
      <c r="I1760"/>
      <c r="J1760"/>
      <c r="K1760"/>
      <c r="L1760"/>
      <c r="M1760"/>
      <c r="N1760"/>
      <c r="O1760"/>
      <c r="P1760"/>
      <c r="Q1760"/>
      <c r="R1760"/>
      <c r="S1760"/>
      <c r="T1760"/>
      <c r="U1760"/>
      <c r="V1760"/>
      <c r="W1760"/>
      <c r="X1760"/>
      <c r="Y1760" s="56"/>
      <c r="Z1760"/>
      <c r="AA1760"/>
      <c r="AB1760"/>
      <c r="AC1760"/>
      <c r="AD1760"/>
      <c r="AE1760"/>
      <c r="AF1760"/>
    </row>
    <row r="1761" spans="1:32" s="24" customFormat="1" ht="15">
      <c r="A1761"/>
      <c r="B1761"/>
      <c r="C1761"/>
      <c r="D1761"/>
      <c r="E1761"/>
      <c r="F1761"/>
      <c r="G1761"/>
      <c r="H1761"/>
      <c r="I1761"/>
      <c r="J1761"/>
      <c r="K1761"/>
      <c r="L1761"/>
      <c r="M1761"/>
      <c r="N1761"/>
      <c r="O1761"/>
      <c r="P1761"/>
      <c r="Q1761"/>
      <c r="R1761"/>
      <c r="S1761"/>
      <c r="T1761"/>
      <c r="U1761"/>
      <c r="V1761"/>
      <c r="W1761"/>
      <c r="X1761"/>
      <c r="Y1761" s="56"/>
      <c r="Z1761"/>
      <c r="AA1761"/>
      <c r="AB1761"/>
      <c r="AC1761"/>
      <c r="AD1761"/>
      <c r="AE1761"/>
      <c r="AF1761"/>
    </row>
    <row r="1762" spans="1:32" s="24" customFormat="1" ht="15">
      <c r="A1762"/>
      <c r="B1762"/>
      <c r="C1762"/>
      <c r="D1762"/>
      <c r="E1762"/>
      <c r="F1762"/>
      <c r="G1762"/>
      <c r="H1762"/>
      <c r="I1762"/>
      <c r="J1762"/>
      <c r="K1762"/>
      <c r="L1762"/>
      <c r="M1762"/>
      <c r="N1762"/>
      <c r="O1762"/>
      <c r="P1762"/>
      <c r="Q1762"/>
      <c r="R1762"/>
      <c r="S1762"/>
      <c r="T1762"/>
      <c r="U1762"/>
      <c r="V1762"/>
      <c r="W1762"/>
      <c r="X1762"/>
      <c r="Y1762" s="56"/>
      <c r="Z1762"/>
      <c r="AA1762"/>
      <c r="AB1762"/>
      <c r="AC1762"/>
      <c r="AD1762"/>
      <c r="AE1762"/>
      <c r="AF1762"/>
    </row>
    <row r="1763" spans="1:32" s="24" customFormat="1" ht="15">
      <c r="A1763"/>
      <c r="B1763"/>
      <c r="C1763"/>
      <c r="D1763"/>
      <c r="E1763"/>
      <c r="F1763"/>
      <c r="G1763"/>
      <c r="H1763"/>
      <c r="I1763"/>
      <c r="J1763"/>
      <c r="K1763"/>
      <c r="L1763"/>
      <c r="M1763"/>
      <c r="N1763"/>
      <c r="O1763"/>
      <c r="P1763"/>
      <c r="Q1763"/>
      <c r="R1763"/>
      <c r="S1763"/>
      <c r="T1763"/>
      <c r="U1763"/>
      <c r="V1763"/>
      <c r="W1763"/>
      <c r="X1763"/>
      <c r="Y1763" s="56"/>
      <c r="Z1763"/>
      <c r="AA1763"/>
      <c r="AB1763"/>
      <c r="AC1763"/>
      <c r="AD1763"/>
      <c r="AE1763"/>
      <c r="AF1763"/>
    </row>
    <row r="1764" spans="1:32" s="24" customFormat="1" ht="15">
      <c r="A1764"/>
      <c r="B1764"/>
      <c r="C1764"/>
      <c r="D1764"/>
      <c r="E1764"/>
      <c r="F1764"/>
      <c r="G1764"/>
      <c r="H1764"/>
      <c r="I1764"/>
      <c r="J1764"/>
      <c r="K1764"/>
      <c r="L1764"/>
      <c r="M1764"/>
      <c r="N1764"/>
      <c r="O1764"/>
      <c r="P1764"/>
      <c r="Q1764"/>
      <c r="R1764"/>
      <c r="S1764"/>
      <c r="T1764"/>
      <c r="U1764"/>
      <c r="V1764"/>
      <c r="W1764"/>
      <c r="X1764"/>
      <c r="Y1764" s="56"/>
      <c r="Z1764"/>
      <c r="AA1764"/>
      <c r="AB1764"/>
      <c r="AC1764"/>
      <c r="AD1764"/>
      <c r="AE1764"/>
      <c r="AF1764"/>
    </row>
    <row r="1765" spans="1:32" s="24" customFormat="1" ht="15">
      <c r="A1765"/>
      <c r="B1765"/>
      <c r="C1765"/>
      <c r="D1765"/>
      <c r="E1765"/>
      <c r="F1765"/>
      <c r="G1765"/>
      <c r="H1765"/>
      <c r="I1765"/>
      <c r="J1765"/>
      <c r="K1765"/>
      <c r="L1765"/>
      <c r="M1765"/>
      <c r="N1765"/>
      <c r="O1765"/>
      <c r="P1765"/>
      <c r="Q1765"/>
      <c r="R1765"/>
      <c r="S1765"/>
      <c r="T1765"/>
      <c r="U1765"/>
      <c r="V1765"/>
      <c r="W1765"/>
      <c r="X1765"/>
      <c r="Y1765" s="56"/>
      <c r="Z1765"/>
      <c r="AA1765"/>
      <c r="AB1765"/>
      <c r="AC1765"/>
      <c r="AD1765"/>
      <c r="AE1765"/>
      <c r="AF1765"/>
    </row>
    <row r="1766" spans="1:32" s="24" customFormat="1" ht="15">
      <c r="A1766"/>
      <c r="B1766"/>
      <c r="C1766"/>
      <c r="D1766"/>
      <c r="E1766"/>
      <c r="F1766"/>
      <c r="G1766"/>
      <c r="H1766"/>
      <c r="I1766"/>
      <c r="J1766"/>
      <c r="K1766"/>
      <c r="L1766"/>
      <c r="M1766"/>
      <c r="N1766"/>
      <c r="O1766"/>
      <c r="P1766"/>
      <c r="Q1766"/>
      <c r="R1766"/>
      <c r="S1766"/>
      <c r="T1766"/>
      <c r="U1766"/>
      <c r="V1766"/>
      <c r="W1766"/>
      <c r="X1766"/>
      <c r="Y1766" s="56"/>
      <c r="Z1766"/>
      <c r="AA1766"/>
      <c r="AB1766"/>
      <c r="AC1766"/>
      <c r="AD1766"/>
      <c r="AE1766"/>
      <c r="AF1766"/>
    </row>
    <row r="1767" spans="1:32" s="24" customFormat="1" ht="15">
      <c r="A1767"/>
      <c r="B1767"/>
      <c r="C1767"/>
      <c r="D1767"/>
      <c r="E1767"/>
      <c r="F1767"/>
      <c r="G1767"/>
      <c r="H1767"/>
      <c r="I1767"/>
      <c r="J1767"/>
      <c r="K1767"/>
      <c r="L1767"/>
      <c r="M1767"/>
      <c r="N1767"/>
      <c r="O1767"/>
      <c r="P1767"/>
      <c r="Q1767"/>
      <c r="R1767"/>
      <c r="S1767"/>
      <c r="T1767"/>
      <c r="U1767"/>
      <c r="V1767"/>
      <c r="W1767"/>
      <c r="X1767"/>
      <c r="Y1767" s="56"/>
      <c r="Z1767"/>
      <c r="AA1767"/>
      <c r="AB1767"/>
      <c r="AC1767"/>
      <c r="AD1767"/>
      <c r="AE1767"/>
      <c r="AF1767"/>
    </row>
    <row r="1768" spans="1:32" s="24" customFormat="1" ht="15">
      <c r="A1768"/>
      <c r="B1768"/>
      <c r="C1768"/>
      <c r="D1768"/>
      <c r="E1768"/>
      <c r="F1768"/>
      <c r="G1768"/>
      <c r="H1768"/>
      <c r="I1768"/>
      <c r="J1768"/>
      <c r="K1768"/>
      <c r="L1768"/>
      <c r="M1768"/>
      <c r="N1768"/>
      <c r="O1768"/>
      <c r="P1768"/>
      <c r="Q1768"/>
      <c r="R1768"/>
      <c r="S1768"/>
      <c r="T1768"/>
      <c r="U1768"/>
      <c r="V1768"/>
      <c r="W1768"/>
      <c r="X1768"/>
      <c r="Y1768" s="56"/>
      <c r="Z1768"/>
      <c r="AA1768"/>
      <c r="AB1768"/>
      <c r="AC1768"/>
      <c r="AD1768"/>
      <c r="AE1768"/>
      <c r="AF1768"/>
    </row>
    <row r="1769" spans="1:32" s="24" customFormat="1" ht="15">
      <c r="A1769"/>
      <c r="B1769"/>
      <c r="C1769"/>
      <c r="D1769"/>
      <c r="E1769"/>
      <c r="F1769"/>
      <c r="G1769"/>
      <c r="H1769"/>
      <c r="I1769"/>
      <c r="J1769"/>
      <c r="K1769"/>
      <c r="L1769"/>
      <c r="M1769"/>
      <c r="N1769"/>
      <c r="O1769"/>
      <c r="P1769"/>
      <c r="Q1769"/>
      <c r="R1769"/>
      <c r="S1769"/>
      <c r="T1769"/>
      <c r="U1769"/>
      <c r="V1769"/>
      <c r="W1769"/>
      <c r="X1769"/>
      <c r="Y1769" s="56"/>
      <c r="Z1769"/>
      <c r="AA1769"/>
      <c r="AB1769"/>
      <c r="AC1769"/>
      <c r="AD1769"/>
      <c r="AE1769"/>
      <c r="AF1769"/>
    </row>
    <row r="1770" spans="1:32" s="24" customFormat="1" ht="15">
      <c r="A1770"/>
      <c r="B1770"/>
      <c r="C1770"/>
      <c r="D1770"/>
      <c r="E1770"/>
      <c r="F1770"/>
      <c r="G1770"/>
      <c r="H1770"/>
      <c r="I1770"/>
      <c r="J1770"/>
      <c r="K1770"/>
      <c r="L1770"/>
      <c r="M1770"/>
      <c r="N1770"/>
      <c r="O1770"/>
      <c r="P1770"/>
      <c r="Q1770"/>
      <c r="R1770"/>
      <c r="S1770"/>
      <c r="T1770"/>
      <c r="U1770"/>
      <c r="V1770"/>
      <c r="W1770"/>
      <c r="X1770"/>
      <c r="Y1770" s="56"/>
      <c r="Z1770"/>
      <c r="AA1770"/>
      <c r="AB1770"/>
      <c r="AC1770"/>
      <c r="AD1770"/>
      <c r="AE1770"/>
      <c r="AF1770"/>
    </row>
    <row r="1771" spans="1:32" s="24" customFormat="1" ht="15">
      <c r="A1771"/>
      <c r="B1771"/>
      <c r="C1771"/>
      <c r="D1771"/>
      <c r="E1771"/>
      <c r="F1771"/>
      <c r="G1771"/>
      <c r="H1771"/>
      <c r="I1771"/>
      <c r="J1771"/>
      <c r="K1771"/>
      <c r="L1771"/>
      <c r="M1771"/>
      <c r="N1771"/>
      <c r="O1771"/>
      <c r="P1771"/>
      <c r="Q1771"/>
      <c r="R1771"/>
      <c r="S1771"/>
      <c r="T1771"/>
      <c r="U1771"/>
      <c r="V1771"/>
      <c r="W1771"/>
      <c r="X1771"/>
      <c r="Y1771" s="56"/>
      <c r="Z1771"/>
      <c r="AA1771"/>
      <c r="AB1771"/>
      <c r="AC1771"/>
      <c r="AD1771"/>
      <c r="AE1771"/>
      <c r="AF1771"/>
    </row>
    <row r="1772" spans="1:32" s="24" customFormat="1" ht="15">
      <c r="A1772"/>
      <c r="B1772"/>
      <c r="C1772"/>
      <c r="D1772"/>
      <c r="E1772"/>
      <c r="F1772"/>
      <c r="G1772"/>
      <c r="H1772"/>
      <c r="I1772"/>
      <c r="J1772"/>
      <c r="K1772"/>
      <c r="L1772"/>
      <c r="M1772"/>
      <c r="N1772"/>
      <c r="O1772"/>
      <c r="P1772"/>
      <c r="Q1772"/>
      <c r="R1772"/>
      <c r="S1772"/>
      <c r="T1772"/>
      <c r="U1772"/>
      <c r="V1772"/>
      <c r="W1772"/>
      <c r="X1772"/>
      <c r="Y1772" s="56"/>
      <c r="Z1772"/>
      <c r="AA1772"/>
      <c r="AB1772"/>
      <c r="AC1772"/>
      <c r="AD1772"/>
      <c r="AE1772"/>
      <c r="AF1772"/>
    </row>
    <row r="1773" spans="1:32" s="24" customFormat="1" ht="15">
      <c r="A1773"/>
      <c r="B1773"/>
      <c r="C1773"/>
      <c r="D1773"/>
      <c r="E1773"/>
      <c r="F1773"/>
      <c r="G1773"/>
      <c r="H1773"/>
      <c r="I1773"/>
      <c r="J1773"/>
      <c r="K1773"/>
      <c r="L1773"/>
      <c r="M1773"/>
      <c r="N1773"/>
      <c r="O1773"/>
      <c r="P1773"/>
      <c r="Q1773"/>
      <c r="R1773"/>
      <c r="S1773"/>
      <c r="T1773"/>
      <c r="U1773"/>
      <c r="V1773"/>
      <c r="W1773"/>
      <c r="X1773"/>
      <c r="Y1773" s="56"/>
      <c r="Z1773"/>
      <c r="AA1773"/>
      <c r="AB1773"/>
      <c r="AC1773"/>
      <c r="AD1773"/>
      <c r="AE1773"/>
      <c r="AF1773"/>
    </row>
    <row r="1774" spans="1:32" s="24" customFormat="1" ht="15">
      <c r="A1774"/>
      <c r="B1774"/>
      <c r="C1774"/>
      <c r="D1774"/>
      <c r="E1774"/>
      <c r="F1774"/>
      <c r="G1774"/>
      <c r="H1774"/>
      <c r="I1774"/>
      <c r="J1774"/>
      <c r="K1774"/>
      <c r="L1774"/>
      <c r="M1774"/>
      <c r="N1774"/>
      <c r="O1774"/>
      <c r="P1774"/>
      <c r="Q1774"/>
      <c r="R1774"/>
      <c r="S1774"/>
      <c r="T1774"/>
      <c r="U1774"/>
      <c r="V1774"/>
      <c r="W1774"/>
      <c r="X1774"/>
      <c r="Y1774" s="56"/>
      <c r="Z1774"/>
      <c r="AA1774"/>
      <c r="AB1774"/>
      <c r="AC1774"/>
      <c r="AD1774"/>
      <c r="AE1774"/>
      <c r="AF1774"/>
    </row>
    <row r="1775" spans="1:32" s="24" customFormat="1" ht="15">
      <c r="A1775"/>
      <c r="B1775"/>
      <c r="C1775"/>
      <c r="D1775"/>
      <c r="E1775"/>
      <c r="F1775"/>
      <c r="G1775"/>
      <c r="H1775"/>
      <c r="I1775"/>
      <c r="J1775"/>
      <c r="K1775"/>
      <c r="L1775"/>
      <c r="M1775"/>
      <c r="N1775"/>
      <c r="O1775"/>
      <c r="P1775"/>
      <c r="Q1775"/>
      <c r="R1775"/>
      <c r="S1775"/>
      <c r="T1775"/>
      <c r="U1775"/>
      <c r="V1775"/>
      <c r="W1775"/>
      <c r="X1775"/>
      <c r="Y1775" s="56"/>
      <c r="Z1775"/>
      <c r="AA1775"/>
      <c r="AB1775"/>
      <c r="AC1775"/>
      <c r="AD1775"/>
      <c r="AE1775"/>
      <c r="AF1775"/>
    </row>
    <row r="1776" spans="1:32" s="24" customFormat="1" ht="15">
      <c r="A1776"/>
      <c r="B1776"/>
      <c r="C1776"/>
      <c r="D1776"/>
      <c r="E1776"/>
      <c r="F1776"/>
      <c r="G1776"/>
      <c r="H1776"/>
      <c r="I1776"/>
      <c r="J1776"/>
      <c r="K1776"/>
      <c r="L1776"/>
      <c r="M1776"/>
      <c r="N1776"/>
      <c r="O1776"/>
      <c r="P1776"/>
      <c r="Q1776"/>
      <c r="R1776"/>
      <c r="S1776"/>
      <c r="T1776"/>
      <c r="U1776"/>
      <c r="V1776"/>
      <c r="W1776"/>
      <c r="X1776"/>
      <c r="Y1776" s="56"/>
      <c r="Z1776"/>
      <c r="AA1776"/>
      <c r="AB1776"/>
      <c r="AC1776"/>
      <c r="AD1776"/>
      <c r="AE1776"/>
      <c r="AF1776"/>
    </row>
    <row r="1777" spans="1:32" s="24" customFormat="1" ht="15">
      <c r="A1777"/>
      <c r="B1777"/>
      <c r="C1777"/>
      <c r="D1777"/>
      <c r="E1777"/>
      <c r="F1777"/>
      <c r="G1777"/>
      <c r="H1777"/>
      <c r="I1777"/>
      <c r="J1777"/>
      <c r="K1777"/>
      <c r="L1777"/>
      <c r="M1777"/>
      <c r="N1777"/>
      <c r="O1777"/>
      <c r="P1777"/>
      <c r="Q1777"/>
      <c r="R1777"/>
      <c r="S1777"/>
      <c r="T1777"/>
      <c r="U1777"/>
      <c r="V1777"/>
      <c r="W1777"/>
      <c r="X1777"/>
      <c r="Y1777" s="56"/>
      <c r="Z1777"/>
      <c r="AA1777"/>
      <c r="AB1777"/>
      <c r="AC1777"/>
      <c r="AD1777"/>
      <c r="AE1777"/>
      <c r="AF1777"/>
    </row>
    <row r="1778" spans="1:32" s="24" customFormat="1" ht="15">
      <c r="A1778"/>
      <c r="B1778"/>
      <c r="C1778"/>
      <c r="D1778"/>
      <c r="E1778"/>
      <c r="F1778"/>
      <c r="G1778"/>
      <c r="H1778"/>
      <c r="I1778"/>
      <c r="J1778"/>
      <c r="K1778"/>
      <c r="L1778"/>
      <c r="M1778"/>
      <c r="N1778"/>
      <c r="O1778"/>
      <c r="P1778"/>
      <c r="Q1778"/>
      <c r="R1778"/>
      <c r="S1778"/>
      <c r="T1778"/>
      <c r="U1778"/>
      <c r="V1778"/>
      <c r="W1778"/>
      <c r="X1778"/>
      <c r="Y1778" s="56"/>
      <c r="Z1778"/>
      <c r="AA1778"/>
      <c r="AB1778"/>
      <c r="AC1778"/>
      <c r="AD1778"/>
      <c r="AE1778"/>
      <c r="AF1778"/>
    </row>
    <row r="1779" spans="1:32" s="24" customFormat="1" ht="15">
      <c r="A1779"/>
      <c r="B1779"/>
      <c r="C1779"/>
      <c r="D1779"/>
      <c r="E1779"/>
      <c r="F1779"/>
      <c r="G1779"/>
      <c r="H1779"/>
      <c r="I1779"/>
      <c r="J1779"/>
      <c r="K1779"/>
      <c r="L1779"/>
      <c r="M1779"/>
      <c r="N1779"/>
      <c r="O1779"/>
      <c r="P1779"/>
      <c r="Q1779"/>
      <c r="R1779"/>
      <c r="S1779"/>
      <c r="T1779"/>
      <c r="U1779"/>
      <c r="V1779"/>
      <c r="W1779"/>
      <c r="X1779"/>
      <c r="Y1779" s="56"/>
      <c r="Z1779"/>
      <c r="AA1779"/>
      <c r="AB1779"/>
      <c r="AC1779"/>
      <c r="AD1779"/>
      <c r="AE1779"/>
      <c r="AF1779"/>
    </row>
    <row r="1780" spans="1:32" s="24" customFormat="1" ht="15">
      <c r="A1780"/>
      <c r="B1780"/>
      <c r="C1780"/>
      <c r="D1780"/>
      <c r="E1780"/>
      <c r="F1780"/>
      <c r="G1780"/>
      <c r="H1780"/>
      <c r="I1780"/>
      <c r="J1780"/>
      <c r="K1780"/>
      <c r="L1780"/>
      <c r="M1780"/>
      <c r="N1780"/>
      <c r="O1780"/>
      <c r="P1780"/>
      <c r="Q1780"/>
      <c r="R1780"/>
      <c r="S1780"/>
      <c r="T1780"/>
      <c r="U1780"/>
      <c r="V1780"/>
      <c r="W1780"/>
      <c r="X1780"/>
      <c r="Y1780" s="56"/>
      <c r="Z1780"/>
      <c r="AA1780"/>
      <c r="AB1780"/>
      <c r="AC1780"/>
      <c r="AD1780"/>
      <c r="AE1780"/>
      <c r="AF1780"/>
    </row>
    <row r="1781" spans="1:32" s="24" customFormat="1" ht="15">
      <c r="A1781"/>
      <c r="B1781"/>
      <c r="C1781"/>
      <c r="D1781"/>
      <c r="E1781"/>
      <c r="F1781"/>
      <c r="G1781"/>
      <c r="H1781"/>
      <c r="I1781"/>
      <c r="J1781"/>
      <c r="K1781"/>
      <c r="L1781"/>
      <c r="M1781"/>
      <c r="N1781"/>
      <c r="O1781"/>
      <c r="P1781"/>
      <c r="Q1781"/>
      <c r="R1781"/>
      <c r="S1781"/>
      <c r="T1781"/>
      <c r="U1781"/>
      <c r="V1781"/>
      <c r="W1781"/>
      <c r="X1781"/>
      <c r="Y1781" s="56"/>
      <c r="Z1781"/>
      <c r="AA1781"/>
      <c r="AB1781"/>
      <c r="AC1781"/>
      <c r="AD1781"/>
      <c r="AE1781"/>
      <c r="AF1781"/>
    </row>
    <row r="1782" spans="1:32" s="24" customFormat="1" ht="15">
      <c r="A1782"/>
      <c r="B1782"/>
      <c r="C1782"/>
      <c r="D1782"/>
      <c r="E1782"/>
      <c r="F1782"/>
      <c r="G1782"/>
      <c r="H1782"/>
      <c r="I1782"/>
      <c r="J1782"/>
      <c r="K1782"/>
      <c r="L1782"/>
      <c r="M1782"/>
      <c r="N1782"/>
      <c r="O1782"/>
      <c r="P1782"/>
      <c r="Q1782"/>
      <c r="R1782"/>
      <c r="S1782"/>
      <c r="T1782"/>
      <c r="U1782"/>
      <c r="V1782"/>
      <c r="W1782"/>
      <c r="X1782"/>
      <c r="Y1782" s="56"/>
      <c r="Z1782"/>
      <c r="AA1782"/>
      <c r="AB1782"/>
      <c r="AC1782"/>
      <c r="AD1782"/>
      <c r="AE1782"/>
      <c r="AF1782"/>
    </row>
    <row r="1783" spans="1:32" s="24" customFormat="1" ht="15">
      <c r="A1783"/>
      <c r="B1783"/>
      <c r="C1783"/>
      <c r="D1783"/>
      <c r="E1783"/>
      <c r="F1783"/>
      <c r="G1783"/>
      <c r="H1783"/>
      <c r="I1783"/>
      <c r="J1783"/>
      <c r="K1783"/>
      <c r="L1783"/>
      <c r="M1783"/>
      <c r="N1783"/>
      <c r="O1783"/>
      <c r="P1783"/>
      <c r="Q1783"/>
      <c r="R1783"/>
      <c r="S1783"/>
      <c r="T1783"/>
      <c r="U1783"/>
      <c r="V1783"/>
      <c r="W1783"/>
      <c r="X1783"/>
      <c r="Y1783" s="56"/>
      <c r="Z1783"/>
      <c r="AA1783"/>
      <c r="AB1783"/>
      <c r="AC1783"/>
      <c r="AD1783"/>
      <c r="AE1783"/>
      <c r="AF1783"/>
    </row>
    <row r="1784" spans="1:32" s="24" customFormat="1" ht="15">
      <c r="A1784"/>
      <c r="B1784"/>
      <c r="C1784"/>
      <c r="D1784"/>
      <c r="E1784"/>
      <c r="F1784"/>
      <c r="G1784"/>
      <c r="H1784"/>
      <c r="I1784"/>
      <c r="J1784"/>
      <c r="K1784"/>
      <c r="L1784"/>
      <c r="M1784"/>
      <c r="N1784"/>
      <c r="O1784"/>
      <c r="P1784"/>
      <c r="Q1784"/>
      <c r="R1784"/>
      <c r="S1784"/>
      <c r="T1784"/>
      <c r="U1784"/>
      <c r="V1784"/>
      <c r="W1784"/>
      <c r="X1784"/>
      <c r="Y1784" s="56"/>
      <c r="Z1784"/>
      <c r="AA1784"/>
      <c r="AB1784"/>
      <c r="AC1784"/>
      <c r="AD1784"/>
      <c r="AE1784"/>
      <c r="AF1784"/>
    </row>
    <row r="1785" spans="1:32" s="24" customFormat="1" ht="15">
      <c r="A1785"/>
      <c r="B1785"/>
      <c r="C1785"/>
      <c r="D1785"/>
      <c r="E1785"/>
      <c r="F1785"/>
      <c r="G1785"/>
      <c r="H1785"/>
      <c r="I1785"/>
      <c r="J1785"/>
      <c r="K1785"/>
      <c r="L1785"/>
      <c r="M1785"/>
      <c r="N1785"/>
      <c r="O1785"/>
      <c r="P1785"/>
      <c r="Q1785"/>
      <c r="R1785"/>
      <c r="S1785"/>
      <c r="T1785"/>
      <c r="U1785"/>
      <c r="V1785"/>
      <c r="W1785"/>
      <c r="X1785"/>
      <c r="Y1785" s="56"/>
      <c r="Z1785"/>
      <c r="AA1785"/>
      <c r="AB1785"/>
      <c r="AC1785"/>
      <c r="AD1785"/>
      <c r="AE1785"/>
      <c r="AF1785"/>
    </row>
    <row r="1786" spans="1:32" s="24" customFormat="1" ht="15">
      <c r="A1786"/>
      <c r="B1786"/>
      <c r="C1786"/>
      <c r="D1786"/>
      <c r="E1786"/>
      <c r="F1786"/>
      <c r="G1786"/>
      <c r="H1786"/>
      <c r="I1786"/>
      <c r="J1786"/>
      <c r="K1786"/>
      <c r="L1786"/>
      <c r="M1786"/>
      <c r="N1786"/>
      <c r="O1786"/>
      <c r="P1786"/>
      <c r="Q1786"/>
      <c r="R1786"/>
      <c r="S1786"/>
      <c r="T1786"/>
      <c r="U1786"/>
      <c r="V1786"/>
      <c r="W1786"/>
      <c r="X1786"/>
      <c r="Y1786" s="56"/>
      <c r="Z1786"/>
      <c r="AA1786"/>
      <c r="AB1786"/>
      <c r="AC1786"/>
      <c r="AD1786"/>
      <c r="AE1786"/>
      <c r="AF1786"/>
    </row>
    <row r="1787" spans="1:32" s="24" customFormat="1" ht="15">
      <c r="A1787"/>
      <c r="B1787"/>
      <c r="C1787"/>
      <c r="D1787"/>
      <c r="E1787"/>
      <c r="F1787"/>
      <c r="G1787"/>
      <c r="H1787"/>
      <c r="I1787"/>
      <c r="J1787"/>
      <c r="K1787"/>
      <c r="L1787"/>
      <c r="M1787"/>
      <c r="N1787"/>
      <c r="O1787"/>
      <c r="P1787"/>
      <c r="Q1787"/>
      <c r="R1787"/>
      <c r="S1787"/>
      <c r="T1787"/>
      <c r="U1787"/>
      <c r="V1787"/>
      <c r="W1787"/>
      <c r="X1787"/>
      <c r="Y1787" s="56"/>
      <c r="Z1787"/>
      <c r="AA1787"/>
      <c r="AB1787"/>
      <c r="AC1787"/>
      <c r="AD1787"/>
      <c r="AE1787"/>
      <c r="AF1787"/>
    </row>
    <row r="1788" spans="1:32" s="24" customFormat="1" ht="15">
      <c r="A1788"/>
      <c r="B1788"/>
      <c r="C1788"/>
      <c r="D1788"/>
      <c r="E1788"/>
      <c r="F1788"/>
      <c r="G1788"/>
      <c r="H1788"/>
      <c r="I1788"/>
      <c r="J1788"/>
      <c r="K1788"/>
      <c r="L1788"/>
      <c r="M1788"/>
      <c r="N1788"/>
      <c r="O1788"/>
      <c r="P1788"/>
      <c r="Q1788"/>
      <c r="R1788"/>
      <c r="S1788"/>
      <c r="T1788"/>
      <c r="U1788"/>
      <c r="V1788"/>
      <c r="W1788"/>
      <c r="X1788"/>
      <c r="Y1788" s="56"/>
      <c r="Z1788"/>
      <c r="AA1788"/>
      <c r="AB1788"/>
      <c r="AC1788"/>
      <c r="AD1788"/>
      <c r="AE1788"/>
      <c r="AF1788"/>
    </row>
    <row r="1789" spans="1:32" s="24" customFormat="1" ht="15">
      <c r="A1789"/>
      <c r="B1789"/>
      <c r="C1789"/>
      <c r="D1789"/>
      <c r="E1789"/>
      <c r="F1789"/>
      <c r="G1789"/>
      <c r="H1789"/>
      <c r="I1789"/>
      <c r="J1789"/>
      <c r="K1789"/>
      <c r="L1789"/>
      <c r="M1789"/>
      <c r="N1789"/>
      <c r="O1789"/>
      <c r="P1789"/>
      <c r="Q1789"/>
      <c r="R1789"/>
      <c r="S1789"/>
      <c r="T1789"/>
      <c r="U1789"/>
      <c r="V1789"/>
      <c r="W1789"/>
      <c r="X1789"/>
      <c r="Y1789" s="56"/>
      <c r="Z1789"/>
      <c r="AA1789"/>
      <c r="AB1789"/>
      <c r="AC1789"/>
      <c r="AD1789"/>
      <c r="AE1789"/>
      <c r="AF1789"/>
    </row>
    <row r="1790" spans="1:32" s="24" customFormat="1" ht="15">
      <c r="A1790"/>
      <c r="B1790"/>
      <c r="C1790"/>
      <c r="D1790"/>
      <c r="E1790"/>
      <c r="F1790"/>
      <c r="G1790"/>
      <c r="H1790"/>
      <c r="I1790"/>
      <c r="J1790"/>
      <c r="K1790"/>
      <c r="L1790"/>
      <c r="M1790"/>
      <c r="N1790"/>
      <c r="O1790"/>
      <c r="P1790"/>
      <c r="Q1790"/>
      <c r="R1790"/>
      <c r="S1790"/>
      <c r="T1790"/>
      <c r="U1790"/>
      <c r="V1790"/>
      <c r="W1790"/>
      <c r="X1790"/>
      <c r="Y1790" s="56"/>
      <c r="Z1790"/>
      <c r="AA1790"/>
      <c r="AB1790"/>
      <c r="AC1790"/>
      <c r="AD1790"/>
      <c r="AE1790"/>
      <c r="AF1790"/>
    </row>
    <row r="1791" spans="1:32" s="24" customFormat="1" ht="15">
      <c r="A1791"/>
      <c r="B1791"/>
      <c r="C1791"/>
      <c r="D1791"/>
      <c r="E1791"/>
      <c r="F1791"/>
      <c r="G1791"/>
      <c r="H1791"/>
      <c r="I1791"/>
      <c r="J1791"/>
      <c r="K1791"/>
      <c r="L1791"/>
      <c r="M1791"/>
      <c r="N1791"/>
      <c r="O1791"/>
      <c r="P1791"/>
      <c r="Q1791"/>
      <c r="R1791"/>
      <c r="S1791"/>
      <c r="T1791"/>
      <c r="U1791"/>
      <c r="V1791"/>
      <c r="W1791"/>
      <c r="X1791"/>
      <c r="Y1791" s="56"/>
      <c r="Z1791"/>
      <c r="AA1791"/>
      <c r="AB1791"/>
      <c r="AC1791"/>
      <c r="AD1791"/>
      <c r="AE1791"/>
      <c r="AF1791"/>
    </row>
    <row r="1792" spans="1:32" s="24" customFormat="1" ht="15">
      <c r="A1792"/>
      <c r="B1792"/>
      <c r="C1792"/>
      <c r="D1792"/>
      <c r="E1792"/>
      <c r="F1792"/>
      <c r="G1792"/>
      <c r="H1792"/>
      <c r="I1792"/>
      <c r="J1792"/>
      <c r="K1792"/>
      <c r="L1792"/>
      <c r="M1792"/>
      <c r="N1792"/>
      <c r="O1792"/>
      <c r="P1792"/>
      <c r="Q1792"/>
      <c r="R1792"/>
      <c r="S1792"/>
      <c r="T1792"/>
      <c r="U1792"/>
      <c r="V1792"/>
      <c r="W1792"/>
      <c r="X1792"/>
      <c r="Y1792" s="56"/>
      <c r="Z1792"/>
      <c r="AA1792"/>
      <c r="AB1792"/>
      <c r="AC1792"/>
      <c r="AD1792"/>
      <c r="AE1792"/>
      <c r="AF1792"/>
    </row>
    <row r="1793" spans="1:32" s="24" customFormat="1" ht="15">
      <c r="A1793"/>
      <c r="B1793"/>
      <c r="C1793"/>
      <c r="D1793"/>
      <c r="E1793"/>
      <c r="F1793"/>
      <c r="G1793"/>
      <c r="H1793"/>
      <c r="I1793"/>
      <c r="J1793"/>
      <c r="K1793"/>
      <c r="L1793"/>
      <c r="M1793"/>
      <c r="N1793"/>
      <c r="O1793"/>
      <c r="P1793"/>
      <c r="Q1793"/>
      <c r="R1793"/>
      <c r="S1793"/>
      <c r="T1793"/>
      <c r="U1793"/>
      <c r="V1793"/>
      <c r="W1793"/>
      <c r="X1793"/>
      <c r="Y1793" s="56"/>
      <c r="Z1793"/>
      <c r="AA1793"/>
      <c r="AB1793"/>
      <c r="AC1793"/>
      <c r="AD1793"/>
      <c r="AE1793"/>
      <c r="AF1793"/>
    </row>
    <row r="1794" spans="1:32" s="24" customFormat="1" ht="15">
      <c r="A1794"/>
      <c r="B1794"/>
      <c r="C1794"/>
      <c r="D1794"/>
      <c r="E1794"/>
      <c r="F1794"/>
      <c r="G1794"/>
      <c r="H1794"/>
      <c r="I1794"/>
      <c r="J1794"/>
      <c r="K1794"/>
      <c r="L1794"/>
      <c r="M1794"/>
      <c r="N1794"/>
      <c r="O1794"/>
      <c r="P1794"/>
      <c r="Q1794"/>
      <c r="R1794"/>
      <c r="S1794"/>
      <c r="T1794"/>
      <c r="U1794"/>
      <c r="V1794"/>
      <c r="W1794"/>
      <c r="X1794"/>
      <c r="Y1794" s="56"/>
      <c r="Z1794"/>
      <c r="AA1794"/>
      <c r="AB1794"/>
      <c r="AC1794"/>
      <c r="AD1794"/>
      <c r="AE1794"/>
      <c r="AF1794"/>
    </row>
    <row r="1795" spans="1:32" s="24" customFormat="1" ht="15">
      <c r="A1795"/>
      <c r="B1795"/>
      <c r="C1795"/>
      <c r="D1795"/>
      <c r="E1795"/>
      <c r="F1795"/>
      <c r="G1795"/>
      <c r="H1795"/>
      <c r="I1795"/>
      <c r="J1795"/>
      <c r="K1795"/>
      <c r="L1795"/>
      <c r="M1795"/>
      <c r="N1795"/>
      <c r="O1795"/>
      <c r="P1795"/>
      <c r="Q1795"/>
      <c r="R1795"/>
      <c r="S1795"/>
      <c r="T1795"/>
      <c r="U1795"/>
      <c r="V1795"/>
      <c r="W1795"/>
      <c r="X1795"/>
      <c r="Y1795" s="56"/>
      <c r="Z1795"/>
      <c r="AA1795"/>
      <c r="AB1795"/>
      <c r="AC1795"/>
      <c r="AD1795"/>
      <c r="AE1795"/>
      <c r="AF1795"/>
    </row>
    <row r="1796" spans="1:32" s="24" customFormat="1" ht="15">
      <c r="A1796"/>
      <c r="B1796"/>
      <c r="C1796"/>
      <c r="D1796"/>
      <c r="E1796"/>
      <c r="F1796"/>
      <c r="G1796"/>
      <c r="H1796"/>
      <c r="I1796"/>
      <c r="J1796"/>
      <c r="K1796"/>
      <c r="L1796"/>
      <c r="M1796"/>
      <c r="N1796"/>
      <c r="O1796"/>
      <c r="P1796"/>
      <c r="Q1796"/>
      <c r="R1796"/>
      <c r="S1796"/>
      <c r="T1796"/>
      <c r="U1796"/>
      <c r="V1796"/>
      <c r="W1796"/>
      <c r="X1796"/>
      <c r="Y1796" s="56"/>
      <c r="Z1796"/>
      <c r="AA1796"/>
      <c r="AB1796"/>
      <c r="AC1796"/>
      <c r="AD1796"/>
      <c r="AE1796"/>
      <c r="AF1796"/>
    </row>
    <row r="1797" spans="1:32" s="24" customFormat="1" ht="15">
      <c r="A1797"/>
      <c r="B1797"/>
      <c r="C1797"/>
      <c r="D1797"/>
      <c r="E1797"/>
      <c r="F1797"/>
      <c r="G1797"/>
      <c r="H1797"/>
      <c r="I1797"/>
      <c r="J1797"/>
      <c r="K1797"/>
      <c r="L1797"/>
      <c r="M1797"/>
      <c r="N1797"/>
      <c r="O1797"/>
      <c r="P1797"/>
      <c r="Q1797"/>
      <c r="R1797"/>
      <c r="S1797"/>
      <c r="T1797"/>
      <c r="U1797"/>
      <c r="V1797"/>
      <c r="W1797"/>
      <c r="X1797"/>
      <c r="Y1797" s="56"/>
      <c r="Z1797"/>
      <c r="AA1797"/>
      <c r="AB1797"/>
      <c r="AC1797"/>
      <c r="AD1797"/>
      <c r="AE1797"/>
      <c r="AF1797"/>
    </row>
    <row r="1798" spans="1:32" s="24" customFormat="1" ht="15">
      <c r="A1798"/>
      <c r="B1798"/>
      <c r="C1798"/>
      <c r="D1798"/>
      <c r="E1798"/>
      <c r="F1798"/>
      <c r="G1798"/>
      <c r="H1798"/>
      <c r="I1798"/>
      <c r="J1798"/>
      <c r="K1798"/>
      <c r="L1798"/>
      <c r="M1798"/>
      <c r="N1798"/>
      <c r="O1798"/>
      <c r="P1798"/>
      <c r="Q1798"/>
      <c r="R1798"/>
      <c r="S1798"/>
      <c r="T1798"/>
      <c r="U1798"/>
      <c r="V1798"/>
      <c r="W1798"/>
      <c r="X1798"/>
      <c r="Y1798" s="56"/>
      <c r="Z1798"/>
      <c r="AA1798"/>
      <c r="AB1798"/>
      <c r="AC1798"/>
      <c r="AD1798"/>
      <c r="AE1798"/>
      <c r="AF1798"/>
    </row>
    <row r="1799" spans="1:32" s="24" customFormat="1" ht="15">
      <c r="A1799"/>
      <c r="B1799"/>
      <c r="C1799"/>
      <c r="D1799"/>
      <c r="E1799"/>
      <c r="F1799"/>
      <c r="G1799"/>
      <c r="H1799"/>
      <c r="I1799"/>
      <c r="J1799"/>
      <c r="K1799"/>
      <c r="L1799"/>
      <c r="M1799"/>
      <c r="N1799"/>
      <c r="O1799"/>
      <c r="P1799"/>
      <c r="Q1799"/>
      <c r="R1799"/>
      <c r="S1799"/>
      <c r="T1799"/>
      <c r="U1799"/>
      <c r="V1799"/>
      <c r="W1799"/>
      <c r="X1799"/>
      <c r="Y1799" s="56"/>
      <c r="Z1799"/>
      <c r="AA1799"/>
      <c r="AB1799"/>
      <c r="AC1799"/>
      <c r="AD1799"/>
      <c r="AE1799"/>
      <c r="AF1799"/>
    </row>
    <row r="1800" spans="1:32" s="24" customFormat="1" ht="15">
      <c r="A1800"/>
      <c r="B1800"/>
      <c r="C1800"/>
      <c r="D1800"/>
      <c r="E1800"/>
      <c r="F1800"/>
      <c r="G1800"/>
      <c r="H1800"/>
      <c r="I1800"/>
      <c r="J1800"/>
      <c r="K1800"/>
      <c r="L1800"/>
      <c r="M1800"/>
      <c r="N1800"/>
      <c r="O1800"/>
      <c r="P1800"/>
      <c r="Q1800"/>
      <c r="R1800"/>
      <c r="S1800"/>
      <c r="T1800"/>
      <c r="U1800"/>
      <c r="V1800"/>
      <c r="W1800"/>
      <c r="X1800"/>
      <c r="Y1800" s="56"/>
      <c r="Z1800"/>
      <c r="AA1800"/>
      <c r="AB1800"/>
      <c r="AC1800"/>
      <c r="AD1800"/>
      <c r="AE1800"/>
      <c r="AF1800"/>
    </row>
    <row r="1801" spans="1:32" s="24" customFormat="1" ht="15">
      <c r="A1801"/>
      <c r="B1801"/>
      <c r="C1801"/>
      <c r="D1801"/>
      <c r="E1801"/>
      <c r="F1801"/>
      <c r="G1801"/>
      <c r="H1801"/>
      <c r="I1801"/>
      <c r="J1801"/>
      <c r="K1801"/>
      <c r="L1801"/>
      <c r="M1801"/>
      <c r="N1801"/>
      <c r="O1801"/>
      <c r="P1801"/>
      <c r="Q1801"/>
      <c r="R1801"/>
      <c r="S1801"/>
      <c r="T1801"/>
      <c r="U1801"/>
      <c r="V1801"/>
      <c r="W1801"/>
      <c r="X1801"/>
      <c r="Y1801" s="56"/>
      <c r="Z1801"/>
      <c r="AA1801"/>
      <c r="AB1801"/>
      <c r="AC1801"/>
      <c r="AD1801"/>
      <c r="AE1801"/>
      <c r="AF1801"/>
    </row>
    <row r="1802" spans="1:32" s="24" customFormat="1" ht="15">
      <c r="A1802"/>
      <c r="B1802"/>
      <c r="C1802"/>
      <c r="D1802"/>
      <c r="E1802"/>
      <c r="F1802"/>
      <c r="G1802"/>
      <c r="H1802"/>
      <c r="I1802"/>
      <c r="J1802"/>
      <c r="K1802"/>
      <c r="L1802"/>
      <c r="M1802"/>
      <c r="N1802"/>
      <c r="O1802"/>
      <c r="P1802"/>
      <c r="Q1802"/>
      <c r="R1802"/>
      <c r="S1802"/>
      <c r="T1802"/>
      <c r="U1802"/>
      <c r="V1802"/>
      <c r="W1802"/>
      <c r="X1802"/>
      <c r="Y1802" s="56"/>
      <c r="Z1802"/>
      <c r="AA1802"/>
      <c r="AB1802"/>
      <c r="AC1802"/>
      <c r="AD1802"/>
      <c r="AE1802"/>
      <c r="AF1802"/>
    </row>
    <row r="1803" spans="1:32" s="24" customFormat="1" ht="15">
      <c r="A1803"/>
      <c r="B1803"/>
      <c r="C1803"/>
      <c r="D1803"/>
      <c r="E1803"/>
      <c r="F1803"/>
      <c r="G1803"/>
      <c r="H1803"/>
      <c r="I1803"/>
      <c r="J1803"/>
      <c r="K1803"/>
      <c r="L1803"/>
      <c r="M1803"/>
      <c r="N1803"/>
      <c r="O1803"/>
      <c r="P1803"/>
      <c r="Q1803"/>
      <c r="R1803"/>
      <c r="S1803"/>
      <c r="T1803"/>
      <c r="U1803"/>
      <c r="V1803"/>
      <c r="W1803"/>
      <c r="X1803"/>
      <c r="Y1803" s="56"/>
      <c r="Z1803"/>
      <c r="AA1803"/>
      <c r="AB1803"/>
      <c r="AC1803"/>
      <c r="AD1803"/>
      <c r="AE1803"/>
      <c r="AF1803"/>
    </row>
    <row r="1804" spans="1:32" s="24" customFormat="1" ht="15">
      <c r="A1804"/>
      <c r="B1804"/>
      <c r="C1804"/>
      <c r="D1804"/>
      <c r="E1804"/>
      <c r="F1804"/>
      <c r="G1804"/>
      <c r="H1804"/>
      <c r="I1804"/>
      <c r="J1804"/>
      <c r="K1804"/>
      <c r="L1804"/>
      <c r="M1804"/>
      <c r="N1804"/>
      <c r="O1804"/>
      <c r="P1804"/>
      <c r="Q1804"/>
      <c r="R1804"/>
      <c r="S1804"/>
      <c r="T1804"/>
      <c r="U1804"/>
      <c r="V1804"/>
      <c r="W1804"/>
      <c r="X1804"/>
      <c r="Y1804" s="56"/>
      <c r="Z1804"/>
      <c r="AA1804"/>
      <c r="AB1804"/>
      <c r="AC1804"/>
      <c r="AD1804"/>
      <c r="AE1804"/>
      <c r="AF1804"/>
    </row>
    <row r="1805" spans="1:32" s="24" customFormat="1" ht="15">
      <c r="A1805"/>
      <c r="B1805"/>
      <c r="C1805"/>
      <c r="D1805"/>
      <c r="E1805"/>
      <c r="F1805"/>
      <c r="G1805"/>
      <c r="H1805"/>
      <c r="I1805"/>
      <c r="J1805"/>
      <c r="K1805"/>
      <c r="L1805"/>
      <c r="M1805"/>
      <c r="N1805"/>
      <c r="O1805"/>
      <c r="P1805"/>
      <c r="Q1805"/>
      <c r="R1805"/>
      <c r="S1805"/>
      <c r="T1805"/>
      <c r="U1805"/>
      <c r="V1805"/>
      <c r="W1805"/>
      <c r="X1805"/>
      <c r="Y1805" s="56"/>
      <c r="Z1805"/>
      <c r="AA1805"/>
      <c r="AB1805"/>
      <c r="AC1805"/>
      <c r="AD1805"/>
      <c r="AE1805"/>
      <c r="AF1805"/>
    </row>
    <row r="1806" spans="1:32" s="24" customFormat="1" ht="15">
      <c r="A1806"/>
      <c r="B1806"/>
      <c r="C1806"/>
      <c r="D1806"/>
      <c r="E1806"/>
      <c r="F1806"/>
      <c r="G1806"/>
      <c r="H1806"/>
      <c r="I1806"/>
      <c r="J1806"/>
      <c r="K1806"/>
      <c r="L1806"/>
      <c r="M1806"/>
      <c r="N1806"/>
      <c r="O1806"/>
      <c r="P1806"/>
      <c r="Q1806"/>
      <c r="R1806"/>
      <c r="S1806"/>
      <c r="T1806"/>
      <c r="U1806"/>
      <c r="V1806"/>
      <c r="W1806"/>
      <c r="X1806"/>
      <c r="Y1806" s="56"/>
      <c r="Z1806"/>
      <c r="AA1806"/>
      <c r="AB1806"/>
      <c r="AC1806"/>
      <c r="AD1806"/>
      <c r="AE1806"/>
      <c r="AF1806"/>
    </row>
    <row r="1807" spans="1:32" s="24" customFormat="1" ht="15">
      <c r="A1807"/>
      <c r="B1807"/>
      <c r="C1807"/>
      <c r="D1807"/>
      <c r="E1807"/>
      <c r="F1807"/>
      <c r="G1807"/>
      <c r="H1807"/>
      <c r="I1807"/>
      <c r="J1807"/>
      <c r="K1807"/>
      <c r="L1807"/>
      <c r="M1807"/>
      <c r="N1807"/>
      <c r="O1807"/>
      <c r="P1807"/>
      <c r="Q1807"/>
      <c r="R1807"/>
      <c r="S1807"/>
      <c r="T1807"/>
      <c r="U1807"/>
      <c r="V1807"/>
      <c r="W1807"/>
      <c r="X1807"/>
      <c r="Y1807" s="56"/>
      <c r="Z1807"/>
      <c r="AA1807"/>
      <c r="AB1807"/>
      <c r="AC1807"/>
      <c r="AD1807"/>
      <c r="AE1807"/>
      <c r="AF1807"/>
    </row>
    <row r="1808" spans="1:32" s="24" customFormat="1" ht="15">
      <c r="A1808"/>
      <c r="B1808"/>
      <c r="C1808"/>
      <c r="D1808"/>
      <c r="E1808"/>
      <c r="F1808"/>
      <c r="G1808"/>
      <c r="H1808"/>
      <c r="I1808"/>
      <c r="J1808"/>
      <c r="K1808"/>
      <c r="L1808"/>
      <c r="M1808"/>
      <c r="N1808"/>
      <c r="O1808"/>
      <c r="P1808"/>
      <c r="Q1808"/>
      <c r="R1808"/>
      <c r="S1808"/>
      <c r="T1808"/>
      <c r="U1808"/>
      <c r="V1808"/>
      <c r="W1808"/>
      <c r="X1808"/>
      <c r="Y1808" s="56"/>
      <c r="Z1808"/>
      <c r="AA1808"/>
      <c r="AB1808"/>
      <c r="AC1808"/>
      <c r="AD1808"/>
      <c r="AE1808"/>
      <c r="AF1808"/>
    </row>
    <row r="1809" spans="1:32" s="24" customFormat="1" ht="15">
      <c r="A1809"/>
      <c r="B1809"/>
      <c r="C1809"/>
      <c r="D1809"/>
      <c r="E1809"/>
      <c r="F1809"/>
      <c r="G1809"/>
      <c r="H1809"/>
      <c r="I1809"/>
      <c r="J1809"/>
      <c r="K1809"/>
      <c r="L1809"/>
      <c r="M1809"/>
      <c r="N1809"/>
      <c r="O1809"/>
      <c r="P1809"/>
      <c r="Q1809"/>
      <c r="R1809"/>
      <c r="S1809"/>
      <c r="T1809"/>
      <c r="U1809"/>
      <c r="V1809"/>
      <c r="W1809"/>
      <c r="X1809"/>
      <c r="Y1809" s="56"/>
      <c r="Z1809"/>
      <c r="AA1809"/>
      <c r="AB1809"/>
      <c r="AC1809"/>
      <c r="AD1809"/>
      <c r="AE1809"/>
      <c r="AF1809"/>
    </row>
    <row r="1810" spans="1:32" s="24" customFormat="1" ht="15">
      <c r="A1810"/>
      <c r="B1810"/>
      <c r="C1810"/>
      <c r="D1810"/>
      <c r="E1810"/>
      <c r="F1810"/>
      <c r="G1810"/>
      <c r="H1810"/>
      <c r="I1810"/>
      <c r="J1810"/>
      <c r="K1810"/>
      <c r="L1810"/>
      <c r="M1810"/>
      <c r="N1810"/>
      <c r="O1810"/>
      <c r="P1810"/>
      <c r="Q1810"/>
      <c r="R1810"/>
      <c r="S1810"/>
      <c r="T1810"/>
      <c r="U1810"/>
      <c r="V1810"/>
      <c r="W1810"/>
      <c r="X1810"/>
      <c r="Y1810" s="56"/>
      <c r="Z1810"/>
      <c r="AA1810"/>
      <c r="AB1810"/>
      <c r="AC1810"/>
      <c r="AD1810"/>
      <c r="AE1810"/>
      <c r="AF1810"/>
    </row>
    <row r="1811" spans="1:32" s="24" customFormat="1" ht="15">
      <c r="A1811"/>
      <c r="B1811"/>
      <c r="C1811"/>
      <c r="D1811"/>
      <c r="E1811"/>
      <c r="F1811"/>
      <c r="G1811"/>
      <c r="H1811"/>
      <c r="I1811"/>
      <c r="J1811"/>
      <c r="K1811"/>
      <c r="L1811"/>
      <c r="M1811"/>
      <c r="N1811"/>
      <c r="O1811"/>
      <c r="P1811"/>
      <c r="Q1811"/>
      <c r="R1811"/>
      <c r="S1811"/>
      <c r="T1811"/>
      <c r="U1811"/>
      <c r="V1811"/>
      <c r="W1811"/>
      <c r="X1811"/>
      <c r="Y1811" s="56"/>
      <c r="Z1811"/>
      <c r="AA1811"/>
      <c r="AB1811"/>
      <c r="AC1811"/>
      <c r="AD1811"/>
      <c r="AE1811"/>
      <c r="AF1811"/>
    </row>
    <row r="1812" spans="1:32" s="24" customFormat="1" ht="15">
      <c r="A1812"/>
      <c r="B1812"/>
      <c r="C1812"/>
      <c r="D1812"/>
      <c r="E1812"/>
      <c r="F1812"/>
      <c r="G1812"/>
      <c r="H1812"/>
      <c r="I1812"/>
      <c r="J1812"/>
      <c r="K1812"/>
      <c r="L1812"/>
      <c r="M1812"/>
      <c r="N1812"/>
      <c r="O1812"/>
      <c r="P1812"/>
      <c r="Q1812"/>
      <c r="R1812"/>
      <c r="S1812"/>
      <c r="T1812"/>
      <c r="U1812"/>
      <c r="V1812"/>
      <c r="W1812"/>
      <c r="X1812"/>
      <c r="Y1812" s="56"/>
      <c r="Z1812"/>
      <c r="AA1812"/>
      <c r="AB1812"/>
      <c r="AC1812"/>
      <c r="AD1812"/>
      <c r="AE1812"/>
      <c r="AF1812"/>
    </row>
    <row r="1813" spans="1:32" s="24" customFormat="1" ht="15">
      <c r="A1813"/>
      <c r="B1813"/>
      <c r="C1813"/>
      <c r="D1813"/>
      <c r="E1813"/>
      <c r="F1813"/>
      <c r="G1813"/>
      <c r="H1813"/>
      <c r="I1813"/>
      <c r="J1813"/>
      <c r="K1813"/>
      <c r="L1813"/>
      <c r="M1813"/>
      <c r="N1813"/>
      <c r="O1813"/>
      <c r="P1813"/>
      <c r="Q1813"/>
      <c r="R1813"/>
      <c r="S1813"/>
      <c r="T1813"/>
      <c r="U1813"/>
      <c r="V1813"/>
      <c r="W1813"/>
      <c r="X1813"/>
      <c r="Y1813" s="56"/>
      <c r="Z1813"/>
      <c r="AA1813"/>
      <c r="AB1813"/>
      <c r="AC1813"/>
      <c r="AD1813"/>
      <c r="AE1813"/>
      <c r="AF1813"/>
    </row>
    <row r="1814" spans="1:32" s="24" customFormat="1" ht="15">
      <c r="A1814"/>
      <c r="B1814"/>
      <c r="C1814"/>
      <c r="D1814"/>
      <c r="E1814"/>
      <c r="F1814"/>
      <c r="G1814"/>
      <c r="H1814"/>
      <c r="I1814"/>
      <c r="J1814"/>
      <c r="K1814"/>
      <c r="L1814"/>
      <c r="M1814"/>
      <c r="N1814"/>
      <c r="O1814"/>
      <c r="P1814"/>
      <c r="Q1814"/>
      <c r="R1814"/>
      <c r="S1814"/>
      <c r="T1814"/>
      <c r="U1814"/>
      <c r="V1814"/>
      <c r="W1814"/>
      <c r="X1814"/>
      <c r="Y1814" s="56"/>
      <c r="Z1814"/>
      <c r="AA1814"/>
      <c r="AB1814"/>
      <c r="AC1814"/>
      <c r="AD1814"/>
      <c r="AE1814"/>
      <c r="AF1814"/>
    </row>
    <row r="1815" spans="1:32" s="24" customFormat="1" ht="15">
      <c r="A1815"/>
      <c r="B1815"/>
      <c r="C1815"/>
      <c r="D1815"/>
      <c r="E1815"/>
      <c r="F1815"/>
      <c r="G1815"/>
      <c r="H1815"/>
      <c r="I1815"/>
      <c r="J1815"/>
      <c r="K1815"/>
      <c r="L1815"/>
      <c r="M1815"/>
      <c r="N1815"/>
      <c r="O1815"/>
      <c r="P1815"/>
      <c r="Q1815"/>
      <c r="R1815"/>
      <c r="S1815"/>
      <c r="T1815"/>
      <c r="U1815"/>
      <c r="V1815"/>
      <c r="W1815"/>
      <c r="X1815"/>
      <c r="Y1815" s="56"/>
      <c r="Z1815"/>
      <c r="AA1815"/>
      <c r="AB1815"/>
      <c r="AC1815"/>
      <c r="AD1815"/>
      <c r="AE1815"/>
      <c r="AF1815"/>
    </row>
    <row r="1816" spans="1:32" s="24" customFormat="1" ht="15">
      <c r="A1816"/>
      <c r="B1816"/>
      <c r="C1816"/>
      <c r="D1816"/>
      <c r="E1816"/>
      <c r="F1816"/>
      <c r="G1816"/>
      <c r="H1816"/>
      <c r="I1816"/>
      <c r="J1816"/>
      <c r="K1816"/>
      <c r="L1816"/>
      <c r="M1816"/>
      <c r="N1816"/>
      <c r="O1816"/>
      <c r="P1816"/>
      <c r="Q1816"/>
      <c r="R1816"/>
      <c r="S1816"/>
      <c r="T1816"/>
      <c r="U1816"/>
      <c r="V1816"/>
      <c r="W1816"/>
      <c r="X1816"/>
      <c r="Y1816" s="56"/>
      <c r="Z1816"/>
      <c r="AA1816"/>
      <c r="AB1816"/>
      <c r="AC1816"/>
      <c r="AD1816"/>
      <c r="AE1816"/>
      <c r="AF1816"/>
    </row>
    <row r="1817" spans="1:32" s="24" customFormat="1" ht="15">
      <c r="A1817"/>
      <c r="B1817"/>
      <c r="C1817"/>
      <c r="D1817"/>
      <c r="E1817"/>
      <c r="F1817"/>
      <c r="G1817"/>
      <c r="H1817"/>
      <c r="I1817"/>
      <c r="J1817"/>
      <c r="K1817"/>
      <c r="L1817"/>
      <c r="M1817"/>
      <c r="N1817"/>
      <c r="O1817"/>
      <c r="P1817"/>
      <c r="Q1817"/>
      <c r="R1817"/>
      <c r="S1817"/>
      <c r="T1817"/>
      <c r="U1817"/>
      <c r="V1817"/>
      <c r="W1817"/>
      <c r="X1817"/>
      <c r="Y1817" s="56"/>
      <c r="Z1817"/>
      <c r="AA1817"/>
      <c r="AB1817"/>
      <c r="AC1817"/>
      <c r="AD1817"/>
      <c r="AE1817"/>
      <c r="AF1817"/>
    </row>
    <row r="1818" spans="1:32" s="24" customFormat="1" ht="15">
      <c r="A1818"/>
      <c r="B1818"/>
      <c r="C1818"/>
      <c r="D1818"/>
      <c r="E1818"/>
      <c r="F1818"/>
      <c r="G1818"/>
      <c r="H1818"/>
      <c r="I1818"/>
      <c r="J1818"/>
      <c r="K1818"/>
      <c r="L1818"/>
      <c r="M1818"/>
      <c r="N1818"/>
      <c r="O1818"/>
      <c r="P1818"/>
      <c r="Q1818"/>
      <c r="R1818"/>
      <c r="S1818"/>
      <c r="T1818"/>
      <c r="U1818"/>
      <c r="V1818"/>
      <c r="W1818"/>
      <c r="X1818"/>
      <c r="Y1818" s="56"/>
      <c r="Z1818"/>
      <c r="AA1818"/>
      <c r="AB1818"/>
      <c r="AC1818"/>
      <c r="AD1818"/>
      <c r="AE1818"/>
      <c r="AF1818"/>
    </row>
    <row r="1819" spans="1:32" s="24" customFormat="1" ht="15">
      <c r="A1819"/>
      <c r="B1819"/>
      <c r="C1819"/>
      <c r="D1819"/>
      <c r="E1819"/>
      <c r="F1819"/>
      <c r="G1819"/>
      <c r="H1819"/>
      <c r="I1819"/>
      <c r="J1819"/>
      <c r="K1819"/>
      <c r="L1819"/>
      <c r="M1819"/>
      <c r="N1819"/>
      <c r="O1819"/>
      <c r="P1819"/>
      <c r="Q1819"/>
      <c r="R1819"/>
      <c r="S1819"/>
      <c r="T1819"/>
      <c r="U1819"/>
      <c r="V1819"/>
      <c r="W1819"/>
      <c r="X1819"/>
      <c r="Y1819" s="56"/>
      <c r="Z1819"/>
      <c r="AA1819"/>
      <c r="AB1819"/>
      <c r="AC1819"/>
      <c r="AD1819"/>
      <c r="AE1819"/>
      <c r="AF1819"/>
    </row>
    <row r="1820" spans="1:32" s="24" customFormat="1" ht="15">
      <c r="A1820"/>
      <c r="B1820"/>
      <c r="C1820"/>
      <c r="D1820"/>
      <c r="E1820"/>
      <c r="F1820"/>
      <c r="G1820"/>
      <c r="H1820"/>
      <c r="I1820"/>
      <c r="J1820"/>
      <c r="K1820"/>
      <c r="L1820"/>
      <c r="M1820"/>
      <c r="N1820"/>
      <c r="O1820"/>
      <c r="P1820"/>
      <c r="Q1820"/>
      <c r="R1820"/>
      <c r="S1820"/>
      <c r="T1820"/>
      <c r="U1820"/>
      <c r="V1820"/>
      <c r="W1820"/>
      <c r="X1820"/>
      <c r="Y1820" s="56"/>
      <c r="Z1820"/>
      <c r="AA1820"/>
      <c r="AB1820"/>
      <c r="AC1820"/>
      <c r="AD1820"/>
      <c r="AE1820"/>
      <c r="AF1820"/>
    </row>
    <row r="1821" spans="1:32" s="24" customFormat="1" ht="15">
      <c r="A1821"/>
      <c r="B1821"/>
      <c r="C1821"/>
      <c r="D1821"/>
      <c r="E1821"/>
      <c r="F1821"/>
      <c r="G1821"/>
      <c r="H1821"/>
      <c r="I1821"/>
      <c r="J1821"/>
      <c r="K1821"/>
      <c r="L1821"/>
      <c r="M1821"/>
      <c r="N1821"/>
      <c r="O1821"/>
      <c r="P1821"/>
      <c r="Q1821"/>
      <c r="R1821"/>
      <c r="S1821"/>
      <c r="T1821"/>
      <c r="U1821"/>
      <c r="V1821"/>
      <c r="W1821"/>
      <c r="X1821"/>
      <c r="Y1821" s="56"/>
      <c r="Z1821"/>
      <c r="AA1821"/>
      <c r="AB1821"/>
      <c r="AC1821"/>
      <c r="AD1821"/>
      <c r="AE1821"/>
      <c r="AF1821"/>
    </row>
    <row r="1822" spans="1:32" s="24" customFormat="1" ht="15">
      <c r="A1822"/>
      <c r="B1822"/>
      <c r="C1822"/>
      <c r="D1822"/>
      <c r="E1822"/>
      <c r="F1822"/>
      <c r="G1822"/>
      <c r="H1822"/>
      <c r="I1822"/>
      <c r="J1822"/>
      <c r="K1822"/>
      <c r="L1822"/>
      <c r="M1822"/>
      <c r="N1822"/>
      <c r="O1822"/>
      <c r="P1822"/>
      <c r="Q1822"/>
      <c r="R1822"/>
      <c r="S1822"/>
      <c r="T1822"/>
      <c r="U1822"/>
      <c r="V1822"/>
      <c r="W1822"/>
      <c r="X1822"/>
      <c r="Y1822" s="56"/>
      <c r="Z1822"/>
      <c r="AA1822"/>
      <c r="AB1822"/>
      <c r="AC1822"/>
      <c r="AD1822"/>
      <c r="AE1822"/>
      <c r="AF1822"/>
    </row>
    <row r="1823" spans="1:32" s="24" customFormat="1" ht="15">
      <c r="A1823"/>
      <c r="B1823"/>
      <c r="C1823"/>
      <c r="D1823"/>
      <c r="E1823"/>
      <c r="F1823"/>
      <c r="G1823"/>
      <c r="H1823"/>
      <c r="I1823"/>
      <c r="J1823"/>
      <c r="K1823"/>
      <c r="L1823"/>
      <c r="M1823"/>
      <c r="N1823"/>
      <c r="O1823"/>
      <c r="P1823"/>
      <c r="Q1823"/>
      <c r="R1823"/>
      <c r="S1823"/>
      <c r="T1823"/>
      <c r="U1823"/>
      <c r="V1823"/>
      <c r="W1823"/>
      <c r="X1823"/>
      <c r="Y1823" s="56"/>
      <c r="Z1823"/>
      <c r="AA1823"/>
      <c r="AB1823"/>
      <c r="AC1823"/>
      <c r="AD1823"/>
      <c r="AE1823"/>
      <c r="AF1823"/>
    </row>
    <row r="1824" spans="1:32" s="24" customFormat="1" ht="15">
      <c r="A1824"/>
      <c r="B1824"/>
      <c r="C1824"/>
      <c r="D1824"/>
      <c r="E1824"/>
      <c r="F1824"/>
      <c r="G1824"/>
      <c r="H1824"/>
      <c r="I1824"/>
      <c r="J1824"/>
      <c r="K1824"/>
      <c r="L1824"/>
      <c r="M1824"/>
      <c r="N1824"/>
      <c r="O1824"/>
      <c r="P1824"/>
      <c r="Q1824"/>
      <c r="R1824"/>
      <c r="S1824"/>
      <c r="T1824"/>
      <c r="U1824"/>
      <c r="V1824"/>
      <c r="W1824"/>
      <c r="X1824"/>
      <c r="Y1824" s="56"/>
      <c r="Z1824"/>
      <c r="AA1824"/>
      <c r="AB1824"/>
      <c r="AC1824"/>
      <c r="AD1824"/>
      <c r="AE1824"/>
      <c r="AF1824"/>
    </row>
    <row r="1825" spans="1:32" s="24" customFormat="1" ht="15">
      <c r="A1825"/>
      <c r="B1825"/>
      <c r="C1825"/>
      <c r="D1825"/>
      <c r="E1825"/>
      <c r="F1825"/>
      <c r="G1825"/>
      <c r="H1825"/>
      <c r="I1825"/>
      <c r="J1825"/>
      <c r="K1825"/>
      <c r="L1825"/>
      <c r="M1825"/>
      <c r="N1825"/>
      <c r="O1825"/>
      <c r="P1825"/>
      <c r="Q1825"/>
      <c r="R1825"/>
      <c r="S1825"/>
      <c r="T1825"/>
      <c r="U1825"/>
      <c r="V1825"/>
      <c r="W1825"/>
      <c r="X1825"/>
      <c r="Y1825" s="56"/>
      <c r="Z1825"/>
      <c r="AA1825"/>
      <c r="AB1825"/>
      <c r="AC1825"/>
      <c r="AD1825"/>
      <c r="AE1825"/>
      <c r="AF1825"/>
    </row>
    <row r="1826" spans="1:32" s="24" customFormat="1" ht="15">
      <c r="A1826"/>
      <c r="B1826"/>
      <c r="C1826"/>
      <c r="D1826"/>
      <c r="E1826"/>
      <c r="F1826"/>
      <c r="G1826"/>
      <c r="H1826"/>
      <c r="I1826"/>
      <c r="J1826"/>
      <c r="K1826"/>
      <c r="L1826"/>
      <c r="M1826"/>
      <c r="N1826"/>
      <c r="O1826"/>
      <c r="P1826"/>
      <c r="Q1826"/>
      <c r="R1826"/>
      <c r="S1826"/>
      <c r="T1826"/>
      <c r="U1826"/>
      <c r="V1826"/>
      <c r="W1826"/>
      <c r="X1826"/>
      <c r="Y1826" s="56"/>
      <c r="Z1826"/>
      <c r="AA1826"/>
      <c r="AB1826"/>
      <c r="AC1826"/>
      <c r="AD1826"/>
      <c r="AE1826"/>
      <c r="AF1826"/>
    </row>
    <row r="1827" spans="1:32" s="24" customFormat="1" ht="15">
      <c r="A1827"/>
      <c r="B1827"/>
      <c r="C1827"/>
      <c r="D1827"/>
      <c r="E1827"/>
      <c r="F1827"/>
      <c r="G1827"/>
      <c r="H1827"/>
      <c r="I1827"/>
      <c r="J1827"/>
      <c r="K1827"/>
      <c r="L1827"/>
      <c r="M1827"/>
      <c r="N1827"/>
      <c r="O1827"/>
      <c r="P1827"/>
      <c r="Q1827"/>
      <c r="R1827"/>
      <c r="S1827"/>
      <c r="T1827"/>
      <c r="U1827"/>
      <c r="V1827"/>
      <c r="W1827"/>
      <c r="X1827"/>
      <c r="Y1827" s="56"/>
      <c r="Z1827"/>
      <c r="AA1827"/>
      <c r="AB1827"/>
      <c r="AC1827"/>
      <c r="AD1827"/>
      <c r="AE1827"/>
      <c r="AF1827"/>
    </row>
    <row r="1828" spans="1:32" s="24" customFormat="1" ht="15">
      <c r="A1828"/>
      <c r="B1828"/>
      <c r="C1828"/>
      <c r="D1828"/>
      <c r="E1828"/>
      <c r="F1828"/>
      <c r="G1828"/>
      <c r="H1828"/>
      <c r="I1828"/>
      <c r="J1828"/>
      <c r="K1828"/>
      <c r="L1828"/>
      <c r="M1828"/>
      <c r="N1828"/>
      <c r="O1828"/>
      <c r="P1828"/>
      <c r="Q1828"/>
      <c r="R1828"/>
      <c r="S1828"/>
      <c r="T1828"/>
      <c r="U1828"/>
      <c r="V1828"/>
      <c r="W1828"/>
      <c r="X1828"/>
      <c r="Y1828" s="56"/>
      <c r="Z1828"/>
      <c r="AA1828"/>
      <c r="AB1828"/>
      <c r="AC1828"/>
      <c r="AD1828"/>
      <c r="AE1828"/>
      <c r="AF1828"/>
    </row>
    <row r="1829" spans="1:32" s="24" customFormat="1" ht="15">
      <c r="A1829"/>
      <c r="B1829"/>
      <c r="C1829"/>
      <c r="D1829"/>
      <c r="E1829"/>
      <c r="F1829"/>
      <c r="G1829"/>
      <c r="H1829"/>
      <c r="I1829"/>
      <c r="J1829"/>
      <c r="K1829"/>
      <c r="L1829"/>
      <c r="M1829"/>
      <c r="N1829"/>
      <c r="O1829"/>
      <c r="P1829"/>
      <c r="Q1829"/>
      <c r="R1829"/>
      <c r="S1829"/>
      <c r="T1829"/>
      <c r="U1829"/>
      <c r="V1829"/>
      <c r="W1829"/>
      <c r="X1829"/>
      <c r="Y1829" s="56"/>
      <c r="Z1829"/>
      <c r="AA1829"/>
      <c r="AB1829"/>
      <c r="AC1829"/>
      <c r="AD1829"/>
      <c r="AE1829"/>
      <c r="AF1829"/>
    </row>
    <row r="1830" spans="1:32" s="24" customFormat="1" ht="15">
      <c r="A1830"/>
      <c r="B1830"/>
      <c r="C1830"/>
      <c r="D1830"/>
      <c r="E1830"/>
      <c r="F1830"/>
      <c r="G1830"/>
      <c r="H1830"/>
      <c r="I1830"/>
      <c r="J1830"/>
      <c r="K1830"/>
      <c r="L1830"/>
      <c r="M1830"/>
      <c r="N1830"/>
      <c r="O1830"/>
      <c r="P1830"/>
      <c r="Q1830"/>
      <c r="R1830"/>
      <c r="S1830"/>
      <c r="T1830"/>
      <c r="U1830"/>
      <c r="V1830"/>
      <c r="W1830"/>
      <c r="X1830"/>
      <c r="Y1830" s="56"/>
      <c r="Z1830"/>
      <c r="AA1830"/>
      <c r="AB1830"/>
      <c r="AC1830"/>
      <c r="AD1830"/>
      <c r="AE1830"/>
      <c r="AF1830"/>
    </row>
    <row r="1831" spans="1:32" s="24" customFormat="1" ht="15">
      <c r="A1831"/>
      <c r="B1831"/>
      <c r="C1831"/>
      <c r="D1831"/>
      <c r="E1831"/>
      <c r="F1831"/>
      <c r="G1831"/>
      <c r="H1831"/>
      <c r="I1831"/>
      <c r="J1831"/>
      <c r="K1831"/>
      <c r="L1831"/>
      <c r="M1831"/>
      <c r="N1831"/>
      <c r="O1831"/>
      <c r="P1831"/>
      <c r="Q1831"/>
      <c r="R1831"/>
      <c r="S1831"/>
      <c r="T1831"/>
      <c r="U1831"/>
      <c r="V1831"/>
      <c r="W1831"/>
      <c r="X1831"/>
      <c r="Y1831" s="56"/>
      <c r="Z1831"/>
      <c r="AA1831"/>
      <c r="AB1831"/>
      <c r="AC1831"/>
      <c r="AD1831"/>
      <c r="AE1831"/>
      <c r="AF1831"/>
    </row>
    <row r="1832" spans="1:32" s="24" customFormat="1" ht="15">
      <c r="A1832"/>
      <c r="B1832"/>
      <c r="C1832"/>
      <c r="D1832"/>
      <c r="E1832"/>
      <c r="F1832"/>
      <c r="G1832"/>
      <c r="H1832"/>
      <c r="I1832"/>
      <c r="J1832"/>
      <c r="K1832"/>
      <c r="L1832"/>
      <c r="M1832"/>
      <c r="N1832"/>
      <c r="O1832"/>
      <c r="P1832"/>
      <c r="Q1832"/>
      <c r="R1832"/>
      <c r="S1832"/>
      <c r="T1832"/>
      <c r="U1832"/>
      <c r="V1832"/>
      <c r="W1832"/>
      <c r="X1832"/>
      <c r="Y1832" s="56"/>
      <c r="Z1832"/>
      <c r="AA1832"/>
      <c r="AB1832"/>
      <c r="AC1832"/>
      <c r="AD1832"/>
      <c r="AE1832"/>
      <c r="AF1832"/>
    </row>
    <row r="1833" spans="1:32" s="24" customFormat="1" ht="15">
      <c r="A1833"/>
      <c r="B1833"/>
      <c r="C1833"/>
      <c r="D1833"/>
      <c r="E1833"/>
      <c r="F1833"/>
      <c r="G1833"/>
      <c r="H1833"/>
      <c r="I1833"/>
      <c r="J1833"/>
      <c r="K1833"/>
      <c r="L1833"/>
      <c r="M1833"/>
      <c r="N1833"/>
      <c r="O1833"/>
      <c r="P1833"/>
      <c r="Q1833"/>
      <c r="R1833"/>
      <c r="S1833"/>
      <c r="T1833"/>
      <c r="U1833"/>
      <c r="V1833"/>
      <c r="W1833"/>
      <c r="X1833"/>
      <c r="Y1833" s="56"/>
      <c r="Z1833"/>
      <c r="AA1833"/>
      <c r="AB1833"/>
      <c r="AC1833"/>
      <c r="AD1833"/>
      <c r="AE1833"/>
      <c r="AF1833"/>
    </row>
    <row r="1834" spans="1:32" s="24" customFormat="1" ht="15">
      <c r="A1834"/>
      <c r="B1834"/>
      <c r="C1834"/>
      <c r="D1834"/>
      <c r="E1834"/>
      <c r="F1834"/>
      <c r="G1834"/>
      <c r="H1834"/>
      <c r="I1834"/>
      <c r="J1834"/>
      <c r="K1834"/>
      <c r="L1834"/>
      <c r="M1834"/>
      <c r="N1834"/>
      <c r="O1834"/>
      <c r="P1834"/>
      <c r="Q1834"/>
      <c r="R1834"/>
      <c r="S1834"/>
      <c r="T1834"/>
      <c r="U1834"/>
      <c r="V1834"/>
      <c r="W1834"/>
      <c r="X1834"/>
      <c r="Y1834" s="56"/>
      <c r="Z1834"/>
      <c r="AA1834"/>
      <c r="AB1834"/>
      <c r="AC1834"/>
      <c r="AD1834"/>
      <c r="AE1834"/>
      <c r="AF1834"/>
    </row>
    <row r="1835" spans="1:32" s="24" customFormat="1" ht="15">
      <c r="A1835"/>
      <c r="B1835"/>
      <c r="C1835"/>
      <c r="D1835"/>
      <c r="E1835"/>
      <c r="F1835"/>
      <c r="G1835"/>
      <c r="H1835"/>
      <c r="I1835"/>
      <c r="J1835"/>
      <c r="K1835"/>
      <c r="L1835"/>
      <c r="M1835"/>
      <c r="N1835"/>
      <c r="O1835"/>
      <c r="P1835"/>
      <c r="Q1835"/>
      <c r="R1835"/>
      <c r="S1835"/>
      <c r="T1835"/>
      <c r="U1835"/>
      <c r="V1835"/>
      <c r="W1835"/>
      <c r="X1835"/>
      <c r="Y1835" s="56"/>
      <c r="Z1835"/>
      <c r="AA1835"/>
      <c r="AB1835"/>
      <c r="AC1835"/>
      <c r="AD1835"/>
      <c r="AE1835"/>
      <c r="AF1835"/>
    </row>
    <row r="1836" spans="1:32" s="24" customFormat="1" ht="15">
      <c r="A1836"/>
      <c r="B1836"/>
      <c r="C1836"/>
      <c r="D1836"/>
      <c r="E1836"/>
      <c r="F1836"/>
      <c r="G1836"/>
      <c r="H1836"/>
      <c r="I1836"/>
      <c r="J1836"/>
      <c r="K1836"/>
      <c r="L1836"/>
      <c r="M1836"/>
      <c r="N1836"/>
      <c r="O1836"/>
      <c r="P1836"/>
      <c r="Q1836"/>
      <c r="R1836"/>
      <c r="S1836"/>
      <c r="T1836"/>
      <c r="U1836"/>
      <c r="V1836"/>
      <c r="W1836"/>
      <c r="X1836"/>
      <c r="Y1836" s="56"/>
      <c r="Z1836"/>
      <c r="AA1836"/>
      <c r="AB1836"/>
      <c r="AC1836"/>
      <c r="AD1836"/>
      <c r="AE1836"/>
      <c r="AF1836"/>
    </row>
    <row r="1837" spans="1:32" s="24" customFormat="1" ht="15">
      <c r="A1837"/>
      <c r="B1837"/>
      <c r="C1837"/>
      <c r="D1837"/>
      <c r="E1837"/>
      <c r="F1837"/>
      <c r="G1837"/>
      <c r="H1837"/>
      <c r="I1837"/>
      <c r="J1837"/>
      <c r="K1837"/>
      <c r="L1837"/>
      <c r="M1837"/>
      <c r="N1837"/>
      <c r="O1837"/>
      <c r="P1837"/>
      <c r="Q1837"/>
      <c r="R1837"/>
      <c r="S1837"/>
      <c r="T1837"/>
      <c r="U1837"/>
      <c r="V1837"/>
      <c r="W1837"/>
      <c r="X1837"/>
      <c r="Y1837" s="56"/>
      <c r="Z1837"/>
      <c r="AA1837"/>
      <c r="AB1837"/>
      <c r="AC1837"/>
      <c r="AD1837"/>
      <c r="AE1837"/>
      <c r="AF1837"/>
    </row>
    <row r="1838" spans="1:32" s="24" customFormat="1" ht="15">
      <c r="A1838"/>
      <c r="B1838"/>
      <c r="C1838"/>
      <c r="D1838"/>
      <c r="E1838"/>
      <c r="F1838"/>
      <c r="G1838"/>
      <c r="H1838"/>
      <c r="I1838"/>
      <c r="J1838"/>
      <c r="K1838"/>
      <c r="L1838"/>
      <c r="M1838"/>
      <c r="N1838"/>
      <c r="O1838"/>
      <c r="P1838"/>
      <c r="Q1838"/>
      <c r="R1838"/>
      <c r="S1838"/>
      <c r="T1838"/>
      <c r="U1838"/>
      <c r="V1838"/>
      <c r="W1838"/>
      <c r="X1838"/>
      <c r="Y1838" s="56"/>
      <c r="Z1838"/>
      <c r="AA1838"/>
      <c r="AB1838"/>
      <c r="AC1838"/>
      <c r="AD1838"/>
      <c r="AE1838"/>
      <c r="AF1838"/>
    </row>
    <row r="1839" spans="1:32" s="24" customFormat="1" ht="15">
      <c r="A1839"/>
      <c r="B1839"/>
      <c r="C1839"/>
      <c r="D1839"/>
      <c r="E1839"/>
      <c r="F1839"/>
      <c r="G1839"/>
      <c r="H1839"/>
      <c r="I1839"/>
      <c r="J1839"/>
      <c r="K1839"/>
      <c r="L1839"/>
      <c r="M1839"/>
      <c r="N1839"/>
      <c r="O1839"/>
      <c r="P1839"/>
      <c r="Q1839"/>
      <c r="R1839"/>
      <c r="S1839"/>
      <c r="T1839"/>
      <c r="U1839"/>
      <c r="V1839"/>
      <c r="W1839"/>
      <c r="X1839"/>
      <c r="Y1839" s="56"/>
      <c r="Z1839"/>
      <c r="AA1839"/>
      <c r="AB1839"/>
      <c r="AC1839"/>
      <c r="AD1839"/>
      <c r="AE1839"/>
      <c r="AF1839"/>
    </row>
    <row r="1840" spans="1:32" s="24" customFormat="1" ht="15">
      <c r="A1840"/>
      <c r="B1840"/>
      <c r="C1840"/>
      <c r="D1840"/>
      <c r="E1840"/>
      <c r="F1840"/>
      <c r="G1840"/>
      <c r="H1840"/>
      <c r="I1840"/>
      <c r="J1840"/>
      <c r="K1840"/>
      <c r="L1840"/>
      <c r="M1840"/>
      <c r="N1840"/>
      <c r="O1840"/>
      <c r="P1840"/>
      <c r="Q1840"/>
      <c r="R1840"/>
      <c r="S1840"/>
      <c r="T1840"/>
      <c r="U1840"/>
      <c r="V1840"/>
      <c r="W1840"/>
      <c r="X1840"/>
      <c r="Y1840" s="56"/>
      <c r="Z1840"/>
      <c r="AA1840"/>
      <c r="AB1840"/>
      <c r="AC1840"/>
      <c r="AD1840"/>
      <c r="AE1840"/>
      <c r="AF1840"/>
    </row>
    <row r="1841" spans="1:32" s="24" customFormat="1" ht="15">
      <c r="A1841"/>
      <c r="B1841"/>
      <c r="C1841"/>
      <c r="D1841"/>
      <c r="E1841"/>
      <c r="F1841"/>
      <c r="G1841"/>
      <c r="H1841"/>
      <c r="I1841"/>
      <c r="J1841"/>
      <c r="K1841"/>
      <c r="L1841"/>
      <c r="M1841"/>
      <c r="N1841"/>
      <c r="O1841"/>
      <c r="P1841"/>
      <c r="Q1841"/>
      <c r="R1841"/>
      <c r="S1841"/>
      <c r="T1841"/>
      <c r="U1841"/>
      <c r="V1841"/>
      <c r="W1841"/>
      <c r="X1841"/>
      <c r="Y1841" s="56"/>
      <c r="Z1841"/>
      <c r="AA1841"/>
      <c r="AB1841"/>
      <c r="AC1841"/>
      <c r="AD1841"/>
      <c r="AE1841"/>
      <c r="AF1841"/>
    </row>
    <row r="1842" spans="1:32" s="24" customFormat="1" ht="15">
      <c r="A1842"/>
      <c r="B1842"/>
      <c r="C1842"/>
      <c r="D1842"/>
      <c r="E1842"/>
      <c r="F1842"/>
      <c r="G1842"/>
      <c r="H1842"/>
      <c r="I1842"/>
      <c r="J1842"/>
      <c r="K1842"/>
      <c r="L1842"/>
      <c r="M1842"/>
      <c r="N1842"/>
      <c r="O1842"/>
      <c r="P1842"/>
      <c r="Q1842"/>
      <c r="R1842"/>
      <c r="S1842"/>
      <c r="T1842"/>
      <c r="U1842"/>
      <c r="V1842"/>
      <c r="W1842"/>
      <c r="X1842"/>
      <c r="Y1842" s="56"/>
      <c r="Z1842"/>
      <c r="AA1842"/>
      <c r="AB1842"/>
      <c r="AC1842"/>
      <c r="AD1842"/>
      <c r="AE1842"/>
      <c r="AF1842"/>
    </row>
    <row r="1843" spans="1:32" s="24" customFormat="1" ht="15">
      <c r="A1843"/>
      <c r="B1843"/>
      <c r="C1843"/>
      <c r="D1843"/>
      <c r="E1843"/>
      <c r="F1843"/>
      <c r="G1843"/>
      <c r="H1843"/>
      <c r="I1843"/>
      <c r="J1843"/>
      <c r="K1843"/>
      <c r="L1843"/>
      <c r="M1843"/>
      <c r="N1843"/>
      <c r="O1843"/>
      <c r="P1843"/>
      <c r="Q1843"/>
      <c r="R1843"/>
      <c r="S1843"/>
      <c r="T1843"/>
      <c r="U1843"/>
      <c r="V1843"/>
      <c r="W1843"/>
      <c r="X1843"/>
      <c r="Y1843" s="56"/>
      <c r="Z1843"/>
      <c r="AA1843"/>
      <c r="AB1843"/>
      <c r="AC1843"/>
      <c r="AD1843"/>
      <c r="AE1843"/>
      <c r="AF1843"/>
    </row>
    <row r="1844" spans="1:32" s="24" customFormat="1" ht="15">
      <c r="A1844"/>
      <c r="B1844"/>
      <c r="C1844"/>
      <c r="D1844"/>
      <c r="E1844"/>
      <c r="F1844"/>
      <c r="G1844"/>
      <c r="H1844"/>
      <c r="I1844"/>
      <c r="J1844"/>
      <c r="K1844"/>
      <c r="L1844"/>
      <c r="M1844"/>
      <c r="N1844"/>
      <c r="O1844"/>
      <c r="P1844"/>
      <c r="Q1844"/>
      <c r="R1844"/>
      <c r="S1844"/>
      <c r="T1844"/>
      <c r="U1844"/>
      <c r="V1844"/>
      <c r="W1844"/>
      <c r="X1844"/>
      <c r="Y1844" s="56"/>
      <c r="Z1844"/>
      <c r="AA1844"/>
      <c r="AB1844"/>
      <c r="AC1844"/>
      <c r="AD1844"/>
      <c r="AE1844"/>
      <c r="AF1844"/>
    </row>
    <row r="1845" spans="1:32" s="24" customFormat="1" ht="15">
      <c r="A1845"/>
      <c r="B1845"/>
      <c r="C1845"/>
      <c r="D1845"/>
      <c r="E1845"/>
      <c r="F1845"/>
      <c r="G1845"/>
      <c r="H1845"/>
      <c r="I1845"/>
      <c r="J1845"/>
      <c r="K1845"/>
      <c r="L1845"/>
      <c r="M1845"/>
      <c r="N1845"/>
      <c r="O1845"/>
      <c r="P1845"/>
      <c r="Q1845"/>
      <c r="R1845"/>
      <c r="S1845"/>
      <c r="T1845"/>
      <c r="U1845"/>
      <c r="V1845"/>
      <c r="W1845"/>
      <c r="X1845"/>
      <c r="Y1845" s="56"/>
      <c r="Z1845"/>
      <c r="AA1845"/>
      <c r="AB1845"/>
      <c r="AC1845"/>
      <c r="AD1845"/>
      <c r="AE1845"/>
      <c r="AF1845"/>
    </row>
    <row r="1846" spans="1:32" s="24" customFormat="1" ht="15">
      <c r="A1846"/>
      <c r="B1846"/>
      <c r="C1846"/>
      <c r="D1846"/>
      <c r="E1846"/>
      <c r="F1846"/>
      <c r="G1846"/>
      <c r="H1846"/>
      <c r="I1846"/>
      <c r="J1846"/>
      <c r="K1846"/>
      <c r="L1846"/>
      <c r="M1846"/>
      <c r="N1846"/>
      <c r="O1846"/>
      <c r="P1846"/>
      <c r="Q1846"/>
      <c r="R1846"/>
      <c r="S1846"/>
      <c r="T1846"/>
      <c r="U1846"/>
      <c r="V1846"/>
      <c r="W1846"/>
      <c r="X1846"/>
      <c r="Y1846" s="56"/>
      <c r="Z1846"/>
      <c r="AA1846"/>
      <c r="AB1846"/>
      <c r="AC1846"/>
      <c r="AD1846"/>
      <c r="AE1846"/>
      <c r="AF1846"/>
    </row>
    <row r="1847" spans="1:32" s="24" customFormat="1" ht="15">
      <c r="A1847"/>
      <c r="B1847"/>
      <c r="C1847"/>
      <c r="D1847"/>
      <c r="E1847"/>
      <c r="F1847"/>
      <c r="G1847"/>
      <c r="H1847"/>
      <c r="I1847"/>
      <c r="J1847"/>
      <c r="K1847"/>
      <c r="L1847"/>
      <c r="M1847"/>
      <c r="N1847"/>
      <c r="O1847"/>
      <c r="P1847"/>
      <c r="Q1847"/>
      <c r="R1847"/>
      <c r="S1847"/>
      <c r="T1847"/>
      <c r="U1847"/>
      <c r="V1847"/>
      <c r="W1847"/>
      <c r="X1847"/>
      <c r="Y1847" s="56"/>
      <c r="Z1847"/>
      <c r="AA1847"/>
      <c r="AB1847"/>
      <c r="AC1847"/>
      <c r="AD1847"/>
      <c r="AE1847"/>
      <c r="AF1847"/>
    </row>
    <row r="1848" spans="1:32" s="24" customFormat="1" ht="15">
      <c r="A1848"/>
      <c r="B1848"/>
      <c r="C1848"/>
      <c r="D1848"/>
      <c r="E1848"/>
      <c r="F1848"/>
      <c r="G1848"/>
      <c r="H1848"/>
      <c r="I1848"/>
      <c r="J1848"/>
      <c r="K1848"/>
      <c r="L1848"/>
      <c r="M1848"/>
      <c r="N1848"/>
      <c r="O1848"/>
      <c r="P1848"/>
      <c r="Q1848"/>
      <c r="R1848"/>
      <c r="S1848"/>
      <c r="T1848"/>
      <c r="U1848"/>
      <c r="V1848"/>
      <c r="W1848"/>
      <c r="X1848"/>
      <c r="Y1848" s="56"/>
      <c r="Z1848"/>
      <c r="AA1848"/>
      <c r="AB1848"/>
      <c r="AC1848"/>
      <c r="AD1848"/>
      <c r="AE1848"/>
      <c r="AF1848"/>
    </row>
    <row r="1849" spans="1:32" s="24" customFormat="1" ht="15">
      <c r="A1849"/>
      <c r="B1849"/>
      <c r="C1849"/>
      <c r="D1849"/>
      <c r="E1849"/>
      <c r="F1849"/>
      <c r="G1849"/>
      <c r="H1849"/>
      <c r="I1849"/>
      <c r="J1849"/>
      <c r="K1849"/>
      <c r="L1849"/>
      <c r="M1849"/>
      <c r="N1849"/>
      <c r="O1849"/>
      <c r="P1849"/>
      <c r="Q1849"/>
      <c r="R1849"/>
      <c r="S1849"/>
      <c r="T1849"/>
      <c r="U1849"/>
      <c r="V1849"/>
      <c r="W1849"/>
      <c r="X1849"/>
      <c r="Y1849" s="56"/>
      <c r="Z1849"/>
      <c r="AA1849"/>
      <c r="AB1849"/>
      <c r="AC1849"/>
      <c r="AD1849"/>
      <c r="AE1849"/>
      <c r="AF1849"/>
    </row>
    <row r="1850" spans="1:32" s="24" customFormat="1" ht="15">
      <c r="A1850"/>
      <c r="B1850"/>
      <c r="C1850"/>
      <c r="D1850"/>
      <c r="E1850"/>
      <c r="F1850"/>
      <c r="G1850"/>
      <c r="H1850"/>
      <c r="I1850"/>
      <c r="J1850"/>
      <c r="K1850"/>
      <c r="L1850"/>
      <c r="M1850"/>
      <c r="N1850"/>
      <c r="O1850"/>
      <c r="P1850"/>
      <c r="Q1850"/>
      <c r="R1850"/>
      <c r="S1850"/>
      <c r="T1850"/>
      <c r="U1850"/>
      <c r="V1850"/>
      <c r="W1850"/>
      <c r="X1850"/>
      <c r="Y1850" s="56"/>
      <c r="Z1850"/>
      <c r="AA1850"/>
      <c r="AB1850"/>
      <c r="AC1850"/>
      <c r="AD1850"/>
      <c r="AE1850"/>
      <c r="AF1850"/>
    </row>
    <row r="1851" spans="1:32" s="24" customFormat="1" ht="15">
      <c r="A1851"/>
      <c r="B1851"/>
      <c r="C1851"/>
      <c r="D1851"/>
      <c r="E1851"/>
      <c r="F1851"/>
      <c r="G1851"/>
      <c r="H1851"/>
      <c r="I1851"/>
      <c r="J1851"/>
      <c r="K1851"/>
      <c r="L1851"/>
      <c r="M1851"/>
      <c r="N1851"/>
      <c r="O1851"/>
      <c r="P1851"/>
      <c r="Q1851"/>
      <c r="R1851"/>
      <c r="S1851"/>
      <c r="T1851"/>
      <c r="U1851"/>
      <c r="V1851"/>
      <c r="W1851"/>
      <c r="X1851"/>
      <c r="Y1851" s="56"/>
      <c r="Z1851"/>
      <c r="AA1851"/>
      <c r="AB1851"/>
      <c r="AC1851"/>
      <c r="AD1851"/>
      <c r="AE1851"/>
      <c r="AF1851"/>
    </row>
    <row r="1852" spans="1:32" s="24" customFormat="1" ht="15">
      <c r="A1852"/>
      <c r="B1852"/>
      <c r="C1852"/>
      <c r="D1852"/>
      <c r="E1852"/>
      <c r="F1852"/>
      <c r="G1852"/>
      <c r="H1852"/>
      <c r="I1852"/>
      <c r="J1852"/>
      <c r="K1852"/>
      <c r="L1852"/>
      <c r="M1852"/>
      <c r="N1852"/>
      <c r="O1852"/>
      <c r="P1852"/>
      <c r="Q1852"/>
      <c r="R1852"/>
      <c r="S1852"/>
      <c r="T1852"/>
      <c r="U1852"/>
      <c r="V1852"/>
      <c r="W1852"/>
      <c r="X1852"/>
      <c r="Y1852" s="56"/>
      <c r="Z1852"/>
      <c r="AA1852"/>
      <c r="AB1852"/>
      <c r="AC1852"/>
      <c r="AD1852"/>
      <c r="AE1852"/>
      <c r="AF1852"/>
    </row>
    <row r="1853" spans="1:32" s="24" customFormat="1" ht="15">
      <c r="A1853"/>
      <c r="B1853"/>
      <c r="C1853"/>
      <c r="D1853"/>
      <c r="E1853"/>
      <c r="F1853"/>
      <c r="G1853"/>
      <c r="H1853"/>
      <c r="I1853"/>
      <c r="J1853"/>
      <c r="K1853"/>
      <c r="L1853"/>
      <c r="M1853"/>
      <c r="N1853"/>
      <c r="O1853"/>
      <c r="P1853"/>
      <c r="Q1853"/>
      <c r="R1853"/>
      <c r="S1853"/>
      <c r="T1853"/>
      <c r="U1853"/>
      <c r="V1853"/>
      <c r="W1853"/>
      <c r="X1853"/>
      <c r="Y1853" s="56"/>
      <c r="Z1853"/>
      <c r="AA1853"/>
      <c r="AB1853"/>
      <c r="AC1853"/>
      <c r="AD1853"/>
      <c r="AE1853"/>
      <c r="AF1853"/>
    </row>
    <row r="1854" spans="1:32" s="24" customFormat="1" ht="15">
      <c r="A1854"/>
      <c r="B1854"/>
      <c r="C1854"/>
      <c r="D1854"/>
      <c r="E1854"/>
      <c r="F1854"/>
      <c r="G1854"/>
      <c r="H1854"/>
      <c r="I1854"/>
      <c r="J1854"/>
      <c r="K1854"/>
      <c r="L1854"/>
      <c r="M1854"/>
      <c r="N1854"/>
      <c r="O1854"/>
      <c r="P1854"/>
      <c r="Q1854"/>
      <c r="R1854"/>
      <c r="S1854"/>
      <c r="T1854"/>
      <c r="U1854"/>
      <c r="V1854"/>
      <c r="W1854"/>
      <c r="X1854"/>
      <c r="Y1854" s="56"/>
      <c r="Z1854"/>
      <c r="AA1854"/>
      <c r="AB1854"/>
      <c r="AC1854"/>
      <c r="AD1854"/>
      <c r="AE1854"/>
      <c r="AF1854"/>
    </row>
    <row r="1855" spans="1:32" s="24" customFormat="1" ht="15">
      <c r="A1855"/>
      <c r="B1855"/>
      <c r="C1855"/>
      <c r="D1855"/>
      <c r="E1855"/>
      <c r="F1855"/>
      <c r="G1855"/>
      <c r="H1855"/>
      <c r="I1855"/>
      <c r="J1855"/>
      <c r="K1855"/>
      <c r="L1855"/>
      <c r="M1855"/>
      <c r="N1855"/>
      <c r="O1855"/>
      <c r="P1855"/>
      <c r="Q1855"/>
      <c r="R1855"/>
      <c r="S1855"/>
      <c r="T1855"/>
      <c r="U1855"/>
      <c r="V1855"/>
      <c r="W1855"/>
      <c r="X1855"/>
      <c r="Y1855" s="56"/>
      <c r="Z1855"/>
      <c r="AA1855"/>
      <c r="AB1855"/>
      <c r="AC1855"/>
      <c r="AD1855"/>
      <c r="AE1855"/>
      <c r="AF1855"/>
    </row>
    <row r="1856" spans="1:32" s="24" customFormat="1" ht="15">
      <c r="A1856"/>
      <c r="B1856"/>
      <c r="C1856"/>
      <c r="D1856"/>
      <c r="E1856"/>
      <c r="F1856"/>
      <c r="G1856"/>
      <c r="H1856"/>
      <c r="I1856"/>
      <c r="J1856"/>
      <c r="K1856"/>
      <c r="L1856"/>
      <c r="M1856"/>
      <c r="N1856"/>
      <c r="O1856"/>
      <c r="P1856"/>
      <c r="Q1856"/>
      <c r="R1856"/>
      <c r="S1856"/>
      <c r="T1856"/>
      <c r="U1856"/>
      <c r="V1856"/>
      <c r="W1856"/>
      <c r="X1856"/>
      <c r="Y1856" s="56"/>
      <c r="Z1856"/>
      <c r="AA1856"/>
      <c r="AB1856"/>
      <c r="AC1856"/>
      <c r="AD1856"/>
      <c r="AE1856"/>
      <c r="AF1856"/>
    </row>
    <row r="1857" spans="1:32" s="24" customFormat="1" ht="15">
      <c r="A1857"/>
      <c r="B1857"/>
      <c r="C1857"/>
      <c r="D1857"/>
      <c r="E1857"/>
      <c r="F1857"/>
      <c r="G1857"/>
      <c r="H1857"/>
      <c r="I1857"/>
      <c r="J1857"/>
      <c r="K1857"/>
      <c r="L1857"/>
      <c r="M1857"/>
      <c r="N1857"/>
      <c r="O1857"/>
      <c r="P1857"/>
      <c r="Q1857"/>
      <c r="R1857"/>
      <c r="S1857"/>
      <c r="T1857"/>
      <c r="U1857"/>
      <c r="V1857"/>
      <c r="W1857"/>
      <c r="X1857"/>
      <c r="Y1857" s="56"/>
      <c r="Z1857"/>
      <c r="AA1857"/>
      <c r="AB1857"/>
      <c r="AC1857"/>
      <c r="AD1857"/>
      <c r="AE1857"/>
      <c r="AF1857"/>
    </row>
    <row r="1858" spans="1:32" s="24" customFormat="1" ht="15">
      <c r="A1858"/>
      <c r="B1858"/>
      <c r="C1858"/>
      <c r="D1858"/>
      <c r="E1858"/>
      <c r="F1858"/>
      <c r="G1858"/>
      <c r="H1858"/>
      <c r="I1858"/>
      <c r="J1858"/>
      <c r="K1858"/>
      <c r="L1858"/>
      <c r="M1858"/>
      <c r="N1858"/>
      <c r="O1858"/>
      <c r="P1858"/>
      <c r="Q1858"/>
      <c r="R1858"/>
      <c r="S1858"/>
      <c r="T1858"/>
      <c r="U1858"/>
      <c r="V1858"/>
      <c r="W1858"/>
      <c r="X1858"/>
      <c r="Y1858" s="56"/>
      <c r="Z1858"/>
      <c r="AA1858"/>
      <c r="AB1858"/>
      <c r="AC1858"/>
      <c r="AD1858"/>
      <c r="AE1858"/>
      <c r="AF1858"/>
    </row>
    <row r="1859" spans="1:32" s="24" customFormat="1" ht="15">
      <c r="A1859"/>
      <c r="B1859"/>
      <c r="C1859"/>
      <c r="D1859"/>
      <c r="E1859"/>
      <c r="F1859"/>
      <c r="G1859"/>
      <c r="H1859"/>
      <c r="I1859"/>
      <c r="J1859"/>
      <c r="K1859"/>
      <c r="L1859"/>
      <c r="M1859"/>
      <c r="N1859"/>
      <c r="O1859"/>
      <c r="P1859"/>
      <c r="Q1859"/>
      <c r="R1859"/>
      <c r="S1859"/>
      <c r="T1859"/>
      <c r="U1859"/>
      <c r="V1859"/>
      <c r="W1859"/>
      <c r="X1859"/>
      <c r="Y1859" s="56"/>
      <c r="Z1859"/>
      <c r="AA1859"/>
      <c r="AB1859"/>
      <c r="AC1859"/>
      <c r="AD1859"/>
      <c r="AE1859"/>
      <c r="AF1859"/>
    </row>
    <row r="1860" spans="1:32" s="24" customFormat="1" ht="15">
      <c r="A1860"/>
      <c r="B1860"/>
      <c r="C1860"/>
      <c r="D1860"/>
      <c r="E1860"/>
      <c r="F1860"/>
      <c r="G1860"/>
      <c r="H1860"/>
      <c r="I1860"/>
      <c r="J1860"/>
      <c r="K1860"/>
      <c r="L1860"/>
      <c r="M1860"/>
      <c r="N1860"/>
      <c r="O1860"/>
      <c r="P1860"/>
      <c r="Q1860"/>
      <c r="R1860"/>
      <c r="S1860"/>
      <c r="T1860"/>
      <c r="U1860"/>
      <c r="V1860"/>
      <c r="W1860"/>
      <c r="X1860"/>
      <c r="Y1860" s="56"/>
      <c r="Z1860"/>
      <c r="AA1860"/>
      <c r="AB1860"/>
      <c r="AC1860"/>
      <c r="AD1860"/>
      <c r="AE1860"/>
      <c r="AF1860"/>
    </row>
    <row r="1861" spans="1:32" s="24" customFormat="1" ht="15">
      <c r="A1861"/>
      <c r="B1861"/>
      <c r="C1861"/>
      <c r="D1861"/>
      <c r="E1861"/>
      <c r="F1861"/>
      <c r="G1861"/>
      <c r="H1861"/>
      <c r="I1861"/>
      <c r="J1861"/>
      <c r="K1861"/>
      <c r="L1861"/>
      <c r="M1861"/>
      <c r="N1861"/>
      <c r="O1861"/>
      <c r="P1861"/>
      <c r="Q1861"/>
      <c r="R1861"/>
      <c r="S1861"/>
      <c r="T1861"/>
      <c r="U1861"/>
      <c r="V1861"/>
      <c r="W1861"/>
      <c r="X1861"/>
      <c r="Y1861" s="56"/>
      <c r="Z1861"/>
      <c r="AA1861"/>
      <c r="AB1861"/>
      <c r="AC1861"/>
      <c r="AD1861"/>
      <c r="AE1861"/>
      <c r="AF1861"/>
    </row>
    <row r="1862" spans="1:32" s="24" customFormat="1" ht="15">
      <c r="A1862"/>
      <c r="B1862"/>
      <c r="C1862"/>
      <c r="D1862"/>
      <c r="E1862"/>
      <c r="F1862"/>
      <c r="G1862"/>
      <c r="H1862"/>
      <c r="I1862"/>
      <c r="J1862"/>
      <c r="K1862"/>
      <c r="L1862"/>
      <c r="M1862"/>
      <c r="N1862"/>
      <c r="O1862"/>
      <c r="P1862"/>
      <c r="Q1862"/>
      <c r="R1862"/>
      <c r="S1862"/>
      <c r="T1862"/>
      <c r="U1862"/>
      <c r="V1862"/>
      <c r="W1862"/>
      <c r="X1862"/>
      <c r="Y1862" s="56"/>
      <c r="Z1862"/>
      <c r="AA1862"/>
      <c r="AB1862"/>
      <c r="AC1862"/>
      <c r="AD1862"/>
      <c r="AE1862"/>
      <c r="AF1862"/>
    </row>
    <row r="1863" spans="1:32" s="24" customFormat="1" ht="15">
      <c r="A1863"/>
      <c r="B1863"/>
      <c r="C1863"/>
      <c r="D1863"/>
      <c r="E1863"/>
      <c r="F1863"/>
      <c r="G1863"/>
      <c r="H1863"/>
      <c r="I1863"/>
      <c r="J1863"/>
      <c r="K1863"/>
      <c r="L1863"/>
      <c r="M1863"/>
      <c r="N1863"/>
      <c r="O1863"/>
      <c r="P1863"/>
      <c r="Q1863"/>
      <c r="R1863"/>
      <c r="S1863"/>
      <c r="T1863"/>
      <c r="U1863"/>
      <c r="V1863"/>
      <c r="W1863"/>
      <c r="X1863"/>
      <c r="Y1863" s="56"/>
      <c r="Z1863"/>
      <c r="AA1863"/>
      <c r="AB1863"/>
      <c r="AC1863"/>
      <c r="AD1863"/>
      <c r="AE1863"/>
      <c r="AF1863"/>
    </row>
    <row r="1864" spans="1:32" s="24" customFormat="1" ht="15">
      <c r="A1864"/>
      <c r="B1864"/>
      <c r="C1864"/>
      <c r="D1864"/>
      <c r="E1864"/>
      <c r="F1864"/>
      <c r="G1864"/>
      <c r="H1864"/>
      <c r="I1864"/>
      <c r="J1864"/>
      <c r="K1864"/>
      <c r="L1864"/>
      <c r="M1864"/>
      <c r="N1864"/>
      <c r="O1864"/>
      <c r="P1864"/>
      <c r="Q1864"/>
      <c r="R1864"/>
      <c r="S1864"/>
      <c r="T1864"/>
      <c r="U1864"/>
      <c r="V1864"/>
      <c r="W1864"/>
      <c r="X1864"/>
      <c r="Y1864" s="56"/>
      <c r="Z1864"/>
      <c r="AA1864"/>
      <c r="AB1864"/>
      <c r="AC1864"/>
      <c r="AD1864"/>
      <c r="AE1864"/>
      <c r="AF1864"/>
    </row>
    <row r="1865" spans="1:32" s="24" customFormat="1" ht="15">
      <c r="A1865"/>
      <c r="B1865"/>
      <c r="C1865"/>
      <c r="D1865"/>
      <c r="E1865"/>
      <c r="F1865"/>
      <c r="G1865"/>
      <c r="H1865"/>
      <c r="I1865"/>
      <c r="J1865"/>
      <c r="K1865"/>
      <c r="L1865"/>
      <c r="M1865"/>
      <c r="N1865"/>
      <c r="O1865"/>
      <c r="P1865"/>
      <c r="Q1865"/>
      <c r="R1865"/>
      <c r="S1865"/>
      <c r="T1865"/>
      <c r="U1865"/>
      <c r="V1865"/>
      <c r="W1865"/>
      <c r="X1865"/>
      <c r="Y1865" s="56"/>
      <c r="Z1865"/>
      <c r="AA1865"/>
      <c r="AB1865"/>
      <c r="AC1865"/>
      <c r="AD1865"/>
      <c r="AE1865"/>
      <c r="AF1865"/>
    </row>
    <row r="1866" spans="1:32" s="24" customFormat="1" ht="15">
      <c r="A1866"/>
      <c r="B1866"/>
      <c r="C1866"/>
      <c r="D1866"/>
      <c r="E1866"/>
      <c r="F1866"/>
      <c r="G1866"/>
      <c r="H1866"/>
      <c r="I1866"/>
      <c r="J1866"/>
      <c r="K1866"/>
      <c r="L1866"/>
      <c r="M1866"/>
      <c r="N1866"/>
      <c r="O1866"/>
      <c r="P1866"/>
      <c r="Q1866"/>
      <c r="R1866"/>
      <c r="S1866"/>
      <c r="T1866"/>
      <c r="U1866"/>
      <c r="V1866"/>
      <c r="W1866"/>
      <c r="X1866"/>
      <c r="Y1866" s="56"/>
      <c r="Z1866"/>
      <c r="AA1866"/>
      <c r="AB1866"/>
      <c r="AC1866"/>
      <c r="AD1866"/>
      <c r="AE1866"/>
      <c r="AF1866"/>
    </row>
    <row r="1867" spans="1:32" s="24" customFormat="1" ht="15">
      <c r="A1867"/>
      <c r="B1867"/>
      <c r="C1867"/>
      <c r="D1867"/>
      <c r="E1867"/>
      <c r="F1867"/>
      <c r="G1867"/>
      <c r="H1867"/>
      <c r="I1867"/>
      <c r="J1867"/>
      <c r="K1867"/>
      <c r="L1867"/>
      <c r="M1867"/>
      <c r="N1867"/>
      <c r="O1867"/>
      <c r="P1867"/>
      <c r="Q1867"/>
      <c r="R1867"/>
      <c r="S1867"/>
      <c r="T1867"/>
      <c r="U1867"/>
      <c r="V1867"/>
      <c r="W1867"/>
      <c r="X1867"/>
      <c r="Y1867" s="56"/>
      <c r="Z1867"/>
      <c r="AA1867"/>
      <c r="AB1867"/>
      <c r="AC1867"/>
      <c r="AD1867"/>
      <c r="AE1867"/>
      <c r="AF1867"/>
    </row>
    <row r="1868" spans="1:32" s="24" customFormat="1" ht="15">
      <c r="A1868"/>
      <c r="B1868"/>
      <c r="C1868"/>
      <c r="D1868"/>
      <c r="E1868"/>
      <c r="F1868"/>
      <c r="G1868"/>
      <c r="H1868"/>
      <c r="I1868"/>
      <c r="J1868"/>
      <c r="K1868"/>
      <c r="L1868"/>
      <c r="M1868"/>
      <c r="N1868"/>
      <c r="O1868"/>
      <c r="P1868"/>
      <c r="Q1868"/>
      <c r="R1868"/>
      <c r="S1868"/>
      <c r="T1868"/>
      <c r="U1868"/>
      <c r="V1868"/>
      <c r="W1868"/>
      <c r="X1868"/>
      <c r="Y1868" s="56"/>
      <c r="Z1868"/>
      <c r="AA1868"/>
      <c r="AB1868"/>
      <c r="AC1868"/>
      <c r="AD1868"/>
      <c r="AE1868"/>
      <c r="AF1868"/>
    </row>
    <row r="1869" spans="1:32" s="24" customFormat="1" ht="15">
      <c r="A1869"/>
      <c r="B1869"/>
      <c r="C1869"/>
      <c r="D1869"/>
      <c r="E1869"/>
      <c r="F1869"/>
      <c r="G1869"/>
      <c r="H1869"/>
      <c r="I1869"/>
      <c r="J1869"/>
      <c r="K1869"/>
      <c r="L1869"/>
      <c r="M1869"/>
      <c r="N1869"/>
      <c r="O1869"/>
      <c r="P1869"/>
      <c r="Q1869"/>
      <c r="R1869"/>
      <c r="S1869"/>
      <c r="T1869"/>
      <c r="U1869"/>
      <c r="V1869"/>
      <c r="W1869"/>
      <c r="X1869"/>
      <c r="Y1869" s="56"/>
      <c r="Z1869"/>
      <c r="AA1869"/>
      <c r="AB1869"/>
      <c r="AC1869"/>
      <c r="AD1869"/>
      <c r="AE1869"/>
      <c r="AF1869"/>
    </row>
    <row r="1870" spans="1:32" s="24" customFormat="1" ht="15">
      <c r="A1870"/>
      <c r="B1870"/>
      <c r="C1870"/>
      <c r="D1870"/>
      <c r="E1870"/>
      <c r="F1870"/>
      <c r="G1870"/>
      <c r="H1870"/>
      <c r="I1870"/>
      <c r="J1870"/>
      <c r="K1870"/>
      <c r="L1870"/>
      <c r="M1870"/>
      <c r="N1870"/>
      <c r="O1870"/>
      <c r="P1870"/>
      <c r="Q1870"/>
      <c r="R1870"/>
      <c r="S1870"/>
      <c r="T1870"/>
      <c r="U1870"/>
      <c r="V1870"/>
      <c r="W1870"/>
      <c r="X1870"/>
      <c r="Y1870" s="56"/>
      <c r="Z1870"/>
      <c r="AA1870"/>
      <c r="AB1870"/>
      <c r="AC1870"/>
      <c r="AD1870"/>
      <c r="AE1870"/>
      <c r="AF1870"/>
    </row>
    <row r="1871" spans="1:32" s="24" customFormat="1" ht="15">
      <c r="A1871"/>
      <c r="B1871"/>
      <c r="C1871"/>
      <c r="D1871"/>
      <c r="E1871"/>
      <c r="F1871"/>
      <c r="G1871"/>
      <c r="H1871"/>
      <c r="I1871"/>
      <c r="J1871"/>
      <c r="K1871"/>
      <c r="L1871"/>
      <c r="M1871"/>
      <c r="N1871"/>
      <c r="O1871"/>
      <c r="P1871"/>
      <c r="Q1871"/>
      <c r="R1871"/>
      <c r="S1871"/>
      <c r="T1871"/>
      <c r="U1871"/>
      <c r="V1871"/>
      <c r="W1871"/>
      <c r="X1871"/>
      <c r="Y1871" s="56"/>
      <c r="Z1871"/>
      <c r="AA1871"/>
      <c r="AB1871"/>
      <c r="AC1871"/>
      <c r="AD1871"/>
      <c r="AE1871"/>
      <c r="AF1871"/>
    </row>
    <row r="1872" spans="1:32" s="24" customFormat="1" ht="15">
      <c r="A1872"/>
      <c r="B1872"/>
      <c r="C1872"/>
      <c r="D1872"/>
      <c r="E1872"/>
      <c r="F1872"/>
      <c r="G1872"/>
      <c r="H1872"/>
      <c r="I1872"/>
      <c r="J1872"/>
      <c r="K1872"/>
      <c r="L1872"/>
      <c r="M1872"/>
      <c r="N1872"/>
      <c r="O1872"/>
      <c r="P1872"/>
      <c r="Q1872"/>
      <c r="R1872"/>
      <c r="S1872"/>
      <c r="T1872"/>
      <c r="U1872"/>
      <c r="V1872"/>
      <c r="W1872"/>
      <c r="X1872"/>
      <c r="Y1872" s="56"/>
      <c r="Z1872"/>
      <c r="AA1872"/>
      <c r="AB1872"/>
      <c r="AC1872"/>
      <c r="AD1872"/>
      <c r="AE1872"/>
      <c r="AF1872"/>
    </row>
    <row r="1873" spans="1:32" s="24" customFormat="1" ht="15">
      <c r="A1873"/>
      <c r="B1873"/>
      <c r="C1873"/>
      <c r="D1873"/>
      <c r="E1873"/>
      <c r="F1873"/>
      <c r="G1873"/>
      <c r="H1873"/>
      <c r="I1873"/>
      <c r="J1873"/>
      <c r="K1873"/>
      <c r="L1873"/>
      <c r="M1873"/>
      <c r="N1873"/>
      <c r="O1873"/>
      <c r="P1873"/>
      <c r="Q1873"/>
      <c r="R1873"/>
      <c r="S1873"/>
      <c r="T1873"/>
      <c r="U1873"/>
      <c r="V1873"/>
      <c r="W1873"/>
      <c r="X1873"/>
      <c r="Y1873" s="56"/>
      <c r="Z1873"/>
      <c r="AA1873"/>
      <c r="AB1873"/>
      <c r="AC1873"/>
      <c r="AD1873"/>
      <c r="AE1873"/>
      <c r="AF1873"/>
    </row>
    <row r="1874" spans="1:32" s="24" customFormat="1" ht="15">
      <c r="A1874"/>
      <c r="B1874"/>
      <c r="C1874"/>
      <c r="D1874"/>
      <c r="E1874"/>
      <c r="F1874"/>
      <c r="G1874"/>
      <c r="H1874"/>
      <c r="I1874"/>
      <c r="J1874"/>
      <c r="K1874"/>
      <c r="L1874"/>
      <c r="M1874"/>
      <c r="N1874"/>
      <c r="O1874"/>
      <c r="P1874"/>
      <c r="Q1874"/>
      <c r="R1874"/>
      <c r="S1874"/>
      <c r="T1874"/>
      <c r="U1874"/>
      <c r="V1874"/>
      <c r="W1874"/>
      <c r="X1874"/>
      <c r="Y1874" s="56"/>
      <c r="Z1874"/>
      <c r="AA1874"/>
      <c r="AB1874"/>
      <c r="AC1874"/>
      <c r="AD1874"/>
      <c r="AE1874"/>
      <c r="AF1874"/>
    </row>
    <row r="1875" spans="1:32" s="24" customFormat="1" ht="15">
      <c r="A1875"/>
      <c r="B1875"/>
      <c r="C1875"/>
      <c r="D1875"/>
      <c r="E1875"/>
      <c r="F1875"/>
      <c r="G1875"/>
      <c r="H1875"/>
      <c r="I1875"/>
      <c r="J1875"/>
      <c r="K1875"/>
      <c r="L1875"/>
      <c r="M1875"/>
      <c r="N1875"/>
      <c r="O1875"/>
      <c r="P1875"/>
      <c r="Q1875"/>
      <c r="R1875"/>
      <c r="S1875"/>
      <c r="T1875"/>
      <c r="U1875"/>
      <c r="V1875"/>
      <c r="W1875"/>
      <c r="X1875"/>
      <c r="Y1875" s="56"/>
      <c r="Z1875"/>
      <c r="AA1875"/>
      <c r="AB1875"/>
      <c r="AC1875"/>
      <c r="AD1875"/>
      <c r="AE1875"/>
      <c r="AF1875"/>
    </row>
    <row r="1876" spans="1:32" s="24" customFormat="1" ht="15">
      <c r="A1876"/>
      <c r="B1876"/>
      <c r="C1876"/>
      <c r="D1876"/>
      <c r="E1876"/>
      <c r="F1876"/>
      <c r="G1876"/>
      <c r="H1876"/>
      <c r="I1876"/>
      <c r="J1876"/>
      <c r="K1876"/>
      <c r="L1876"/>
      <c r="M1876"/>
      <c r="N1876"/>
      <c r="O1876"/>
      <c r="P1876"/>
      <c r="Q1876"/>
      <c r="R1876"/>
      <c r="S1876"/>
      <c r="T1876"/>
      <c r="U1876"/>
      <c r="V1876"/>
      <c r="W1876"/>
      <c r="X1876"/>
      <c r="Y1876" s="56"/>
      <c r="Z1876"/>
      <c r="AA1876"/>
      <c r="AB1876"/>
      <c r="AC1876"/>
      <c r="AD1876"/>
      <c r="AE1876"/>
      <c r="AF1876"/>
    </row>
    <row r="1877" spans="1:32" s="24" customFormat="1" ht="15">
      <c r="A1877"/>
      <c r="B1877"/>
      <c r="C1877"/>
      <c r="D1877"/>
      <c r="E1877"/>
      <c r="F1877"/>
      <c r="G1877"/>
      <c r="H1877"/>
      <c r="I1877"/>
      <c r="J1877"/>
      <c r="K1877"/>
      <c r="L1877"/>
      <c r="M1877"/>
      <c r="N1877"/>
      <c r="O1877"/>
      <c r="P1877"/>
      <c r="Q1877"/>
      <c r="R1877"/>
      <c r="S1877"/>
      <c r="T1877"/>
      <c r="U1877"/>
      <c r="V1877"/>
      <c r="W1877"/>
      <c r="X1877"/>
      <c r="Y1877" s="56"/>
      <c r="Z1877"/>
      <c r="AA1877"/>
      <c r="AB1877"/>
      <c r="AC1877"/>
      <c r="AD1877"/>
      <c r="AE1877"/>
      <c r="AF1877"/>
    </row>
    <row r="1878" spans="1:32" s="24" customFormat="1" ht="15">
      <c r="A1878"/>
      <c r="B1878"/>
      <c r="C1878"/>
      <c r="D1878"/>
      <c r="E1878"/>
      <c r="F1878"/>
      <c r="G1878"/>
      <c r="H1878"/>
      <c r="I1878"/>
      <c r="J1878"/>
      <c r="K1878"/>
      <c r="L1878"/>
      <c r="M1878"/>
      <c r="N1878"/>
      <c r="O1878"/>
      <c r="P1878"/>
      <c r="Q1878"/>
      <c r="R1878"/>
      <c r="S1878"/>
      <c r="T1878"/>
      <c r="U1878"/>
      <c r="V1878"/>
      <c r="W1878"/>
      <c r="X1878"/>
      <c r="Y1878" s="56"/>
      <c r="Z1878"/>
      <c r="AA1878"/>
      <c r="AB1878"/>
      <c r="AC1878"/>
      <c r="AD1878"/>
      <c r="AE1878"/>
      <c r="AF1878"/>
    </row>
    <row r="1879" spans="1:32" s="24" customFormat="1" ht="15">
      <c r="A1879"/>
      <c r="B1879"/>
      <c r="C1879"/>
      <c r="D1879"/>
      <c r="E1879"/>
      <c r="F1879"/>
      <c r="G1879"/>
      <c r="H1879"/>
      <c r="I1879"/>
      <c r="J1879"/>
      <c r="K1879"/>
      <c r="L1879"/>
      <c r="M1879"/>
      <c r="N1879"/>
      <c r="O1879"/>
      <c r="P1879"/>
      <c r="Q1879"/>
      <c r="R1879"/>
      <c r="S1879"/>
      <c r="T1879"/>
      <c r="U1879"/>
      <c r="V1879"/>
      <c r="W1879"/>
      <c r="X1879"/>
      <c r="Y1879" s="56"/>
      <c r="Z1879"/>
      <c r="AA1879"/>
      <c r="AB1879"/>
      <c r="AC1879"/>
      <c r="AD1879"/>
      <c r="AE1879"/>
      <c r="AF1879"/>
    </row>
    <row r="1880" spans="1:32" s="24" customFormat="1" ht="15">
      <c r="A1880"/>
      <c r="B1880"/>
      <c r="C1880"/>
      <c r="D1880"/>
      <c r="E1880"/>
      <c r="F1880"/>
      <c r="G1880"/>
      <c r="H1880"/>
      <c r="I1880"/>
      <c r="J1880"/>
      <c r="K1880"/>
      <c r="L1880"/>
      <c r="M1880"/>
      <c r="N1880"/>
      <c r="O1880"/>
      <c r="P1880"/>
      <c r="Q1880"/>
      <c r="R1880"/>
      <c r="S1880"/>
      <c r="T1880"/>
      <c r="U1880"/>
      <c r="V1880"/>
      <c r="W1880"/>
      <c r="X1880"/>
      <c r="Y1880" s="56"/>
      <c r="Z1880"/>
      <c r="AA1880"/>
      <c r="AB1880"/>
      <c r="AC1880"/>
      <c r="AD1880"/>
      <c r="AE1880"/>
      <c r="AF1880"/>
    </row>
    <row r="1881" spans="1:32" s="24" customFormat="1" ht="15">
      <c r="A1881"/>
      <c r="B1881"/>
      <c r="C1881"/>
      <c r="D1881"/>
      <c r="E1881"/>
      <c r="F1881"/>
      <c r="G1881"/>
      <c r="H1881"/>
      <c r="I1881"/>
      <c r="J1881"/>
      <c r="K1881"/>
      <c r="L1881"/>
      <c r="M1881"/>
      <c r="N1881"/>
      <c r="O1881"/>
      <c r="P1881"/>
      <c r="Q1881"/>
      <c r="R1881"/>
      <c r="S1881"/>
      <c r="T1881"/>
      <c r="U1881"/>
      <c r="V1881"/>
      <c r="W1881"/>
      <c r="X1881"/>
      <c r="Y1881" s="56"/>
      <c r="Z1881"/>
      <c r="AA1881"/>
      <c r="AB1881"/>
      <c r="AC1881"/>
      <c r="AD1881"/>
      <c r="AE1881"/>
      <c r="AF1881"/>
    </row>
    <row r="1882" spans="1:32" s="24" customFormat="1" ht="15">
      <c r="A1882"/>
      <c r="B1882"/>
      <c r="C1882"/>
      <c r="D1882"/>
      <c r="E1882"/>
      <c r="F1882"/>
      <c r="G1882"/>
      <c r="H1882"/>
      <c r="I1882"/>
      <c r="J1882"/>
      <c r="K1882"/>
      <c r="L1882"/>
      <c r="M1882"/>
      <c r="N1882"/>
      <c r="O1882"/>
      <c r="P1882"/>
      <c r="Q1882"/>
      <c r="R1882"/>
      <c r="S1882"/>
      <c r="T1882"/>
      <c r="U1882"/>
      <c r="V1882"/>
      <c r="W1882"/>
      <c r="X1882"/>
      <c r="Y1882" s="56"/>
      <c r="Z1882"/>
      <c r="AA1882"/>
      <c r="AB1882"/>
      <c r="AC1882"/>
      <c r="AD1882"/>
      <c r="AE1882"/>
      <c r="AF1882"/>
    </row>
    <row r="1883" spans="1:32" s="24" customFormat="1" ht="15">
      <c r="A1883"/>
      <c r="B1883"/>
      <c r="C1883"/>
      <c r="D1883"/>
      <c r="E1883"/>
      <c r="F1883"/>
      <c r="G1883"/>
      <c r="H1883"/>
      <c r="I1883"/>
      <c r="J1883"/>
      <c r="K1883"/>
      <c r="L1883"/>
      <c r="M1883"/>
      <c r="N1883"/>
      <c r="O1883"/>
      <c r="P1883"/>
      <c r="Q1883"/>
      <c r="R1883"/>
      <c r="S1883"/>
      <c r="T1883"/>
      <c r="U1883"/>
      <c r="V1883"/>
      <c r="W1883"/>
      <c r="X1883"/>
      <c r="Y1883" s="56"/>
      <c r="Z1883"/>
      <c r="AA1883"/>
      <c r="AB1883"/>
      <c r="AC1883"/>
      <c r="AD1883"/>
      <c r="AE1883"/>
      <c r="AF1883"/>
    </row>
    <row r="1884" spans="1:32" s="24" customFormat="1" ht="15">
      <c r="A1884"/>
      <c r="B1884"/>
      <c r="C1884"/>
      <c r="D1884"/>
      <c r="E1884"/>
      <c r="F1884"/>
      <c r="G1884"/>
      <c r="H1884"/>
      <c r="I1884"/>
      <c r="J1884"/>
      <c r="K1884"/>
      <c r="L1884"/>
      <c r="M1884"/>
      <c r="N1884"/>
      <c r="O1884"/>
      <c r="P1884"/>
      <c r="Q1884"/>
      <c r="R1884"/>
      <c r="S1884"/>
      <c r="T1884"/>
      <c r="U1884"/>
      <c r="V1884"/>
      <c r="W1884"/>
      <c r="X1884"/>
      <c r="Y1884" s="56"/>
      <c r="Z1884"/>
      <c r="AA1884"/>
      <c r="AB1884"/>
      <c r="AC1884"/>
      <c r="AD1884"/>
      <c r="AE1884"/>
      <c r="AF1884"/>
    </row>
    <row r="1885" spans="1:32" s="24" customFormat="1" ht="15">
      <c r="A1885"/>
      <c r="B1885"/>
      <c r="C1885"/>
      <c r="D1885"/>
      <c r="E1885"/>
      <c r="F1885"/>
      <c r="G1885"/>
      <c r="H1885"/>
      <c r="I1885"/>
      <c r="J1885"/>
      <c r="K1885"/>
      <c r="L1885"/>
      <c r="M1885"/>
      <c r="N1885"/>
      <c r="O1885"/>
      <c r="P1885"/>
      <c r="Q1885"/>
      <c r="R1885"/>
      <c r="S1885"/>
      <c r="T1885"/>
      <c r="U1885"/>
      <c r="V1885"/>
      <c r="W1885"/>
      <c r="X1885"/>
      <c r="Y1885" s="56"/>
      <c r="Z1885"/>
      <c r="AA1885"/>
      <c r="AB1885"/>
      <c r="AC1885"/>
      <c r="AD1885"/>
      <c r="AE1885"/>
      <c r="AF1885"/>
    </row>
    <row r="1886" spans="1:32" s="24" customFormat="1" ht="15">
      <c r="A1886"/>
      <c r="B1886"/>
      <c r="C1886"/>
      <c r="D1886"/>
      <c r="E1886"/>
      <c r="F1886"/>
      <c r="G1886"/>
      <c r="H1886"/>
      <c r="I1886"/>
      <c r="J1886"/>
      <c r="K1886"/>
      <c r="L1886"/>
      <c r="M1886"/>
      <c r="N1886"/>
      <c r="O1886"/>
      <c r="P1886"/>
      <c r="Q1886"/>
      <c r="R1886"/>
      <c r="S1886"/>
      <c r="T1886"/>
      <c r="U1886"/>
      <c r="V1886"/>
      <c r="W1886"/>
      <c r="X1886"/>
      <c r="Y1886" s="56"/>
      <c r="Z1886"/>
      <c r="AA1886"/>
      <c r="AB1886"/>
      <c r="AC1886"/>
      <c r="AD1886"/>
      <c r="AE1886"/>
      <c r="AF1886"/>
    </row>
    <row r="1887" spans="1:32" s="24" customFormat="1" ht="15">
      <c r="A1887"/>
      <c r="B1887"/>
      <c r="C1887"/>
      <c r="D1887"/>
      <c r="E1887"/>
      <c r="F1887"/>
      <c r="G1887"/>
      <c r="H1887"/>
      <c r="I1887"/>
      <c r="J1887"/>
      <c r="K1887"/>
      <c r="L1887"/>
      <c r="M1887"/>
      <c r="N1887"/>
      <c r="O1887"/>
      <c r="P1887"/>
      <c r="Q1887"/>
      <c r="R1887"/>
      <c r="S1887"/>
      <c r="T1887"/>
      <c r="U1887"/>
      <c r="V1887"/>
      <c r="W1887"/>
      <c r="X1887"/>
      <c r="Y1887" s="56"/>
      <c r="Z1887"/>
      <c r="AA1887"/>
      <c r="AB1887"/>
      <c r="AC1887"/>
      <c r="AD1887"/>
      <c r="AE1887"/>
      <c r="AF1887"/>
    </row>
    <row r="1888" spans="1:32" s="24" customFormat="1" ht="15">
      <c r="A1888"/>
      <c r="B1888"/>
      <c r="C1888"/>
      <c r="D1888"/>
      <c r="E1888"/>
      <c r="F1888"/>
      <c r="G1888"/>
      <c r="H1888"/>
      <c r="I1888"/>
      <c r="J1888"/>
      <c r="K1888"/>
      <c r="L1888"/>
      <c r="M1888"/>
      <c r="N1888"/>
      <c r="O1888"/>
      <c r="P1888"/>
      <c r="Q1888"/>
      <c r="R1888"/>
      <c r="S1888"/>
      <c r="T1888"/>
      <c r="U1888"/>
      <c r="V1888"/>
      <c r="W1888"/>
      <c r="X1888"/>
      <c r="Y1888" s="56"/>
      <c r="Z1888"/>
      <c r="AA1888"/>
      <c r="AB1888"/>
      <c r="AC1888"/>
      <c r="AD1888"/>
      <c r="AE1888"/>
      <c r="AF1888"/>
    </row>
    <row r="1889" spans="1:32" s="24" customFormat="1" ht="15">
      <c r="A1889"/>
      <c r="B1889"/>
      <c r="C1889"/>
      <c r="D1889"/>
      <c r="E1889"/>
      <c r="F1889"/>
      <c r="G1889"/>
      <c r="H1889"/>
      <c r="I1889"/>
      <c r="J1889"/>
      <c r="K1889"/>
      <c r="L1889"/>
      <c r="M1889"/>
      <c r="N1889"/>
      <c r="O1889"/>
      <c r="P1889"/>
      <c r="Q1889"/>
      <c r="R1889"/>
      <c r="S1889"/>
      <c r="T1889"/>
      <c r="U1889"/>
      <c r="V1889"/>
      <c r="W1889"/>
      <c r="X1889"/>
      <c r="Y1889" s="56"/>
      <c r="Z1889"/>
      <c r="AA1889"/>
      <c r="AB1889"/>
      <c r="AC1889"/>
      <c r="AD1889"/>
      <c r="AE1889"/>
      <c r="AF1889"/>
    </row>
    <row r="1890" spans="1:32" s="24" customFormat="1" ht="15">
      <c r="A1890"/>
      <c r="B1890"/>
      <c r="C1890"/>
      <c r="D1890"/>
      <c r="E1890"/>
      <c r="F1890"/>
      <c r="G1890"/>
      <c r="H1890"/>
      <c r="I1890"/>
      <c r="J1890"/>
      <c r="K1890"/>
      <c r="L1890"/>
      <c r="M1890"/>
      <c r="N1890"/>
      <c r="O1890"/>
      <c r="P1890"/>
      <c r="Q1890"/>
      <c r="R1890"/>
      <c r="S1890"/>
      <c r="T1890"/>
      <c r="U1890"/>
      <c r="V1890"/>
      <c r="W1890"/>
      <c r="X1890"/>
      <c r="Y1890" s="56"/>
      <c r="Z1890"/>
      <c r="AA1890"/>
      <c r="AB1890"/>
      <c r="AC1890"/>
      <c r="AD1890"/>
      <c r="AE1890"/>
      <c r="AF1890"/>
    </row>
    <row r="1891" spans="1:32" s="24" customFormat="1" ht="15">
      <c r="A1891"/>
      <c r="B1891"/>
      <c r="C1891"/>
      <c r="D1891"/>
      <c r="E1891"/>
      <c r="F1891"/>
      <c r="G1891"/>
      <c r="H1891"/>
      <c r="I1891"/>
      <c r="J1891"/>
      <c r="K1891"/>
      <c r="L1891"/>
      <c r="M1891"/>
      <c r="N1891"/>
      <c r="O1891"/>
      <c r="P1891"/>
      <c r="Q1891"/>
      <c r="R1891"/>
      <c r="S1891"/>
      <c r="T1891"/>
      <c r="U1891"/>
      <c r="V1891"/>
      <c r="W1891"/>
      <c r="X1891"/>
      <c r="Y1891" s="56"/>
      <c r="Z1891"/>
      <c r="AA1891"/>
      <c r="AB1891"/>
      <c r="AC1891"/>
      <c r="AD1891"/>
      <c r="AE1891"/>
      <c r="AF1891"/>
    </row>
    <row r="1892" spans="1:32" s="24" customFormat="1" ht="15">
      <c r="A1892"/>
      <c r="B1892"/>
      <c r="C1892"/>
      <c r="D1892"/>
      <c r="E1892"/>
      <c r="F1892"/>
      <c r="G1892"/>
      <c r="H1892"/>
      <c r="I1892"/>
      <c r="J1892"/>
      <c r="K1892"/>
      <c r="L1892"/>
      <c r="M1892"/>
      <c r="N1892"/>
      <c r="O1892"/>
      <c r="P1892"/>
      <c r="Q1892"/>
      <c r="R1892"/>
      <c r="S1892"/>
      <c r="T1892"/>
      <c r="U1892"/>
      <c r="V1892"/>
      <c r="W1892"/>
      <c r="X1892"/>
      <c r="Y1892" s="56"/>
      <c r="Z1892"/>
      <c r="AA1892"/>
      <c r="AB1892"/>
      <c r="AC1892"/>
      <c r="AD1892"/>
      <c r="AE1892"/>
      <c r="AF1892"/>
    </row>
    <row r="1893" spans="1:32" s="24" customFormat="1" ht="15">
      <c r="A1893"/>
      <c r="B1893"/>
      <c r="C1893"/>
      <c r="D1893"/>
      <c r="E1893"/>
      <c r="F1893"/>
      <c r="G1893"/>
      <c r="H1893"/>
      <c r="I1893"/>
      <c r="J1893"/>
      <c r="K1893"/>
      <c r="L1893"/>
      <c r="M1893"/>
      <c r="N1893"/>
      <c r="O1893"/>
      <c r="P1893"/>
      <c r="Q1893"/>
      <c r="R1893"/>
      <c r="S1893"/>
      <c r="T1893"/>
      <c r="U1893"/>
      <c r="V1893"/>
      <c r="W1893"/>
      <c r="X1893"/>
      <c r="Y1893" s="56"/>
      <c r="Z1893"/>
      <c r="AA1893"/>
      <c r="AB1893"/>
      <c r="AC1893"/>
      <c r="AD1893"/>
      <c r="AE1893"/>
      <c r="AF1893"/>
    </row>
    <row r="1894" spans="1:32" s="24" customFormat="1" ht="15">
      <c r="A1894"/>
      <c r="B1894"/>
      <c r="C1894"/>
      <c r="D1894"/>
      <c r="E1894"/>
      <c r="F1894"/>
      <c r="G1894"/>
      <c r="H1894"/>
      <c r="I1894"/>
      <c r="J1894"/>
      <c r="K1894"/>
      <c r="L1894"/>
      <c r="M1894"/>
      <c r="N1894"/>
      <c r="O1894"/>
      <c r="P1894"/>
      <c r="Q1894"/>
      <c r="R1894"/>
      <c r="S1894"/>
      <c r="T1894"/>
      <c r="U1894"/>
      <c r="V1894"/>
      <c r="W1894"/>
      <c r="X1894"/>
      <c r="Y1894" s="56"/>
      <c r="Z1894"/>
      <c r="AA1894"/>
      <c r="AB1894"/>
      <c r="AC1894"/>
      <c r="AD1894"/>
      <c r="AE1894"/>
      <c r="AF1894"/>
    </row>
    <row r="1895" spans="1:32" s="24" customFormat="1" ht="15">
      <c r="A1895"/>
      <c r="B1895"/>
      <c r="C1895"/>
      <c r="D1895"/>
      <c r="E1895"/>
      <c r="F1895"/>
      <c r="G1895"/>
      <c r="H1895"/>
      <c r="I1895"/>
      <c r="J1895"/>
      <c r="K1895"/>
      <c r="L1895"/>
      <c r="M1895"/>
      <c r="N1895"/>
      <c r="O1895"/>
      <c r="P1895"/>
      <c r="Q1895"/>
      <c r="R1895"/>
      <c r="S1895"/>
      <c r="T1895"/>
      <c r="U1895"/>
      <c r="V1895"/>
      <c r="W1895"/>
      <c r="X1895"/>
      <c r="Y1895" s="56"/>
      <c r="Z1895"/>
      <c r="AA1895"/>
      <c r="AB1895"/>
      <c r="AC1895"/>
      <c r="AD1895"/>
      <c r="AE1895"/>
      <c r="AF1895"/>
    </row>
    <row r="1896" spans="1:32" s="24" customFormat="1" ht="15">
      <c r="A1896"/>
      <c r="B1896"/>
      <c r="C1896"/>
      <c r="D1896"/>
      <c r="E1896"/>
      <c r="F1896"/>
      <c r="G1896"/>
      <c r="H1896"/>
      <c r="I1896"/>
      <c r="J1896"/>
      <c r="K1896"/>
      <c r="L1896"/>
      <c r="M1896"/>
      <c r="N1896"/>
      <c r="O1896"/>
      <c r="P1896"/>
      <c r="Q1896"/>
      <c r="R1896"/>
      <c r="S1896"/>
      <c r="T1896"/>
      <c r="U1896"/>
      <c r="V1896"/>
      <c r="W1896"/>
      <c r="X1896"/>
      <c r="Y1896" s="56"/>
      <c r="Z1896"/>
      <c r="AA1896"/>
      <c r="AB1896"/>
      <c r="AC1896"/>
      <c r="AD1896"/>
      <c r="AE1896"/>
      <c r="AF1896"/>
    </row>
    <row r="1897" spans="1:32" s="24" customFormat="1" ht="15">
      <c r="A1897"/>
      <c r="B1897"/>
      <c r="C1897"/>
      <c r="D1897"/>
      <c r="E1897"/>
      <c r="F1897"/>
      <c r="G1897"/>
      <c r="H1897"/>
      <c r="I1897"/>
      <c r="J1897"/>
      <c r="K1897"/>
      <c r="L1897"/>
      <c r="M1897"/>
      <c r="N1897"/>
      <c r="O1897"/>
      <c r="P1897"/>
      <c r="Q1897"/>
      <c r="R1897"/>
      <c r="S1897"/>
      <c r="T1897"/>
      <c r="U1897"/>
      <c r="V1897"/>
      <c r="W1897"/>
      <c r="X1897"/>
      <c r="Y1897" s="56"/>
      <c r="Z1897"/>
      <c r="AA1897"/>
      <c r="AB1897"/>
      <c r="AC1897"/>
      <c r="AD1897"/>
      <c r="AE1897"/>
      <c r="AF1897"/>
    </row>
    <row r="1898" spans="1:32" s="24" customFormat="1" ht="15">
      <c r="A1898"/>
      <c r="B1898"/>
      <c r="C1898"/>
      <c r="D1898"/>
      <c r="E1898"/>
      <c r="F1898"/>
      <c r="G1898"/>
      <c r="H1898"/>
      <c r="I1898"/>
      <c r="J1898"/>
      <c r="K1898"/>
      <c r="L1898"/>
      <c r="M1898"/>
      <c r="N1898"/>
      <c r="O1898"/>
      <c r="P1898"/>
      <c r="Q1898"/>
      <c r="R1898"/>
      <c r="S1898"/>
      <c r="T1898"/>
      <c r="U1898"/>
      <c r="V1898"/>
      <c r="W1898"/>
      <c r="X1898"/>
      <c r="Y1898" s="56"/>
      <c r="Z1898"/>
      <c r="AA1898"/>
      <c r="AB1898"/>
      <c r="AC1898"/>
      <c r="AD1898"/>
      <c r="AE1898"/>
      <c r="AF1898"/>
    </row>
    <row r="1899" spans="1:32" s="24" customFormat="1" ht="15">
      <c r="A1899"/>
      <c r="B1899"/>
      <c r="C1899"/>
      <c r="D1899"/>
      <c r="E1899"/>
      <c r="F1899"/>
      <c r="G1899"/>
      <c r="H1899"/>
      <c r="I1899"/>
      <c r="J1899"/>
      <c r="K1899"/>
      <c r="L1899"/>
      <c r="M1899"/>
      <c r="N1899"/>
      <c r="O1899"/>
      <c r="P1899"/>
      <c r="Q1899"/>
      <c r="R1899"/>
      <c r="S1899"/>
      <c r="T1899"/>
      <c r="U1899"/>
      <c r="V1899"/>
      <c r="W1899"/>
      <c r="X1899"/>
      <c r="Y1899" s="56"/>
      <c r="Z1899"/>
      <c r="AA1899"/>
      <c r="AB1899"/>
      <c r="AC1899"/>
      <c r="AD1899"/>
      <c r="AE1899"/>
      <c r="AF1899"/>
    </row>
    <row r="1900" spans="1:32" s="24" customFormat="1" ht="15">
      <c r="A1900"/>
      <c r="B1900"/>
      <c r="C1900"/>
      <c r="D1900"/>
      <c r="E1900"/>
      <c r="F1900"/>
      <c r="G1900"/>
      <c r="H1900"/>
      <c r="I1900"/>
      <c r="J1900"/>
      <c r="K1900"/>
      <c r="L1900"/>
      <c r="M1900"/>
      <c r="N1900"/>
      <c r="O1900"/>
      <c r="P1900"/>
      <c r="Q1900"/>
      <c r="R1900"/>
      <c r="S1900"/>
      <c r="T1900"/>
      <c r="U1900"/>
      <c r="V1900"/>
      <c r="W1900"/>
      <c r="X1900"/>
      <c r="Y1900" s="56"/>
      <c r="Z1900"/>
      <c r="AA1900"/>
      <c r="AB1900"/>
      <c r="AC1900"/>
      <c r="AD1900"/>
      <c r="AE1900"/>
      <c r="AF1900"/>
    </row>
    <row r="1901" spans="1:32" s="24" customFormat="1" ht="15">
      <c r="A1901"/>
      <c r="B1901"/>
      <c r="C1901"/>
      <c r="D1901"/>
      <c r="E1901"/>
      <c r="F1901"/>
      <c r="G1901"/>
      <c r="H1901"/>
      <c r="I1901"/>
      <c r="J1901"/>
      <c r="K1901"/>
      <c r="L1901"/>
      <c r="M1901"/>
      <c r="N1901"/>
      <c r="O1901"/>
      <c r="P1901"/>
      <c r="Q1901"/>
      <c r="R1901"/>
      <c r="S1901"/>
      <c r="T1901"/>
      <c r="U1901"/>
      <c r="V1901"/>
      <c r="W1901"/>
      <c r="X1901"/>
      <c r="Y1901" s="56"/>
      <c r="Z1901"/>
      <c r="AA1901"/>
      <c r="AB1901"/>
      <c r="AC1901"/>
      <c r="AD1901"/>
      <c r="AE1901"/>
      <c r="AF1901"/>
    </row>
    <row r="1902" spans="1:32" s="24" customFormat="1" ht="15">
      <c r="A1902"/>
      <c r="B1902"/>
      <c r="C1902"/>
      <c r="D1902"/>
      <c r="E1902"/>
      <c r="F1902"/>
      <c r="G1902"/>
      <c r="H1902"/>
      <c r="I1902"/>
      <c r="J1902"/>
      <c r="K1902"/>
      <c r="L1902"/>
      <c r="M1902"/>
      <c r="N1902"/>
      <c r="O1902"/>
      <c r="P1902"/>
      <c r="Q1902"/>
      <c r="R1902"/>
      <c r="S1902"/>
      <c r="T1902"/>
      <c r="U1902"/>
      <c r="V1902"/>
      <c r="W1902"/>
      <c r="X1902"/>
      <c r="Y1902" s="56"/>
      <c r="Z1902"/>
      <c r="AA1902"/>
      <c r="AB1902"/>
      <c r="AC1902"/>
      <c r="AD1902"/>
      <c r="AE1902"/>
      <c r="AF1902"/>
    </row>
    <row r="1903" spans="1:32" s="24" customFormat="1" ht="15">
      <c r="A1903"/>
      <c r="B1903"/>
      <c r="C1903"/>
      <c r="D1903"/>
      <c r="E1903"/>
      <c r="F1903"/>
      <c r="G1903"/>
      <c r="H1903"/>
      <c r="I1903"/>
      <c r="J1903"/>
      <c r="K1903"/>
      <c r="L1903"/>
      <c r="M1903"/>
      <c r="N1903"/>
      <c r="O1903"/>
      <c r="P1903"/>
      <c r="Q1903"/>
      <c r="R1903"/>
      <c r="S1903"/>
      <c r="T1903"/>
      <c r="U1903"/>
      <c r="V1903"/>
      <c r="W1903"/>
      <c r="X1903"/>
      <c r="Y1903" s="56"/>
      <c r="Z1903"/>
      <c r="AA1903"/>
      <c r="AB1903"/>
      <c r="AC1903"/>
      <c r="AD1903"/>
      <c r="AE1903"/>
      <c r="AF1903"/>
    </row>
    <row r="1904" spans="1:32" s="24" customFormat="1" ht="15">
      <c r="A1904"/>
      <c r="B1904"/>
      <c r="C1904"/>
      <c r="D1904"/>
      <c r="E1904"/>
      <c r="F1904"/>
      <c r="G1904"/>
      <c r="H1904"/>
      <c r="I1904"/>
      <c r="J1904"/>
      <c r="K1904"/>
      <c r="L1904"/>
      <c r="M1904"/>
      <c r="N1904"/>
      <c r="O1904"/>
      <c r="P1904"/>
      <c r="Q1904"/>
      <c r="R1904"/>
      <c r="S1904"/>
      <c r="T1904"/>
      <c r="U1904"/>
      <c r="V1904"/>
      <c r="W1904"/>
      <c r="X1904"/>
      <c r="Y1904" s="56"/>
      <c r="Z1904"/>
      <c r="AA1904"/>
      <c r="AB1904"/>
      <c r="AC1904"/>
      <c r="AD1904"/>
      <c r="AE1904"/>
      <c r="AF1904"/>
    </row>
    <row r="1905" spans="1:32" s="24" customFormat="1" ht="15">
      <c r="A1905"/>
      <c r="B1905"/>
      <c r="C1905"/>
      <c r="D1905"/>
      <c r="E1905"/>
      <c r="F1905"/>
      <c r="G1905"/>
      <c r="H1905"/>
      <c r="I1905"/>
      <c r="J1905"/>
      <c r="K1905"/>
      <c r="L1905"/>
      <c r="M1905"/>
      <c r="N1905"/>
      <c r="O1905"/>
      <c r="P1905"/>
      <c r="Q1905"/>
      <c r="R1905"/>
      <c r="S1905"/>
      <c r="T1905"/>
      <c r="U1905"/>
      <c r="V1905"/>
      <c r="W1905"/>
      <c r="X1905"/>
      <c r="Y1905" s="56"/>
      <c r="Z1905"/>
      <c r="AA1905"/>
      <c r="AB1905"/>
      <c r="AC1905"/>
      <c r="AD1905"/>
      <c r="AE1905"/>
      <c r="AF1905"/>
    </row>
    <row r="1906" spans="1:32" s="24" customFormat="1" ht="15">
      <c r="A1906"/>
      <c r="B1906"/>
      <c r="C1906"/>
      <c r="D1906"/>
      <c r="E1906"/>
      <c r="F1906"/>
      <c r="G1906"/>
      <c r="H1906"/>
      <c r="I1906"/>
      <c r="J1906"/>
      <c r="K1906"/>
      <c r="L1906"/>
      <c r="M1906"/>
      <c r="N1906"/>
      <c r="O1906"/>
      <c r="P1906"/>
      <c r="Q1906"/>
      <c r="R1906"/>
      <c r="S1906"/>
      <c r="T1906"/>
      <c r="U1906"/>
      <c r="V1906"/>
      <c r="W1906"/>
      <c r="X1906"/>
      <c r="Y1906" s="56"/>
      <c r="Z1906"/>
      <c r="AA1906"/>
      <c r="AB1906"/>
      <c r="AC1906"/>
      <c r="AD1906"/>
      <c r="AE1906"/>
      <c r="AF1906"/>
    </row>
    <row r="1907" spans="1:32" s="24" customFormat="1" ht="15">
      <c r="A1907"/>
      <c r="B1907"/>
      <c r="C1907"/>
      <c r="D1907"/>
      <c r="E1907"/>
      <c r="F1907"/>
      <c r="G1907"/>
      <c r="H1907"/>
      <c r="I1907"/>
      <c r="J1907"/>
      <c r="K1907"/>
      <c r="L1907"/>
      <c r="M1907"/>
      <c r="N1907"/>
      <c r="O1907"/>
      <c r="P1907"/>
      <c r="Q1907"/>
      <c r="R1907"/>
      <c r="S1907"/>
      <c r="T1907"/>
      <c r="U1907"/>
      <c r="V1907"/>
      <c r="W1907"/>
      <c r="X1907"/>
      <c r="Y1907" s="56"/>
      <c r="Z1907"/>
      <c r="AA1907"/>
      <c r="AB1907"/>
      <c r="AC1907"/>
      <c r="AD1907"/>
      <c r="AE1907"/>
      <c r="AF1907"/>
    </row>
    <row r="1908" spans="1:32" s="24" customFormat="1" ht="15">
      <c r="A1908"/>
      <c r="B1908"/>
      <c r="C1908"/>
      <c r="D1908"/>
      <c r="E1908"/>
      <c r="F1908"/>
      <c r="G1908"/>
      <c r="H1908"/>
      <c r="I1908"/>
      <c r="J1908"/>
      <c r="K1908"/>
      <c r="L1908"/>
      <c r="M1908"/>
      <c r="N1908"/>
      <c r="O1908"/>
      <c r="P1908"/>
      <c r="Q1908"/>
      <c r="R1908"/>
      <c r="S1908"/>
      <c r="T1908"/>
      <c r="U1908"/>
      <c r="V1908"/>
      <c r="W1908"/>
      <c r="X1908"/>
      <c r="Y1908" s="56"/>
      <c r="Z1908"/>
      <c r="AA1908"/>
      <c r="AB1908"/>
      <c r="AC1908"/>
      <c r="AD1908"/>
      <c r="AE1908"/>
      <c r="AF1908"/>
    </row>
    <row r="1909" spans="1:32" s="24" customFormat="1" ht="15">
      <c r="A1909"/>
      <c r="B1909"/>
      <c r="C1909"/>
      <c r="D1909"/>
      <c r="E1909"/>
      <c r="F1909"/>
      <c r="G1909"/>
      <c r="H1909"/>
      <c r="I1909"/>
      <c r="J1909"/>
      <c r="K1909"/>
      <c r="L1909"/>
      <c r="M1909"/>
      <c r="N1909"/>
      <c r="O1909"/>
      <c r="P1909"/>
      <c r="Q1909"/>
      <c r="R1909"/>
      <c r="S1909"/>
      <c r="T1909"/>
      <c r="U1909"/>
      <c r="V1909"/>
      <c r="W1909"/>
      <c r="X1909"/>
      <c r="Y1909" s="56"/>
      <c r="Z1909"/>
      <c r="AA1909"/>
      <c r="AB1909"/>
      <c r="AC1909"/>
      <c r="AD1909"/>
      <c r="AE1909"/>
      <c r="AF1909"/>
    </row>
    <row r="1910" spans="1:32" s="24" customFormat="1" ht="15">
      <c r="A1910"/>
      <c r="B1910"/>
      <c r="C1910"/>
      <c r="D1910"/>
      <c r="E1910"/>
      <c r="F1910"/>
      <c r="G1910"/>
      <c r="H1910"/>
      <c r="I1910"/>
      <c r="J1910"/>
      <c r="K1910"/>
      <c r="L1910"/>
      <c r="M1910"/>
      <c r="N1910"/>
      <c r="O1910"/>
      <c r="P1910"/>
      <c r="Q1910"/>
      <c r="R1910"/>
      <c r="S1910"/>
      <c r="T1910"/>
      <c r="U1910"/>
      <c r="V1910"/>
      <c r="W1910"/>
      <c r="X1910"/>
      <c r="Y1910" s="56"/>
      <c r="Z1910"/>
      <c r="AA1910"/>
      <c r="AB1910"/>
      <c r="AC1910"/>
      <c r="AD1910"/>
      <c r="AE1910"/>
      <c r="AF1910"/>
    </row>
    <row r="1911" spans="1:32" s="24" customFormat="1" ht="15">
      <c r="A1911"/>
      <c r="B1911"/>
      <c r="C1911"/>
      <c r="D1911"/>
      <c r="E1911"/>
      <c r="F1911"/>
      <c r="G1911"/>
      <c r="H1911"/>
      <c r="I1911"/>
      <c r="J1911"/>
      <c r="K1911"/>
      <c r="L1911"/>
      <c r="M1911"/>
      <c r="N1911"/>
      <c r="O1911"/>
      <c r="P1911"/>
      <c r="Q1911"/>
      <c r="R1911"/>
      <c r="S1911"/>
      <c r="T1911"/>
      <c r="U1911"/>
      <c r="V1911"/>
      <c r="W1911"/>
      <c r="X1911"/>
      <c r="Y1911" s="56"/>
      <c r="Z1911"/>
      <c r="AA1911"/>
      <c r="AB1911"/>
      <c r="AC1911"/>
      <c r="AD1911"/>
      <c r="AE1911"/>
      <c r="AF1911"/>
    </row>
    <row r="1912" spans="1:32" s="24" customFormat="1" ht="15">
      <c r="A1912"/>
      <c r="B1912"/>
      <c r="C1912"/>
      <c r="D1912"/>
      <c r="E1912"/>
      <c r="F1912"/>
      <c r="G1912"/>
      <c r="H1912"/>
      <c r="I1912"/>
      <c r="J1912"/>
      <c r="K1912"/>
      <c r="L1912"/>
      <c r="M1912"/>
      <c r="N1912"/>
      <c r="O1912"/>
      <c r="P1912"/>
      <c r="Q1912"/>
      <c r="R1912"/>
      <c r="S1912"/>
      <c r="T1912"/>
      <c r="U1912"/>
      <c r="V1912"/>
      <c r="W1912"/>
      <c r="X1912"/>
      <c r="Y1912" s="56"/>
      <c r="Z1912"/>
      <c r="AA1912"/>
      <c r="AB1912"/>
      <c r="AC1912"/>
      <c r="AD1912"/>
      <c r="AE1912"/>
      <c r="AF1912"/>
    </row>
    <row r="1913" spans="1:32" s="24" customFormat="1" ht="15">
      <c r="A1913"/>
      <c r="B1913"/>
      <c r="C1913"/>
      <c r="D1913"/>
      <c r="E1913"/>
      <c r="F1913"/>
      <c r="G1913"/>
      <c r="H1913"/>
      <c r="I1913"/>
      <c r="J1913"/>
      <c r="K1913"/>
      <c r="L1913"/>
      <c r="M1913"/>
      <c r="N1913"/>
      <c r="O1913"/>
      <c r="P1913"/>
      <c r="Q1913"/>
      <c r="R1913"/>
      <c r="S1913"/>
      <c r="T1913"/>
      <c r="U1913"/>
      <c r="V1913"/>
      <c r="W1913"/>
      <c r="X1913"/>
      <c r="Y1913" s="56"/>
      <c r="Z1913"/>
      <c r="AA1913"/>
      <c r="AB1913"/>
      <c r="AC1913"/>
      <c r="AD1913"/>
      <c r="AE1913"/>
      <c r="AF1913"/>
    </row>
    <row r="1914" spans="1:32" s="24" customFormat="1" ht="15">
      <c r="A1914"/>
      <c r="B1914"/>
      <c r="C1914"/>
      <c r="D1914"/>
      <c r="E1914"/>
      <c r="F1914"/>
      <c r="G1914"/>
      <c r="H1914"/>
      <c r="I1914"/>
      <c r="J1914"/>
      <c r="K1914"/>
      <c r="L1914"/>
      <c r="M1914"/>
      <c r="N1914"/>
      <c r="O1914"/>
      <c r="P1914"/>
      <c r="Q1914"/>
      <c r="R1914"/>
      <c r="S1914"/>
      <c r="T1914"/>
      <c r="U1914"/>
      <c r="V1914"/>
      <c r="W1914"/>
      <c r="X1914"/>
      <c r="Y1914" s="56"/>
      <c r="Z1914"/>
      <c r="AA1914"/>
      <c r="AB1914"/>
      <c r="AC1914"/>
      <c r="AD1914"/>
      <c r="AE1914"/>
      <c r="AF1914"/>
    </row>
    <row r="1915" spans="1:32" s="24" customFormat="1" ht="15">
      <c r="A1915"/>
      <c r="B1915"/>
      <c r="C1915"/>
      <c r="D1915"/>
      <c r="E1915"/>
      <c r="F1915"/>
      <c r="G1915"/>
      <c r="H1915"/>
      <c r="I1915"/>
      <c r="J1915"/>
      <c r="K1915"/>
      <c r="L1915"/>
      <c r="M1915"/>
      <c r="N1915"/>
      <c r="O1915"/>
      <c r="P1915"/>
      <c r="Q1915"/>
      <c r="R1915"/>
      <c r="S1915"/>
      <c r="T1915"/>
      <c r="U1915"/>
      <c r="V1915"/>
      <c r="W1915"/>
      <c r="X1915"/>
      <c r="Y1915" s="56"/>
      <c r="Z1915"/>
      <c r="AA1915"/>
      <c r="AB1915"/>
      <c r="AC1915"/>
      <c r="AD1915"/>
      <c r="AE1915"/>
      <c r="AF1915"/>
    </row>
    <row r="1916" spans="1:32" s="24" customFormat="1" ht="15">
      <c r="A1916"/>
      <c r="B1916"/>
      <c r="C1916"/>
      <c r="D1916"/>
      <c r="E1916"/>
      <c r="F1916"/>
      <c r="G1916"/>
      <c r="H1916"/>
      <c r="I1916"/>
      <c r="J1916"/>
      <c r="K1916"/>
      <c r="L1916"/>
      <c r="M1916"/>
      <c r="N1916"/>
      <c r="O1916"/>
      <c r="P1916"/>
      <c r="Q1916"/>
      <c r="R1916"/>
      <c r="S1916"/>
      <c r="T1916"/>
      <c r="U1916"/>
      <c r="V1916"/>
      <c r="W1916"/>
      <c r="X1916"/>
      <c r="Y1916" s="56"/>
      <c r="Z1916"/>
      <c r="AA1916"/>
      <c r="AB1916"/>
      <c r="AC1916"/>
      <c r="AD1916"/>
      <c r="AE1916"/>
      <c r="AF1916"/>
    </row>
    <row r="1917" spans="1:32" s="24" customFormat="1" ht="15">
      <c r="A1917"/>
      <c r="B1917"/>
      <c r="C1917"/>
      <c r="D1917"/>
      <c r="E1917"/>
      <c r="F1917"/>
      <c r="G1917"/>
      <c r="H1917"/>
      <c r="I1917"/>
      <c r="J1917"/>
      <c r="K1917"/>
      <c r="L1917"/>
      <c r="M1917"/>
      <c r="N1917"/>
      <c r="O1917"/>
      <c r="P1917"/>
      <c r="Q1917"/>
      <c r="R1917"/>
      <c r="S1917"/>
      <c r="T1917"/>
      <c r="U1917"/>
      <c r="V1917"/>
      <c r="W1917"/>
      <c r="X1917"/>
      <c r="Y1917" s="56"/>
      <c r="Z1917"/>
      <c r="AA1917"/>
      <c r="AB1917"/>
      <c r="AC1917"/>
      <c r="AD1917"/>
      <c r="AE1917"/>
      <c r="AF1917"/>
    </row>
    <row r="1918" spans="1:32" s="24" customFormat="1" ht="15">
      <c r="A1918"/>
      <c r="B1918"/>
      <c r="C1918"/>
      <c r="D1918"/>
      <c r="E1918"/>
      <c r="F1918"/>
      <c r="G1918"/>
      <c r="H1918"/>
      <c r="I1918"/>
      <c r="J1918"/>
      <c r="K1918"/>
      <c r="L1918"/>
      <c r="M1918"/>
      <c r="N1918"/>
      <c r="O1918"/>
      <c r="P1918"/>
      <c r="Q1918"/>
      <c r="R1918"/>
      <c r="S1918"/>
      <c r="T1918"/>
      <c r="U1918"/>
      <c r="V1918"/>
      <c r="W1918"/>
      <c r="X1918"/>
      <c r="Y1918" s="56"/>
      <c r="Z1918"/>
      <c r="AA1918"/>
      <c r="AB1918"/>
      <c r="AC1918"/>
      <c r="AD1918"/>
      <c r="AE1918"/>
      <c r="AF1918"/>
    </row>
    <row r="1919" spans="1:32" s="24" customFormat="1" ht="15">
      <c r="A1919"/>
      <c r="B1919"/>
      <c r="C1919"/>
      <c r="D1919"/>
      <c r="E1919"/>
      <c r="F1919"/>
      <c r="G1919"/>
      <c r="H1919"/>
      <c r="I1919"/>
      <c r="J1919"/>
      <c r="K1919"/>
      <c r="L1919"/>
      <c r="M1919"/>
      <c r="N1919"/>
      <c r="O1919"/>
      <c r="P1919"/>
      <c r="Q1919"/>
      <c r="R1919"/>
      <c r="S1919"/>
      <c r="T1919"/>
      <c r="U1919"/>
      <c r="V1919"/>
      <c r="W1919"/>
      <c r="X1919"/>
      <c r="Y1919" s="56"/>
      <c r="Z1919"/>
      <c r="AA1919"/>
      <c r="AB1919"/>
      <c r="AC1919"/>
      <c r="AD1919"/>
      <c r="AE1919"/>
      <c r="AF1919"/>
    </row>
    <row r="1920" spans="1:32" s="24" customFormat="1" ht="15">
      <c r="A1920"/>
      <c r="B1920"/>
      <c r="C1920"/>
      <c r="D1920"/>
      <c r="E1920"/>
      <c r="F1920"/>
      <c r="G1920"/>
      <c r="H1920"/>
      <c r="I1920"/>
      <c r="J1920"/>
      <c r="K1920"/>
      <c r="L1920"/>
      <c r="M1920"/>
      <c r="N1920"/>
      <c r="O1920"/>
      <c r="P1920"/>
      <c r="Q1920"/>
      <c r="R1920"/>
      <c r="S1920"/>
      <c r="T1920"/>
      <c r="U1920"/>
      <c r="V1920"/>
      <c r="W1920"/>
      <c r="X1920"/>
      <c r="Y1920" s="56"/>
      <c r="Z1920"/>
      <c r="AA1920"/>
      <c r="AB1920"/>
      <c r="AC1920"/>
      <c r="AD1920"/>
      <c r="AE1920"/>
      <c r="AF1920"/>
    </row>
    <row r="1921" spans="1:32" s="24" customFormat="1" ht="15">
      <c r="A1921"/>
      <c r="B1921"/>
      <c r="C1921"/>
      <c r="D1921"/>
      <c r="E1921"/>
      <c r="F1921"/>
      <c r="G1921"/>
      <c r="H1921"/>
      <c r="I1921"/>
      <c r="J1921"/>
      <c r="K1921"/>
      <c r="L1921"/>
      <c r="M1921"/>
      <c r="N1921"/>
      <c r="O1921"/>
      <c r="P1921"/>
      <c r="Q1921"/>
      <c r="R1921"/>
      <c r="S1921"/>
      <c r="T1921"/>
      <c r="U1921"/>
      <c r="V1921"/>
      <c r="W1921"/>
      <c r="X1921"/>
      <c r="Y1921" s="56"/>
      <c r="Z1921"/>
      <c r="AA1921"/>
      <c r="AB1921"/>
      <c r="AC1921"/>
      <c r="AD1921"/>
      <c r="AE1921"/>
      <c r="AF1921"/>
    </row>
    <row r="1922" spans="1:32" s="24" customFormat="1" ht="15">
      <c r="A1922"/>
      <c r="B1922"/>
      <c r="C1922"/>
      <c r="D1922"/>
      <c r="E1922"/>
      <c r="F1922"/>
      <c r="G1922"/>
      <c r="H1922"/>
      <c r="I1922"/>
      <c r="J1922"/>
      <c r="K1922"/>
      <c r="L1922"/>
      <c r="M1922"/>
      <c r="N1922"/>
      <c r="O1922"/>
      <c r="P1922"/>
      <c r="Q1922"/>
      <c r="R1922"/>
      <c r="S1922"/>
      <c r="T1922"/>
      <c r="U1922"/>
      <c r="V1922"/>
      <c r="W1922"/>
      <c r="X1922"/>
      <c r="Y1922" s="56"/>
      <c r="Z1922"/>
      <c r="AA1922"/>
      <c r="AB1922"/>
      <c r="AC1922"/>
      <c r="AD1922"/>
      <c r="AE1922"/>
      <c r="AF1922"/>
    </row>
    <row r="1923" spans="1:32" s="24" customFormat="1" ht="15">
      <c r="A1923"/>
      <c r="B1923"/>
      <c r="C1923"/>
      <c r="D1923"/>
      <c r="E1923"/>
      <c r="F1923"/>
      <c r="G1923"/>
      <c r="H1923"/>
      <c r="I1923"/>
      <c r="J1923"/>
      <c r="K1923"/>
      <c r="L1923"/>
      <c r="M1923"/>
      <c r="N1923"/>
      <c r="O1923"/>
      <c r="P1923"/>
      <c r="Q1923"/>
      <c r="R1923"/>
      <c r="S1923"/>
      <c r="T1923"/>
      <c r="U1923"/>
      <c r="V1923"/>
      <c r="W1923"/>
      <c r="X1923"/>
      <c r="Y1923" s="56"/>
      <c r="Z1923"/>
      <c r="AA1923"/>
      <c r="AB1923"/>
      <c r="AC1923"/>
      <c r="AD1923"/>
      <c r="AE1923"/>
      <c r="AF1923"/>
    </row>
    <row r="1924" spans="1:32" s="24" customFormat="1" ht="15">
      <c r="A1924"/>
      <c r="B1924"/>
      <c r="C1924"/>
      <c r="D1924"/>
      <c r="E1924"/>
      <c r="F1924"/>
      <c r="G1924"/>
      <c r="H1924"/>
      <c r="I1924"/>
      <c r="J1924"/>
      <c r="K1924"/>
      <c r="L1924"/>
      <c r="M1924"/>
      <c r="N1924"/>
      <c r="O1924"/>
      <c r="P1924"/>
      <c r="Q1924"/>
      <c r="R1924"/>
      <c r="S1924"/>
      <c r="T1924"/>
      <c r="U1924"/>
      <c r="V1924"/>
      <c r="W1924"/>
      <c r="X1924"/>
      <c r="Y1924" s="56"/>
      <c r="Z1924"/>
      <c r="AA1924"/>
      <c r="AB1924"/>
      <c r="AC1924"/>
      <c r="AD1924"/>
      <c r="AE1924"/>
      <c r="AF1924"/>
    </row>
    <row r="1925" spans="1:32" s="24" customFormat="1" ht="15">
      <c r="A1925"/>
      <c r="B1925"/>
      <c r="C1925"/>
      <c r="D1925"/>
      <c r="E1925"/>
      <c r="F1925"/>
      <c r="G1925"/>
      <c r="H1925"/>
      <c r="I1925"/>
      <c r="J1925"/>
      <c r="K1925"/>
      <c r="L1925"/>
      <c r="M1925"/>
      <c r="N1925"/>
      <c r="O1925"/>
      <c r="P1925"/>
      <c r="Q1925"/>
      <c r="R1925"/>
      <c r="S1925"/>
      <c r="T1925"/>
      <c r="U1925"/>
      <c r="V1925"/>
      <c r="W1925"/>
      <c r="X1925"/>
      <c r="Y1925" s="56"/>
      <c r="Z1925"/>
      <c r="AA1925"/>
      <c r="AB1925"/>
      <c r="AC1925"/>
      <c r="AD1925"/>
      <c r="AE1925"/>
      <c r="AF1925"/>
    </row>
    <row r="1926" spans="1:32" s="24" customFormat="1" ht="15">
      <c r="A1926"/>
      <c r="B1926"/>
      <c r="C1926"/>
      <c r="D1926"/>
      <c r="E1926"/>
      <c r="F1926"/>
      <c r="G1926"/>
      <c r="H1926"/>
      <c r="I1926"/>
      <c r="J1926"/>
      <c r="K1926"/>
      <c r="L1926"/>
      <c r="M1926"/>
      <c r="N1926"/>
      <c r="O1926"/>
      <c r="P1926"/>
      <c r="Q1926"/>
      <c r="R1926"/>
      <c r="S1926"/>
      <c r="T1926"/>
      <c r="U1926"/>
      <c r="V1926"/>
      <c r="W1926"/>
      <c r="X1926"/>
      <c r="Y1926" s="56"/>
      <c r="Z1926"/>
      <c r="AA1926"/>
      <c r="AB1926"/>
      <c r="AC1926"/>
      <c r="AD1926"/>
      <c r="AE1926"/>
      <c r="AF1926"/>
    </row>
    <row r="1927" spans="1:32" s="24" customFormat="1" ht="15">
      <c r="A1927"/>
      <c r="B1927"/>
      <c r="C1927"/>
      <c r="D1927"/>
      <c r="E1927"/>
      <c r="F1927"/>
      <c r="G1927"/>
      <c r="H1927"/>
      <c r="I1927"/>
      <c r="J1927"/>
      <c r="K1927"/>
      <c r="L1927"/>
      <c r="M1927"/>
      <c r="N1927"/>
      <c r="O1927"/>
      <c r="P1927"/>
      <c r="Q1927"/>
      <c r="R1927"/>
      <c r="S1927"/>
      <c r="T1927"/>
      <c r="U1927"/>
      <c r="V1927"/>
      <c r="W1927"/>
      <c r="X1927"/>
      <c r="Y1927" s="56"/>
      <c r="Z1927"/>
      <c r="AA1927"/>
      <c r="AB1927"/>
      <c r="AC1927"/>
      <c r="AD1927"/>
      <c r="AE1927"/>
      <c r="AF1927"/>
    </row>
    <row r="1928" spans="1:32" s="24" customFormat="1" ht="15">
      <c r="A1928"/>
      <c r="B1928"/>
      <c r="C1928"/>
      <c r="D1928"/>
      <c r="E1928"/>
      <c r="F1928"/>
      <c r="G1928"/>
      <c r="H1928"/>
      <c r="I1928"/>
      <c r="J1928"/>
      <c r="K1928"/>
      <c r="L1928"/>
      <c r="M1928"/>
      <c r="N1928"/>
      <c r="O1928"/>
      <c r="P1928"/>
      <c r="Q1928"/>
      <c r="R1928"/>
      <c r="S1928"/>
      <c r="T1928"/>
      <c r="U1928"/>
      <c r="V1928"/>
      <c r="W1928"/>
      <c r="X1928"/>
      <c r="Y1928" s="56"/>
      <c r="Z1928"/>
      <c r="AA1928"/>
      <c r="AB1928"/>
      <c r="AC1928"/>
      <c r="AD1928"/>
      <c r="AE1928"/>
      <c r="AF1928"/>
    </row>
    <row r="1929" spans="1:32" s="24" customFormat="1" ht="15">
      <c r="A1929"/>
      <c r="B1929"/>
      <c r="C1929"/>
      <c r="D1929"/>
      <c r="E1929"/>
      <c r="F1929"/>
      <c r="G1929"/>
      <c r="H1929"/>
      <c r="I1929"/>
      <c r="J1929"/>
      <c r="K1929"/>
      <c r="L1929"/>
      <c r="M1929"/>
      <c r="N1929"/>
      <c r="O1929"/>
      <c r="P1929"/>
      <c r="Q1929"/>
      <c r="R1929"/>
      <c r="S1929"/>
      <c r="T1929"/>
      <c r="U1929"/>
      <c r="V1929"/>
      <c r="W1929"/>
      <c r="X1929"/>
      <c r="Y1929" s="56"/>
      <c r="Z1929"/>
      <c r="AA1929"/>
      <c r="AB1929"/>
      <c r="AC1929"/>
      <c r="AD1929"/>
      <c r="AE1929"/>
      <c r="AF1929"/>
    </row>
    <row r="1930" spans="1:32" s="24" customFormat="1" ht="15">
      <c r="A1930"/>
      <c r="B1930"/>
      <c r="C1930"/>
      <c r="D1930"/>
      <c r="E1930"/>
      <c r="F1930"/>
      <c r="G1930"/>
      <c r="H1930"/>
      <c r="I1930"/>
      <c r="J1930"/>
      <c r="K1930"/>
      <c r="L1930"/>
      <c r="M1930"/>
      <c r="N1930"/>
      <c r="O1930"/>
      <c r="P1930"/>
      <c r="Q1930"/>
      <c r="R1930"/>
      <c r="S1930"/>
      <c r="T1930"/>
      <c r="U1930"/>
      <c r="V1930"/>
      <c r="W1930"/>
      <c r="X1930"/>
      <c r="Y1930" s="56"/>
      <c r="Z1930"/>
      <c r="AA1930"/>
      <c r="AB1930"/>
      <c r="AC1930"/>
      <c r="AD1930"/>
      <c r="AE1930"/>
      <c r="AF1930"/>
    </row>
    <row r="1931" spans="1:32" s="24" customFormat="1" ht="15">
      <c r="A1931"/>
      <c r="B1931"/>
      <c r="C1931"/>
      <c r="D1931"/>
      <c r="E1931"/>
      <c r="F1931"/>
      <c r="G1931"/>
      <c r="H1931"/>
      <c r="I1931"/>
      <c r="J1931"/>
      <c r="K1931"/>
      <c r="L1931"/>
      <c r="M1931"/>
      <c r="N1931"/>
      <c r="O1931"/>
      <c r="P1931"/>
      <c r="Q1931"/>
      <c r="R1931"/>
      <c r="S1931"/>
      <c r="T1931"/>
      <c r="U1931"/>
      <c r="V1931"/>
      <c r="W1931"/>
      <c r="X1931"/>
      <c r="Y1931" s="56"/>
      <c r="Z1931"/>
      <c r="AA1931"/>
      <c r="AB1931"/>
      <c r="AC1931"/>
      <c r="AD1931"/>
      <c r="AE1931"/>
      <c r="AF1931"/>
    </row>
    <row r="1932" spans="1:32" s="24" customFormat="1" ht="15">
      <c r="A1932"/>
      <c r="B1932"/>
      <c r="C1932"/>
      <c r="D1932"/>
      <c r="E1932"/>
      <c r="F1932"/>
      <c r="G1932"/>
      <c r="H1932"/>
      <c r="I1932"/>
      <c r="J1932"/>
      <c r="K1932"/>
      <c r="L1932"/>
      <c r="M1932"/>
      <c r="N1932"/>
      <c r="O1932"/>
      <c r="P1932"/>
      <c r="Q1932"/>
      <c r="R1932"/>
      <c r="S1932"/>
      <c r="T1932"/>
      <c r="U1932"/>
      <c r="V1932"/>
      <c r="W1932"/>
      <c r="X1932"/>
      <c r="Y1932" s="56"/>
      <c r="Z1932"/>
      <c r="AA1932"/>
      <c r="AB1932"/>
      <c r="AC1932"/>
      <c r="AD1932"/>
      <c r="AE1932"/>
      <c r="AF1932"/>
    </row>
    <row r="1933" spans="1:32" s="24" customFormat="1" ht="15">
      <c r="A1933"/>
      <c r="B1933"/>
      <c r="C1933"/>
      <c r="D1933"/>
      <c r="E1933"/>
      <c r="F1933"/>
      <c r="G1933"/>
      <c r="H1933"/>
      <c r="I1933"/>
      <c r="J1933"/>
      <c r="K1933"/>
      <c r="L1933"/>
      <c r="M1933"/>
      <c r="N1933"/>
      <c r="O1933"/>
      <c r="P1933"/>
      <c r="Q1933"/>
      <c r="R1933"/>
      <c r="S1933"/>
      <c r="T1933"/>
      <c r="U1933"/>
      <c r="V1933"/>
      <c r="W1933"/>
      <c r="X1933"/>
      <c r="Y1933" s="56"/>
      <c r="Z1933"/>
      <c r="AA1933"/>
      <c r="AB1933"/>
      <c r="AC1933"/>
      <c r="AD1933"/>
      <c r="AE1933"/>
      <c r="AF1933"/>
    </row>
    <row r="1934" spans="1:32" s="24" customFormat="1" ht="15">
      <c r="A1934"/>
      <c r="B1934"/>
      <c r="C1934"/>
      <c r="D1934"/>
      <c r="E1934"/>
      <c r="F1934"/>
      <c r="G1934"/>
      <c r="H1934"/>
      <c r="I1934"/>
      <c r="J1934"/>
      <c r="K1934"/>
      <c r="L1934"/>
      <c r="M1934"/>
      <c r="N1934"/>
      <c r="O1934"/>
      <c r="P1934"/>
      <c r="Q1934"/>
      <c r="R1934"/>
      <c r="S1934"/>
      <c r="T1934"/>
      <c r="U1934"/>
      <c r="V1934"/>
      <c r="W1934"/>
      <c r="X1934"/>
      <c r="Y1934" s="56"/>
      <c r="Z1934"/>
      <c r="AA1934"/>
      <c r="AB1934"/>
      <c r="AC1934"/>
      <c r="AD1934"/>
      <c r="AE1934"/>
      <c r="AF1934"/>
    </row>
    <row r="1935" spans="1:32" s="24" customFormat="1" ht="15">
      <c r="A1935"/>
      <c r="B1935"/>
      <c r="C1935"/>
      <c r="D1935"/>
      <c r="E1935"/>
      <c r="F1935"/>
      <c r="G1935"/>
      <c r="H1935"/>
      <c r="I1935"/>
      <c r="J1935"/>
      <c r="K1935"/>
      <c r="L1935"/>
      <c r="M1935"/>
      <c r="N1935"/>
      <c r="O1935"/>
      <c r="P1935"/>
      <c r="Q1935"/>
      <c r="R1935"/>
      <c r="S1935"/>
      <c r="T1935"/>
      <c r="U1935"/>
      <c r="V1935"/>
      <c r="W1935"/>
      <c r="X1935"/>
      <c r="Y1935" s="56"/>
      <c r="Z1935"/>
      <c r="AA1935"/>
      <c r="AB1935"/>
      <c r="AC1935"/>
      <c r="AD1935"/>
      <c r="AE1935"/>
      <c r="AF1935"/>
    </row>
    <row r="1936" spans="1:32" s="24" customFormat="1" ht="15">
      <c r="A1936"/>
      <c r="B1936"/>
      <c r="C1936"/>
      <c r="D1936"/>
      <c r="E1936"/>
      <c r="F1936"/>
      <c r="G1936"/>
      <c r="H1936"/>
      <c r="I1936"/>
      <c r="J1936"/>
      <c r="K1936"/>
      <c r="L1936"/>
      <c r="M1936"/>
      <c r="N1936"/>
      <c r="O1936"/>
      <c r="P1936"/>
      <c r="Q1936"/>
      <c r="R1936"/>
      <c r="S1936"/>
      <c r="T1936"/>
      <c r="U1936"/>
      <c r="V1936"/>
      <c r="W1936"/>
      <c r="X1936"/>
      <c r="Y1936" s="56"/>
      <c r="Z1936"/>
      <c r="AA1936"/>
      <c r="AB1936"/>
      <c r="AC1936"/>
      <c r="AD1936"/>
      <c r="AE1936"/>
      <c r="AF1936"/>
    </row>
    <row r="1937" spans="1:32" s="24" customFormat="1" ht="15">
      <c r="A1937"/>
      <c r="B1937"/>
      <c r="C1937"/>
      <c r="D1937"/>
      <c r="E1937"/>
      <c r="F1937"/>
      <c r="G1937"/>
      <c r="H1937"/>
      <c r="I1937"/>
      <c r="J1937"/>
      <c r="K1937"/>
      <c r="L1937"/>
      <c r="M1937"/>
      <c r="N1937"/>
      <c r="O1937"/>
      <c r="P1937"/>
      <c r="Q1937"/>
      <c r="R1937"/>
      <c r="S1937"/>
      <c r="T1937"/>
      <c r="U1937"/>
      <c r="V1937"/>
      <c r="W1937"/>
      <c r="X1937"/>
      <c r="Y1937" s="56"/>
      <c r="Z1937"/>
      <c r="AA1937"/>
      <c r="AB1937"/>
      <c r="AC1937"/>
      <c r="AD1937"/>
      <c r="AE1937"/>
      <c r="AF1937"/>
    </row>
    <row r="1938" spans="1:32" s="24" customFormat="1" ht="15">
      <c r="A1938"/>
      <c r="B1938"/>
      <c r="C1938"/>
      <c r="D1938"/>
      <c r="E1938"/>
      <c r="F1938"/>
      <c r="G1938"/>
      <c r="H1938"/>
      <c r="I1938"/>
      <c r="J1938"/>
      <c r="K1938"/>
      <c r="L1938"/>
      <c r="M1938"/>
      <c r="N1938"/>
      <c r="O1938"/>
      <c r="P1938"/>
      <c r="Q1938"/>
      <c r="R1938"/>
      <c r="S1938"/>
      <c r="T1938"/>
      <c r="U1938"/>
      <c r="V1938"/>
      <c r="W1938"/>
      <c r="X1938"/>
      <c r="Y1938" s="56"/>
      <c r="Z1938"/>
      <c r="AA1938"/>
      <c r="AB1938"/>
      <c r="AC1938"/>
      <c r="AD1938"/>
      <c r="AE1938"/>
      <c r="AF1938"/>
    </row>
    <row r="1939" spans="1:32" s="24" customFormat="1" ht="15">
      <c r="A1939"/>
      <c r="B1939"/>
      <c r="C1939"/>
      <c r="D1939"/>
      <c r="E1939"/>
      <c r="F1939"/>
      <c r="G1939"/>
      <c r="H1939"/>
      <c r="I1939"/>
      <c r="J1939"/>
      <c r="K1939"/>
      <c r="L1939"/>
      <c r="M1939"/>
      <c r="N1939"/>
      <c r="O1939"/>
      <c r="P1939"/>
      <c r="Q1939"/>
      <c r="R1939"/>
      <c r="S1939"/>
      <c r="T1939"/>
      <c r="U1939"/>
      <c r="V1939"/>
      <c r="W1939"/>
      <c r="X1939"/>
      <c r="Y1939" s="56"/>
      <c r="Z1939"/>
      <c r="AA1939"/>
      <c r="AB1939"/>
      <c r="AC1939"/>
      <c r="AD1939"/>
      <c r="AE1939"/>
      <c r="AF1939"/>
    </row>
    <row r="1940" spans="1:32" s="24" customFormat="1" ht="15">
      <c r="A1940"/>
      <c r="B1940"/>
      <c r="C1940"/>
      <c r="D1940"/>
      <c r="E1940"/>
      <c r="F1940"/>
      <c r="G1940"/>
      <c r="H1940"/>
      <c r="I1940"/>
      <c r="J1940"/>
      <c r="K1940"/>
      <c r="L1940"/>
      <c r="M1940"/>
      <c r="N1940"/>
      <c r="O1940"/>
      <c r="P1940"/>
      <c r="Q1940"/>
      <c r="R1940"/>
      <c r="S1940"/>
      <c r="T1940"/>
      <c r="U1940"/>
      <c r="V1940"/>
      <c r="W1940"/>
      <c r="X1940"/>
      <c r="Y1940" s="56"/>
      <c r="Z1940"/>
      <c r="AA1940"/>
      <c r="AB1940"/>
      <c r="AC1940"/>
      <c r="AD1940"/>
      <c r="AE1940"/>
      <c r="AF1940"/>
    </row>
    <row r="1941" spans="1:32" s="24" customFormat="1" ht="15">
      <c r="A1941"/>
      <c r="B1941"/>
      <c r="C1941"/>
      <c r="D1941"/>
      <c r="E1941"/>
      <c r="F1941"/>
      <c r="G1941"/>
      <c r="H1941"/>
      <c r="I1941"/>
      <c r="J1941"/>
      <c r="K1941"/>
      <c r="L1941"/>
      <c r="M1941"/>
      <c r="N1941"/>
      <c r="O1941"/>
      <c r="P1941"/>
      <c r="Q1941"/>
      <c r="R1941"/>
      <c r="S1941"/>
      <c r="T1941"/>
      <c r="U1941"/>
      <c r="V1941"/>
      <c r="W1941"/>
      <c r="X1941"/>
      <c r="Y1941" s="56"/>
      <c r="Z1941"/>
      <c r="AA1941"/>
      <c r="AB1941"/>
      <c r="AC1941"/>
      <c r="AD1941"/>
      <c r="AE1941"/>
      <c r="AF1941"/>
    </row>
    <row r="1942" spans="1:32" s="24" customFormat="1" ht="15">
      <c r="A1942"/>
      <c r="B1942"/>
      <c r="C1942"/>
      <c r="D1942"/>
      <c r="E1942"/>
      <c r="F1942"/>
      <c r="G1942"/>
      <c r="H1942"/>
      <c r="I1942"/>
      <c r="J1942"/>
      <c r="K1942"/>
      <c r="L1942"/>
      <c r="M1942"/>
      <c r="N1942"/>
      <c r="O1942"/>
      <c r="P1942"/>
      <c r="Q1942"/>
      <c r="R1942"/>
      <c r="S1942"/>
      <c r="T1942"/>
      <c r="U1942"/>
      <c r="V1942"/>
      <c r="W1942"/>
      <c r="X1942"/>
      <c r="Y1942" s="56"/>
      <c r="Z1942"/>
      <c r="AA1942"/>
      <c r="AB1942"/>
      <c r="AC1942"/>
      <c r="AD1942"/>
      <c r="AE1942"/>
      <c r="AF1942"/>
    </row>
    <row r="1943" spans="1:32" s="24" customFormat="1" ht="15">
      <c r="A1943"/>
      <c r="B1943"/>
      <c r="C1943"/>
      <c r="D1943"/>
      <c r="E1943"/>
      <c r="F1943"/>
      <c r="G1943"/>
      <c r="H1943"/>
      <c r="I1943"/>
      <c r="J1943"/>
      <c r="K1943"/>
      <c r="L1943"/>
      <c r="M1943"/>
      <c r="N1943"/>
      <c r="O1943"/>
      <c r="P1943"/>
      <c r="Q1943"/>
      <c r="R1943"/>
      <c r="S1943"/>
      <c r="T1943"/>
      <c r="U1943"/>
      <c r="V1943"/>
      <c r="W1943"/>
      <c r="X1943"/>
      <c r="Y1943" s="56"/>
      <c r="Z1943"/>
      <c r="AA1943"/>
      <c r="AB1943"/>
      <c r="AC1943"/>
      <c r="AD1943"/>
      <c r="AE1943"/>
      <c r="AF1943"/>
    </row>
    <row r="1944" spans="1:32" s="24" customFormat="1" ht="15">
      <c r="A1944"/>
      <c r="B1944"/>
      <c r="C1944"/>
      <c r="D1944"/>
      <c r="E1944"/>
      <c r="F1944"/>
      <c r="G1944"/>
      <c r="H1944"/>
      <c r="I1944"/>
      <c r="J1944"/>
      <c r="K1944"/>
      <c r="L1944"/>
      <c r="M1944"/>
      <c r="N1944"/>
      <c r="O1944"/>
      <c r="P1944"/>
      <c r="Q1944"/>
      <c r="R1944"/>
      <c r="S1944"/>
      <c r="T1944"/>
      <c r="U1944"/>
      <c r="V1944"/>
      <c r="W1944"/>
      <c r="X1944"/>
      <c r="Y1944" s="56"/>
      <c r="Z1944"/>
      <c r="AA1944"/>
      <c r="AB1944"/>
      <c r="AC1944"/>
      <c r="AD1944"/>
      <c r="AE1944"/>
      <c r="AF1944"/>
    </row>
    <row r="1945" spans="1:32" s="24" customFormat="1" ht="15">
      <c r="A1945"/>
      <c r="B1945"/>
      <c r="C1945"/>
      <c r="D1945"/>
      <c r="E1945"/>
      <c r="F1945"/>
      <c r="G1945"/>
      <c r="H1945"/>
      <c r="I1945"/>
      <c r="J1945"/>
      <c r="K1945"/>
      <c r="L1945"/>
      <c r="M1945"/>
      <c r="N1945"/>
      <c r="O1945"/>
      <c r="P1945"/>
      <c r="Q1945"/>
      <c r="R1945"/>
      <c r="S1945"/>
      <c r="T1945"/>
      <c r="U1945"/>
      <c r="V1945"/>
      <c r="W1945"/>
      <c r="X1945"/>
      <c r="Y1945" s="56"/>
      <c r="Z1945"/>
      <c r="AA1945"/>
      <c r="AB1945"/>
      <c r="AC1945"/>
      <c r="AD1945"/>
      <c r="AE1945"/>
      <c r="AF1945"/>
    </row>
    <row r="1946" spans="1:32" s="24" customFormat="1" ht="15">
      <c r="A1946"/>
      <c r="B1946"/>
      <c r="C1946"/>
      <c r="D1946"/>
      <c r="E1946"/>
      <c r="F1946"/>
      <c r="G1946"/>
      <c r="H1946"/>
      <c r="I1946"/>
      <c r="J1946"/>
      <c r="K1946"/>
      <c r="L1946"/>
      <c r="M1946"/>
      <c r="N1946"/>
      <c r="O1946"/>
      <c r="P1946"/>
      <c r="Q1946"/>
      <c r="R1946"/>
      <c r="S1946"/>
      <c r="T1946"/>
      <c r="U1946"/>
      <c r="V1946"/>
      <c r="W1946"/>
      <c r="X1946"/>
      <c r="Y1946" s="56"/>
      <c r="Z1946"/>
      <c r="AA1946"/>
      <c r="AB1946"/>
      <c r="AC1946"/>
      <c r="AD1946"/>
      <c r="AE1946"/>
      <c r="AF1946"/>
    </row>
    <row r="1947" spans="1:32" s="24" customFormat="1" ht="15">
      <c r="A1947"/>
      <c r="B1947"/>
      <c r="C1947"/>
      <c r="D1947"/>
      <c r="E1947"/>
      <c r="F1947"/>
      <c r="G1947"/>
      <c r="H1947"/>
      <c r="I1947"/>
      <c r="J1947"/>
      <c r="K1947"/>
      <c r="L1947"/>
      <c r="M1947"/>
      <c r="N1947"/>
      <c r="O1947"/>
      <c r="P1947"/>
      <c r="Q1947"/>
      <c r="R1947"/>
      <c r="S1947"/>
      <c r="T1947"/>
      <c r="U1947"/>
      <c r="V1947"/>
      <c r="W1947"/>
      <c r="X1947"/>
      <c r="Y1947" s="56"/>
      <c r="Z1947"/>
      <c r="AA1947"/>
      <c r="AB1947"/>
      <c r="AC1947"/>
      <c r="AD1947"/>
      <c r="AE1947"/>
      <c r="AF1947"/>
    </row>
    <row r="1948" spans="1:32" s="24" customFormat="1" ht="15">
      <c r="A1948"/>
      <c r="B1948"/>
      <c r="C1948"/>
      <c r="D1948"/>
      <c r="E1948"/>
      <c r="F1948"/>
      <c r="G1948"/>
      <c r="H1948"/>
      <c r="I1948"/>
      <c r="J1948"/>
      <c r="K1948"/>
      <c r="L1948"/>
      <c r="M1948"/>
      <c r="N1948"/>
      <c r="O1948"/>
      <c r="P1948"/>
      <c r="Q1948"/>
      <c r="R1948"/>
      <c r="S1948"/>
      <c r="T1948"/>
      <c r="U1948"/>
      <c r="V1948"/>
      <c r="W1948"/>
      <c r="X1948"/>
      <c r="Y1948" s="56"/>
      <c r="Z1948"/>
      <c r="AA1948"/>
      <c r="AB1948"/>
      <c r="AC1948"/>
      <c r="AD1948"/>
      <c r="AE1948"/>
      <c r="AF1948"/>
    </row>
    <row r="1949" spans="1:32" s="24" customFormat="1" ht="15">
      <c r="A1949"/>
      <c r="B1949"/>
      <c r="C1949"/>
      <c r="D1949"/>
      <c r="E1949"/>
      <c r="F1949"/>
      <c r="G1949"/>
      <c r="H1949"/>
      <c r="I1949"/>
      <c r="J1949"/>
      <c r="K1949"/>
      <c r="L1949"/>
      <c r="M1949"/>
      <c r="N1949"/>
      <c r="O1949"/>
      <c r="P1949"/>
      <c r="Q1949"/>
      <c r="R1949"/>
      <c r="S1949"/>
      <c r="T1949"/>
      <c r="U1949"/>
      <c r="V1949"/>
      <c r="W1949"/>
      <c r="X1949"/>
      <c r="Y1949" s="56"/>
      <c r="Z1949"/>
      <c r="AA1949"/>
      <c r="AB1949"/>
      <c r="AC1949"/>
      <c r="AD1949"/>
      <c r="AE1949"/>
      <c r="AF1949"/>
    </row>
    <row r="1950" spans="1:32" s="24" customFormat="1" ht="15">
      <c r="A1950"/>
      <c r="B1950"/>
      <c r="C1950"/>
      <c r="D1950"/>
      <c r="E1950"/>
      <c r="F1950"/>
      <c r="G1950"/>
      <c r="H1950"/>
      <c r="I1950"/>
      <c r="J1950"/>
      <c r="K1950"/>
      <c r="L1950"/>
      <c r="M1950"/>
      <c r="N1950"/>
      <c r="O1950"/>
      <c r="P1950"/>
      <c r="Q1950"/>
      <c r="R1950"/>
      <c r="S1950"/>
      <c r="T1950"/>
      <c r="U1950"/>
      <c r="V1950"/>
      <c r="W1950"/>
      <c r="X1950"/>
      <c r="Y1950" s="56"/>
      <c r="Z1950"/>
      <c r="AA1950"/>
      <c r="AB1950"/>
      <c r="AC1950"/>
      <c r="AD1950"/>
      <c r="AE1950"/>
      <c r="AF1950"/>
    </row>
    <row r="1951" spans="1:32" s="24" customFormat="1" ht="15">
      <c r="A1951"/>
      <c r="B1951"/>
      <c r="C1951"/>
      <c r="D1951"/>
      <c r="E1951"/>
      <c r="F1951"/>
      <c r="G1951"/>
      <c r="H1951"/>
      <c r="I1951"/>
      <c r="J1951"/>
      <c r="K1951"/>
      <c r="L1951"/>
      <c r="M1951"/>
      <c r="N1951"/>
      <c r="O1951"/>
      <c r="P1951"/>
      <c r="Q1951"/>
      <c r="R1951"/>
      <c r="S1951"/>
      <c r="T1951"/>
      <c r="U1951"/>
      <c r="V1951"/>
      <c r="W1951"/>
      <c r="X1951"/>
      <c r="Y1951" s="56"/>
      <c r="Z1951"/>
      <c r="AA1951"/>
      <c r="AB1951"/>
      <c r="AC1951"/>
      <c r="AD1951"/>
      <c r="AE1951"/>
      <c r="AF1951"/>
    </row>
    <row r="1952" spans="1:32" s="24" customFormat="1" ht="15">
      <c r="A1952"/>
      <c r="B1952"/>
      <c r="C1952"/>
      <c r="D1952"/>
      <c r="E1952"/>
      <c r="F1952"/>
      <c r="G1952"/>
      <c r="H1952"/>
      <c r="I1952"/>
      <c r="J1952"/>
      <c r="K1952"/>
      <c r="L1952"/>
      <c r="M1952"/>
      <c r="N1952"/>
      <c r="O1952"/>
      <c r="P1952"/>
      <c r="Q1952"/>
      <c r="R1952"/>
      <c r="S1952"/>
      <c r="T1952"/>
      <c r="U1952"/>
      <c r="V1952"/>
      <c r="W1952"/>
      <c r="X1952"/>
      <c r="Y1952" s="56"/>
      <c r="Z1952"/>
      <c r="AA1952"/>
      <c r="AB1952"/>
      <c r="AC1952"/>
      <c r="AD1952"/>
      <c r="AE1952"/>
      <c r="AF1952"/>
    </row>
    <row r="1953" spans="1:32" s="24" customFormat="1" ht="15">
      <c r="A1953"/>
      <c r="B1953"/>
      <c r="C1953"/>
      <c r="D1953"/>
      <c r="E1953"/>
      <c r="F1953"/>
      <c r="G1953"/>
      <c r="H1953"/>
      <c r="I1953"/>
      <c r="J1953"/>
      <c r="K1953"/>
      <c r="L1953"/>
      <c r="M1953"/>
      <c r="N1953"/>
      <c r="O1953"/>
      <c r="P1953"/>
      <c r="Q1953"/>
      <c r="R1953"/>
      <c r="S1953"/>
      <c r="T1953"/>
      <c r="U1953"/>
      <c r="V1953"/>
      <c r="W1953"/>
      <c r="X1953"/>
      <c r="Y1953" s="56"/>
      <c r="Z1953"/>
      <c r="AA1953"/>
      <c r="AB1953"/>
      <c r="AC1953"/>
      <c r="AD1953"/>
      <c r="AE1953"/>
      <c r="AF1953"/>
    </row>
    <row r="1954" spans="1:32" s="24" customFormat="1" ht="15">
      <c r="A1954"/>
      <c r="B1954"/>
      <c r="C1954"/>
      <c r="D1954"/>
      <c r="E1954"/>
      <c r="F1954"/>
      <c r="G1954"/>
      <c r="H1954"/>
      <c r="I1954"/>
      <c r="J1954"/>
      <c r="K1954"/>
      <c r="L1954"/>
      <c r="M1954"/>
      <c r="N1954"/>
      <c r="O1954"/>
      <c r="P1954"/>
      <c r="Q1954"/>
      <c r="R1954"/>
      <c r="S1954"/>
      <c r="T1954"/>
      <c r="U1954"/>
      <c r="V1954"/>
      <c r="W1954"/>
      <c r="X1954"/>
      <c r="Y1954" s="56"/>
      <c r="Z1954"/>
      <c r="AA1954"/>
      <c r="AB1954"/>
      <c r="AC1954"/>
      <c r="AD1954"/>
      <c r="AE1954"/>
      <c r="AF1954"/>
    </row>
    <row r="1955" spans="1:32" s="24" customFormat="1" ht="15">
      <c r="A1955"/>
      <c r="B1955"/>
      <c r="C1955"/>
      <c r="D1955"/>
      <c r="E1955"/>
      <c r="F1955"/>
      <c r="G1955"/>
      <c r="H1955"/>
      <c r="I1955"/>
      <c r="J1955"/>
      <c r="K1955"/>
      <c r="L1955"/>
      <c r="M1955"/>
      <c r="N1955"/>
      <c r="O1955"/>
      <c r="P1955"/>
      <c r="Q1955"/>
      <c r="R1955"/>
      <c r="S1955"/>
      <c r="T1955"/>
      <c r="U1955"/>
      <c r="V1955"/>
      <c r="W1955"/>
      <c r="X1955"/>
      <c r="Y1955" s="56"/>
      <c r="Z1955"/>
      <c r="AA1955"/>
      <c r="AB1955"/>
      <c r="AC1955"/>
      <c r="AD1955"/>
      <c r="AE1955"/>
      <c r="AF1955"/>
    </row>
    <row r="1956" spans="1:32" s="24" customFormat="1" ht="15">
      <c r="A1956"/>
      <c r="B1956"/>
      <c r="C1956"/>
      <c r="D1956"/>
      <c r="E1956"/>
      <c r="F1956"/>
      <c r="G1956"/>
      <c r="H1956"/>
      <c r="I1956"/>
      <c r="J1956"/>
      <c r="K1956"/>
      <c r="L1956"/>
      <c r="M1956"/>
      <c r="N1956"/>
      <c r="O1956"/>
      <c r="P1956"/>
      <c r="Q1956"/>
      <c r="R1956"/>
      <c r="S1956"/>
      <c r="T1956"/>
      <c r="U1956"/>
      <c r="V1956"/>
      <c r="W1956"/>
      <c r="X1956"/>
      <c r="Y1956" s="56"/>
      <c r="Z1956"/>
      <c r="AA1956"/>
      <c r="AB1956"/>
      <c r="AC1956"/>
      <c r="AD1956"/>
      <c r="AE1956"/>
      <c r="AF1956"/>
    </row>
    <row r="1957" spans="1:32" s="24" customFormat="1" ht="15">
      <c r="A1957"/>
      <c r="B1957"/>
      <c r="C1957"/>
      <c r="D1957"/>
      <c r="E1957"/>
      <c r="F1957"/>
      <c r="G1957"/>
      <c r="H1957"/>
      <c r="I1957"/>
      <c r="J1957"/>
      <c r="K1957"/>
      <c r="L1957"/>
      <c r="M1957"/>
      <c r="N1957"/>
      <c r="O1957"/>
      <c r="P1957"/>
      <c r="Q1957"/>
      <c r="R1957"/>
      <c r="S1957"/>
      <c r="T1957"/>
      <c r="U1957"/>
      <c r="V1957"/>
      <c r="W1957"/>
      <c r="X1957"/>
      <c r="Y1957" s="56"/>
      <c r="Z1957"/>
      <c r="AA1957"/>
      <c r="AB1957"/>
      <c r="AC1957"/>
      <c r="AD1957"/>
      <c r="AE1957"/>
      <c r="AF1957"/>
    </row>
    <row r="1958" spans="1:32" s="24" customFormat="1" ht="15">
      <c r="A1958"/>
      <c r="B1958"/>
      <c r="C1958"/>
      <c r="D1958"/>
      <c r="E1958"/>
      <c r="F1958"/>
      <c r="G1958"/>
      <c r="H1958"/>
      <c r="I1958"/>
      <c r="J1958"/>
      <c r="K1958"/>
      <c r="L1958"/>
      <c r="M1958"/>
      <c r="N1958"/>
      <c r="O1958"/>
      <c r="P1958"/>
      <c r="Q1958"/>
      <c r="R1958"/>
      <c r="S1958"/>
      <c r="T1958"/>
      <c r="U1958"/>
      <c r="V1958"/>
      <c r="W1958"/>
      <c r="X1958"/>
      <c r="Y1958" s="56"/>
      <c r="Z1958"/>
      <c r="AA1958"/>
      <c r="AB1958"/>
      <c r="AC1958"/>
      <c r="AD1958"/>
      <c r="AE1958"/>
      <c r="AF1958"/>
    </row>
    <row r="1959" spans="1:32" s="24" customFormat="1" ht="15">
      <c r="A1959"/>
      <c r="B1959"/>
      <c r="C1959"/>
      <c r="D1959"/>
      <c r="E1959"/>
      <c r="F1959"/>
      <c r="G1959"/>
      <c r="H1959"/>
      <c r="I1959"/>
      <c r="J1959"/>
      <c r="K1959"/>
      <c r="L1959"/>
      <c r="M1959"/>
      <c r="N1959"/>
      <c r="O1959"/>
      <c r="P1959"/>
      <c r="Q1959"/>
      <c r="R1959"/>
      <c r="S1959"/>
      <c r="T1959"/>
      <c r="U1959"/>
      <c r="V1959"/>
      <c r="W1959"/>
      <c r="X1959"/>
      <c r="Y1959" s="56"/>
      <c r="Z1959"/>
      <c r="AA1959"/>
      <c r="AB1959"/>
      <c r="AC1959"/>
      <c r="AD1959"/>
      <c r="AE1959"/>
      <c r="AF1959"/>
    </row>
    <row r="1960" spans="1:32" s="24" customFormat="1" ht="15">
      <c r="A1960"/>
      <c r="B1960"/>
      <c r="C1960"/>
      <c r="D1960"/>
      <c r="E1960"/>
      <c r="F1960"/>
      <c r="G1960"/>
      <c r="H1960"/>
      <c r="I1960"/>
      <c r="J1960"/>
      <c r="K1960"/>
      <c r="L1960"/>
      <c r="M1960"/>
      <c r="N1960"/>
      <c r="O1960"/>
      <c r="P1960"/>
      <c r="Q1960"/>
      <c r="R1960"/>
      <c r="S1960"/>
      <c r="T1960"/>
      <c r="U1960"/>
      <c r="V1960"/>
      <c r="W1960"/>
      <c r="X1960"/>
      <c r="Y1960" s="56"/>
      <c r="Z1960"/>
      <c r="AA1960"/>
      <c r="AB1960"/>
      <c r="AC1960"/>
      <c r="AD1960"/>
      <c r="AE1960"/>
      <c r="AF1960"/>
    </row>
    <row r="1961" spans="1:32" s="24" customFormat="1" ht="15">
      <c r="A1961"/>
      <c r="B1961"/>
      <c r="C1961"/>
      <c r="D1961"/>
      <c r="E1961"/>
      <c r="F1961"/>
      <c r="G1961"/>
      <c r="H1961"/>
      <c r="I1961"/>
      <c r="J1961"/>
      <c r="K1961"/>
      <c r="L1961"/>
      <c r="M1961"/>
      <c r="N1961"/>
      <c r="O1961"/>
      <c r="P1961"/>
      <c r="Q1961"/>
      <c r="R1961"/>
      <c r="S1961"/>
      <c r="T1961"/>
      <c r="U1961"/>
      <c r="V1961"/>
      <c r="W1961"/>
      <c r="X1961"/>
      <c r="Y1961" s="56"/>
      <c r="Z1961"/>
      <c r="AA1961"/>
      <c r="AB1961"/>
      <c r="AC1961"/>
      <c r="AD1961"/>
      <c r="AE1961"/>
      <c r="AF1961"/>
    </row>
    <row r="1962" spans="1:32" s="24" customFormat="1" ht="15">
      <c r="A1962"/>
      <c r="B1962"/>
      <c r="C1962"/>
      <c r="D1962"/>
      <c r="E1962"/>
      <c r="F1962"/>
      <c r="G1962"/>
      <c r="H1962"/>
      <c r="I1962"/>
      <c r="J1962"/>
      <c r="K1962"/>
      <c r="L1962"/>
      <c r="M1962"/>
      <c r="N1962"/>
      <c r="O1962"/>
      <c r="P1962"/>
      <c r="Q1962"/>
      <c r="R1962"/>
      <c r="S1962"/>
      <c r="T1962"/>
      <c r="U1962"/>
      <c r="V1962"/>
      <c r="W1962"/>
      <c r="X1962"/>
      <c r="Y1962" s="56"/>
      <c r="Z1962"/>
      <c r="AA1962"/>
      <c r="AB1962"/>
      <c r="AC1962"/>
      <c r="AD1962"/>
      <c r="AE1962"/>
      <c r="AF1962"/>
    </row>
    <row r="1963" spans="1:32" s="24" customFormat="1" ht="15">
      <c r="A1963"/>
      <c r="B1963"/>
      <c r="C1963"/>
      <c r="D1963"/>
      <c r="E1963"/>
      <c r="F1963"/>
      <c r="G1963"/>
      <c r="H1963"/>
      <c r="I1963"/>
      <c r="J1963"/>
      <c r="K1963"/>
      <c r="L1963"/>
      <c r="M1963"/>
      <c r="N1963"/>
      <c r="O1963"/>
      <c r="P1963"/>
      <c r="Q1963"/>
      <c r="R1963"/>
      <c r="S1963"/>
      <c r="T1963"/>
      <c r="U1963"/>
      <c r="V1963"/>
      <c r="W1963"/>
      <c r="X1963"/>
      <c r="Y1963" s="56"/>
      <c r="Z1963"/>
      <c r="AA1963"/>
      <c r="AB1963"/>
      <c r="AC1963"/>
      <c r="AD1963"/>
      <c r="AE1963"/>
      <c r="AF1963"/>
    </row>
    <row r="1964" spans="1:32" s="24" customFormat="1" ht="15">
      <c r="A1964"/>
      <c r="B1964"/>
      <c r="C1964"/>
      <c r="D1964"/>
      <c r="E1964"/>
      <c r="F1964"/>
      <c r="G1964"/>
      <c r="H1964"/>
      <c r="I1964"/>
      <c r="J1964"/>
      <c r="K1964"/>
      <c r="L1964"/>
      <c r="M1964"/>
      <c r="N1964"/>
      <c r="O1964"/>
      <c r="P1964"/>
      <c r="Q1964"/>
      <c r="R1964"/>
      <c r="S1964"/>
      <c r="T1964"/>
      <c r="U1964"/>
      <c r="V1964"/>
      <c r="W1964"/>
      <c r="X1964"/>
      <c r="Y1964" s="56"/>
      <c r="Z1964"/>
      <c r="AA1964"/>
      <c r="AB1964"/>
      <c r="AC1964"/>
      <c r="AD1964"/>
      <c r="AE1964"/>
      <c r="AF1964"/>
    </row>
    <row r="1965" spans="1:32" s="24" customFormat="1" ht="15">
      <c r="A1965"/>
      <c r="B1965"/>
      <c r="C1965"/>
      <c r="D1965"/>
      <c r="E1965"/>
      <c r="F1965"/>
      <c r="G1965"/>
      <c r="H1965"/>
      <c r="I1965"/>
      <c r="J1965"/>
      <c r="K1965"/>
      <c r="L1965"/>
      <c r="M1965"/>
      <c r="N1965"/>
      <c r="O1965"/>
      <c r="P1965"/>
      <c r="Q1965"/>
      <c r="R1965"/>
      <c r="S1965"/>
      <c r="T1965"/>
      <c r="U1965"/>
      <c r="V1965"/>
      <c r="W1965"/>
      <c r="X1965"/>
      <c r="Y1965" s="56"/>
      <c r="Z1965"/>
      <c r="AA1965"/>
      <c r="AB1965"/>
      <c r="AC1965"/>
      <c r="AD1965"/>
      <c r="AE1965"/>
      <c r="AF1965"/>
    </row>
    <row r="1966" spans="1:32" s="24" customFormat="1" ht="15">
      <c r="A1966"/>
      <c r="B1966"/>
      <c r="C1966"/>
      <c r="D1966"/>
      <c r="E1966"/>
      <c r="F1966"/>
      <c r="G1966"/>
      <c r="H1966"/>
      <c r="I1966"/>
      <c r="J1966"/>
      <c r="K1966"/>
      <c r="L1966"/>
      <c r="M1966"/>
      <c r="N1966"/>
      <c r="O1966"/>
      <c r="P1966"/>
      <c r="Q1966"/>
      <c r="R1966"/>
      <c r="S1966"/>
      <c r="T1966"/>
      <c r="U1966"/>
      <c r="V1966"/>
      <c r="W1966"/>
      <c r="X1966"/>
      <c r="Y1966" s="56"/>
      <c r="Z1966"/>
      <c r="AA1966"/>
      <c r="AB1966"/>
      <c r="AC1966"/>
      <c r="AD1966"/>
      <c r="AE1966"/>
      <c r="AF1966"/>
    </row>
    <row r="1967" spans="1:32" s="24" customFormat="1" ht="15">
      <c r="A1967"/>
      <c r="B1967"/>
      <c r="C1967"/>
      <c r="D1967"/>
      <c r="E1967"/>
      <c r="F1967"/>
      <c r="G1967"/>
      <c r="H1967"/>
      <c r="I1967"/>
      <c r="J1967"/>
      <c r="K1967"/>
      <c r="L1967"/>
      <c r="M1967"/>
      <c r="N1967"/>
      <c r="O1967"/>
      <c r="P1967"/>
      <c r="Q1967"/>
      <c r="R1967"/>
      <c r="S1967"/>
      <c r="T1967"/>
      <c r="U1967"/>
      <c r="V1967"/>
      <c r="W1967"/>
      <c r="X1967"/>
      <c r="Y1967" s="56"/>
      <c r="Z1967"/>
      <c r="AA1967"/>
      <c r="AB1967"/>
      <c r="AC1967"/>
      <c r="AD1967"/>
      <c r="AE1967"/>
      <c r="AF1967"/>
    </row>
    <row r="1968" spans="1:32" s="24" customFormat="1" ht="15">
      <c r="A1968"/>
      <c r="B1968"/>
      <c r="C1968"/>
      <c r="D1968"/>
      <c r="E1968"/>
      <c r="F1968"/>
      <c r="G1968"/>
      <c r="H1968"/>
      <c r="I1968"/>
      <c r="J1968"/>
      <c r="K1968"/>
      <c r="L1968"/>
      <c r="M1968"/>
      <c r="N1968"/>
      <c r="O1968"/>
      <c r="P1968"/>
      <c r="Q1968"/>
      <c r="R1968"/>
      <c r="S1968"/>
      <c r="T1968"/>
      <c r="U1968"/>
      <c r="V1968"/>
      <c r="W1968"/>
      <c r="X1968"/>
      <c r="Y1968" s="56"/>
      <c r="Z1968"/>
      <c r="AA1968"/>
      <c r="AB1968"/>
      <c r="AC1968"/>
      <c r="AD1968"/>
      <c r="AE1968"/>
      <c r="AF1968"/>
    </row>
    <row r="1969" spans="1:32" s="24" customFormat="1" ht="15">
      <c r="A1969"/>
      <c r="B1969"/>
      <c r="C1969"/>
      <c r="D1969"/>
      <c r="E1969"/>
      <c r="F1969"/>
      <c r="G1969"/>
      <c r="H1969"/>
      <c r="I1969"/>
      <c r="J1969"/>
      <c r="K1969"/>
      <c r="L1969"/>
      <c r="M1969"/>
      <c r="N1969"/>
      <c r="O1969"/>
      <c r="P1969"/>
      <c r="Q1969"/>
      <c r="R1969"/>
      <c r="S1969"/>
      <c r="T1969"/>
      <c r="U1969"/>
      <c r="V1969"/>
      <c r="W1969"/>
      <c r="X1969"/>
      <c r="Y1969" s="56"/>
      <c r="Z1969"/>
      <c r="AA1969"/>
      <c r="AB1969"/>
      <c r="AC1969"/>
      <c r="AD1969"/>
      <c r="AE1969"/>
      <c r="AF1969"/>
    </row>
    <row r="1970" spans="1:32" s="24" customFormat="1" ht="15">
      <c r="A1970"/>
      <c r="B1970"/>
      <c r="C1970"/>
      <c r="D1970"/>
      <c r="E1970"/>
      <c r="F1970"/>
      <c r="G1970"/>
      <c r="H1970"/>
      <c r="I1970"/>
      <c r="J1970"/>
      <c r="K1970"/>
      <c r="L1970"/>
      <c r="M1970"/>
      <c r="N1970"/>
      <c r="O1970"/>
      <c r="P1970"/>
      <c r="Q1970"/>
      <c r="R1970"/>
      <c r="S1970"/>
      <c r="T1970"/>
      <c r="U1970"/>
      <c r="V1970"/>
      <c r="W1970"/>
      <c r="X1970"/>
      <c r="Y1970" s="56"/>
      <c r="Z1970"/>
      <c r="AA1970"/>
      <c r="AB1970"/>
      <c r="AC1970"/>
      <c r="AD1970"/>
      <c r="AE1970"/>
      <c r="AF1970"/>
    </row>
    <row r="1971" spans="1:32" s="24" customFormat="1" ht="15">
      <c r="A1971"/>
      <c r="B1971"/>
      <c r="C1971"/>
      <c r="D1971"/>
      <c r="E1971"/>
      <c r="F1971"/>
      <c r="G1971"/>
      <c r="H1971"/>
      <c r="I1971"/>
      <c r="J1971"/>
      <c r="K1971"/>
      <c r="L1971"/>
      <c r="M1971"/>
      <c r="N1971"/>
      <c r="O1971"/>
      <c r="P1971"/>
      <c r="Q1971"/>
      <c r="R1971"/>
      <c r="S1971"/>
      <c r="T1971"/>
      <c r="U1971"/>
      <c r="V1971"/>
      <c r="W1971"/>
      <c r="X1971"/>
      <c r="Y1971" s="56"/>
      <c r="Z1971"/>
      <c r="AA1971"/>
      <c r="AB1971"/>
      <c r="AC1971"/>
      <c r="AD1971"/>
      <c r="AE1971"/>
      <c r="AF1971"/>
    </row>
    <row r="1972" spans="1:32" s="24" customFormat="1" ht="15">
      <c r="A1972"/>
      <c r="B1972"/>
      <c r="C1972"/>
      <c r="D1972"/>
      <c r="E1972"/>
      <c r="F1972"/>
      <c r="G1972"/>
      <c r="H1972"/>
      <c r="I1972"/>
      <c r="J1972"/>
      <c r="K1972"/>
      <c r="L1972"/>
      <c r="M1972"/>
      <c r="N1972"/>
      <c r="O1972"/>
      <c r="P1972"/>
      <c r="Q1972"/>
      <c r="R1972"/>
      <c r="S1972"/>
      <c r="T1972"/>
      <c r="U1972"/>
      <c r="V1972"/>
      <c r="W1972"/>
      <c r="X1972"/>
      <c r="Y1972" s="56"/>
      <c r="Z1972"/>
      <c r="AA1972"/>
      <c r="AB1972"/>
      <c r="AC1972"/>
      <c r="AD1972"/>
      <c r="AE1972"/>
      <c r="AF1972"/>
    </row>
    <row r="1973" spans="1:32" s="24" customFormat="1" ht="15">
      <c r="A1973"/>
      <c r="B1973"/>
      <c r="C1973"/>
      <c r="D1973"/>
      <c r="E1973"/>
      <c r="F1973"/>
      <c r="G1973"/>
      <c r="H1973"/>
      <c r="I1973"/>
      <c r="J1973"/>
      <c r="K1973"/>
      <c r="L1973"/>
      <c r="M1973"/>
      <c r="N1973"/>
      <c r="O1973"/>
      <c r="P1973"/>
      <c r="Q1973"/>
      <c r="R1973"/>
      <c r="S1973"/>
      <c r="T1973"/>
      <c r="U1973"/>
      <c r="V1973"/>
      <c r="W1973"/>
      <c r="X1973"/>
      <c r="Y1973" s="56"/>
      <c r="Z1973"/>
      <c r="AA1973"/>
      <c r="AB1973"/>
      <c r="AC1973"/>
      <c r="AD1973"/>
      <c r="AE1973"/>
      <c r="AF1973"/>
    </row>
    <row r="1974" spans="1:32" s="24" customFormat="1" ht="15">
      <c r="A1974"/>
      <c r="B1974"/>
      <c r="C1974"/>
      <c r="D1974"/>
      <c r="E1974"/>
      <c r="F1974"/>
      <c r="G1974"/>
      <c r="H1974"/>
      <c r="I1974"/>
      <c r="J1974"/>
      <c r="K1974"/>
      <c r="L1974"/>
      <c r="M1974"/>
      <c r="N1974"/>
      <c r="O1974"/>
      <c r="P1974"/>
      <c r="Q1974"/>
      <c r="R1974"/>
      <c r="S1974"/>
      <c r="T1974"/>
      <c r="U1974"/>
      <c r="V1974"/>
      <c r="W1974"/>
      <c r="X1974"/>
      <c r="Y1974" s="56"/>
      <c r="Z1974"/>
      <c r="AA1974"/>
      <c r="AB1974"/>
      <c r="AC1974"/>
      <c r="AD1974"/>
      <c r="AE1974"/>
      <c r="AF1974"/>
    </row>
    <row r="1975" spans="1:32" s="24" customFormat="1" ht="15">
      <c r="A1975"/>
      <c r="B1975"/>
      <c r="C1975"/>
      <c r="D1975"/>
      <c r="E1975"/>
      <c r="F1975"/>
      <c r="G1975"/>
      <c r="H1975"/>
      <c r="I1975"/>
      <c r="J1975"/>
      <c r="K1975"/>
      <c r="L1975"/>
      <c r="M1975"/>
      <c r="N1975"/>
      <c r="O1975"/>
      <c r="P1975"/>
      <c r="Q1975"/>
      <c r="R1975"/>
      <c r="S1975"/>
      <c r="T1975"/>
      <c r="U1975"/>
      <c r="V1975"/>
      <c r="W1975"/>
      <c r="X1975"/>
      <c r="Y1975" s="56"/>
      <c r="Z1975"/>
      <c r="AA1975"/>
      <c r="AB1975"/>
      <c r="AC1975"/>
      <c r="AD1975"/>
      <c r="AE1975"/>
      <c r="AF1975"/>
    </row>
    <row r="1976" spans="1:32" s="24" customFormat="1" ht="15">
      <c r="A1976"/>
      <c r="B1976"/>
      <c r="C1976"/>
      <c r="D1976"/>
      <c r="E1976"/>
      <c r="F1976"/>
      <c r="G1976"/>
      <c r="H1976"/>
      <c r="I1976"/>
      <c r="J1976"/>
      <c r="K1976"/>
      <c r="L1976"/>
      <c r="M1976"/>
      <c r="N1976"/>
      <c r="O1976"/>
      <c r="P1976"/>
      <c r="Q1976"/>
      <c r="R1976"/>
      <c r="S1976"/>
      <c r="T1976"/>
      <c r="U1976"/>
      <c r="V1976"/>
      <c r="W1976"/>
      <c r="X1976"/>
      <c r="Y1976" s="56"/>
      <c r="Z1976"/>
      <c r="AA1976"/>
      <c r="AB1976"/>
      <c r="AC1976"/>
      <c r="AD1976"/>
      <c r="AE1976"/>
      <c r="AF1976"/>
    </row>
    <row r="1977" spans="1:32" s="24" customFormat="1" ht="15">
      <c r="A1977"/>
      <c r="B1977"/>
      <c r="C1977"/>
      <c r="D1977"/>
      <c r="E1977"/>
      <c r="F1977"/>
      <c r="G1977"/>
      <c r="H1977"/>
      <c r="I1977"/>
      <c r="J1977"/>
      <c r="K1977"/>
      <c r="L1977"/>
      <c r="M1977"/>
      <c r="N1977"/>
      <c r="O1977"/>
      <c r="P1977"/>
      <c r="Q1977"/>
      <c r="R1977"/>
      <c r="S1977"/>
      <c r="T1977"/>
      <c r="U1977"/>
      <c r="V1977"/>
      <c r="W1977"/>
      <c r="X1977"/>
      <c r="Y1977" s="56"/>
      <c r="Z1977"/>
      <c r="AA1977"/>
      <c r="AB1977"/>
      <c r="AC1977"/>
      <c r="AD1977"/>
      <c r="AE1977"/>
      <c r="AF1977"/>
    </row>
    <row r="1978" spans="1:32" s="24" customFormat="1" ht="15">
      <c r="A1978"/>
      <c r="B1978"/>
      <c r="C1978"/>
      <c r="D1978"/>
      <c r="E1978"/>
      <c r="F1978"/>
      <c r="G1978"/>
      <c r="H1978"/>
      <c r="I1978"/>
      <c r="J1978"/>
      <c r="K1978"/>
      <c r="L1978"/>
      <c r="M1978"/>
      <c r="N1978"/>
      <c r="O1978"/>
      <c r="P1978"/>
      <c r="Q1978"/>
      <c r="R1978"/>
      <c r="S1978"/>
      <c r="T1978"/>
      <c r="U1978"/>
      <c r="V1978"/>
      <c r="W1978"/>
      <c r="X1978"/>
      <c r="Y1978" s="56"/>
      <c r="Z1978"/>
      <c r="AA1978"/>
      <c r="AB1978"/>
      <c r="AC1978"/>
      <c r="AD1978"/>
      <c r="AE1978"/>
      <c r="AF1978"/>
    </row>
    <row r="1979" spans="1:32" s="24" customFormat="1" ht="15">
      <c r="A1979"/>
      <c r="B1979"/>
      <c r="C1979"/>
      <c r="D1979"/>
      <c r="E1979"/>
      <c r="F1979"/>
      <c r="G1979"/>
      <c r="H1979"/>
      <c r="I1979"/>
      <c r="J1979"/>
      <c r="K1979"/>
      <c r="L1979"/>
      <c r="M1979"/>
      <c r="N1979"/>
      <c r="O1979"/>
      <c r="P1979"/>
      <c r="Q1979"/>
      <c r="R1979"/>
      <c r="S1979"/>
      <c r="T1979"/>
      <c r="U1979"/>
      <c r="V1979"/>
      <c r="W1979"/>
      <c r="X1979"/>
      <c r="Y1979" s="56"/>
      <c r="Z1979"/>
      <c r="AA1979"/>
      <c r="AB1979"/>
      <c r="AC1979"/>
      <c r="AD1979"/>
      <c r="AE1979"/>
      <c r="AF1979"/>
    </row>
    <row r="1980" spans="1:32" s="24" customFormat="1" ht="15">
      <c r="A1980"/>
      <c r="B1980"/>
      <c r="C1980"/>
      <c r="D1980"/>
      <c r="E1980"/>
      <c r="F1980"/>
      <c r="G1980"/>
      <c r="H1980"/>
      <c r="I1980"/>
      <c r="J1980"/>
      <c r="K1980"/>
      <c r="L1980"/>
      <c r="M1980"/>
      <c r="N1980"/>
      <c r="O1980"/>
      <c r="P1980"/>
      <c r="Q1980"/>
      <c r="R1980"/>
      <c r="S1980"/>
      <c r="T1980"/>
      <c r="U1980"/>
      <c r="V1980"/>
      <c r="W1980"/>
      <c r="X1980"/>
      <c r="Y1980" s="56"/>
      <c r="Z1980"/>
      <c r="AA1980"/>
      <c r="AB1980"/>
      <c r="AC1980"/>
      <c r="AD1980"/>
      <c r="AE1980"/>
      <c r="AF1980"/>
    </row>
    <row r="1981" spans="1:32" s="24" customFormat="1" ht="15">
      <c r="A1981"/>
      <c r="B1981"/>
      <c r="C1981"/>
      <c r="D1981"/>
      <c r="E1981"/>
      <c r="F1981"/>
      <c r="G1981"/>
      <c r="H1981"/>
      <c r="I1981"/>
      <c r="J1981"/>
      <c r="K1981"/>
      <c r="L1981"/>
      <c r="M1981"/>
      <c r="N1981"/>
      <c r="O1981"/>
      <c r="P1981"/>
      <c r="Q1981"/>
      <c r="R1981"/>
      <c r="S1981"/>
      <c r="T1981"/>
      <c r="U1981"/>
      <c r="V1981"/>
      <c r="W1981"/>
      <c r="X1981"/>
      <c r="Y1981" s="56"/>
      <c r="Z1981"/>
      <c r="AA1981"/>
      <c r="AB1981"/>
      <c r="AC1981"/>
      <c r="AD1981"/>
      <c r="AE1981"/>
      <c r="AF1981"/>
    </row>
    <row r="1982" spans="1:32" s="24" customFormat="1" ht="15">
      <c r="A1982"/>
      <c r="B1982"/>
      <c r="C1982"/>
      <c r="D1982"/>
      <c r="E1982"/>
      <c r="F1982"/>
      <c r="G1982"/>
      <c r="H1982"/>
      <c r="I1982"/>
      <c r="J1982"/>
      <c r="K1982"/>
      <c r="L1982"/>
      <c r="M1982"/>
      <c r="N1982"/>
      <c r="O1982"/>
      <c r="P1982"/>
      <c r="Q1982"/>
      <c r="R1982"/>
      <c r="S1982"/>
      <c r="T1982"/>
      <c r="U1982"/>
      <c r="V1982"/>
      <c r="W1982"/>
      <c r="X1982"/>
      <c r="Y1982" s="56"/>
      <c r="Z1982"/>
      <c r="AA1982"/>
      <c r="AB1982"/>
      <c r="AC1982"/>
      <c r="AD1982"/>
      <c r="AE1982"/>
      <c r="AF1982"/>
    </row>
    <row r="1983" spans="1:32" s="24" customFormat="1" ht="15">
      <c r="A1983"/>
      <c r="B1983"/>
      <c r="C1983"/>
      <c r="D1983"/>
      <c r="E1983"/>
      <c r="F1983"/>
      <c r="G1983"/>
      <c r="H1983"/>
      <c r="I1983"/>
      <c r="J1983"/>
      <c r="K1983"/>
      <c r="L1983"/>
      <c r="M1983"/>
      <c r="N1983"/>
      <c r="O1983"/>
      <c r="P1983"/>
      <c r="Q1983"/>
      <c r="R1983"/>
      <c r="S1983"/>
      <c r="T1983"/>
      <c r="U1983"/>
      <c r="V1983"/>
      <c r="W1983"/>
      <c r="X1983"/>
      <c r="Y1983" s="56"/>
      <c r="Z1983"/>
      <c r="AA1983"/>
      <c r="AB1983"/>
      <c r="AC1983"/>
      <c r="AD1983"/>
      <c r="AE1983"/>
      <c r="AF1983"/>
    </row>
    <row r="1984" spans="1:32" s="24" customFormat="1" ht="15">
      <c r="A1984"/>
      <c r="B1984"/>
      <c r="C1984"/>
      <c r="D1984"/>
      <c r="E1984"/>
      <c r="F1984"/>
      <c r="G1984"/>
      <c r="H1984"/>
      <c r="I1984"/>
      <c r="J1984"/>
      <c r="K1984"/>
      <c r="L1984"/>
      <c r="M1984"/>
      <c r="N1984"/>
      <c r="O1984"/>
      <c r="P1984"/>
      <c r="Q1984"/>
      <c r="R1984"/>
      <c r="S1984"/>
      <c r="T1984"/>
      <c r="U1984"/>
      <c r="V1984"/>
      <c r="W1984"/>
      <c r="X1984"/>
      <c r="Y1984" s="56"/>
      <c r="Z1984"/>
      <c r="AA1984"/>
      <c r="AB1984"/>
      <c r="AC1984"/>
      <c r="AD1984"/>
      <c r="AE1984"/>
      <c r="AF1984"/>
    </row>
    <row r="1985" spans="1:32" s="24" customFormat="1" ht="15">
      <c r="A1985"/>
      <c r="B1985"/>
      <c r="C1985"/>
      <c r="D1985"/>
      <c r="E1985"/>
      <c r="F1985"/>
      <c r="G1985"/>
      <c r="H1985"/>
      <c r="I1985"/>
      <c r="J1985"/>
      <c r="K1985"/>
      <c r="L1985"/>
      <c r="M1985"/>
      <c r="N1985"/>
      <c r="O1985"/>
      <c r="P1985"/>
      <c r="Q1985"/>
      <c r="R1985"/>
      <c r="S1985"/>
      <c r="T1985"/>
      <c r="U1985"/>
      <c r="V1985"/>
      <c r="W1985"/>
      <c r="X1985"/>
      <c r="Y1985" s="56"/>
      <c r="Z1985"/>
      <c r="AA1985"/>
      <c r="AB1985"/>
      <c r="AC1985"/>
      <c r="AD1985"/>
      <c r="AE1985"/>
      <c r="AF1985"/>
    </row>
    <row r="1986" spans="1:32" s="24" customFormat="1" ht="15">
      <c r="A1986"/>
      <c r="B1986"/>
      <c r="C1986"/>
      <c r="D1986"/>
      <c r="E1986"/>
      <c r="F1986"/>
      <c r="G1986"/>
      <c r="H1986"/>
      <c r="I1986"/>
      <c r="J1986"/>
      <c r="K1986"/>
      <c r="L1986"/>
      <c r="M1986"/>
      <c r="N1986"/>
      <c r="O1986"/>
      <c r="P1986"/>
      <c r="Q1986"/>
      <c r="R1986"/>
      <c r="S1986"/>
      <c r="T1986"/>
      <c r="U1986"/>
      <c r="V1986"/>
      <c r="W1986"/>
      <c r="X1986"/>
      <c r="Y1986" s="56"/>
      <c r="Z1986"/>
      <c r="AA1986"/>
      <c r="AB1986"/>
      <c r="AC1986"/>
      <c r="AD1986"/>
      <c r="AE1986"/>
      <c r="AF1986"/>
    </row>
    <row r="1987" spans="1:32" s="24" customFormat="1" ht="15">
      <c r="A1987"/>
      <c r="B1987"/>
      <c r="C1987"/>
      <c r="D1987"/>
      <c r="E1987"/>
      <c r="F1987"/>
      <c r="G1987"/>
      <c r="H1987"/>
      <c r="I1987"/>
      <c r="J1987"/>
      <c r="K1987"/>
      <c r="L1987"/>
      <c r="M1987"/>
      <c r="N1987"/>
      <c r="O1987"/>
      <c r="P1987"/>
      <c r="Q1987"/>
      <c r="R1987"/>
      <c r="S1987"/>
      <c r="T1987"/>
      <c r="U1987"/>
      <c r="V1987"/>
      <c r="W1987"/>
      <c r="X1987"/>
      <c r="Y1987" s="56"/>
      <c r="Z1987"/>
      <c r="AA1987"/>
      <c r="AB1987"/>
      <c r="AC1987"/>
      <c r="AD1987"/>
      <c r="AE1987"/>
      <c r="AF1987"/>
    </row>
    <row r="1988" spans="1:32" s="24" customFormat="1" ht="15">
      <c r="A1988"/>
      <c r="B1988"/>
      <c r="C1988"/>
      <c r="D1988"/>
      <c r="E1988"/>
      <c r="F1988"/>
      <c r="G1988"/>
      <c r="H1988"/>
      <c r="I1988"/>
      <c r="J1988"/>
      <c r="K1988"/>
      <c r="L1988"/>
      <c r="M1988"/>
      <c r="N1988"/>
      <c r="O1988"/>
      <c r="P1988"/>
      <c r="Q1988"/>
      <c r="R1988"/>
      <c r="S1988"/>
      <c r="T1988"/>
      <c r="U1988"/>
      <c r="V1988"/>
      <c r="W1988"/>
      <c r="X1988"/>
      <c r="Y1988" s="56"/>
      <c r="Z1988"/>
      <c r="AA1988"/>
      <c r="AB1988"/>
      <c r="AC1988"/>
      <c r="AD1988"/>
      <c r="AE1988"/>
      <c r="AF1988"/>
    </row>
    <row r="1989" spans="1:32" s="24" customFormat="1" ht="15">
      <c r="A1989"/>
      <c r="B1989"/>
      <c r="C1989"/>
      <c r="D1989"/>
      <c r="E1989"/>
      <c r="F1989"/>
      <c r="G1989"/>
      <c r="H1989"/>
      <c r="I1989"/>
      <c r="J1989"/>
      <c r="K1989"/>
      <c r="L1989"/>
      <c r="M1989"/>
      <c r="N1989"/>
      <c r="O1989"/>
      <c r="P1989"/>
      <c r="Q1989"/>
      <c r="R1989"/>
      <c r="S1989"/>
      <c r="T1989"/>
      <c r="U1989"/>
      <c r="V1989"/>
      <c r="W1989"/>
      <c r="X1989"/>
      <c r="Y1989" s="56"/>
      <c r="Z1989"/>
      <c r="AA1989"/>
      <c r="AB1989"/>
      <c r="AC1989"/>
      <c r="AD1989"/>
      <c r="AE1989"/>
      <c r="AF1989"/>
    </row>
    <row r="1990" spans="1:32" s="24" customFormat="1" ht="15">
      <c r="A1990"/>
      <c r="B1990"/>
      <c r="C1990"/>
      <c r="D1990"/>
      <c r="E1990"/>
      <c r="F1990"/>
      <c r="G1990"/>
      <c r="H1990"/>
      <c r="I1990"/>
      <c r="J1990"/>
      <c r="K1990"/>
      <c r="L1990"/>
      <c r="M1990"/>
      <c r="N1990"/>
      <c r="O1990"/>
      <c r="P1990"/>
      <c r="Q1990"/>
      <c r="R1990"/>
      <c r="S1990"/>
      <c r="T1990"/>
      <c r="U1990"/>
      <c r="V1990"/>
      <c r="W1990"/>
      <c r="X1990"/>
      <c r="Y1990" s="56"/>
      <c r="Z1990"/>
      <c r="AA1990"/>
      <c r="AB1990"/>
      <c r="AC1990"/>
      <c r="AD1990"/>
      <c r="AE1990"/>
      <c r="AF1990"/>
    </row>
    <row r="1991" spans="1:32" s="24" customFormat="1" ht="15">
      <c r="A1991"/>
      <c r="B1991"/>
      <c r="C1991"/>
      <c r="D1991"/>
      <c r="E1991"/>
      <c r="F1991"/>
      <c r="G1991"/>
      <c r="H1991"/>
      <c r="I1991"/>
      <c r="J1991"/>
      <c r="K1991"/>
      <c r="L1991"/>
      <c r="M1991"/>
      <c r="N1991"/>
      <c r="O1991"/>
      <c r="P1991"/>
      <c r="Q1991"/>
      <c r="R1991"/>
      <c r="S1991"/>
      <c r="T1991"/>
      <c r="U1991"/>
      <c r="V1991"/>
      <c r="W1991"/>
      <c r="X1991"/>
      <c r="Y1991" s="56"/>
      <c r="Z1991"/>
      <c r="AA1991"/>
      <c r="AB1991"/>
      <c r="AC1991"/>
      <c r="AD1991"/>
      <c r="AE1991"/>
      <c r="AF1991"/>
    </row>
    <row r="1992" spans="1:32" s="24" customFormat="1" ht="15">
      <c r="A1992"/>
      <c r="B1992"/>
      <c r="C1992"/>
      <c r="D1992"/>
      <c r="E1992"/>
      <c r="F1992"/>
      <c r="G1992"/>
      <c r="H1992"/>
      <c r="I1992"/>
      <c r="J1992"/>
      <c r="K1992"/>
      <c r="L1992"/>
      <c r="M1992"/>
      <c r="N1992"/>
      <c r="O1992"/>
      <c r="P1992"/>
      <c r="Q1992"/>
      <c r="R1992"/>
      <c r="S1992"/>
      <c r="T1992"/>
      <c r="U1992"/>
      <c r="V1992"/>
      <c r="W1992"/>
      <c r="X1992"/>
      <c r="Y1992" s="56"/>
      <c r="Z1992"/>
      <c r="AA1992"/>
      <c r="AB1992"/>
      <c r="AC1992"/>
      <c r="AD1992"/>
      <c r="AE1992"/>
      <c r="AF1992"/>
    </row>
    <row r="1993" spans="1:32" s="24" customFormat="1" ht="15">
      <c r="A1993"/>
      <c r="B1993"/>
      <c r="C1993"/>
      <c r="D1993"/>
      <c r="E1993"/>
      <c r="F1993"/>
      <c r="G1993"/>
      <c r="H1993"/>
      <c r="I1993"/>
      <c r="J1993"/>
      <c r="K1993"/>
      <c r="L1993"/>
      <c r="M1993"/>
      <c r="N1993"/>
      <c r="O1993"/>
      <c r="P1993"/>
      <c r="Q1993"/>
      <c r="R1993"/>
      <c r="S1993"/>
      <c r="T1993"/>
      <c r="U1993"/>
      <c r="V1993"/>
      <c r="W1993"/>
      <c r="X1993"/>
      <c r="Y1993" s="56"/>
      <c r="Z1993"/>
      <c r="AA1993"/>
      <c r="AB1993"/>
      <c r="AC1993"/>
      <c r="AD1993"/>
      <c r="AE1993"/>
      <c r="AF1993"/>
    </row>
    <row r="1994" spans="1:32" s="24" customFormat="1" ht="15">
      <c r="A1994"/>
      <c r="B1994"/>
      <c r="C1994"/>
      <c r="D1994"/>
      <c r="E1994"/>
      <c r="F1994"/>
      <c r="G1994"/>
      <c r="H1994"/>
      <c r="I1994"/>
      <c r="J1994"/>
      <c r="K1994"/>
      <c r="L1994"/>
      <c r="M1994"/>
      <c r="N1994"/>
      <c r="O1994"/>
      <c r="P1994"/>
      <c r="Q1994"/>
      <c r="R1994"/>
      <c r="S1994"/>
      <c r="T1994"/>
      <c r="U1994"/>
      <c r="V1994"/>
      <c r="W1994"/>
      <c r="X1994"/>
      <c r="Y1994" s="56"/>
      <c r="Z1994"/>
      <c r="AA1994"/>
      <c r="AB1994"/>
      <c r="AC1994"/>
      <c r="AD1994"/>
      <c r="AE1994"/>
      <c r="AF1994"/>
    </row>
    <row r="1995" spans="1:32" s="24" customFormat="1" ht="15">
      <c r="A1995"/>
      <c r="B1995"/>
      <c r="C1995"/>
      <c r="D1995"/>
      <c r="E1995"/>
      <c r="F1995"/>
      <c r="G1995"/>
      <c r="H1995"/>
      <c r="I1995"/>
      <c r="J1995"/>
      <c r="K1995"/>
      <c r="L1995"/>
      <c r="M1995"/>
      <c r="N1995"/>
      <c r="O1995"/>
      <c r="P1995"/>
      <c r="Q1995"/>
      <c r="R1995"/>
      <c r="S1995"/>
      <c r="T1995"/>
      <c r="U1995"/>
      <c r="V1995"/>
      <c r="W1995"/>
      <c r="X1995"/>
      <c r="Y1995" s="56"/>
      <c r="Z1995"/>
      <c r="AA1995"/>
      <c r="AB1995"/>
      <c r="AC1995"/>
      <c r="AD1995"/>
      <c r="AE1995"/>
      <c r="AF1995"/>
    </row>
    <row r="1996" spans="1:32" s="24" customFormat="1" ht="15">
      <c r="A1996"/>
      <c r="B1996"/>
      <c r="C1996"/>
      <c r="D1996"/>
      <c r="E1996"/>
      <c r="F1996"/>
      <c r="G1996"/>
      <c r="H1996"/>
      <c r="I1996"/>
      <c r="J1996"/>
      <c r="K1996"/>
      <c r="L1996"/>
      <c r="M1996"/>
      <c r="N1996"/>
      <c r="O1996"/>
      <c r="P1996"/>
      <c r="Q1996"/>
      <c r="R1996"/>
      <c r="S1996"/>
      <c r="T1996"/>
      <c r="U1996"/>
      <c r="V1996"/>
      <c r="W1996"/>
      <c r="X1996"/>
      <c r="Y1996" s="56"/>
      <c r="Z1996"/>
      <c r="AA1996"/>
      <c r="AB1996"/>
      <c r="AC1996"/>
      <c r="AD1996"/>
      <c r="AE1996"/>
      <c r="AF1996"/>
    </row>
    <row r="1997" spans="1:32" s="24" customFormat="1" ht="15">
      <c r="A1997"/>
      <c r="B1997"/>
      <c r="C1997"/>
      <c r="D1997"/>
      <c r="E1997"/>
      <c r="F1997"/>
      <c r="G1997"/>
      <c r="H1997"/>
      <c r="I1997"/>
      <c r="J1997"/>
      <c r="K1997"/>
      <c r="L1997"/>
      <c r="M1997"/>
      <c r="N1997"/>
      <c r="O1997"/>
      <c r="P1997"/>
      <c r="Q1997"/>
      <c r="R1997"/>
      <c r="S1997"/>
      <c r="T1997"/>
      <c r="U1997"/>
      <c r="V1997"/>
      <c r="W1997"/>
      <c r="X1997"/>
      <c r="Y1997" s="56"/>
      <c r="Z1997"/>
      <c r="AA1997"/>
      <c r="AB1997"/>
      <c r="AC1997"/>
      <c r="AD1997"/>
      <c r="AE1997"/>
      <c r="AF1997"/>
    </row>
    <row r="1998" spans="1:32" s="24" customFormat="1" ht="15">
      <c r="A1998"/>
      <c r="B1998"/>
      <c r="C1998"/>
      <c r="D1998"/>
      <c r="E1998"/>
      <c r="F1998"/>
      <c r="G1998"/>
      <c r="H1998"/>
      <c r="I1998"/>
      <c r="J1998"/>
      <c r="K1998"/>
      <c r="L1998"/>
      <c r="M1998"/>
      <c r="N1998"/>
      <c r="O1998"/>
      <c r="P1998"/>
      <c r="Q1998"/>
      <c r="R1998"/>
      <c r="S1998"/>
      <c r="T1998"/>
      <c r="U1998"/>
      <c r="V1998"/>
      <c r="W1998"/>
      <c r="X1998"/>
      <c r="Y1998" s="56"/>
      <c r="Z1998"/>
      <c r="AA1998"/>
      <c r="AB1998"/>
      <c r="AC1998"/>
      <c r="AD1998"/>
      <c r="AE1998"/>
      <c r="AF1998"/>
    </row>
    <row r="1999" spans="1:32" s="24" customFormat="1" ht="15">
      <c r="A1999"/>
      <c r="B1999"/>
      <c r="C1999"/>
      <c r="D1999"/>
      <c r="E1999"/>
      <c r="F1999"/>
      <c r="G1999"/>
      <c r="H1999"/>
      <c r="I1999"/>
      <c r="J1999"/>
      <c r="K1999"/>
      <c r="L1999"/>
      <c r="M1999"/>
      <c r="N1999"/>
      <c r="O1999"/>
      <c r="P1999"/>
      <c r="Q1999"/>
      <c r="R1999"/>
      <c r="S1999"/>
      <c r="T1999"/>
      <c r="U1999"/>
      <c r="V1999"/>
      <c r="W1999"/>
      <c r="X1999"/>
      <c r="Y1999" s="56"/>
      <c r="Z1999"/>
      <c r="AA1999"/>
      <c r="AB1999"/>
      <c r="AC1999"/>
      <c r="AD1999"/>
      <c r="AE1999"/>
      <c r="AF1999"/>
    </row>
    <row r="2000" spans="1:32" s="24" customFormat="1" ht="15">
      <c r="A2000"/>
      <c r="B2000"/>
      <c r="C2000"/>
      <c r="D2000"/>
      <c r="E2000"/>
      <c r="F2000"/>
      <c r="G2000"/>
      <c r="H2000"/>
      <c r="I2000"/>
      <c r="J2000"/>
      <c r="K2000"/>
      <c r="L2000"/>
      <c r="M2000"/>
      <c r="N2000"/>
      <c r="O2000"/>
      <c r="P2000"/>
      <c r="Q2000"/>
      <c r="R2000"/>
      <c r="S2000"/>
      <c r="T2000"/>
      <c r="U2000"/>
      <c r="V2000"/>
      <c r="W2000"/>
      <c r="X2000"/>
      <c r="Y2000" s="56"/>
      <c r="Z2000"/>
      <c r="AA2000"/>
      <c r="AB2000"/>
      <c r="AC2000"/>
      <c r="AD2000"/>
      <c r="AE2000"/>
      <c r="AF2000"/>
    </row>
    <row r="2001" spans="1:32" s="24" customFormat="1" ht="15">
      <c r="A2001"/>
      <c r="B2001"/>
      <c r="C2001"/>
      <c r="D2001"/>
      <c r="E2001"/>
      <c r="F2001"/>
      <c r="G2001"/>
      <c r="H2001"/>
      <c r="I2001"/>
      <c r="J2001"/>
      <c r="K2001"/>
      <c r="L2001"/>
      <c r="M2001"/>
      <c r="N2001"/>
      <c r="O2001"/>
      <c r="P2001"/>
      <c r="Q2001"/>
      <c r="R2001"/>
      <c r="S2001"/>
      <c r="T2001"/>
      <c r="U2001"/>
      <c r="V2001"/>
      <c r="W2001"/>
      <c r="X2001"/>
      <c r="Y2001" s="56"/>
      <c r="Z2001"/>
      <c r="AA2001"/>
      <c r="AB2001"/>
      <c r="AC2001"/>
      <c r="AD2001"/>
      <c r="AE2001"/>
      <c r="AF2001"/>
    </row>
    <row r="2002" spans="1:32" s="24" customFormat="1" ht="15">
      <c r="A2002"/>
      <c r="B2002"/>
      <c r="C2002"/>
      <c r="D2002"/>
      <c r="E2002"/>
      <c r="F2002"/>
      <c r="G2002"/>
      <c r="H2002"/>
      <c r="I2002"/>
      <c r="J2002"/>
      <c r="K2002"/>
      <c r="L2002"/>
      <c r="M2002"/>
      <c r="N2002"/>
      <c r="O2002"/>
      <c r="P2002"/>
      <c r="Q2002"/>
      <c r="R2002"/>
      <c r="S2002"/>
      <c r="T2002"/>
      <c r="U2002"/>
      <c r="V2002"/>
      <c r="W2002"/>
      <c r="X2002"/>
      <c r="Y2002" s="56"/>
      <c r="Z2002"/>
      <c r="AA2002"/>
      <c r="AB2002"/>
      <c r="AC2002"/>
      <c r="AD2002"/>
      <c r="AE2002"/>
      <c r="AF2002"/>
    </row>
    <row r="2003" spans="1:32" s="24" customFormat="1" ht="15">
      <c r="A2003"/>
      <c r="B2003"/>
      <c r="C2003"/>
      <c r="D2003"/>
      <c r="E2003"/>
      <c r="F2003"/>
      <c r="G2003"/>
      <c r="H2003"/>
      <c r="I2003"/>
      <c r="J2003"/>
      <c r="K2003"/>
      <c r="L2003"/>
      <c r="M2003"/>
      <c r="N2003"/>
      <c r="O2003"/>
      <c r="P2003"/>
      <c r="Q2003"/>
      <c r="R2003"/>
      <c r="S2003"/>
      <c r="T2003"/>
      <c r="U2003"/>
      <c r="V2003"/>
      <c r="W2003"/>
      <c r="X2003"/>
      <c r="Y2003" s="56"/>
      <c r="Z2003"/>
      <c r="AA2003"/>
      <c r="AB2003"/>
      <c r="AC2003"/>
      <c r="AD2003"/>
      <c r="AE2003"/>
      <c r="AF2003"/>
    </row>
    <row r="2004" spans="1:32" s="24" customFormat="1" ht="15">
      <c r="A2004"/>
      <c r="B2004"/>
      <c r="C2004"/>
      <c r="D2004"/>
      <c r="E2004"/>
      <c r="F2004"/>
      <c r="G2004"/>
      <c r="H2004"/>
      <c r="I2004"/>
      <c r="J2004"/>
      <c r="K2004"/>
      <c r="L2004"/>
      <c r="M2004"/>
      <c r="N2004"/>
      <c r="O2004"/>
      <c r="P2004"/>
      <c r="Q2004"/>
      <c r="R2004"/>
      <c r="S2004"/>
      <c r="T2004"/>
      <c r="U2004"/>
      <c r="V2004"/>
      <c r="W2004"/>
      <c r="X2004"/>
      <c r="Y2004" s="56"/>
      <c r="Z2004"/>
      <c r="AA2004"/>
      <c r="AB2004"/>
      <c r="AC2004"/>
      <c r="AD2004"/>
      <c r="AE2004"/>
      <c r="AF2004"/>
    </row>
    <row r="2005" spans="1:32" s="24" customFormat="1" ht="15">
      <c r="A2005"/>
      <c r="B2005"/>
      <c r="C2005"/>
      <c r="D2005"/>
      <c r="E2005"/>
      <c r="F2005"/>
      <c r="G2005"/>
      <c r="H2005"/>
      <c r="I2005"/>
      <c r="J2005"/>
      <c r="K2005"/>
      <c r="L2005"/>
      <c r="M2005"/>
      <c r="N2005"/>
      <c r="O2005"/>
      <c r="P2005"/>
      <c r="Q2005"/>
      <c r="R2005"/>
      <c r="S2005"/>
      <c r="T2005"/>
      <c r="U2005"/>
      <c r="V2005"/>
      <c r="W2005"/>
      <c r="X2005"/>
      <c r="Y2005" s="56"/>
      <c r="Z2005"/>
      <c r="AA2005"/>
      <c r="AB2005"/>
      <c r="AC2005"/>
      <c r="AD2005"/>
      <c r="AE2005"/>
      <c r="AF2005"/>
    </row>
    <row r="2006" spans="1:32" s="24" customFormat="1" ht="15">
      <c r="A2006"/>
      <c r="B2006"/>
      <c r="C2006"/>
      <c r="D2006"/>
      <c r="E2006"/>
      <c r="F2006"/>
      <c r="G2006"/>
      <c r="H2006"/>
      <c r="I2006"/>
      <c r="J2006"/>
      <c r="K2006"/>
      <c r="L2006"/>
      <c r="M2006"/>
      <c r="N2006"/>
      <c r="O2006"/>
      <c r="P2006"/>
      <c r="Q2006"/>
      <c r="R2006"/>
      <c r="S2006"/>
      <c r="T2006"/>
      <c r="U2006"/>
      <c r="V2006"/>
      <c r="W2006"/>
      <c r="X2006"/>
      <c r="Y2006" s="56"/>
      <c r="Z2006"/>
      <c r="AA2006"/>
      <c r="AB2006"/>
      <c r="AC2006"/>
      <c r="AD2006"/>
      <c r="AE2006"/>
      <c r="AF2006"/>
    </row>
    <row r="2007" spans="1:32" s="24" customFormat="1" ht="15">
      <c r="A2007"/>
      <c r="B2007"/>
      <c r="C2007"/>
      <c r="D2007"/>
      <c r="E2007"/>
      <c r="F2007"/>
      <c r="G2007"/>
      <c r="H2007"/>
      <c r="I2007"/>
      <c r="J2007"/>
      <c r="K2007"/>
      <c r="L2007"/>
      <c r="M2007"/>
      <c r="N2007"/>
      <c r="O2007"/>
      <c r="P2007"/>
      <c r="Q2007"/>
      <c r="R2007"/>
      <c r="S2007"/>
      <c r="T2007"/>
      <c r="U2007"/>
      <c r="V2007"/>
      <c r="W2007"/>
      <c r="X2007"/>
      <c r="Y2007" s="56"/>
      <c r="Z2007"/>
      <c r="AA2007"/>
      <c r="AB2007"/>
      <c r="AC2007"/>
      <c r="AD2007"/>
      <c r="AE2007"/>
      <c r="AF2007"/>
    </row>
    <row r="2008" spans="1:32" s="24" customFormat="1" ht="15">
      <c r="A2008"/>
      <c r="B2008"/>
      <c r="C2008"/>
      <c r="D2008"/>
      <c r="E2008"/>
      <c r="F2008"/>
      <c r="G2008"/>
      <c r="H2008"/>
      <c r="I2008"/>
      <c r="J2008"/>
      <c r="K2008"/>
      <c r="L2008"/>
      <c r="M2008"/>
      <c r="N2008"/>
      <c r="O2008"/>
      <c r="P2008"/>
      <c r="Q2008"/>
      <c r="R2008"/>
      <c r="S2008"/>
      <c r="T2008"/>
      <c r="U2008"/>
      <c r="V2008"/>
      <c r="W2008"/>
      <c r="X2008"/>
      <c r="Y2008" s="56"/>
      <c r="Z2008"/>
      <c r="AA2008"/>
      <c r="AB2008"/>
      <c r="AC2008"/>
      <c r="AD2008"/>
      <c r="AE2008"/>
      <c r="AF2008"/>
    </row>
    <row r="2009" spans="1:32" s="24" customFormat="1" ht="15">
      <c r="A2009"/>
      <c r="B2009"/>
      <c r="C2009"/>
      <c r="D2009"/>
      <c r="E2009"/>
      <c r="F2009"/>
      <c r="G2009"/>
      <c r="H2009"/>
      <c r="I2009"/>
      <c r="J2009"/>
      <c r="K2009"/>
      <c r="L2009"/>
      <c r="M2009"/>
      <c r="N2009"/>
      <c r="O2009"/>
      <c r="P2009"/>
      <c r="Q2009"/>
      <c r="R2009"/>
      <c r="S2009"/>
      <c r="T2009"/>
      <c r="U2009"/>
      <c r="V2009"/>
      <c r="W2009"/>
      <c r="X2009"/>
      <c r="Y2009" s="56"/>
      <c r="Z2009"/>
      <c r="AA2009"/>
      <c r="AB2009"/>
      <c r="AC2009"/>
      <c r="AD2009"/>
      <c r="AE2009"/>
      <c r="AF2009"/>
    </row>
    <row r="2010" spans="1:32" s="24" customFormat="1" ht="15">
      <c r="A2010"/>
      <c r="B2010"/>
      <c r="C2010"/>
      <c r="D2010"/>
      <c r="E2010"/>
      <c r="F2010"/>
      <c r="G2010"/>
      <c r="H2010"/>
      <c r="I2010"/>
      <c r="J2010"/>
      <c r="K2010"/>
      <c r="L2010"/>
      <c r="M2010"/>
      <c r="N2010"/>
      <c r="O2010"/>
      <c r="P2010"/>
      <c r="Q2010"/>
      <c r="R2010"/>
      <c r="S2010"/>
      <c r="T2010"/>
      <c r="U2010"/>
      <c r="V2010"/>
      <c r="W2010"/>
      <c r="X2010"/>
      <c r="Y2010" s="56"/>
      <c r="Z2010"/>
      <c r="AA2010"/>
      <c r="AB2010"/>
      <c r="AC2010"/>
      <c r="AD2010"/>
      <c r="AE2010"/>
      <c r="AF2010"/>
    </row>
    <row r="2011" spans="1:32" s="24" customFormat="1" ht="15">
      <c r="A2011"/>
      <c r="B2011"/>
      <c r="C2011"/>
      <c r="D2011"/>
      <c r="E2011"/>
      <c r="F2011"/>
      <c r="G2011"/>
      <c r="H2011"/>
      <c r="I2011"/>
      <c r="J2011"/>
      <c r="K2011"/>
      <c r="L2011"/>
      <c r="M2011"/>
      <c r="N2011"/>
      <c r="O2011"/>
      <c r="P2011"/>
      <c r="Q2011"/>
      <c r="R2011"/>
      <c r="S2011"/>
      <c r="T2011"/>
      <c r="U2011"/>
      <c r="V2011"/>
      <c r="W2011"/>
      <c r="X2011"/>
      <c r="Y2011" s="56"/>
      <c r="Z2011"/>
      <c r="AA2011"/>
      <c r="AB2011"/>
      <c r="AC2011"/>
      <c r="AD2011"/>
      <c r="AE2011"/>
      <c r="AF2011"/>
    </row>
    <row r="2012" spans="1:32" s="24" customFormat="1" ht="15">
      <c r="A2012"/>
      <c r="B2012"/>
      <c r="C2012"/>
      <c r="D2012"/>
      <c r="E2012"/>
      <c r="F2012"/>
      <c r="G2012"/>
      <c r="H2012"/>
      <c r="I2012"/>
      <c r="J2012"/>
      <c r="K2012"/>
      <c r="L2012"/>
      <c r="M2012"/>
      <c r="N2012"/>
      <c r="O2012"/>
      <c r="P2012"/>
      <c r="Q2012"/>
      <c r="R2012"/>
      <c r="S2012"/>
      <c r="T2012"/>
      <c r="U2012"/>
      <c r="V2012"/>
      <c r="W2012"/>
      <c r="X2012"/>
      <c r="Y2012" s="56"/>
      <c r="Z2012"/>
      <c r="AA2012"/>
      <c r="AB2012"/>
      <c r="AC2012"/>
      <c r="AD2012"/>
      <c r="AE2012"/>
      <c r="AF2012"/>
    </row>
    <row r="2013" spans="1:32" s="24" customFormat="1" ht="15">
      <c r="A2013"/>
      <c r="B2013"/>
      <c r="C2013"/>
      <c r="D2013"/>
      <c r="E2013"/>
      <c r="F2013"/>
      <c r="G2013"/>
      <c r="H2013"/>
      <c r="I2013"/>
      <c r="J2013"/>
      <c r="K2013"/>
      <c r="L2013"/>
      <c r="M2013"/>
      <c r="N2013"/>
      <c r="O2013"/>
      <c r="P2013"/>
      <c r="Q2013"/>
      <c r="R2013"/>
      <c r="S2013"/>
      <c r="T2013"/>
      <c r="U2013"/>
      <c r="V2013"/>
      <c r="W2013"/>
      <c r="X2013"/>
      <c r="Y2013" s="56"/>
      <c r="Z2013"/>
      <c r="AA2013"/>
      <c r="AB2013"/>
      <c r="AC2013"/>
      <c r="AD2013"/>
      <c r="AE2013"/>
      <c r="AF2013"/>
    </row>
    <row r="2014" spans="1:32" s="24" customFormat="1" ht="15">
      <c r="A2014"/>
      <c r="B2014"/>
      <c r="C2014"/>
      <c r="D2014"/>
      <c r="E2014"/>
      <c r="F2014"/>
      <c r="G2014"/>
      <c r="H2014"/>
      <c r="I2014"/>
      <c r="J2014"/>
      <c r="K2014"/>
      <c r="L2014"/>
      <c r="M2014"/>
      <c r="N2014"/>
      <c r="O2014"/>
      <c r="P2014"/>
      <c r="Q2014"/>
      <c r="R2014"/>
      <c r="S2014"/>
      <c r="T2014"/>
      <c r="U2014"/>
      <c r="V2014"/>
      <c r="W2014"/>
      <c r="X2014"/>
      <c r="Y2014" s="56"/>
      <c r="Z2014"/>
      <c r="AA2014"/>
      <c r="AB2014"/>
      <c r="AC2014"/>
      <c r="AD2014"/>
      <c r="AE2014"/>
      <c r="AF2014"/>
    </row>
    <row r="2015" spans="1:32" s="24" customFormat="1" ht="15">
      <c r="A2015"/>
      <c r="B2015"/>
      <c r="C2015"/>
      <c r="D2015"/>
      <c r="E2015"/>
      <c r="F2015"/>
      <c r="G2015"/>
      <c r="H2015"/>
      <c r="I2015"/>
      <c r="J2015"/>
      <c r="K2015"/>
      <c r="L2015"/>
      <c r="M2015"/>
      <c r="N2015"/>
      <c r="O2015"/>
      <c r="P2015"/>
      <c r="Q2015"/>
      <c r="R2015"/>
      <c r="S2015"/>
      <c r="T2015"/>
      <c r="U2015"/>
      <c r="V2015"/>
      <c r="W2015"/>
      <c r="X2015"/>
      <c r="Y2015" s="56"/>
      <c r="Z2015"/>
      <c r="AA2015"/>
      <c r="AB2015"/>
      <c r="AC2015"/>
      <c r="AD2015"/>
      <c r="AE2015"/>
      <c r="AF2015"/>
    </row>
    <row r="2016" spans="1:32" s="24" customFormat="1" ht="15">
      <c r="A2016"/>
      <c r="B2016"/>
      <c r="C2016"/>
      <c r="D2016"/>
      <c r="E2016"/>
      <c r="F2016"/>
      <c r="G2016"/>
      <c r="H2016"/>
      <c r="I2016"/>
      <c r="J2016"/>
      <c r="K2016"/>
      <c r="L2016"/>
      <c r="M2016"/>
      <c r="N2016"/>
      <c r="O2016"/>
      <c r="P2016"/>
      <c r="Q2016"/>
      <c r="R2016"/>
      <c r="S2016"/>
      <c r="T2016"/>
      <c r="U2016"/>
      <c r="V2016"/>
      <c r="W2016"/>
      <c r="X2016"/>
      <c r="Y2016" s="56"/>
      <c r="Z2016"/>
      <c r="AA2016"/>
      <c r="AB2016"/>
      <c r="AC2016"/>
      <c r="AD2016"/>
      <c r="AE2016"/>
      <c r="AF2016"/>
    </row>
    <row r="2017" spans="1:32" s="24" customFormat="1" ht="15">
      <c r="A2017"/>
      <c r="B2017"/>
      <c r="C2017"/>
      <c r="D2017"/>
      <c r="E2017"/>
      <c r="F2017"/>
      <c r="G2017"/>
      <c r="H2017"/>
      <c r="I2017"/>
      <c r="J2017"/>
      <c r="K2017"/>
      <c r="L2017"/>
      <c r="M2017"/>
      <c r="N2017"/>
      <c r="O2017"/>
      <c r="P2017"/>
      <c r="Q2017"/>
      <c r="R2017"/>
      <c r="S2017"/>
      <c r="T2017"/>
      <c r="U2017"/>
      <c r="V2017"/>
      <c r="W2017"/>
      <c r="X2017"/>
      <c r="Y2017" s="56"/>
      <c r="Z2017"/>
      <c r="AA2017"/>
      <c r="AB2017"/>
      <c r="AC2017"/>
      <c r="AD2017"/>
      <c r="AE2017"/>
      <c r="AF2017"/>
    </row>
    <row r="2018" spans="1:32" s="24" customFormat="1" ht="15">
      <c r="A2018"/>
      <c r="B2018"/>
      <c r="C2018"/>
      <c r="D2018"/>
      <c r="E2018"/>
      <c r="F2018"/>
      <c r="G2018"/>
      <c r="H2018"/>
      <c r="I2018"/>
      <c r="J2018"/>
      <c r="K2018"/>
      <c r="L2018"/>
      <c r="M2018"/>
      <c r="N2018"/>
      <c r="O2018"/>
      <c r="P2018"/>
      <c r="Q2018"/>
      <c r="R2018"/>
      <c r="S2018"/>
      <c r="T2018"/>
      <c r="U2018"/>
      <c r="V2018"/>
      <c r="W2018"/>
      <c r="X2018"/>
      <c r="Y2018" s="56"/>
      <c r="Z2018"/>
      <c r="AA2018"/>
      <c r="AB2018"/>
      <c r="AC2018"/>
      <c r="AD2018"/>
      <c r="AE2018"/>
      <c r="AF2018"/>
    </row>
    <row r="2019" spans="1:32" s="24" customFormat="1" ht="15">
      <c r="A2019"/>
      <c r="B2019"/>
      <c r="C2019"/>
      <c r="D2019"/>
      <c r="E2019"/>
      <c r="F2019"/>
      <c r="G2019"/>
      <c r="H2019"/>
      <c r="I2019"/>
      <c r="J2019"/>
      <c r="K2019"/>
      <c r="L2019"/>
      <c r="M2019"/>
      <c r="N2019"/>
      <c r="O2019"/>
      <c r="P2019"/>
      <c r="Q2019"/>
      <c r="R2019"/>
      <c r="S2019"/>
      <c r="T2019"/>
      <c r="U2019"/>
      <c r="V2019"/>
      <c r="W2019"/>
      <c r="X2019"/>
      <c r="Y2019" s="56"/>
      <c r="Z2019"/>
      <c r="AA2019"/>
      <c r="AB2019"/>
      <c r="AC2019"/>
      <c r="AD2019"/>
      <c r="AE2019"/>
      <c r="AF2019"/>
    </row>
    <row r="2020" spans="1:32" s="24" customFormat="1" ht="15">
      <c r="A2020"/>
      <c r="B2020"/>
      <c r="C2020"/>
      <c r="D2020"/>
      <c r="E2020"/>
      <c r="F2020"/>
      <c r="G2020"/>
      <c r="H2020"/>
      <c r="I2020"/>
      <c r="J2020"/>
      <c r="K2020"/>
      <c r="L2020"/>
      <c r="M2020"/>
      <c r="N2020"/>
      <c r="O2020"/>
      <c r="P2020"/>
      <c r="Q2020"/>
      <c r="R2020"/>
      <c r="S2020"/>
      <c r="T2020"/>
      <c r="U2020"/>
      <c r="V2020"/>
      <c r="W2020"/>
      <c r="X2020"/>
      <c r="Y2020" s="56"/>
      <c r="Z2020"/>
      <c r="AA2020"/>
      <c r="AB2020"/>
      <c r="AC2020"/>
      <c r="AD2020"/>
      <c r="AE2020"/>
      <c r="AF2020"/>
    </row>
    <row r="2021" spans="1:32" s="24" customFormat="1" ht="15">
      <c r="A2021"/>
      <c r="B2021"/>
      <c r="C2021"/>
      <c r="D2021"/>
      <c r="E2021"/>
      <c r="F2021"/>
      <c r="G2021"/>
      <c r="H2021"/>
      <c r="I2021"/>
      <c r="J2021"/>
      <c r="K2021"/>
      <c r="L2021"/>
      <c r="M2021"/>
      <c r="N2021"/>
      <c r="O2021"/>
      <c r="P2021"/>
      <c r="Q2021"/>
      <c r="R2021"/>
      <c r="S2021"/>
      <c r="T2021"/>
      <c r="U2021"/>
      <c r="V2021"/>
      <c r="W2021"/>
      <c r="X2021"/>
      <c r="Y2021" s="56"/>
      <c r="Z2021"/>
      <c r="AA2021"/>
      <c r="AB2021"/>
      <c r="AC2021"/>
      <c r="AD2021"/>
      <c r="AE2021"/>
      <c r="AF2021"/>
    </row>
    <row r="2022" spans="1:32" s="24" customFormat="1" ht="15">
      <c r="A2022"/>
      <c r="B2022"/>
      <c r="C2022"/>
      <c r="D2022"/>
      <c r="E2022"/>
      <c r="F2022"/>
      <c r="G2022"/>
      <c r="H2022"/>
      <c r="I2022"/>
      <c r="J2022"/>
      <c r="K2022"/>
      <c r="L2022"/>
      <c r="M2022"/>
      <c r="N2022"/>
      <c r="O2022"/>
      <c r="P2022"/>
      <c r="Q2022"/>
      <c r="R2022"/>
      <c r="S2022"/>
      <c r="T2022"/>
      <c r="U2022"/>
      <c r="V2022"/>
      <c r="W2022"/>
      <c r="X2022"/>
      <c r="Y2022" s="56"/>
      <c r="Z2022"/>
      <c r="AA2022"/>
      <c r="AB2022"/>
      <c r="AC2022"/>
      <c r="AD2022"/>
      <c r="AE2022"/>
      <c r="AF2022"/>
    </row>
    <row r="2023" spans="1:32" s="24" customFormat="1" ht="15">
      <c r="A2023"/>
      <c r="B2023"/>
      <c r="C2023"/>
      <c r="D2023"/>
      <c r="E2023"/>
      <c r="F2023"/>
      <c r="G2023"/>
      <c r="H2023"/>
      <c r="I2023"/>
      <c r="J2023"/>
      <c r="K2023"/>
      <c r="L2023"/>
      <c r="M2023"/>
      <c r="N2023"/>
      <c r="O2023"/>
      <c r="P2023"/>
      <c r="Q2023"/>
      <c r="R2023"/>
      <c r="S2023"/>
      <c r="T2023"/>
      <c r="U2023"/>
      <c r="V2023"/>
      <c r="W2023"/>
      <c r="X2023"/>
      <c r="Y2023" s="56"/>
      <c r="Z2023"/>
      <c r="AA2023"/>
      <c r="AB2023"/>
      <c r="AC2023"/>
      <c r="AD2023"/>
      <c r="AE2023"/>
      <c r="AF2023"/>
    </row>
    <row r="2024" spans="1:32" s="24" customFormat="1" ht="15">
      <c r="A2024"/>
      <c r="B2024"/>
      <c r="C2024"/>
      <c r="D2024"/>
      <c r="E2024"/>
      <c r="F2024"/>
      <c r="G2024"/>
      <c r="H2024"/>
      <c r="I2024"/>
      <c r="J2024"/>
      <c r="K2024"/>
      <c r="L2024"/>
      <c r="M2024"/>
      <c r="N2024"/>
      <c r="O2024"/>
      <c r="P2024"/>
      <c r="Q2024"/>
      <c r="R2024"/>
      <c r="S2024"/>
      <c r="T2024"/>
      <c r="U2024"/>
      <c r="V2024"/>
      <c r="W2024"/>
      <c r="X2024"/>
      <c r="Y2024" s="56"/>
      <c r="Z2024"/>
      <c r="AA2024"/>
      <c r="AB2024"/>
      <c r="AC2024"/>
      <c r="AD2024"/>
      <c r="AE2024"/>
      <c r="AF2024"/>
    </row>
    <row r="2025" spans="1:32" s="24" customFormat="1" ht="15">
      <c r="A2025"/>
      <c r="B2025"/>
      <c r="C2025"/>
      <c r="D2025"/>
      <c r="E2025"/>
      <c r="F2025"/>
      <c r="G2025"/>
      <c r="H2025"/>
      <c r="I2025"/>
      <c r="J2025"/>
      <c r="K2025"/>
      <c r="L2025"/>
      <c r="M2025"/>
      <c r="N2025"/>
      <c r="O2025"/>
      <c r="P2025"/>
      <c r="Q2025"/>
      <c r="R2025"/>
      <c r="S2025"/>
      <c r="T2025"/>
      <c r="U2025"/>
      <c r="V2025"/>
      <c r="W2025"/>
      <c r="X2025"/>
      <c r="Y2025" s="56"/>
      <c r="Z2025"/>
      <c r="AA2025"/>
      <c r="AB2025"/>
      <c r="AC2025"/>
      <c r="AD2025"/>
      <c r="AE2025"/>
      <c r="AF2025"/>
    </row>
    <row r="2026" spans="1:32" s="24" customFormat="1" ht="15">
      <c r="A2026"/>
      <c r="B2026"/>
      <c r="C2026"/>
      <c r="D2026"/>
      <c r="E2026"/>
      <c r="F2026"/>
      <c r="G2026"/>
      <c r="H2026"/>
      <c r="I2026"/>
      <c r="J2026"/>
      <c r="K2026"/>
      <c r="L2026"/>
      <c r="M2026"/>
      <c r="N2026"/>
      <c r="O2026"/>
      <c r="P2026"/>
      <c r="Q2026"/>
      <c r="R2026"/>
      <c r="S2026"/>
      <c r="T2026"/>
      <c r="U2026"/>
      <c r="V2026"/>
      <c r="W2026"/>
      <c r="X2026"/>
      <c r="Y2026" s="56"/>
      <c r="Z2026"/>
      <c r="AA2026"/>
      <c r="AB2026"/>
      <c r="AC2026"/>
      <c r="AD2026"/>
      <c r="AE2026"/>
      <c r="AF2026"/>
    </row>
    <row r="2027" spans="1:32" s="24" customFormat="1" ht="15">
      <c r="A2027"/>
      <c r="B2027"/>
      <c r="C2027"/>
      <c r="D2027"/>
      <c r="E2027"/>
      <c r="F2027"/>
      <c r="G2027"/>
      <c r="H2027"/>
      <c r="I2027"/>
      <c r="J2027"/>
      <c r="K2027"/>
      <c r="L2027"/>
      <c r="M2027"/>
      <c r="N2027"/>
      <c r="O2027"/>
      <c r="P2027"/>
      <c r="Q2027"/>
      <c r="R2027"/>
      <c r="S2027"/>
      <c r="T2027"/>
      <c r="U2027"/>
      <c r="V2027"/>
      <c r="W2027"/>
      <c r="X2027"/>
      <c r="Y2027" s="56"/>
      <c r="Z2027"/>
      <c r="AA2027"/>
      <c r="AB2027"/>
      <c r="AC2027"/>
      <c r="AD2027"/>
      <c r="AE2027"/>
      <c r="AF2027"/>
    </row>
    <row r="2028" spans="1:32" s="24" customFormat="1" ht="15">
      <c r="A2028"/>
      <c r="B2028"/>
      <c r="C2028"/>
      <c r="D2028"/>
      <c r="E2028"/>
      <c r="F2028"/>
      <c r="G2028"/>
      <c r="H2028"/>
      <c r="I2028"/>
      <c r="J2028"/>
      <c r="K2028"/>
      <c r="L2028"/>
      <c r="M2028"/>
      <c r="N2028"/>
      <c r="O2028"/>
      <c r="P2028"/>
      <c r="Q2028"/>
      <c r="R2028"/>
      <c r="S2028"/>
      <c r="T2028"/>
      <c r="U2028"/>
      <c r="V2028"/>
      <c r="W2028"/>
      <c r="X2028"/>
      <c r="Y2028" s="56"/>
      <c r="Z2028"/>
      <c r="AA2028"/>
      <c r="AB2028"/>
      <c r="AC2028"/>
      <c r="AD2028"/>
      <c r="AE2028"/>
      <c r="AF2028"/>
    </row>
    <row r="2029" spans="1:32" s="24" customFormat="1" ht="15">
      <c r="A2029"/>
      <c r="B2029"/>
      <c r="C2029"/>
      <c r="D2029"/>
      <c r="E2029"/>
      <c r="F2029"/>
      <c r="G2029"/>
      <c r="H2029"/>
      <c r="I2029"/>
      <c r="J2029"/>
      <c r="K2029"/>
      <c r="L2029"/>
      <c r="M2029"/>
      <c r="N2029"/>
      <c r="O2029"/>
      <c r="P2029"/>
      <c r="Q2029"/>
      <c r="R2029"/>
      <c r="S2029"/>
      <c r="T2029"/>
      <c r="U2029"/>
      <c r="V2029"/>
      <c r="W2029"/>
      <c r="X2029"/>
      <c r="Y2029" s="56"/>
      <c r="Z2029"/>
      <c r="AA2029"/>
      <c r="AB2029"/>
      <c r="AC2029"/>
      <c r="AD2029"/>
      <c r="AE2029"/>
      <c r="AF2029"/>
    </row>
    <row r="2030" spans="1:32" s="24" customFormat="1" ht="15">
      <c r="A2030"/>
      <c r="B2030"/>
      <c r="C2030"/>
      <c r="D2030"/>
      <c r="E2030"/>
      <c r="F2030"/>
      <c r="G2030"/>
      <c r="H2030"/>
      <c r="I2030"/>
      <c r="J2030"/>
      <c r="K2030"/>
      <c r="L2030"/>
      <c r="M2030"/>
      <c r="N2030"/>
      <c r="O2030"/>
      <c r="P2030"/>
      <c r="Q2030"/>
      <c r="R2030"/>
      <c r="S2030"/>
      <c r="T2030"/>
      <c r="U2030"/>
      <c r="V2030"/>
      <c r="W2030"/>
      <c r="X2030"/>
      <c r="Y2030" s="56"/>
      <c r="Z2030"/>
      <c r="AA2030"/>
      <c r="AB2030"/>
      <c r="AC2030"/>
      <c r="AD2030"/>
      <c r="AE2030"/>
      <c r="AF2030"/>
    </row>
    <row r="2031" spans="1:32" s="24" customFormat="1" ht="15">
      <c r="A2031"/>
      <c r="B2031"/>
      <c r="C2031"/>
      <c r="D2031"/>
      <c r="E2031"/>
      <c r="F2031"/>
      <c r="G2031"/>
      <c r="H2031"/>
      <c r="I2031"/>
      <c r="J2031"/>
      <c r="K2031"/>
      <c r="L2031"/>
      <c r="M2031"/>
      <c r="N2031"/>
      <c r="O2031"/>
      <c r="P2031"/>
      <c r="Q2031"/>
      <c r="R2031"/>
      <c r="S2031"/>
      <c r="T2031"/>
      <c r="U2031"/>
      <c r="V2031"/>
      <c r="W2031"/>
      <c r="X2031"/>
      <c r="Y2031" s="56"/>
      <c r="Z2031"/>
      <c r="AA2031"/>
      <c r="AB2031"/>
      <c r="AC2031"/>
      <c r="AD2031"/>
      <c r="AE2031"/>
      <c r="AF2031"/>
    </row>
    <row r="2032" spans="1:32" s="24" customFormat="1" ht="15">
      <c r="A2032"/>
      <c r="B2032"/>
      <c r="C2032"/>
      <c r="D2032"/>
      <c r="E2032"/>
      <c r="F2032"/>
      <c r="G2032"/>
      <c r="H2032"/>
      <c r="I2032"/>
      <c r="J2032"/>
      <c r="K2032"/>
      <c r="L2032"/>
      <c r="M2032"/>
      <c r="N2032"/>
      <c r="O2032"/>
      <c r="P2032"/>
      <c r="Q2032"/>
      <c r="R2032"/>
      <c r="S2032"/>
      <c r="T2032"/>
      <c r="U2032"/>
      <c r="V2032"/>
      <c r="W2032"/>
      <c r="X2032"/>
      <c r="Y2032" s="56"/>
      <c r="Z2032"/>
      <c r="AA2032"/>
      <c r="AB2032"/>
      <c r="AC2032"/>
      <c r="AD2032"/>
      <c r="AE2032"/>
      <c r="AF2032"/>
    </row>
    <row r="2033" spans="1:32" s="24" customFormat="1" ht="15">
      <c r="A2033"/>
      <c r="B2033"/>
      <c r="C2033"/>
      <c r="D2033"/>
      <c r="E2033"/>
      <c r="F2033"/>
      <c r="G2033"/>
      <c r="H2033"/>
      <c r="I2033"/>
      <c r="J2033"/>
      <c r="K2033"/>
      <c r="L2033"/>
      <c r="M2033"/>
      <c r="N2033"/>
      <c r="O2033"/>
      <c r="P2033"/>
      <c r="Q2033"/>
      <c r="R2033"/>
      <c r="S2033"/>
      <c r="T2033"/>
      <c r="U2033"/>
      <c r="V2033"/>
      <c r="W2033"/>
      <c r="X2033"/>
      <c r="Y2033" s="56"/>
      <c r="Z2033"/>
      <c r="AA2033"/>
      <c r="AB2033"/>
      <c r="AC2033"/>
      <c r="AD2033"/>
      <c r="AE2033"/>
      <c r="AF2033"/>
    </row>
    <row r="2034" spans="1:32" s="24" customFormat="1" ht="15">
      <c r="A2034"/>
      <c r="B2034"/>
      <c r="C2034"/>
      <c r="D2034"/>
      <c r="E2034"/>
      <c r="F2034"/>
      <c r="G2034"/>
      <c r="H2034"/>
      <c r="I2034"/>
      <c r="J2034"/>
      <c r="K2034"/>
      <c r="L2034"/>
      <c r="M2034"/>
      <c r="N2034"/>
      <c r="O2034"/>
      <c r="P2034"/>
      <c r="Q2034"/>
      <c r="R2034"/>
      <c r="S2034"/>
      <c r="T2034"/>
      <c r="U2034"/>
      <c r="V2034"/>
      <c r="W2034"/>
      <c r="X2034"/>
      <c r="Y2034" s="56"/>
      <c r="Z2034"/>
      <c r="AA2034"/>
      <c r="AB2034"/>
      <c r="AC2034"/>
      <c r="AD2034"/>
      <c r="AE2034"/>
      <c r="AF2034"/>
    </row>
    <row r="2035" spans="1:32" s="24" customFormat="1" ht="15">
      <c r="A2035"/>
      <c r="B2035"/>
      <c r="C2035"/>
      <c r="D2035"/>
      <c r="E2035"/>
      <c r="F2035"/>
      <c r="G2035"/>
      <c r="H2035"/>
      <c r="I2035"/>
      <c r="J2035"/>
      <c r="K2035"/>
      <c r="L2035"/>
      <c r="M2035"/>
      <c r="N2035"/>
      <c r="O2035"/>
      <c r="P2035"/>
      <c r="Q2035"/>
      <c r="R2035"/>
      <c r="S2035"/>
      <c r="T2035"/>
      <c r="U2035"/>
      <c r="V2035"/>
      <c r="W2035"/>
      <c r="X2035"/>
      <c r="Y2035" s="56"/>
      <c r="Z2035"/>
      <c r="AA2035"/>
      <c r="AB2035"/>
      <c r="AC2035"/>
      <c r="AD2035"/>
      <c r="AE2035"/>
      <c r="AF2035"/>
    </row>
    <row r="2036" spans="1:32" s="24" customFormat="1" ht="15">
      <c r="A2036"/>
      <c r="B2036"/>
      <c r="C2036"/>
      <c r="D2036"/>
      <c r="E2036"/>
      <c r="F2036"/>
      <c r="G2036"/>
      <c r="H2036"/>
      <c r="I2036"/>
      <c r="J2036"/>
      <c r="K2036"/>
      <c r="L2036"/>
      <c r="M2036"/>
      <c r="N2036"/>
      <c r="O2036"/>
      <c r="P2036"/>
      <c r="Q2036"/>
      <c r="R2036"/>
      <c r="S2036"/>
      <c r="T2036"/>
      <c r="U2036"/>
      <c r="V2036"/>
      <c r="W2036"/>
      <c r="X2036"/>
      <c r="Y2036" s="56"/>
      <c r="Z2036"/>
      <c r="AA2036"/>
      <c r="AB2036"/>
      <c r="AC2036"/>
      <c r="AD2036"/>
      <c r="AE2036"/>
      <c r="AF2036"/>
    </row>
    <row r="2037" spans="1:32" s="24" customFormat="1" ht="15">
      <c r="A2037"/>
      <c r="B2037"/>
      <c r="C2037"/>
      <c r="D2037"/>
      <c r="E2037"/>
      <c r="F2037"/>
      <c r="G2037"/>
      <c r="H2037"/>
      <c r="I2037"/>
      <c r="J2037"/>
      <c r="K2037"/>
      <c r="L2037"/>
      <c r="M2037"/>
      <c r="N2037"/>
      <c r="O2037"/>
      <c r="P2037"/>
      <c r="Q2037"/>
      <c r="R2037"/>
      <c r="S2037"/>
      <c r="T2037"/>
      <c r="U2037"/>
      <c r="V2037"/>
      <c r="W2037"/>
      <c r="X2037"/>
      <c r="Y2037" s="56"/>
      <c r="Z2037"/>
      <c r="AA2037"/>
      <c r="AB2037"/>
      <c r="AC2037"/>
      <c r="AD2037"/>
      <c r="AE2037"/>
      <c r="AF2037"/>
    </row>
    <row r="2038" spans="1:32" s="24" customFormat="1" ht="15">
      <c r="A2038"/>
      <c r="B2038"/>
      <c r="C2038"/>
      <c r="D2038"/>
      <c r="E2038"/>
      <c r="F2038"/>
      <c r="G2038"/>
      <c r="H2038"/>
      <c r="I2038"/>
      <c r="J2038"/>
      <c r="K2038"/>
      <c r="L2038"/>
      <c r="M2038"/>
      <c r="N2038"/>
      <c r="O2038"/>
      <c r="P2038"/>
      <c r="Q2038"/>
      <c r="R2038"/>
      <c r="S2038"/>
      <c r="T2038"/>
      <c r="U2038"/>
      <c r="V2038"/>
      <c r="W2038"/>
      <c r="X2038"/>
      <c r="Y2038" s="56"/>
      <c r="Z2038"/>
      <c r="AA2038"/>
      <c r="AB2038"/>
      <c r="AC2038"/>
      <c r="AD2038"/>
      <c r="AE2038"/>
      <c r="AF2038"/>
    </row>
    <row r="2039" spans="1:32" s="24" customFormat="1" ht="15">
      <c r="A2039"/>
      <c r="B2039"/>
      <c r="C2039"/>
      <c r="D2039"/>
      <c r="E2039"/>
      <c r="F2039"/>
      <c r="G2039"/>
      <c r="H2039"/>
      <c r="I2039"/>
      <c r="J2039"/>
      <c r="K2039"/>
      <c r="L2039"/>
      <c r="M2039"/>
      <c r="N2039"/>
      <c r="O2039"/>
      <c r="P2039"/>
      <c r="Q2039"/>
      <c r="R2039"/>
      <c r="S2039"/>
      <c r="T2039"/>
      <c r="U2039"/>
      <c r="V2039"/>
      <c r="W2039"/>
      <c r="X2039"/>
      <c r="Y2039" s="56"/>
      <c r="Z2039"/>
      <c r="AA2039"/>
      <c r="AB2039"/>
      <c r="AC2039"/>
      <c r="AD2039"/>
      <c r="AE2039"/>
      <c r="AF2039"/>
    </row>
    <row r="2040" spans="1:32" s="24" customFormat="1" ht="15">
      <c r="A2040"/>
      <c r="B2040"/>
      <c r="C2040"/>
      <c r="D2040"/>
      <c r="E2040"/>
      <c r="F2040"/>
      <c r="G2040"/>
      <c r="H2040"/>
      <c r="I2040"/>
      <c r="J2040"/>
      <c r="K2040"/>
      <c r="L2040"/>
      <c r="M2040"/>
      <c r="N2040"/>
      <c r="O2040"/>
      <c r="P2040"/>
      <c r="Q2040"/>
      <c r="R2040"/>
      <c r="S2040"/>
      <c r="T2040"/>
      <c r="U2040"/>
      <c r="V2040"/>
      <c r="W2040"/>
      <c r="X2040"/>
      <c r="Y2040" s="56"/>
      <c r="Z2040"/>
      <c r="AA2040"/>
      <c r="AB2040"/>
      <c r="AC2040"/>
      <c r="AD2040"/>
      <c r="AE2040"/>
      <c r="AF2040"/>
    </row>
    <row r="2041" spans="1:32" s="24" customFormat="1" ht="15">
      <c r="A2041"/>
      <c r="B2041"/>
      <c r="C2041"/>
      <c r="D2041"/>
      <c r="E2041"/>
      <c r="F2041"/>
      <c r="G2041"/>
      <c r="H2041"/>
      <c r="I2041"/>
      <c r="J2041"/>
      <c r="K2041"/>
      <c r="L2041"/>
      <c r="M2041"/>
      <c r="N2041"/>
      <c r="O2041"/>
      <c r="P2041"/>
      <c r="Q2041"/>
      <c r="R2041"/>
      <c r="S2041"/>
      <c r="T2041"/>
      <c r="U2041"/>
      <c r="V2041"/>
      <c r="W2041"/>
      <c r="X2041"/>
      <c r="Y2041" s="56"/>
      <c r="Z2041"/>
      <c r="AA2041"/>
      <c r="AB2041"/>
      <c r="AC2041"/>
      <c r="AD2041"/>
      <c r="AE2041"/>
      <c r="AF2041"/>
    </row>
    <row r="2042" spans="1:32" s="24" customFormat="1" ht="15">
      <c r="A2042"/>
      <c r="B2042"/>
      <c r="C2042"/>
      <c r="D2042"/>
      <c r="E2042"/>
      <c r="F2042"/>
      <c r="G2042"/>
      <c r="H2042"/>
      <c r="I2042"/>
      <c r="J2042"/>
      <c r="K2042"/>
      <c r="L2042"/>
      <c r="M2042"/>
      <c r="N2042"/>
      <c r="O2042"/>
      <c r="P2042"/>
      <c r="Q2042"/>
      <c r="R2042"/>
      <c r="S2042"/>
      <c r="T2042"/>
      <c r="U2042"/>
      <c r="V2042"/>
      <c r="W2042"/>
      <c r="X2042"/>
      <c r="Y2042" s="56"/>
      <c r="Z2042"/>
      <c r="AA2042"/>
      <c r="AB2042"/>
      <c r="AC2042"/>
      <c r="AD2042"/>
      <c r="AE2042"/>
      <c r="AF2042"/>
    </row>
    <row r="2043" spans="1:32" s="24" customFormat="1" ht="15">
      <c r="A2043"/>
      <c r="B2043"/>
      <c r="C2043"/>
      <c r="D2043"/>
      <c r="E2043"/>
      <c r="F2043"/>
      <c r="G2043"/>
      <c r="H2043"/>
      <c r="I2043"/>
      <c r="J2043"/>
      <c r="K2043"/>
      <c r="L2043"/>
      <c r="M2043"/>
      <c r="N2043"/>
      <c r="O2043"/>
      <c r="P2043"/>
      <c r="Q2043"/>
      <c r="R2043"/>
      <c r="S2043"/>
      <c r="T2043"/>
      <c r="U2043"/>
      <c r="V2043"/>
      <c r="W2043"/>
      <c r="X2043"/>
      <c r="Y2043" s="56"/>
      <c r="Z2043"/>
      <c r="AA2043"/>
      <c r="AB2043"/>
      <c r="AC2043"/>
      <c r="AD2043"/>
      <c r="AE2043"/>
      <c r="AF2043"/>
    </row>
    <row r="2044" spans="1:32" s="24" customFormat="1" ht="15">
      <c r="A2044"/>
      <c r="B2044"/>
      <c r="C2044"/>
      <c r="D2044"/>
      <c r="E2044"/>
      <c r="F2044"/>
      <c r="G2044"/>
      <c r="H2044"/>
      <c r="I2044"/>
      <c r="J2044"/>
      <c r="K2044"/>
      <c r="L2044"/>
      <c r="M2044"/>
      <c r="N2044"/>
      <c r="O2044"/>
      <c r="P2044"/>
      <c r="Q2044"/>
      <c r="R2044"/>
      <c r="S2044"/>
      <c r="T2044"/>
      <c r="U2044"/>
      <c r="V2044"/>
      <c r="W2044"/>
      <c r="X2044"/>
      <c r="Y2044" s="56"/>
      <c r="Z2044"/>
      <c r="AA2044"/>
      <c r="AB2044"/>
      <c r="AC2044"/>
      <c r="AD2044"/>
      <c r="AE2044"/>
      <c r="AF2044"/>
    </row>
    <row r="2045" spans="1:32" s="24" customFormat="1" ht="15">
      <c r="A2045"/>
      <c r="B2045"/>
      <c r="C2045"/>
      <c r="D2045"/>
      <c r="E2045"/>
      <c r="F2045"/>
      <c r="G2045"/>
      <c r="H2045"/>
      <c r="I2045"/>
      <c r="J2045"/>
      <c r="K2045"/>
      <c r="L2045"/>
      <c r="M2045"/>
      <c r="N2045"/>
      <c r="O2045"/>
      <c r="P2045"/>
      <c r="Q2045"/>
      <c r="R2045"/>
      <c r="S2045"/>
      <c r="T2045"/>
      <c r="U2045"/>
      <c r="V2045"/>
      <c r="W2045"/>
      <c r="X2045"/>
      <c r="Y2045" s="56"/>
      <c r="Z2045"/>
      <c r="AA2045"/>
      <c r="AB2045"/>
      <c r="AC2045"/>
      <c r="AD2045"/>
      <c r="AE2045"/>
      <c r="AF2045"/>
    </row>
    <row r="2046" spans="1:32" s="24" customFormat="1" ht="15">
      <c r="A2046"/>
      <c r="B2046"/>
      <c r="C2046"/>
      <c r="D2046"/>
      <c r="E2046"/>
      <c r="F2046"/>
      <c r="G2046"/>
      <c r="H2046"/>
      <c r="I2046"/>
      <c r="J2046"/>
      <c r="K2046"/>
      <c r="L2046"/>
      <c r="M2046"/>
      <c r="N2046"/>
      <c r="O2046"/>
      <c r="P2046"/>
      <c r="Q2046"/>
      <c r="R2046"/>
      <c r="S2046"/>
      <c r="T2046"/>
      <c r="U2046"/>
      <c r="V2046"/>
      <c r="W2046"/>
      <c r="X2046"/>
      <c r="Y2046" s="56"/>
      <c r="Z2046"/>
      <c r="AA2046"/>
      <c r="AB2046"/>
      <c r="AC2046"/>
      <c r="AD2046"/>
      <c r="AE2046"/>
      <c r="AF2046"/>
    </row>
    <row r="2047" spans="1:32" s="24" customFormat="1" ht="15">
      <c r="A2047"/>
      <c r="B2047"/>
      <c r="C2047"/>
      <c r="D2047"/>
      <c r="E2047"/>
      <c r="F2047"/>
      <c r="G2047"/>
      <c r="H2047"/>
      <c r="I2047"/>
      <c r="J2047"/>
      <c r="K2047"/>
      <c r="L2047"/>
      <c r="M2047"/>
      <c r="N2047"/>
      <c r="O2047"/>
      <c r="P2047"/>
      <c r="Q2047"/>
      <c r="R2047"/>
      <c r="S2047"/>
      <c r="T2047"/>
      <c r="U2047"/>
      <c r="V2047"/>
      <c r="W2047"/>
      <c r="X2047"/>
      <c r="Y2047" s="56"/>
      <c r="Z2047"/>
      <c r="AA2047"/>
      <c r="AB2047"/>
      <c r="AC2047"/>
      <c r="AD2047"/>
      <c r="AE2047"/>
      <c r="AF2047"/>
    </row>
    <row r="2048" spans="1:32" s="24" customFormat="1" ht="15">
      <c r="A2048"/>
      <c r="B2048"/>
      <c r="C2048"/>
      <c r="D2048"/>
      <c r="E2048"/>
      <c r="F2048"/>
      <c r="G2048"/>
      <c r="H2048"/>
      <c r="I2048"/>
      <c r="J2048"/>
      <c r="K2048"/>
      <c r="L2048"/>
      <c r="M2048"/>
      <c r="N2048"/>
      <c r="O2048"/>
      <c r="P2048"/>
      <c r="Q2048"/>
      <c r="R2048"/>
      <c r="S2048"/>
      <c r="T2048"/>
      <c r="U2048"/>
      <c r="V2048"/>
      <c r="W2048"/>
      <c r="X2048"/>
      <c r="Y2048" s="56"/>
      <c r="Z2048"/>
      <c r="AA2048"/>
      <c r="AB2048"/>
      <c r="AC2048"/>
      <c r="AD2048"/>
      <c r="AE2048"/>
      <c r="AF2048"/>
    </row>
    <row r="2049" spans="1:32" s="24" customFormat="1" ht="15">
      <c r="A2049"/>
      <c r="B2049"/>
      <c r="C2049"/>
      <c r="D2049"/>
      <c r="E2049"/>
      <c r="F2049"/>
      <c r="G2049"/>
      <c r="H2049"/>
      <c r="I2049"/>
      <c r="J2049"/>
      <c r="K2049"/>
      <c r="L2049"/>
      <c r="M2049"/>
      <c r="N2049"/>
      <c r="O2049"/>
      <c r="P2049"/>
      <c r="Q2049"/>
      <c r="R2049"/>
      <c r="S2049"/>
      <c r="T2049"/>
      <c r="U2049"/>
      <c r="V2049"/>
      <c r="W2049"/>
      <c r="X2049"/>
      <c r="Y2049" s="56"/>
      <c r="Z2049"/>
      <c r="AA2049"/>
      <c r="AB2049"/>
      <c r="AC2049"/>
      <c r="AD2049"/>
      <c r="AE2049"/>
      <c r="AF2049"/>
    </row>
    <row r="2050" spans="1:32" s="24" customFormat="1" ht="15">
      <c r="A2050"/>
      <c r="B2050"/>
      <c r="C2050"/>
      <c r="D2050"/>
      <c r="E2050"/>
      <c r="F2050"/>
      <c r="G2050"/>
      <c r="H2050"/>
      <c r="I2050"/>
      <c r="J2050"/>
      <c r="K2050"/>
      <c r="L2050"/>
      <c r="M2050"/>
      <c r="N2050"/>
      <c r="O2050"/>
      <c r="P2050"/>
      <c r="Q2050"/>
      <c r="R2050"/>
      <c r="S2050"/>
      <c r="T2050"/>
      <c r="U2050"/>
      <c r="V2050"/>
      <c r="W2050"/>
      <c r="X2050"/>
      <c r="Y2050" s="56"/>
      <c r="Z2050"/>
      <c r="AA2050"/>
      <c r="AB2050"/>
      <c r="AC2050"/>
      <c r="AD2050"/>
      <c r="AE2050"/>
      <c r="AF2050"/>
    </row>
    <row r="2051" spans="1:32" s="24" customFormat="1" ht="15">
      <c r="A2051"/>
      <c r="B2051"/>
      <c r="C2051"/>
      <c r="D2051"/>
      <c r="E2051"/>
      <c r="F2051"/>
      <c r="G2051"/>
      <c r="H2051"/>
      <c r="I2051"/>
      <c r="J2051"/>
      <c r="K2051"/>
      <c r="L2051"/>
      <c r="M2051"/>
      <c r="N2051"/>
      <c r="O2051"/>
      <c r="P2051"/>
      <c r="Q2051"/>
      <c r="R2051"/>
      <c r="S2051"/>
      <c r="T2051"/>
      <c r="U2051"/>
      <c r="V2051"/>
      <c r="W2051"/>
      <c r="X2051"/>
      <c r="Y2051" s="56"/>
      <c r="Z2051"/>
      <c r="AA2051"/>
      <c r="AB2051"/>
      <c r="AC2051"/>
      <c r="AD2051"/>
      <c r="AE2051"/>
      <c r="AF2051"/>
    </row>
    <row r="2052" spans="1:32" s="24" customFormat="1" ht="15">
      <c r="A2052"/>
      <c r="B2052"/>
      <c r="C2052"/>
      <c r="D2052"/>
      <c r="E2052"/>
      <c r="F2052"/>
      <c r="G2052"/>
      <c r="H2052"/>
      <c r="I2052"/>
      <c r="J2052"/>
      <c r="K2052"/>
      <c r="L2052"/>
      <c r="M2052"/>
      <c r="N2052"/>
      <c r="O2052"/>
      <c r="P2052"/>
      <c r="Q2052"/>
      <c r="R2052"/>
      <c r="S2052"/>
      <c r="T2052"/>
      <c r="U2052"/>
      <c r="V2052"/>
      <c r="W2052"/>
      <c r="X2052"/>
      <c r="Y2052" s="56"/>
      <c r="Z2052"/>
      <c r="AA2052"/>
      <c r="AB2052"/>
      <c r="AC2052"/>
      <c r="AD2052"/>
      <c r="AE2052"/>
      <c r="AF2052"/>
    </row>
    <row r="2053" spans="1:32" s="24" customFormat="1" ht="15">
      <c r="A2053"/>
      <c r="B2053"/>
      <c r="C2053"/>
      <c r="D2053"/>
      <c r="E2053"/>
      <c r="F2053"/>
      <c r="G2053"/>
      <c r="H2053"/>
      <c r="I2053"/>
      <c r="J2053"/>
      <c r="K2053"/>
      <c r="L2053"/>
      <c r="M2053"/>
      <c r="N2053"/>
      <c r="O2053"/>
      <c r="P2053"/>
      <c r="Q2053"/>
      <c r="R2053"/>
      <c r="S2053"/>
      <c r="T2053"/>
      <c r="U2053"/>
      <c r="V2053"/>
      <c r="W2053"/>
      <c r="X2053"/>
      <c r="Y2053" s="56"/>
      <c r="Z2053"/>
      <c r="AA2053"/>
      <c r="AB2053"/>
      <c r="AC2053"/>
      <c r="AD2053"/>
      <c r="AE2053"/>
      <c r="AF2053"/>
    </row>
    <row r="2054" spans="1:32" s="24" customFormat="1" ht="15">
      <c r="A2054"/>
      <c r="B2054"/>
      <c r="C2054"/>
      <c r="D2054"/>
      <c r="E2054"/>
      <c r="F2054"/>
      <c r="G2054"/>
      <c r="H2054"/>
      <c r="I2054"/>
      <c r="J2054"/>
      <c r="K2054"/>
      <c r="L2054"/>
      <c r="M2054"/>
      <c r="N2054"/>
      <c r="O2054"/>
      <c r="P2054"/>
      <c r="Q2054"/>
      <c r="R2054"/>
      <c r="S2054"/>
      <c r="T2054"/>
      <c r="U2054"/>
      <c r="V2054"/>
      <c r="W2054"/>
      <c r="X2054"/>
      <c r="Y2054" s="56"/>
      <c r="Z2054"/>
      <c r="AA2054"/>
      <c r="AB2054"/>
      <c r="AC2054"/>
      <c r="AD2054"/>
      <c r="AE2054"/>
      <c r="AF2054"/>
    </row>
    <row r="2055" spans="1:32" s="24" customFormat="1" ht="15">
      <c r="A2055"/>
      <c r="B2055"/>
      <c r="C2055"/>
      <c r="D2055"/>
      <c r="E2055"/>
      <c r="F2055"/>
      <c r="G2055"/>
      <c r="H2055"/>
      <c r="I2055"/>
      <c r="J2055"/>
      <c r="K2055"/>
      <c r="L2055"/>
      <c r="M2055"/>
      <c r="N2055"/>
      <c r="O2055"/>
      <c r="P2055"/>
      <c r="Q2055"/>
      <c r="R2055"/>
      <c r="S2055"/>
      <c r="T2055"/>
      <c r="U2055"/>
      <c r="V2055"/>
      <c r="W2055"/>
      <c r="X2055"/>
      <c r="Y2055" s="56"/>
      <c r="Z2055"/>
      <c r="AA2055"/>
      <c r="AB2055"/>
      <c r="AC2055"/>
      <c r="AD2055"/>
      <c r="AE2055"/>
      <c r="AF2055"/>
    </row>
    <row r="2056" spans="1:32" s="24" customFormat="1" ht="15">
      <c r="A2056"/>
      <c r="B2056"/>
      <c r="C2056"/>
      <c r="D2056"/>
      <c r="E2056"/>
      <c r="F2056"/>
      <c r="G2056"/>
      <c r="H2056"/>
      <c r="I2056"/>
      <c r="J2056"/>
      <c r="K2056"/>
      <c r="L2056"/>
      <c r="M2056"/>
      <c r="N2056"/>
      <c r="O2056"/>
      <c r="P2056"/>
      <c r="Q2056"/>
      <c r="R2056"/>
      <c r="S2056"/>
      <c r="T2056"/>
      <c r="U2056"/>
      <c r="V2056"/>
      <c r="W2056"/>
      <c r="X2056"/>
      <c r="Y2056" s="56"/>
      <c r="Z2056"/>
      <c r="AA2056"/>
      <c r="AB2056"/>
      <c r="AC2056"/>
      <c r="AD2056"/>
      <c r="AE2056"/>
      <c r="AF2056"/>
    </row>
    <row r="2057" spans="1:32" s="24" customFormat="1" ht="15">
      <c r="A2057"/>
      <c r="B2057"/>
      <c r="C2057"/>
      <c r="D2057"/>
      <c r="E2057"/>
      <c r="F2057"/>
      <c r="G2057"/>
      <c r="H2057"/>
      <c r="I2057"/>
      <c r="J2057"/>
      <c r="K2057"/>
      <c r="L2057"/>
      <c r="M2057"/>
      <c r="N2057"/>
      <c r="O2057"/>
      <c r="P2057"/>
      <c r="Q2057"/>
      <c r="R2057"/>
      <c r="S2057"/>
      <c r="T2057"/>
      <c r="U2057"/>
      <c r="V2057"/>
      <c r="W2057"/>
      <c r="X2057"/>
      <c r="Y2057" s="56"/>
      <c r="Z2057"/>
      <c r="AA2057"/>
      <c r="AB2057"/>
      <c r="AC2057"/>
      <c r="AD2057"/>
      <c r="AE2057"/>
      <c r="AF2057"/>
    </row>
    <row r="2058" spans="1:32" s="24" customFormat="1" ht="15">
      <c r="A2058"/>
      <c r="B2058"/>
      <c r="C2058"/>
      <c r="D2058"/>
      <c r="E2058"/>
      <c r="F2058"/>
      <c r="G2058"/>
      <c r="H2058"/>
      <c r="I2058"/>
      <c r="J2058"/>
      <c r="K2058"/>
      <c r="L2058"/>
      <c r="M2058"/>
      <c r="N2058"/>
      <c r="O2058"/>
      <c r="P2058"/>
      <c r="Q2058"/>
      <c r="R2058"/>
      <c r="S2058"/>
      <c r="T2058"/>
      <c r="U2058"/>
      <c r="V2058"/>
      <c r="W2058"/>
      <c r="X2058"/>
      <c r="Y2058" s="56"/>
      <c r="Z2058"/>
      <c r="AA2058"/>
      <c r="AB2058"/>
      <c r="AC2058"/>
      <c r="AD2058"/>
      <c r="AE2058"/>
      <c r="AF2058"/>
    </row>
    <row r="2059" spans="1:32" s="24" customFormat="1" ht="15">
      <c r="A2059"/>
      <c r="B2059"/>
      <c r="C2059"/>
      <c r="D2059"/>
      <c r="E2059"/>
      <c r="F2059"/>
      <c r="G2059"/>
      <c r="H2059"/>
      <c r="I2059"/>
      <c r="J2059"/>
      <c r="K2059"/>
      <c r="L2059"/>
      <c r="M2059"/>
      <c r="N2059"/>
      <c r="O2059"/>
      <c r="P2059"/>
      <c r="Q2059"/>
      <c r="R2059"/>
      <c r="S2059"/>
      <c r="T2059"/>
      <c r="U2059"/>
      <c r="V2059"/>
      <c r="W2059"/>
      <c r="X2059"/>
      <c r="Y2059" s="56"/>
      <c r="Z2059"/>
      <c r="AA2059"/>
      <c r="AB2059"/>
      <c r="AC2059"/>
      <c r="AD2059"/>
      <c r="AE2059"/>
      <c r="AF2059"/>
    </row>
    <row r="2060" spans="1:32" s="24" customFormat="1" ht="15">
      <c r="A2060"/>
      <c r="B2060"/>
      <c r="C2060"/>
      <c r="D2060"/>
      <c r="E2060"/>
      <c r="F2060"/>
      <c r="G2060"/>
      <c r="H2060"/>
      <c r="I2060"/>
      <c r="J2060"/>
      <c r="K2060"/>
      <c r="L2060"/>
      <c r="M2060"/>
      <c r="N2060"/>
      <c r="O2060"/>
      <c r="P2060"/>
      <c r="Q2060"/>
      <c r="R2060"/>
      <c r="S2060"/>
      <c r="T2060"/>
      <c r="U2060"/>
      <c r="V2060"/>
      <c r="W2060"/>
      <c r="X2060"/>
      <c r="Y2060" s="56"/>
      <c r="Z2060"/>
      <c r="AA2060"/>
      <c r="AB2060"/>
      <c r="AC2060"/>
      <c r="AD2060"/>
      <c r="AE2060"/>
      <c r="AF2060"/>
    </row>
    <row r="2061" spans="1:32" s="24" customFormat="1" ht="15">
      <c r="A2061"/>
      <c r="B2061"/>
      <c r="C2061"/>
      <c r="D2061"/>
      <c r="E2061"/>
      <c r="F2061"/>
      <c r="G2061"/>
      <c r="H2061"/>
      <c r="I2061"/>
      <c r="J2061"/>
      <c r="K2061"/>
      <c r="L2061"/>
      <c r="M2061"/>
      <c r="N2061"/>
      <c r="O2061"/>
      <c r="P2061"/>
      <c r="Q2061"/>
      <c r="R2061"/>
      <c r="S2061"/>
      <c r="T2061"/>
      <c r="U2061"/>
      <c r="V2061"/>
      <c r="W2061"/>
      <c r="X2061"/>
      <c r="Y2061" s="56"/>
      <c r="Z2061"/>
      <c r="AA2061"/>
      <c r="AB2061"/>
      <c r="AC2061"/>
      <c r="AD2061"/>
      <c r="AE2061"/>
      <c r="AF2061"/>
    </row>
    <row r="2062" spans="1:32" s="24" customFormat="1" ht="15">
      <c r="A2062"/>
      <c r="B2062"/>
      <c r="C2062"/>
      <c r="D2062"/>
      <c r="E2062"/>
      <c r="F2062"/>
      <c r="G2062"/>
      <c r="H2062"/>
      <c r="I2062"/>
      <c r="J2062"/>
      <c r="K2062"/>
      <c r="L2062"/>
      <c r="M2062"/>
      <c r="N2062"/>
      <c r="O2062"/>
      <c r="P2062"/>
      <c r="Q2062"/>
      <c r="R2062"/>
      <c r="S2062"/>
      <c r="T2062"/>
      <c r="U2062"/>
      <c r="V2062"/>
      <c r="W2062"/>
      <c r="X2062"/>
      <c r="Y2062" s="56"/>
      <c r="Z2062"/>
      <c r="AA2062"/>
      <c r="AB2062"/>
      <c r="AC2062"/>
      <c r="AD2062"/>
      <c r="AE2062"/>
      <c r="AF2062"/>
    </row>
    <row r="2063" spans="1:32" s="24" customFormat="1" ht="15">
      <c r="A2063"/>
      <c r="B2063"/>
      <c r="C2063"/>
      <c r="D2063"/>
      <c r="E2063"/>
      <c r="F2063"/>
      <c r="G2063"/>
      <c r="H2063"/>
      <c r="I2063"/>
      <c r="J2063"/>
      <c r="K2063"/>
      <c r="L2063"/>
      <c r="M2063"/>
      <c r="N2063"/>
      <c r="O2063"/>
      <c r="P2063"/>
      <c r="Q2063"/>
      <c r="R2063"/>
      <c r="S2063"/>
      <c r="T2063"/>
      <c r="U2063"/>
      <c r="V2063"/>
      <c r="W2063"/>
      <c r="X2063"/>
      <c r="Y2063" s="56"/>
      <c r="Z2063"/>
      <c r="AA2063"/>
      <c r="AB2063"/>
      <c r="AC2063"/>
      <c r="AD2063"/>
      <c r="AE2063"/>
      <c r="AF2063"/>
    </row>
    <row r="2064" spans="1:32" s="24" customFormat="1" ht="15">
      <c r="A2064"/>
      <c r="B2064"/>
      <c r="C2064"/>
      <c r="D2064"/>
      <c r="E2064"/>
      <c r="F2064"/>
      <c r="G2064"/>
      <c r="H2064"/>
      <c r="I2064"/>
      <c r="J2064"/>
      <c r="K2064"/>
      <c r="L2064"/>
      <c r="M2064"/>
      <c r="N2064"/>
      <c r="O2064"/>
      <c r="P2064"/>
      <c r="Q2064"/>
      <c r="R2064"/>
      <c r="S2064"/>
      <c r="T2064"/>
      <c r="U2064"/>
      <c r="V2064"/>
      <c r="W2064"/>
      <c r="X2064"/>
      <c r="Y2064" s="56"/>
      <c r="Z2064"/>
      <c r="AA2064"/>
      <c r="AB2064"/>
      <c r="AC2064"/>
      <c r="AD2064"/>
      <c r="AE2064"/>
      <c r="AF2064"/>
    </row>
    <row r="2065" spans="1:32" s="24" customFormat="1" ht="15">
      <c r="A2065"/>
      <c r="B2065"/>
      <c r="C2065"/>
      <c r="D2065"/>
      <c r="E2065"/>
      <c r="F2065"/>
      <c r="G2065"/>
      <c r="H2065"/>
      <c r="I2065"/>
      <c r="J2065"/>
      <c r="K2065"/>
      <c r="L2065"/>
      <c r="M2065"/>
      <c r="N2065"/>
      <c r="O2065"/>
      <c r="P2065"/>
      <c r="Q2065"/>
      <c r="R2065"/>
      <c r="S2065"/>
      <c r="T2065"/>
      <c r="U2065"/>
      <c r="V2065"/>
      <c r="W2065"/>
      <c r="X2065"/>
      <c r="Y2065" s="56"/>
      <c r="Z2065"/>
      <c r="AA2065"/>
      <c r="AB2065"/>
      <c r="AC2065"/>
      <c r="AD2065"/>
      <c r="AE2065"/>
      <c r="AF2065"/>
    </row>
    <row r="2066" spans="1:32" s="24" customFormat="1" ht="15">
      <c r="A2066"/>
      <c r="B2066"/>
      <c r="C2066"/>
      <c r="D2066"/>
      <c r="E2066"/>
      <c r="F2066"/>
      <c r="G2066"/>
      <c r="H2066"/>
      <c r="I2066"/>
      <c r="J2066"/>
      <c r="K2066"/>
      <c r="L2066"/>
      <c r="M2066"/>
      <c r="N2066"/>
      <c r="O2066"/>
      <c r="P2066"/>
      <c r="Q2066"/>
      <c r="R2066"/>
      <c r="S2066"/>
      <c r="T2066"/>
      <c r="U2066"/>
      <c r="V2066"/>
      <c r="W2066"/>
      <c r="X2066"/>
      <c r="Y2066" s="56"/>
      <c r="Z2066"/>
      <c r="AA2066"/>
      <c r="AB2066"/>
      <c r="AC2066"/>
      <c r="AD2066"/>
      <c r="AE2066"/>
      <c r="AF2066"/>
    </row>
    <row r="2067" spans="1:32" s="24" customFormat="1" ht="15">
      <c r="A2067"/>
      <c r="B2067"/>
      <c r="C2067"/>
      <c r="D2067"/>
      <c r="E2067"/>
      <c r="F2067"/>
      <c r="G2067"/>
      <c r="H2067"/>
      <c r="I2067"/>
      <c r="J2067"/>
      <c r="K2067"/>
      <c r="L2067"/>
      <c r="M2067"/>
      <c r="N2067"/>
      <c r="O2067"/>
      <c r="P2067"/>
      <c r="Q2067"/>
      <c r="R2067"/>
      <c r="S2067"/>
      <c r="T2067"/>
      <c r="U2067"/>
      <c r="V2067"/>
      <c r="W2067"/>
      <c r="X2067"/>
      <c r="Y2067" s="56"/>
      <c r="Z2067"/>
      <c r="AA2067"/>
      <c r="AB2067"/>
      <c r="AC2067"/>
      <c r="AD2067"/>
      <c r="AE2067"/>
      <c r="AF2067"/>
    </row>
    <row r="2068" spans="1:32" s="24" customFormat="1" ht="15">
      <c r="A2068"/>
      <c r="B2068"/>
      <c r="C2068"/>
      <c r="D2068"/>
      <c r="E2068"/>
      <c r="F2068"/>
      <c r="G2068"/>
      <c r="H2068"/>
      <c r="I2068"/>
      <c r="J2068"/>
      <c r="K2068"/>
      <c r="L2068"/>
      <c r="M2068"/>
      <c r="N2068"/>
      <c r="O2068"/>
      <c r="P2068"/>
      <c r="Q2068"/>
      <c r="R2068"/>
      <c r="S2068"/>
      <c r="T2068"/>
      <c r="U2068"/>
      <c r="V2068"/>
      <c r="W2068"/>
      <c r="X2068"/>
      <c r="Y2068" s="56"/>
      <c r="Z2068"/>
      <c r="AA2068"/>
      <c r="AB2068"/>
      <c r="AC2068"/>
      <c r="AD2068"/>
      <c r="AE2068"/>
      <c r="AF2068"/>
    </row>
    <row r="2069" spans="1:32" s="24" customFormat="1" ht="15">
      <c r="A2069"/>
      <c r="B2069"/>
      <c r="C2069"/>
      <c r="D2069"/>
      <c r="E2069"/>
      <c r="F2069"/>
      <c r="G2069"/>
      <c r="H2069"/>
      <c r="I2069"/>
      <c r="J2069"/>
      <c r="K2069"/>
      <c r="L2069"/>
      <c r="M2069"/>
      <c r="N2069"/>
      <c r="O2069"/>
      <c r="P2069"/>
      <c r="Q2069"/>
      <c r="R2069"/>
      <c r="S2069"/>
      <c r="T2069"/>
      <c r="U2069"/>
      <c r="V2069"/>
      <c r="W2069"/>
      <c r="X2069"/>
      <c r="Y2069" s="56"/>
      <c r="Z2069"/>
      <c r="AA2069"/>
      <c r="AB2069"/>
      <c r="AC2069"/>
      <c r="AD2069"/>
      <c r="AE2069"/>
      <c r="AF2069"/>
    </row>
    <row r="2070" spans="1:32" s="24" customFormat="1" ht="15">
      <c r="A2070"/>
      <c r="B2070"/>
      <c r="C2070"/>
      <c r="D2070"/>
      <c r="E2070"/>
      <c r="F2070"/>
      <c r="G2070"/>
      <c r="H2070"/>
      <c r="I2070"/>
      <c r="J2070"/>
      <c r="K2070"/>
      <c r="L2070"/>
      <c r="M2070"/>
      <c r="N2070"/>
      <c r="O2070"/>
      <c r="P2070"/>
      <c r="Q2070"/>
      <c r="R2070"/>
      <c r="S2070"/>
      <c r="T2070"/>
      <c r="U2070"/>
      <c r="V2070"/>
      <c r="W2070"/>
      <c r="X2070"/>
      <c r="Y2070" s="56"/>
      <c r="Z2070"/>
      <c r="AA2070"/>
      <c r="AB2070"/>
      <c r="AC2070"/>
      <c r="AD2070"/>
      <c r="AE2070"/>
      <c r="AF2070"/>
    </row>
    <row r="2071" spans="1:32" s="24" customFormat="1" ht="15">
      <c r="A2071"/>
      <c r="B2071"/>
      <c r="C2071"/>
      <c r="D2071"/>
      <c r="E2071"/>
      <c r="F2071"/>
      <c r="G2071"/>
      <c r="H2071"/>
      <c r="I2071"/>
      <c r="J2071"/>
      <c r="K2071"/>
      <c r="L2071"/>
      <c r="M2071"/>
      <c r="N2071"/>
      <c r="O2071"/>
      <c r="P2071"/>
      <c r="Q2071"/>
      <c r="R2071"/>
      <c r="S2071"/>
      <c r="T2071"/>
      <c r="U2071"/>
      <c r="V2071"/>
      <c r="W2071"/>
      <c r="X2071"/>
      <c r="Y2071" s="56"/>
      <c r="Z2071"/>
      <c r="AA2071"/>
      <c r="AB2071"/>
      <c r="AC2071"/>
      <c r="AD2071"/>
      <c r="AE2071"/>
      <c r="AF2071"/>
    </row>
    <row r="2072" spans="1:32" s="24" customFormat="1" ht="15">
      <c r="A2072"/>
      <c r="B2072"/>
      <c r="C2072"/>
      <c r="D2072"/>
      <c r="E2072"/>
      <c r="F2072"/>
      <c r="G2072"/>
      <c r="H2072"/>
      <c r="I2072"/>
      <c r="J2072"/>
      <c r="K2072"/>
      <c r="L2072"/>
      <c r="M2072"/>
      <c r="N2072"/>
      <c r="O2072"/>
      <c r="P2072"/>
      <c r="Q2072"/>
      <c r="R2072"/>
      <c r="S2072"/>
      <c r="T2072"/>
      <c r="U2072"/>
      <c r="V2072"/>
      <c r="W2072"/>
      <c r="X2072"/>
      <c r="Y2072" s="56"/>
      <c r="Z2072"/>
      <c r="AA2072"/>
      <c r="AB2072"/>
      <c r="AC2072"/>
      <c r="AD2072"/>
      <c r="AE2072"/>
      <c r="AF2072"/>
    </row>
    <row r="2073" spans="1:32" s="24" customFormat="1" ht="15">
      <c r="A2073"/>
      <c r="B2073"/>
      <c r="C2073"/>
      <c r="D2073"/>
      <c r="E2073"/>
      <c r="F2073"/>
      <c r="G2073"/>
      <c r="H2073"/>
      <c r="I2073"/>
      <c r="J2073"/>
      <c r="K2073"/>
      <c r="L2073"/>
      <c r="M2073"/>
      <c r="N2073"/>
      <c r="O2073"/>
      <c r="P2073"/>
      <c r="Q2073"/>
      <c r="R2073"/>
      <c r="S2073"/>
      <c r="T2073"/>
      <c r="U2073"/>
      <c r="V2073"/>
      <c r="W2073"/>
      <c r="X2073"/>
      <c r="Y2073" s="56"/>
      <c r="Z2073"/>
      <c r="AA2073"/>
      <c r="AB2073"/>
      <c r="AC2073"/>
      <c r="AD2073"/>
      <c r="AE2073"/>
      <c r="AF2073"/>
    </row>
    <row r="2074" spans="1:32" s="24" customFormat="1" ht="15">
      <c r="A2074"/>
      <c r="B2074"/>
      <c r="C2074"/>
      <c r="D2074"/>
      <c r="E2074"/>
      <c r="F2074"/>
      <c r="G2074"/>
      <c r="H2074"/>
      <c r="I2074"/>
      <c r="J2074"/>
      <c r="K2074"/>
      <c r="L2074"/>
      <c r="M2074"/>
      <c r="N2074"/>
      <c r="O2074"/>
      <c r="P2074"/>
      <c r="Q2074"/>
      <c r="R2074"/>
      <c r="S2074"/>
      <c r="T2074"/>
      <c r="U2074"/>
      <c r="V2074"/>
      <c r="W2074"/>
      <c r="X2074"/>
      <c r="Y2074" s="56"/>
      <c r="Z2074"/>
      <c r="AA2074"/>
      <c r="AB2074"/>
      <c r="AC2074"/>
      <c r="AD2074"/>
      <c r="AE2074"/>
      <c r="AF2074"/>
    </row>
    <row r="2075" spans="1:32" s="24" customFormat="1" ht="15">
      <c r="A2075"/>
      <c r="B2075"/>
      <c r="C2075"/>
      <c r="D2075"/>
      <c r="E2075"/>
      <c r="F2075"/>
      <c r="G2075"/>
      <c r="H2075"/>
      <c r="I2075"/>
      <c r="J2075"/>
      <c r="K2075"/>
      <c r="L2075"/>
      <c r="M2075"/>
      <c r="N2075"/>
      <c r="O2075"/>
      <c r="P2075"/>
      <c r="Q2075"/>
      <c r="R2075"/>
      <c r="S2075"/>
      <c r="T2075"/>
      <c r="U2075"/>
      <c r="V2075"/>
      <c r="W2075"/>
      <c r="X2075"/>
      <c r="Y2075" s="56"/>
      <c r="Z2075"/>
      <c r="AA2075"/>
      <c r="AB2075"/>
      <c r="AC2075"/>
      <c r="AD2075"/>
      <c r="AE2075"/>
      <c r="AF2075"/>
    </row>
    <row r="2076" spans="1:32" s="24" customFormat="1" ht="15">
      <c r="A2076"/>
      <c r="B2076"/>
      <c r="C2076"/>
      <c r="D2076"/>
      <c r="E2076"/>
      <c r="F2076"/>
      <c r="G2076"/>
      <c r="H2076"/>
      <c r="I2076"/>
      <c r="J2076"/>
      <c r="K2076"/>
      <c r="L2076"/>
      <c r="M2076"/>
      <c r="N2076"/>
      <c r="O2076"/>
      <c r="P2076"/>
      <c r="Q2076"/>
      <c r="R2076"/>
      <c r="S2076"/>
      <c r="T2076"/>
      <c r="U2076"/>
      <c r="V2076"/>
      <c r="W2076"/>
      <c r="X2076"/>
      <c r="Y2076" s="56"/>
      <c r="Z2076"/>
      <c r="AA2076"/>
      <c r="AB2076"/>
      <c r="AC2076"/>
      <c r="AD2076"/>
      <c r="AE2076"/>
      <c r="AF2076"/>
    </row>
    <row r="2077" spans="1:32" s="24" customFormat="1" ht="15">
      <c r="A2077"/>
      <c r="B2077"/>
      <c r="C2077"/>
      <c r="D2077"/>
      <c r="E2077"/>
      <c r="F2077"/>
      <c r="G2077"/>
      <c r="H2077"/>
      <c r="I2077"/>
      <c r="J2077"/>
      <c r="K2077"/>
      <c r="L2077"/>
      <c r="M2077"/>
      <c r="N2077"/>
      <c r="O2077"/>
      <c r="P2077"/>
      <c r="Q2077"/>
      <c r="R2077"/>
      <c r="S2077"/>
      <c r="T2077"/>
      <c r="U2077"/>
      <c r="V2077"/>
      <c r="W2077"/>
      <c r="X2077"/>
      <c r="Y2077" s="56"/>
      <c r="Z2077"/>
      <c r="AA2077"/>
      <c r="AB2077"/>
      <c r="AC2077"/>
      <c r="AD2077"/>
      <c r="AE2077"/>
      <c r="AF2077"/>
    </row>
    <row r="2078" spans="1:32" s="24" customFormat="1" ht="15">
      <c r="A2078"/>
      <c r="B2078"/>
      <c r="C2078"/>
      <c r="D2078"/>
      <c r="E2078"/>
      <c r="F2078"/>
      <c r="G2078"/>
      <c r="H2078"/>
      <c r="I2078"/>
      <c r="J2078"/>
      <c r="K2078"/>
      <c r="L2078"/>
      <c r="M2078"/>
      <c r="N2078"/>
      <c r="O2078"/>
      <c r="P2078"/>
      <c r="Q2078"/>
      <c r="R2078"/>
      <c r="S2078"/>
      <c r="T2078"/>
      <c r="U2078"/>
      <c r="V2078"/>
      <c r="W2078"/>
      <c r="X2078"/>
      <c r="Y2078" s="56"/>
      <c r="Z2078"/>
      <c r="AA2078"/>
      <c r="AB2078"/>
      <c r="AC2078"/>
      <c r="AD2078"/>
      <c r="AE2078"/>
      <c r="AF2078"/>
    </row>
    <row r="2079" spans="1:32" s="24" customFormat="1" ht="15">
      <c r="A2079"/>
      <c r="B2079"/>
      <c r="C2079"/>
      <c r="D2079"/>
      <c r="E2079"/>
      <c r="F2079"/>
      <c r="G2079"/>
      <c r="H2079"/>
      <c r="I2079"/>
      <c r="J2079"/>
      <c r="K2079"/>
      <c r="L2079"/>
      <c r="M2079"/>
      <c r="N2079"/>
      <c r="O2079"/>
      <c r="P2079"/>
      <c r="Q2079"/>
      <c r="R2079"/>
      <c r="S2079"/>
      <c r="T2079"/>
      <c r="U2079"/>
      <c r="V2079"/>
      <c r="W2079"/>
      <c r="X2079"/>
      <c r="Y2079" s="56"/>
      <c r="Z2079"/>
      <c r="AA2079"/>
      <c r="AB2079"/>
      <c r="AC2079"/>
      <c r="AD2079"/>
      <c r="AE2079"/>
      <c r="AF2079"/>
    </row>
    <row r="2080" spans="1:32" s="24" customFormat="1" ht="15">
      <c r="A2080"/>
      <c r="B2080"/>
      <c r="C2080"/>
      <c r="D2080"/>
      <c r="E2080"/>
      <c r="F2080"/>
      <c r="G2080"/>
      <c r="H2080"/>
      <c r="I2080"/>
      <c r="J2080"/>
      <c r="K2080"/>
      <c r="L2080"/>
      <c r="M2080"/>
      <c r="N2080"/>
      <c r="O2080"/>
      <c r="P2080"/>
      <c r="Q2080"/>
      <c r="R2080"/>
      <c r="S2080"/>
      <c r="T2080"/>
      <c r="U2080"/>
      <c r="V2080"/>
      <c r="W2080"/>
      <c r="X2080"/>
      <c r="Y2080" s="56"/>
      <c r="Z2080"/>
      <c r="AA2080"/>
      <c r="AB2080"/>
      <c r="AC2080"/>
      <c r="AD2080"/>
      <c r="AE2080"/>
      <c r="AF2080"/>
    </row>
    <row r="2081" spans="1:32" s="24" customFormat="1" ht="15">
      <c r="A2081"/>
      <c r="B2081"/>
      <c r="C2081"/>
      <c r="D2081"/>
      <c r="E2081"/>
      <c r="F2081"/>
      <c r="G2081"/>
      <c r="H2081"/>
      <c r="I2081"/>
      <c r="J2081"/>
      <c r="K2081"/>
      <c r="L2081"/>
      <c r="M2081"/>
      <c r="N2081"/>
      <c r="O2081"/>
      <c r="P2081"/>
      <c r="Q2081"/>
      <c r="R2081"/>
      <c r="S2081"/>
      <c r="T2081"/>
      <c r="U2081"/>
      <c r="V2081"/>
      <c r="W2081"/>
      <c r="X2081"/>
      <c r="Y2081" s="56"/>
      <c r="Z2081"/>
      <c r="AA2081"/>
      <c r="AB2081"/>
      <c r="AC2081"/>
      <c r="AD2081"/>
      <c r="AE2081"/>
      <c r="AF2081"/>
    </row>
    <row r="2082" spans="1:32" s="24" customFormat="1" ht="15">
      <c r="A2082"/>
      <c r="B2082"/>
      <c r="C2082"/>
      <c r="D2082"/>
      <c r="E2082"/>
      <c r="F2082"/>
      <c r="G2082"/>
      <c r="H2082"/>
      <c r="I2082"/>
      <c r="J2082"/>
      <c r="K2082"/>
      <c r="L2082"/>
      <c r="M2082"/>
      <c r="N2082"/>
      <c r="O2082"/>
      <c r="P2082"/>
      <c r="Q2082"/>
      <c r="R2082"/>
      <c r="S2082"/>
      <c r="T2082"/>
      <c r="U2082"/>
      <c r="V2082"/>
      <c r="W2082"/>
      <c r="X2082"/>
      <c r="Y2082" s="56"/>
      <c r="Z2082"/>
      <c r="AA2082"/>
      <c r="AB2082"/>
      <c r="AC2082"/>
      <c r="AD2082"/>
      <c r="AE2082"/>
      <c r="AF2082"/>
    </row>
    <row r="2083" spans="1:32" s="24" customFormat="1" ht="15">
      <c r="A2083"/>
      <c r="B2083"/>
      <c r="C2083"/>
      <c r="D2083"/>
      <c r="E2083"/>
      <c r="F2083"/>
      <c r="G2083"/>
      <c r="H2083"/>
      <c r="I2083"/>
      <c r="J2083"/>
      <c r="K2083"/>
      <c r="L2083"/>
      <c r="M2083"/>
      <c r="N2083"/>
      <c r="O2083"/>
      <c r="P2083"/>
      <c r="Q2083"/>
      <c r="R2083"/>
      <c r="S2083"/>
      <c r="T2083"/>
      <c r="U2083"/>
      <c r="V2083"/>
      <c r="W2083"/>
      <c r="X2083"/>
      <c r="Y2083" s="56"/>
      <c r="Z2083"/>
      <c r="AA2083"/>
      <c r="AB2083"/>
      <c r="AC2083"/>
      <c r="AD2083"/>
      <c r="AE2083"/>
      <c r="AF2083"/>
    </row>
    <row r="2084" spans="1:32" s="24" customFormat="1" ht="15">
      <c r="A2084"/>
      <c r="B2084"/>
      <c r="C2084"/>
      <c r="D2084"/>
      <c r="E2084"/>
      <c r="F2084"/>
      <c r="G2084"/>
      <c r="H2084"/>
      <c r="I2084"/>
      <c r="J2084"/>
      <c r="K2084"/>
      <c r="L2084"/>
      <c r="M2084"/>
      <c r="N2084"/>
      <c r="O2084"/>
      <c r="P2084"/>
      <c r="Q2084"/>
      <c r="R2084"/>
      <c r="S2084"/>
      <c r="T2084"/>
      <c r="U2084"/>
      <c r="V2084"/>
      <c r="W2084"/>
      <c r="X2084"/>
      <c r="Y2084" s="56"/>
      <c r="Z2084"/>
      <c r="AA2084"/>
      <c r="AB2084"/>
      <c r="AC2084"/>
      <c r="AD2084"/>
      <c r="AE2084"/>
      <c r="AF2084"/>
    </row>
    <row r="2085" spans="1:32" s="24" customFormat="1" ht="15">
      <c r="A2085"/>
      <c r="B2085"/>
      <c r="C2085"/>
      <c r="D2085"/>
      <c r="E2085"/>
      <c r="F2085"/>
      <c r="G2085"/>
      <c r="H2085"/>
      <c r="I2085"/>
      <c r="J2085"/>
      <c r="K2085"/>
      <c r="L2085"/>
      <c r="M2085"/>
      <c r="N2085"/>
      <c r="O2085"/>
      <c r="P2085"/>
      <c r="Q2085"/>
      <c r="R2085"/>
      <c r="S2085"/>
      <c r="T2085"/>
      <c r="U2085"/>
      <c r="V2085"/>
      <c r="W2085"/>
      <c r="X2085"/>
      <c r="Y2085" s="56"/>
      <c r="Z2085"/>
      <c r="AA2085"/>
      <c r="AB2085"/>
      <c r="AC2085"/>
      <c r="AD2085"/>
      <c r="AE2085"/>
      <c r="AF2085"/>
    </row>
    <row r="2086" spans="1:32" s="24" customFormat="1" ht="15">
      <c r="A2086"/>
      <c r="B2086"/>
      <c r="C2086"/>
      <c r="D2086"/>
      <c r="E2086"/>
      <c r="F2086"/>
      <c r="G2086"/>
      <c r="H2086"/>
      <c r="I2086"/>
      <c r="J2086"/>
      <c r="K2086"/>
      <c r="L2086"/>
      <c r="M2086"/>
      <c r="N2086"/>
      <c r="O2086"/>
      <c r="P2086"/>
      <c r="Q2086"/>
      <c r="R2086"/>
      <c r="S2086"/>
      <c r="T2086"/>
      <c r="U2086"/>
      <c r="V2086"/>
      <c r="W2086"/>
      <c r="X2086"/>
      <c r="Y2086" s="56"/>
      <c r="Z2086"/>
      <c r="AA2086"/>
      <c r="AB2086"/>
      <c r="AC2086"/>
      <c r="AD2086"/>
      <c r="AE2086"/>
      <c r="AF2086"/>
    </row>
    <row r="2087" spans="1:32" s="24" customFormat="1" ht="15">
      <c r="A2087"/>
      <c r="B2087"/>
      <c r="C2087"/>
      <c r="D2087"/>
      <c r="E2087"/>
      <c r="F2087"/>
      <c r="G2087"/>
      <c r="H2087"/>
      <c r="I2087"/>
      <c r="J2087"/>
      <c r="K2087"/>
      <c r="L2087"/>
      <c r="M2087"/>
      <c r="N2087"/>
      <c r="O2087"/>
      <c r="P2087"/>
      <c r="Q2087"/>
      <c r="R2087"/>
      <c r="S2087"/>
      <c r="T2087"/>
      <c r="U2087"/>
      <c r="V2087"/>
      <c r="W2087"/>
      <c r="X2087"/>
      <c r="Y2087" s="56"/>
      <c r="Z2087"/>
      <c r="AA2087"/>
      <c r="AB2087"/>
      <c r="AC2087"/>
      <c r="AD2087"/>
      <c r="AE2087"/>
      <c r="AF2087"/>
    </row>
    <row r="2088" spans="1:32" s="24" customFormat="1" ht="15">
      <c r="A2088"/>
      <c r="B2088"/>
      <c r="C2088"/>
      <c r="D2088"/>
      <c r="E2088"/>
      <c r="F2088"/>
      <c r="G2088"/>
      <c r="H2088"/>
      <c r="I2088"/>
      <c r="J2088"/>
      <c r="K2088"/>
      <c r="L2088"/>
      <c r="M2088"/>
      <c r="N2088"/>
      <c r="O2088"/>
      <c r="P2088"/>
      <c r="Q2088"/>
      <c r="R2088"/>
      <c r="S2088"/>
      <c r="T2088"/>
      <c r="U2088"/>
      <c r="V2088"/>
      <c r="W2088"/>
      <c r="X2088"/>
      <c r="Y2088" s="56"/>
      <c r="Z2088"/>
      <c r="AA2088"/>
      <c r="AB2088"/>
      <c r="AC2088"/>
      <c r="AD2088"/>
      <c r="AE2088"/>
      <c r="AF2088"/>
    </row>
    <row r="2089" spans="1:32" s="24" customFormat="1" ht="15">
      <c r="A2089"/>
      <c r="B2089"/>
      <c r="C2089"/>
      <c r="D2089"/>
      <c r="E2089"/>
      <c r="F2089"/>
      <c r="G2089"/>
      <c r="H2089"/>
      <c r="I2089"/>
      <c r="J2089"/>
      <c r="K2089"/>
      <c r="L2089"/>
      <c r="M2089"/>
      <c r="N2089"/>
      <c r="O2089"/>
      <c r="P2089"/>
      <c r="Q2089"/>
      <c r="R2089"/>
      <c r="S2089"/>
      <c r="T2089"/>
      <c r="U2089"/>
      <c r="V2089"/>
      <c r="W2089"/>
      <c r="X2089"/>
      <c r="Y2089" s="56"/>
      <c r="Z2089"/>
      <c r="AA2089"/>
      <c r="AB2089"/>
      <c r="AC2089"/>
      <c r="AD2089"/>
      <c r="AE2089"/>
      <c r="AF2089"/>
    </row>
    <row r="2090" spans="1:32" s="24" customFormat="1" ht="15">
      <c r="A2090"/>
      <c r="B2090"/>
      <c r="C2090"/>
      <c r="D2090"/>
      <c r="E2090"/>
      <c r="F2090"/>
      <c r="G2090"/>
      <c r="H2090"/>
      <c r="I2090"/>
      <c r="J2090"/>
      <c r="K2090"/>
      <c r="L2090"/>
      <c r="M2090"/>
      <c r="N2090"/>
      <c r="O2090"/>
      <c r="P2090"/>
      <c r="Q2090"/>
      <c r="R2090"/>
      <c r="S2090"/>
      <c r="T2090"/>
      <c r="U2090"/>
      <c r="V2090"/>
      <c r="W2090"/>
      <c r="X2090"/>
      <c r="Y2090" s="56"/>
      <c r="Z2090"/>
      <c r="AA2090"/>
      <c r="AB2090"/>
      <c r="AC2090"/>
      <c r="AD2090"/>
      <c r="AE2090"/>
      <c r="AF2090"/>
    </row>
    <row r="2091" spans="1:32" s="24" customFormat="1" ht="15">
      <c r="A2091"/>
      <c r="B2091"/>
      <c r="C2091"/>
      <c r="D2091"/>
      <c r="E2091"/>
      <c r="F2091"/>
      <c r="G2091"/>
      <c r="H2091"/>
      <c r="I2091"/>
      <c r="J2091"/>
      <c r="K2091"/>
      <c r="L2091"/>
      <c r="M2091"/>
      <c r="N2091"/>
      <c r="O2091"/>
      <c r="P2091"/>
      <c r="Q2091"/>
      <c r="R2091"/>
      <c r="S2091"/>
      <c r="T2091"/>
      <c r="U2091"/>
      <c r="V2091"/>
      <c r="W2091"/>
      <c r="X2091"/>
      <c r="Y2091" s="56"/>
      <c r="Z2091"/>
      <c r="AA2091"/>
      <c r="AB2091"/>
      <c r="AC2091"/>
      <c r="AD2091"/>
      <c r="AE2091"/>
      <c r="AF2091"/>
    </row>
    <row r="2092" spans="1:32" s="24" customFormat="1" ht="15">
      <c r="A2092"/>
      <c r="B2092"/>
      <c r="C2092"/>
      <c r="D2092"/>
      <c r="E2092"/>
      <c r="F2092"/>
      <c r="G2092"/>
      <c r="H2092"/>
      <c r="I2092"/>
      <c r="J2092"/>
      <c r="K2092"/>
      <c r="L2092"/>
      <c r="M2092"/>
      <c r="N2092"/>
      <c r="O2092"/>
      <c r="P2092"/>
      <c r="Q2092"/>
      <c r="R2092"/>
      <c r="S2092"/>
      <c r="T2092"/>
      <c r="U2092"/>
      <c r="V2092"/>
      <c r="W2092"/>
      <c r="X2092"/>
      <c r="Y2092" s="56"/>
      <c r="Z2092"/>
      <c r="AA2092"/>
      <c r="AB2092"/>
      <c r="AC2092"/>
      <c r="AD2092"/>
      <c r="AE2092"/>
      <c r="AF2092"/>
    </row>
    <row r="2093" spans="1:32" s="24" customFormat="1" ht="15">
      <c r="A2093"/>
      <c r="B2093"/>
      <c r="C2093"/>
      <c r="D2093"/>
      <c r="E2093"/>
      <c r="F2093"/>
      <c r="G2093"/>
      <c r="H2093"/>
      <c r="I2093"/>
      <c r="J2093"/>
      <c r="K2093"/>
      <c r="L2093"/>
      <c r="M2093"/>
      <c r="N2093"/>
      <c r="O2093"/>
      <c r="P2093"/>
      <c r="Q2093"/>
      <c r="R2093"/>
      <c r="S2093"/>
      <c r="T2093"/>
      <c r="U2093"/>
      <c r="V2093"/>
      <c r="W2093"/>
      <c r="X2093"/>
      <c r="Y2093" s="56"/>
      <c r="Z2093"/>
      <c r="AA2093"/>
      <c r="AB2093"/>
      <c r="AC2093"/>
      <c r="AD2093"/>
      <c r="AE2093"/>
      <c r="AF2093"/>
    </row>
    <row r="2094" spans="1:32" s="24" customFormat="1" ht="15">
      <c r="A2094"/>
      <c r="B2094"/>
      <c r="C2094"/>
      <c r="D2094"/>
      <c r="E2094"/>
      <c r="F2094"/>
      <c r="G2094"/>
      <c r="H2094"/>
      <c r="I2094"/>
      <c r="J2094"/>
      <c r="K2094"/>
      <c r="L2094"/>
      <c r="M2094"/>
      <c r="N2094"/>
      <c r="O2094"/>
      <c r="P2094"/>
      <c r="Q2094"/>
      <c r="R2094"/>
      <c r="S2094"/>
      <c r="T2094"/>
      <c r="U2094"/>
      <c r="V2094"/>
      <c r="W2094"/>
      <c r="X2094"/>
      <c r="Y2094" s="56"/>
      <c r="Z2094"/>
      <c r="AA2094"/>
      <c r="AB2094"/>
      <c r="AC2094"/>
      <c r="AD2094"/>
      <c r="AE2094"/>
      <c r="AF2094"/>
    </row>
    <row r="2095" spans="1:32" s="24" customFormat="1" ht="15">
      <c r="A2095"/>
      <c r="B2095"/>
      <c r="C2095"/>
      <c r="D2095"/>
      <c r="E2095"/>
      <c r="F2095"/>
      <c r="G2095"/>
      <c r="H2095"/>
      <c r="I2095"/>
      <c r="J2095"/>
      <c r="K2095"/>
      <c r="L2095"/>
      <c r="M2095"/>
      <c r="N2095"/>
      <c r="O2095"/>
      <c r="P2095"/>
      <c r="Q2095"/>
      <c r="R2095"/>
      <c r="S2095"/>
      <c r="T2095"/>
      <c r="U2095"/>
      <c r="V2095"/>
      <c r="W2095"/>
      <c r="X2095"/>
      <c r="Y2095" s="56"/>
      <c r="Z2095"/>
      <c r="AA2095"/>
      <c r="AB2095"/>
      <c r="AC2095"/>
      <c r="AD2095"/>
      <c r="AE2095"/>
      <c r="AF2095"/>
    </row>
    <row r="2096" spans="1:32" s="24" customFormat="1" ht="15">
      <c r="A2096"/>
      <c r="B2096"/>
      <c r="C2096"/>
      <c r="D2096"/>
      <c r="E2096"/>
      <c r="F2096"/>
      <c r="G2096"/>
      <c r="H2096"/>
      <c r="I2096"/>
      <c r="J2096"/>
      <c r="K2096"/>
      <c r="L2096"/>
      <c r="M2096"/>
      <c r="N2096"/>
      <c r="O2096"/>
      <c r="P2096"/>
      <c r="Q2096"/>
      <c r="R2096"/>
      <c r="S2096"/>
      <c r="T2096"/>
      <c r="U2096"/>
      <c r="V2096"/>
      <c r="W2096"/>
      <c r="X2096"/>
      <c r="Y2096" s="56"/>
      <c r="Z2096"/>
      <c r="AA2096"/>
      <c r="AB2096"/>
      <c r="AC2096"/>
      <c r="AD2096"/>
      <c r="AE2096"/>
      <c r="AF2096"/>
    </row>
    <row r="2097" spans="1:32" s="24" customFormat="1" ht="15">
      <c r="A2097"/>
      <c r="B2097"/>
      <c r="C2097"/>
      <c r="D2097"/>
      <c r="E2097"/>
      <c r="F2097"/>
      <c r="G2097"/>
      <c r="H2097"/>
      <c r="I2097"/>
      <c r="J2097"/>
      <c r="K2097"/>
      <c r="L2097"/>
      <c r="M2097"/>
      <c r="N2097"/>
      <c r="O2097"/>
      <c r="P2097"/>
      <c r="Q2097"/>
      <c r="R2097"/>
      <c r="S2097"/>
      <c r="T2097"/>
      <c r="U2097"/>
      <c r="V2097"/>
      <c r="W2097"/>
      <c r="X2097"/>
      <c r="Y2097" s="56"/>
      <c r="Z2097"/>
      <c r="AA2097"/>
      <c r="AB2097"/>
      <c r="AC2097"/>
      <c r="AD2097"/>
      <c r="AE2097"/>
      <c r="AF2097"/>
    </row>
    <row r="2098" spans="1:32" s="24" customFormat="1" ht="15">
      <c r="A2098"/>
      <c r="B2098"/>
      <c r="C2098"/>
      <c r="D2098"/>
      <c r="E2098"/>
      <c r="F2098"/>
      <c r="G2098"/>
      <c r="H2098"/>
      <c r="I2098"/>
      <c r="J2098"/>
      <c r="K2098"/>
      <c r="L2098"/>
      <c r="M2098"/>
      <c r="N2098"/>
      <c r="O2098"/>
      <c r="P2098"/>
      <c r="Q2098"/>
      <c r="R2098"/>
      <c r="S2098"/>
      <c r="T2098"/>
      <c r="U2098"/>
      <c r="V2098"/>
      <c r="W2098"/>
      <c r="X2098"/>
      <c r="Y2098" s="56"/>
      <c r="Z2098"/>
      <c r="AA2098"/>
      <c r="AB2098"/>
      <c r="AC2098"/>
      <c r="AD2098"/>
      <c r="AE2098"/>
      <c r="AF2098"/>
    </row>
    <row r="2099" spans="1:32" s="24" customFormat="1" ht="15">
      <c r="A2099"/>
      <c r="B2099"/>
      <c r="C2099"/>
      <c r="D2099"/>
      <c r="E2099"/>
      <c r="F2099"/>
      <c r="G2099"/>
      <c r="H2099"/>
      <c r="I2099"/>
      <c r="J2099"/>
      <c r="K2099"/>
      <c r="L2099"/>
      <c r="M2099"/>
      <c r="N2099"/>
      <c r="O2099"/>
      <c r="P2099"/>
      <c r="Q2099"/>
      <c r="R2099"/>
      <c r="S2099"/>
      <c r="T2099"/>
      <c r="U2099"/>
      <c r="V2099"/>
      <c r="W2099"/>
      <c r="X2099"/>
      <c r="Y2099" s="56"/>
      <c r="Z2099"/>
      <c r="AA2099"/>
      <c r="AB2099"/>
      <c r="AC2099"/>
      <c r="AD2099"/>
      <c r="AE2099"/>
      <c r="AF2099"/>
    </row>
    <row r="2100" spans="1:32" s="24" customFormat="1" ht="15">
      <c r="A2100"/>
      <c r="B2100"/>
      <c r="C2100"/>
      <c r="D2100"/>
      <c r="E2100"/>
      <c r="F2100"/>
      <c r="G2100"/>
      <c r="H2100"/>
      <c r="I2100"/>
      <c r="J2100"/>
      <c r="K2100"/>
      <c r="L2100"/>
      <c r="M2100"/>
      <c r="N2100"/>
      <c r="O2100"/>
      <c r="P2100"/>
      <c r="Q2100"/>
      <c r="R2100"/>
      <c r="S2100"/>
      <c r="T2100"/>
      <c r="U2100"/>
      <c r="V2100"/>
      <c r="W2100"/>
      <c r="X2100"/>
      <c r="Y2100" s="56"/>
      <c r="Z2100"/>
      <c r="AA2100"/>
      <c r="AB2100"/>
      <c r="AC2100"/>
      <c r="AD2100"/>
      <c r="AE2100"/>
      <c r="AF2100"/>
    </row>
    <row r="2101" spans="1:32" s="24" customFormat="1" ht="15">
      <c r="A2101"/>
      <c r="B2101"/>
      <c r="C2101"/>
      <c r="D2101"/>
      <c r="E2101"/>
      <c r="F2101"/>
      <c r="G2101"/>
      <c r="H2101"/>
      <c r="I2101"/>
      <c r="J2101"/>
      <c r="K2101"/>
      <c r="L2101"/>
      <c r="M2101"/>
      <c r="N2101"/>
      <c r="O2101"/>
      <c r="P2101"/>
      <c r="Q2101"/>
      <c r="R2101"/>
      <c r="S2101"/>
      <c r="T2101"/>
      <c r="U2101"/>
      <c r="V2101"/>
      <c r="W2101"/>
      <c r="X2101"/>
      <c r="Y2101" s="56"/>
      <c r="Z2101"/>
      <c r="AA2101"/>
      <c r="AB2101"/>
      <c r="AC2101"/>
      <c r="AD2101"/>
      <c r="AE2101"/>
      <c r="AF2101"/>
    </row>
    <row r="2102" spans="1:32" s="24" customFormat="1" ht="15">
      <c r="A2102"/>
      <c r="B2102"/>
      <c r="C2102"/>
      <c r="D2102"/>
      <c r="E2102"/>
      <c r="F2102"/>
      <c r="G2102"/>
      <c r="H2102"/>
      <c r="I2102"/>
      <c r="J2102"/>
      <c r="K2102"/>
      <c r="L2102"/>
      <c r="M2102"/>
      <c r="N2102"/>
      <c r="O2102"/>
      <c r="P2102"/>
      <c r="Q2102"/>
      <c r="R2102"/>
      <c r="S2102"/>
      <c r="T2102"/>
      <c r="U2102"/>
      <c r="V2102"/>
      <c r="W2102"/>
      <c r="X2102"/>
      <c r="Y2102" s="56"/>
      <c r="Z2102"/>
      <c r="AA2102"/>
      <c r="AB2102"/>
      <c r="AC2102"/>
      <c r="AD2102"/>
      <c r="AE2102"/>
      <c r="AF2102"/>
    </row>
    <row r="2103" spans="1:32" s="24" customFormat="1" ht="15">
      <c r="A2103"/>
      <c r="B2103"/>
      <c r="C2103"/>
      <c r="D2103"/>
      <c r="E2103"/>
      <c r="F2103"/>
      <c r="G2103"/>
      <c r="H2103"/>
      <c r="I2103"/>
      <c r="J2103"/>
      <c r="K2103"/>
      <c r="L2103"/>
      <c r="M2103"/>
      <c r="N2103"/>
      <c r="O2103"/>
      <c r="P2103"/>
      <c r="Q2103"/>
      <c r="R2103"/>
      <c r="S2103"/>
      <c r="T2103"/>
      <c r="U2103"/>
      <c r="V2103"/>
      <c r="W2103"/>
      <c r="X2103"/>
      <c r="Y2103" s="56"/>
      <c r="Z2103"/>
      <c r="AA2103"/>
      <c r="AB2103"/>
      <c r="AC2103"/>
      <c r="AD2103"/>
      <c r="AE2103"/>
      <c r="AF2103"/>
    </row>
    <row r="2104" spans="1:32" s="24" customFormat="1" ht="15">
      <c r="A2104"/>
      <c r="B2104"/>
      <c r="C2104"/>
      <c r="D2104"/>
      <c r="E2104"/>
      <c r="F2104"/>
      <c r="G2104"/>
      <c r="H2104"/>
      <c r="I2104"/>
      <c r="J2104"/>
      <c r="K2104"/>
      <c r="L2104"/>
      <c r="M2104"/>
      <c r="N2104"/>
      <c r="O2104"/>
      <c r="P2104"/>
      <c r="Q2104"/>
      <c r="R2104"/>
      <c r="S2104"/>
      <c r="T2104"/>
      <c r="U2104"/>
      <c r="V2104"/>
      <c r="W2104"/>
      <c r="X2104"/>
      <c r="Y2104" s="56"/>
      <c r="Z2104"/>
      <c r="AA2104"/>
      <c r="AB2104"/>
      <c r="AC2104"/>
      <c r="AD2104"/>
      <c r="AE2104"/>
      <c r="AF2104"/>
    </row>
    <row r="2105" spans="1:32" s="24" customFormat="1" ht="15">
      <c r="A2105"/>
      <c r="B2105"/>
      <c r="C2105"/>
      <c r="D2105"/>
      <c r="E2105"/>
      <c r="F2105"/>
      <c r="G2105"/>
      <c r="H2105"/>
      <c r="I2105"/>
      <c r="J2105"/>
      <c r="K2105"/>
      <c r="L2105"/>
      <c r="M2105"/>
      <c r="N2105"/>
      <c r="O2105"/>
      <c r="P2105"/>
      <c r="Q2105"/>
      <c r="R2105"/>
      <c r="S2105"/>
      <c r="T2105"/>
      <c r="U2105"/>
      <c r="V2105"/>
      <c r="W2105"/>
      <c r="X2105"/>
      <c r="Y2105" s="56"/>
      <c r="Z2105"/>
      <c r="AA2105"/>
      <c r="AB2105"/>
      <c r="AC2105"/>
      <c r="AD2105"/>
      <c r="AE2105"/>
      <c r="AF2105"/>
    </row>
    <row r="2106" spans="1:32" s="24" customFormat="1" ht="15">
      <c r="A2106"/>
      <c r="B2106"/>
      <c r="C2106"/>
      <c r="D2106"/>
      <c r="E2106"/>
      <c r="F2106"/>
      <c r="G2106"/>
      <c r="H2106"/>
      <c r="I2106"/>
      <c r="J2106"/>
      <c r="K2106"/>
      <c r="L2106"/>
      <c r="M2106"/>
      <c r="N2106"/>
      <c r="O2106"/>
      <c r="P2106"/>
      <c r="Q2106"/>
      <c r="R2106"/>
      <c r="S2106"/>
      <c r="T2106"/>
      <c r="U2106"/>
      <c r="V2106"/>
      <c r="W2106"/>
      <c r="X2106"/>
      <c r="Y2106" s="56"/>
      <c r="Z2106"/>
      <c r="AA2106"/>
      <c r="AB2106"/>
      <c r="AC2106"/>
      <c r="AD2106"/>
      <c r="AE2106"/>
      <c r="AF2106"/>
    </row>
    <row r="2107" spans="1:32" s="24" customFormat="1" ht="15">
      <c r="A2107"/>
      <c r="B2107"/>
      <c r="C2107"/>
      <c r="D2107"/>
      <c r="E2107"/>
      <c r="F2107"/>
      <c r="G2107"/>
      <c r="H2107"/>
      <c r="I2107"/>
      <c r="J2107"/>
      <c r="K2107"/>
      <c r="L2107"/>
      <c r="M2107"/>
      <c r="N2107"/>
      <c r="O2107"/>
      <c r="P2107"/>
      <c r="Q2107"/>
      <c r="R2107"/>
      <c r="S2107"/>
      <c r="T2107"/>
      <c r="U2107"/>
      <c r="V2107"/>
      <c r="W2107"/>
      <c r="X2107"/>
      <c r="Y2107" s="56"/>
      <c r="Z2107"/>
      <c r="AA2107"/>
      <c r="AB2107"/>
      <c r="AC2107"/>
      <c r="AD2107"/>
      <c r="AE2107"/>
      <c r="AF2107"/>
    </row>
    <row r="2108" spans="1:32" s="24" customFormat="1" ht="15">
      <c r="A2108"/>
      <c r="B2108"/>
      <c r="C2108"/>
      <c r="D2108"/>
      <c r="E2108"/>
      <c r="F2108"/>
      <c r="G2108"/>
      <c r="H2108"/>
      <c r="I2108"/>
      <c r="J2108"/>
      <c r="K2108"/>
      <c r="L2108"/>
      <c r="M2108"/>
      <c r="N2108"/>
      <c r="O2108"/>
      <c r="P2108"/>
      <c r="Q2108"/>
      <c r="R2108"/>
      <c r="S2108"/>
      <c r="T2108"/>
      <c r="U2108"/>
      <c r="V2108"/>
      <c r="W2108"/>
      <c r="X2108"/>
      <c r="Y2108" s="56"/>
      <c r="Z2108"/>
      <c r="AA2108"/>
      <c r="AB2108"/>
      <c r="AC2108"/>
      <c r="AD2108"/>
      <c r="AE2108"/>
      <c r="AF2108"/>
    </row>
    <row r="2109" spans="1:32" s="24" customFormat="1" ht="15">
      <c r="A2109"/>
      <c r="B2109"/>
      <c r="C2109"/>
      <c r="D2109"/>
      <c r="E2109"/>
      <c r="F2109"/>
      <c r="G2109"/>
      <c r="H2109"/>
      <c r="I2109"/>
      <c r="J2109"/>
      <c r="K2109"/>
      <c r="L2109"/>
      <c r="M2109"/>
      <c r="N2109"/>
      <c r="O2109"/>
      <c r="P2109"/>
      <c r="Q2109"/>
      <c r="R2109"/>
      <c r="S2109"/>
      <c r="T2109"/>
      <c r="U2109"/>
      <c r="V2109"/>
      <c r="W2109"/>
      <c r="X2109"/>
      <c r="Y2109" s="56"/>
      <c r="Z2109"/>
      <c r="AA2109"/>
      <c r="AB2109"/>
      <c r="AC2109"/>
      <c r="AD2109"/>
      <c r="AE2109"/>
      <c r="AF2109"/>
    </row>
    <row r="2110" spans="1:32" s="24" customFormat="1" ht="15">
      <c r="A2110"/>
      <c r="B2110"/>
      <c r="C2110"/>
      <c r="D2110"/>
      <c r="E2110"/>
      <c r="F2110"/>
      <c r="G2110"/>
      <c r="H2110"/>
      <c r="I2110"/>
      <c r="J2110"/>
      <c r="K2110"/>
      <c r="L2110"/>
      <c r="M2110"/>
      <c r="N2110"/>
      <c r="O2110"/>
      <c r="P2110"/>
      <c r="Q2110"/>
      <c r="R2110"/>
      <c r="S2110"/>
      <c r="T2110"/>
      <c r="U2110"/>
      <c r="V2110"/>
      <c r="W2110"/>
      <c r="X2110"/>
      <c r="Y2110" s="56"/>
      <c r="Z2110"/>
      <c r="AA2110"/>
      <c r="AB2110"/>
      <c r="AC2110"/>
      <c r="AD2110"/>
      <c r="AE2110"/>
      <c r="AF2110"/>
    </row>
    <row r="2111" spans="1:32" s="24" customFormat="1" ht="15">
      <c r="A2111"/>
      <c r="B2111"/>
      <c r="C2111"/>
      <c r="D2111"/>
      <c r="E2111"/>
      <c r="F2111"/>
      <c r="G2111"/>
      <c r="H2111"/>
      <c r="I2111"/>
      <c r="J2111"/>
      <c r="K2111"/>
      <c r="L2111"/>
      <c r="M2111"/>
      <c r="N2111"/>
      <c r="O2111"/>
      <c r="P2111"/>
      <c r="Q2111"/>
      <c r="R2111"/>
      <c r="S2111"/>
      <c r="T2111"/>
      <c r="U2111"/>
      <c r="V2111"/>
      <c r="W2111"/>
      <c r="X2111"/>
      <c r="Y2111" s="56"/>
      <c r="Z2111"/>
      <c r="AA2111"/>
      <c r="AB2111"/>
      <c r="AC2111"/>
      <c r="AD2111"/>
      <c r="AE2111"/>
      <c r="AF2111"/>
    </row>
    <row r="2112" spans="1:32" s="24" customFormat="1" ht="15">
      <c r="A2112"/>
      <c r="B2112"/>
      <c r="C2112"/>
      <c r="D2112"/>
      <c r="E2112"/>
      <c r="F2112"/>
      <c r="G2112"/>
      <c r="H2112"/>
      <c r="I2112"/>
      <c r="J2112"/>
      <c r="K2112"/>
      <c r="L2112"/>
      <c r="M2112"/>
      <c r="N2112"/>
      <c r="O2112"/>
      <c r="P2112"/>
      <c r="Q2112"/>
      <c r="R2112"/>
      <c r="S2112"/>
      <c r="T2112"/>
      <c r="U2112"/>
      <c r="V2112"/>
      <c r="W2112"/>
      <c r="X2112"/>
      <c r="Y2112" s="56"/>
      <c r="Z2112"/>
      <c r="AA2112"/>
      <c r="AB2112"/>
      <c r="AC2112"/>
      <c r="AD2112"/>
      <c r="AE2112"/>
      <c r="AF2112"/>
    </row>
    <row r="2113" spans="1:32" s="24" customFormat="1" ht="15">
      <c r="A2113"/>
      <c r="B2113"/>
      <c r="C2113"/>
      <c r="D2113"/>
      <c r="E2113"/>
      <c r="F2113"/>
      <c r="G2113"/>
      <c r="H2113"/>
      <c r="I2113"/>
      <c r="J2113"/>
      <c r="K2113"/>
      <c r="L2113"/>
      <c r="M2113"/>
      <c r="N2113"/>
      <c r="O2113"/>
      <c r="P2113"/>
      <c r="Q2113"/>
      <c r="R2113"/>
      <c r="S2113"/>
      <c r="T2113"/>
      <c r="U2113"/>
      <c r="V2113"/>
      <c r="W2113"/>
      <c r="X2113"/>
      <c r="Y2113" s="56"/>
      <c r="Z2113"/>
      <c r="AA2113"/>
      <c r="AB2113"/>
      <c r="AC2113"/>
      <c r="AD2113"/>
      <c r="AE2113"/>
      <c r="AF2113"/>
    </row>
    <row r="2114" spans="1:32" s="24" customFormat="1" ht="15">
      <c r="A2114"/>
      <c r="B2114"/>
      <c r="C2114"/>
      <c r="D2114"/>
      <c r="E2114"/>
      <c r="F2114"/>
      <c r="G2114"/>
      <c r="H2114"/>
      <c r="I2114"/>
      <c r="J2114"/>
      <c r="K2114"/>
      <c r="L2114"/>
      <c r="M2114"/>
      <c r="N2114"/>
      <c r="O2114"/>
      <c r="P2114"/>
      <c r="Q2114"/>
      <c r="R2114"/>
      <c r="S2114"/>
      <c r="T2114"/>
      <c r="U2114"/>
      <c r="V2114"/>
      <c r="W2114"/>
      <c r="X2114"/>
      <c r="Y2114" s="56"/>
      <c r="Z2114"/>
      <c r="AA2114"/>
      <c r="AB2114"/>
      <c r="AC2114"/>
      <c r="AD2114"/>
      <c r="AE2114"/>
      <c r="AF2114"/>
    </row>
    <row r="2115" spans="1:32" s="24" customFormat="1" ht="15">
      <c r="A2115"/>
      <c r="B2115"/>
      <c r="C2115"/>
      <c r="D2115"/>
      <c r="E2115"/>
      <c r="F2115"/>
      <c r="G2115"/>
      <c r="H2115"/>
      <c r="I2115"/>
      <c r="J2115"/>
      <c r="K2115"/>
      <c r="L2115"/>
      <c r="M2115"/>
      <c r="N2115"/>
      <c r="O2115"/>
      <c r="P2115"/>
      <c r="Q2115"/>
      <c r="R2115"/>
      <c r="S2115"/>
      <c r="T2115"/>
      <c r="U2115"/>
      <c r="V2115"/>
      <c r="W2115"/>
      <c r="X2115"/>
      <c r="Y2115" s="56"/>
      <c r="Z2115"/>
      <c r="AA2115"/>
      <c r="AB2115"/>
      <c r="AC2115"/>
      <c r="AD2115"/>
      <c r="AE2115"/>
      <c r="AF2115"/>
    </row>
    <row r="2116" spans="1:32" s="24" customFormat="1" ht="15">
      <c r="A2116"/>
      <c r="B2116"/>
      <c r="C2116"/>
      <c r="D2116"/>
      <c r="E2116"/>
      <c r="F2116"/>
      <c r="G2116"/>
      <c r="H2116"/>
      <c r="I2116"/>
      <c r="J2116"/>
      <c r="K2116"/>
      <c r="L2116"/>
      <c r="M2116"/>
      <c r="N2116"/>
      <c r="O2116"/>
      <c r="P2116"/>
      <c r="Q2116"/>
      <c r="R2116"/>
      <c r="S2116"/>
      <c r="T2116"/>
      <c r="U2116"/>
      <c r="V2116"/>
      <c r="W2116"/>
      <c r="X2116"/>
      <c r="Y2116" s="56"/>
      <c r="Z2116"/>
      <c r="AA2116"/>
      <c r="AB2116"/>
      <c r="AC2116"/>
      <c r="AD2116"/>
      <c r="AE2116"/>
      <c r="AF2116"/>
    </row>
    <row r="2117" spans="1:32" s="24" customFormat="1" ht="15">
      <c r="A2117"/>
      <c r="B2117"/>
      <c r="C2117"/>
      <c r="D2117"/>
      <c r="E2117"/>
      <c r="F2117"/>
      <c r="G2117"/>
      <c r="H2117"/>
      <c r="I2117"/>
      <c r="J2117"/>
      <c r="K2117"/>
      <c r="L2117"/>
      <c r="M2117"/>
      <c r="N2117"/>
      <c r="O2117"/>
      <c r="P2117"/>
      <c r="Q2117"/>
      <c r="R2117"/>
      <c r="S2117"/>
      <c r="T2117"/>
      <c r="U2117"/>
      <c r="V2117"/>
      <c r="W2117"/>
      <c r="X2117"/>
      <c r="Y2117" s="56"/>
      <c r="Z2117"/>
      <c r="AA2117"/>
      <c r="AB2117"/>
      <c r="AC2117"/>
      <c r="AD2117"/>
      <c r="AE2117"/>
      <c r="AF2117"/>
    </row>
    <row r="2118" spans="1:32" s="24" customFormat="1" ht="15">
      <c r="A2118"/>
      <c r="B2118"/>
      <c r="C2118"/>
      <c r="D2118"/>
      <c r="E2118"/>
      <c r="F2118"/>
      <c r="G2118"/>
      <c r="H2118"/>
      <c r="I2118"/>
      <c r="J2118"/>
      <c r="K2118"/>
      <c r="L2118"/>
      <c r="M2118"/>
      <c r="N2118"/>
      <c r="O2118"/>
      <c r="P2118"/>
      <c r="Q2118"/>
      <c r="R2118"/>
      <c r="S2118"/>
      <c r="T2118"/>
      <c r="U2118"/>
      <c r="V2118"/>
      <c r="W2118"/>
      <c r="X2118"/>
      <c r="Y2118" s="56"/>
      <c r="Z2118"/>
      <c r="AA2118"/>
      <c r="AB2118"/>
      <c r="AC2118"/>
      <c r="AD2118"/>
      <c r="AE2118"/>
      <c r="AF2118"/>
    </row>
    <row r="2119" spans="1:32" s="24" customFormat="1" ht="15">
      <c r="A2119"/>
      <c r="B2119"/>
      <c r="C2119"/>
      <c r="D2119"/>
      <c r="E2119"/>
      <c r="F2119"/>
      <c r="G2119"/>
      <c r="H2119"/>
      <c r="I2119"/>
      <c r="J2119"/>
      <c r="K2119"/>
      <c r="L2119"/>
      <c r="M2119"/>
      <c r="N2119"/>
      <c r="O2119"/>
      <c r="P2119"/>
      <c r="Q2119"/>
      <c r="R2119"/>
      <c r="S2119"/>
      <c r="T2119"/>
      <c r="U2119"/>
      <c r="V2119"/>
      <c r="W2119"/>
      <c r="X2119"/>
      <c r="Y2119" s="56"/>
      <c r="Z2119"/>
      <c r="AA2119"/>
      <c r="AB2119"/>
      <c r="AC2119"/>
      <c r="AD2119"/>
      <c r="AE2119"/>
      <c r="AF2119"/>
    </row>
    <row r="2120" spans="1:32" s="24" customFormat="1" ht="15">
      <c r="A2120"/>
      <c r="B2120"/>
      <c r="C2120"/>
      <c r="D2120"/>
      <c r="E2120"/>
      <c r="F2120"/>
      <c r="G2120"/>
      <c r="H2120"/>
      <c r="I2120"/>
      <c r="J2120"/>
      <c r="K2120"/>
      <c r="L2120"/>
      <c r="M2120"/>
      <c r="N2120"/>
      <c r="O2120"/>
      <c r="P2120"/>
      <c r="Q2120"/>
      <c r="R2120"/>
      <c r="S2120"/>
      <c r="T2120"/>
      <c r="U2120"/>
      <c r="V2120"/>
      <c r="W2120"/>
      <c r="X2120"/>
      <c r="Y2120" s="56"/>
      <c r="Z2120"/>
      <c r="AA2120"/>
      <c r="AB2120"/>
      <c r="AC2120"/>
      <c r="AD2120"/>
      <c r="AE2120"/>
      <c r="AF2120"/>
    </row>
    <row r="2121" spans="1:32" s="24" customFormat="1" ht="15">
      <c r="A2121"/>
      <c r="B2121"/>
      <c r="C2121"/>
      <c r="D2121"/>
      <c r="E2121"/>
      <c r="F2121"/>
      <c r="G2121"/>
      <c r="H2121"/>
      <c r="I2121"/>
      <c r="J2121"/>
      <c r="K2121"/>
      <c r="L2121"/>
      <c r="M2121"/>
      <c r="N2121"/>
      <c r="O2121"/>
      <c r="P2121"/>
      <c r="Q2121"/>
      <c r="R2121"/>
      <c r="S2121"/>
      <c r="T2121"/>
      <c r="U2121"/>
      <c r="V2121"/>
      <c r="W2121"/>
      <c r="X2121"/>
      <c r="Y2121" s="56"/>
      <c r="Z2121"/>
      <c r="AA2121"/>
      <c r="AB2121"/>
      <c r="AC2121"/>
      <c r="AD2121"/>
      <c r="AE2121"/>
      <c r="AF2121"/>
    </row>
    <row r="2122" spans="1:32" s="24" customFormat="1" ht="15">
      <c r="A2122"/>
      <c r="B2122"/>
      <c r="C2122"/>
      <c r="D2122"/>
      <c r="E2122"/>
      <c r="F2122"/>
      <c r="G2122"/>
      <c r="H2122"/>
      <c r="I2122"/>
      <c r="J2122"/>
      <c r="K2122"/>
      <c r="L2122"/>
      <c r="M2122"/>
      <c r="N2122"/>
      <c r="O2122"/>
      <c r="P2122"/>
      <c r="Q2122"/>
      <c r="R2122"/>
      <c r="S2122"/>
      <c r="T2122"/>
      <c r="U2122"/>
      <c r="V2122"/>
      <c r="W2122"/>
      <c r="X2122"/>
      <c r="Y2122" s="56"/>
      <c r="Z2122"/>
      <c r="AA2122"/>
      <c r="AB2122"/>
      <c r="AC2122"/>
      <c r="AD2122"/>
      <c r="AE2122"/>
      <c r="AF2122"/>
    </row>
    <row r="2123" spans="1:32" s="24" customFormat="1" ht="15">
      <c r="A2123"/>
      <c r="B2123"/>
      <c r="C2123"/>
      <c r="D2123"/>
      <c r="E2123"/>
      <c r="F2123"/>
      <c r="G2123"/>
      <c r="H2123"/>
      <c r="I2123"/>
      <c r="J2123"/>
      <c r="K2123"/>
      <c r="L2123"/>
      <c r="M2123"/>
      <c r="N2123"/>
      <c r="O2123"/>
      <c r="P2123"/>
      <c r="Q2123"/>
      <c r="R2123"/>
      <c r="S2123"/>
      <c r="T2123"/>
      <c r="U2123"/>
      <c r="V2123"/>
      <c r="W2123"/>
      <c r="X2123"/>
      <c r="Y2123" s="56"/>
      <c r="Z2123"/>
      <c r="AA2123"/>
      <c r="AB2123"/>
      <c r="AC2123"/>
      <c r="AD2123"/>
      <c r="AE2123"/>
      <c r="AF2123"/>
    </row>
    <row r="2124" spans="1:32" s="24" customFormat="1" ht="15">
      <c r="A2124"/>
      <c r="B2124"/>
      <c r="C2124"/>
      <c r="D2124"/>
      <c r="E2124"/>
      <c r="F2124"/>
      <c r="G2124"/>
      <c r="H2124"/>
      <c r="I2124"/>
      <c r="J2124"/>
      <c r="K2124"/>
      <c r="L2124"/>
      <c r="M2124"/>
      <c r="N2124"/>
      <c r="O2124"/>
      <c r="P2124"/>
      <c r="Q2124"/>
      <c r="R2124"/>
      <c r="S2124"/>
      <c r="T2124"/>
      <c r="U2124"/>
      <c r="V2124"/>
      <c r="W2124"/>
      <c r="X2124"/>
      <c r="Y2124" s="56"/>
      <c r="Z2124"/>
      <c r="AA2124"/>
      <c r="AB2124"/>
      <c r="AC2124"/>
      <c r="AD2124"/>
      <c r="AE2124"/>
      <c r="AF2124"/>
    </row>
    <row r="2125" spans="1:32" s="24" customFormat="1" ht="15">
      <c r="A2125"/>
      <c r="B2125"/>
      <c r="C2125"/>
      <c r="D2125"/>
      <c r="E2125"/>
      <c r="F2125"/>
      <c r="G2125"/>
      <c r="H2125"/>
      <c r="I2125"/>
      <c r="J2125"/>
      <c r="K2125"/>
      <c r="L2125"/>
      <c r="M2125"/>
      <c r="N2125"/>
      <c r="O2125"/>
      <c r="P2125"/>
      <c r="Q2125"/>
      <c r="R2125"/>
      <c r="S2125"/>
      <c r="T2125"/>
      <c r="U2125"/>
      <c r="V2125"/>
      <c r="W2125"/>
      <c r="X2125"/>
      <c r="Y2125" s="56"/>
      <c r="Z2125"/>
      <c r="AA2125"/>
      <c r="AB2125"/>
      <c r="AC2125"/>
      <c r="AD2125"/>
      <c r="AE2125"/>
      <c r="AF2125"/>
    </row>
    <row r="2126" spans="1:32" s="24" customFormat="1" ht="15">
      <c r="A2126"/>
      <c r="B2126"/>
      <c r="C2126"/>
      <c r="D2126"/>
      <c r="E2126"/>
      <c r="F2126"/>
      <c r="G2126"/>
      <c r="H2126"/>
      <c r="I2126"/>
      <c r="J2126"/>
      <c r="K2126"/>
      <c r="L2126"/>
      <c r="M2126"/>
      <c r="N2126"/>
      <c r="O2126"/>
      <c r="P2126"/>
      <c r="Q2126"/>
      <c r="R2126"/>
      <c r="S2126"/>
      <c r="T2126"/>
      <c r="U2126"/>
      <c r="V2126"/>
      <c r="W2126"/>
      <c r="X2126"/>
      <c r="Y2126" s="56"/>
      <c r="Z2126"/>
      <c r="AA2126"/>
      <c r="AB2126"/>
      <c r="AC2126"/>
      <c r="AD2126"/>
      <c r="AE2126"/>
      <c r="AF2126"/>
    </row>
    <row r="2127" spans="1:32" s="24" customFormat="1" ht="15">
      <c r="A2127"/>
      <c r="B2127"/>
      <c r="C2127"/>
      <c r="D2127"/>
      <c r="E2127"/>
      <c r="F2127"/>
      <c r="G2127"/>
      <c r="H2127"/>
      <c r="I2127"/>
      <c r="J2127"/>
      <c r="K2127"/>
      <c r="L2127"/>
      <c r="M2127"/>
      <c r="N2127"/>
      <c r="O2127"/>
      <c r="P2127"/>
      <c r="Q2127"/>
      <c r="R2127"/>
      <c r="S2127"/>
      <c r="T2127"/>
      <c r="U2127"/>
      <c r="V2127"/>
      <c r="W2127"/>
      <c r="X2127"/>
      <c r="Y2127" s="56"/>
      <c r="Z2127"/>
      <c r="AA2127"/>
      <c r="AB2127"/>
      <c r="AC2127"/>
      <c r="AD2127"/>
      <c r="AE2127"/>
      <c r="AF2127"/>
    </row>
    <row r="2128" spans="1:32" s="24" customFormat="1" ht="15">
      <c r="A2128"/>
      <c r="B2128"/>
      <c r="C2128"/>
      <c r="D2128"/>
      <c r="E2128"/>
      <c r="F2128"/>
      <c r="G2128"/>
      <c r="H2128"/>
      <c r="I2128"/>
      <c r="J2128"/>
      <c r="K2128"/>
      <c r="L2128"/>
      <c r="M2128"/>
      <c r="N2128"/>
      <c r="O2128"/>
      <c r="P2128"/>
      <c r="Q2128"/>
      <c r="R2128"/>
      <c r="S2128"/>
      <c r="T2128"/>
      <c r="U2128"/>
      <c r="V2128"/>
      <c r="W2128"/>
      <c r="X2128"/>
      <c r="Y2128" s="56"/>
      <c r="Z2128"/>
      <c r="AA2128"/>
      <c r="AB2128"/>
      <c r="AC2128"/>
      <c r="AD2128"/>
      <c r="AE2128"/>
      <c r="AF2128"/>
    </row>
    <row r="2129" spans="1:32" s="24" customFormat="1" ht="15">
      <c r="A2129"/>
      <c r="B2129"/>
      <c r="C2129"/>
      <c r="D2129"/>
      <c r="E2129"/>
      <c r="F2129"/>
      <c r="G2129"/>
      <c r="H2129"/>
      <c r="I2129"/>
      <c r="J2129"/>
      <c r="K2129"/>
      <c r="L2129"/>
      <c r="M2129"/>
      <c r="N2129"/>
      <c r="O2129"/>
      <c r="P2129"/>
      <c r="Q2129"/>
      <c r="R2129"/>
      <c r="S2129"/>
      <c r="T2129"/>
      <c r="U2129"/>
      <c r="V2129"/>
      <c r="W2129"/>
      <c r="X2129"/>
      <c r="Y2129" s="56"/>
      <c r="Z2129"/>
      <c r="AA2129"/>
      <c r="AB2129"/>
      <c r="AC2129"/>
      <c r="AD2129"/>
      <c r="AE2129"/>
      <c r="AF2129"/>
    </row>
    <row r="2130" spans="1:32" s="24" customFormat="1" ht="15">
      <c r="A2130"/>
      <c r="B2130"/>
      <c r="C2130"/>
      <c r="D2130"/>
      <c r="E2130"/>
      <c r="F2130"/>
      <c r="G2130"/>
      <c r="H2130"/>
      <c r="I2130"/>
      <c r="J2130"/>
      <c r="K2130"/>
      <c r="L2130"/>
      <c r="M2130"/>
      <c r="N2130"/>
      <c r="O2130"/>
      <c r="P2130"/>
      <c r="Q2130"/>
      <c r="R2130"/>
      <c r="S2130"/>
      <c r="T2130"/>
      <c r="U2130"/>
      <c r="V2130"/>
      <c r="W2130"/>
      <c r="X2130"/>
      <c r="Y2130" s="56"/>
      <c r="Z2130"/>
      <c r="AA2130"/>
      <c r="AB2130"/>
      <c r="AC2130"/>
      <c r="AD2130"/>
      <c r="AE2130"/>
      <c r="AF2130"/>
    </row>
    <row r="2131" spans="1:32" s="24" customFormat="1" ht="15">
      <c r="A2131"/>
      <c r="B2131"/>
      <c r="C2131"/>
      <c r="D2131"/>
      <c r="E2131"/>
      <c r="F2131"/>
      <c r="G2131"/>
      <c r="H2131"/>
      <c r="I2131"/>
      <c r="J2131"/>
      <c r="K2131"/>
      <c r="L2131"/>
      <c r="M2131"/>
      <c r="N2131"/>
      <c r="O2131"/>
      <c r="P2131"/>
      <c r="Q2131"/>
      <c r="R2131"/>
      <c r="S2131"/>
      <c r="T2131"/>
      <c r="U2131"/>
      <c r="V2131"/>
      <c r="W2131"/>
      <c r="X2131"/>
      <c r="Y2131" s="56"/>
      <c r="Z2131"/>
      <c r="AA2131"/>
      <c r="AB2131"/>
      <c r="AC2131"/>
      <c r="AD2131"/>
      <c r="AE2131"/>
      <c r="AF2131"/>
    </row>
    <row r="2132" spans="1:32" s="24" customFormat="1" ht="15">
      <c r="A2132"/>
      <c r="B2132"/>
      <c r="C2132"/>
      <c r="D2132"/>
      <c r="E2132"/>
      <c r="F2132"/>
      <c r="G2132"/>
      <c r="H2132"/>
      <c r="I2132"/>
      <c r="J2132"/>
      <c r="K2132"/>
      <c r="L2132"/>
      <c r="M2132"/>
      <c r="N2132"/>
      <c r="O2132"/>
      <c r="P2132"/>
      <c r="Q2132"/>
      <c r="R2132"/>
      <c r="S2132"/>
      <c r="T2132"/>
      <c r="U2132"/>
      <c r="V2132"/>
      <c r="W2132"/>
      <c r="X2132"/>
      <c r="Y2132" s="56"/>
      <c r="Z2132"/>
      <c r="AA2132"/>
      <c r="AB2132"/>
      <c r="AC2132"/>
      <c r="AD2132"/>
      <c r="AE2132"/>
      <c r="AF2132"/>
    </row>
    <row r="2133" spans="1:32" s="24" customFormat="1" ht="15">
      <c r="A2133"/>
      <c r="B2133"/>
      <c r="C2133"/>
      <c r="D2133"/>
      <c r="E2133"/>
      <c r="F2133"/>
      <c r="G2133"/>
      <c r="H2133"/>
      <c r="I2133"/>
      <c r="J2133"/>
      <c r="K2133"/>
      <c r="L2133"/>
      <c r="M2133"/>
      <c r="N2133"/>
      <c r="O2133"/>
      <c r="P2133"/>
      <c r="Q2133"/>
      <c r="R2133"/>
      <c r="S2133"/>
      <c r="T2133"/>
      <c r="U2133"/>
      <c r="V2133"/>
      <c r="W2133"/>
      <c r="X2133"/>
      <c r="Y2133" s="56"/>
      <c r="Z2133"/>
      <c r="AA2133"/>
      <c r="AB2133"/>
      <c r="AC2133"/>
      <c r="AD2133"/>
      <c r="AE2133"/>
      <c r="AF2133"/>
    </row>
    <row r="2134" spans="1:32" s="24" customFormat="1" ht="15">
      <c r="A2134"/>
      <c r="B2134"/>
      <c r="C2134"/>
      <c r="D2134"/>
      <c r="E2134"/>
      <c r="F2134"/>
      <c r="G2134"/>
      <c r="H2134"/>
      <c r="I2134"/>
      <c r="J2134"/>
      <c r="K2134"/>
      <c r="L2134"/>
      <c r="M2134"/>
      <c r="N2134"/>
      <c r="O2134"/>
      <c r="P2134"/>
      <c r="Q2134"/>
      <c r="R2134"/>
      <c r="S2134"/>
      <c r="T2134"/>
      <c r="U2134"/>
      <c r="V2134"/>
      <c r="W2134"/>
      <c r="X2134"/>
      <c r="Y2134" s="56"/>
      <c r="Z2134"/>
      <c r="AA2134"/>
      <c r="AB2134"/>
      <c r="AC2134"/>
      <c r="AD2134"/>
      <c r="AE2134"/>
      <c r="AF2134"/>
    </row>
    <row r="2135" spans="1:32" s="24" customFormat="1" ht="15">
      <c r="A2135"/>
      <c r="B2135"/>
      <c r="C2135"/>
      <c r="D2135"/>
      <c r="E2135"/>
      <c r="F2135"/>
      <c r="G2135"/>
      <c r="H2135"/>
      <c r="I2135"/>
      <c r="J2135"/>
      <c r="K2135"/>
      <c r="L2135"/>
      <c r="M2135"/>
      <c r="N2135"/>
      <c r="O2135"/>
      <c r="P2135"/>
      <c r="Q2135"/>
      <c r="R2135"/>
      <c r="S2135"/>
      <c r="T2135"/>
      <c r="U2135"/>
      <c r="V2135"/>
      <c r="W2135"/>
      <c r="X2135"/>
      <c r="Y2135" s="56"/>
      <c r="Z2135"/>
      <c r="AA2135"/>
      <c r="AB2135"/>
      <c r="AC2135"/>
      <c r="AD2135"/>
      <c r="AE2135"/>
      <c r="AF2135"/>
    </row>
    <row r="2136" spans="1:32" s="24" customFormat="1" ht="15">
      <c r="A2136"/>
      <c r="B2136"/>
      <c r="C2136"/>
      <c r="D2136"/>
      <c r="E2136"/>
      <c r="F2136"/>
      <c r="G2136"/>
      <c r="H2136"/>
      <c r="I2136"/>
      <c r="J2136"/>
      <c r="K2136"/>
      <c r="L2136"/>
      <c r="M2136"/>
      <c r="N2136"/>
      <c r="O2136"/>
      <c r="P2136"/>
      <c r="Q2136"/>
      <c r="R2136"/>
      <c r="S2136"/>
      <c r="T2136"/>
      <c r="U2136"/>
      <c r="V2136"/>
      <c r="W2136"/>
      <c r="X2136"/>
      <c r="Y2136" s="56"/>
      <c r="Z2136"/>
      <c r="AA2136"/>
      <c r="AB2136"/>
      <c r="AC2136"/>
      <c r="AD2136"/>
      <c r="AE2136"/>
      <c r="AF2136"/>
    </row>
    <row r="2137" spans="1:32" s="24" customFormat="1" ht="15">
      <c r="A2137"/>
      <c r="B2137"/>
      <c r="C2137"/>
      <c r="D2137"/>
      <c r="E2137"/>
      <c r="F2137"/>
      <c r="G2137"/>
      <c r="H2137"/>
      <c r="I2137"/>
      <c r="J2137"/>
      <c r="K2137"/>
      <c r="L2137"/>
      <c r="M2137"/>
      <c r="N2137"/>
      <c r="O2137"/>
      <c r="P2137"/>
      <c r="Q2137"/>
      <c r="R2137"/>
      <c r="S2137"/>
      <c r="T2137"/>
      <c r="U2137"/>
      <c r="V2137"/>
      <c r="W2137"/>
      <c r="X2137"/>
      <c r="Y2137" s="56"/>
      <c r="Z2137"/>
      <c r="AA2137"/>
      <c r="AB2137"/>
      <c r="AC2137"/>
      <c r="AD2137"/>
      <c r="AE2137"/>
      <c r="AF2137"/>
    </row>
    <row r="2138" spans="1:32" s="24" customFormat="1" ht="15">
      <c r="A2138"/>
      <c r="B2138"/>
      <c r="C2138"/>
      <c r="D2138"/>
      <c r="E2138"/>
      <c r="F2138"/>
      <c r="G2138"/>
      <c r="H2138"/>
      <c r="I2138"/>
      <c r="J2138"/>
      <c r="K2138"/>
      <c r="L2138"/>
      <c r="M2138"/>
      <c r="N2138"/>
      <c r="O2138"/>
      <c r="P2138"/>
      <c r="Q2138"/>
      <c r="R2138"/>
      <c r="S2138"/>
      <c r="T2138"/>
      <c r="U2138"/>
      <c r="V2138"/>
      <c r="W2138"/>
      <c r="X2138"/>
      <c r="Y2138" s="56"/>
      <c r="Z2138"/>
      <c r="AA2138"/>
      <c r="AB2138"/>
      <c r="AC2138"/>
      <c r="AD2138"/>
      <c r="AE2138"/>
      <c r="AF2138"/>
    </row>
    <row r="2139" spans="1:32" s="24" customFormat="1" ht="15">
      <c r="A2139"/>
      <c r="B2139"/>
      <c r="C2139"/>
      <c r="D2139"/>
      <c r="E2139"/>
      <c r="F2139"/>
      <c r="G2139"/>
      <c r="H2139"/>
      <c r="I2139"/>
      <c r="J2139"/>
      <c r="K2139"/>
      <c r="L2139"/>
      <c r="M2139"/>
      <c r="N2139"/>
      <c r="O2139"/>
      <c r="P2139"/>
      <c r="Q2139"/>
      <c r="R2139"/>
      <c r="S2139"/>
      <c r="T2139"/>
      <c r="U2139"/>
      <c r="V2139"/>
      <c r="W2139"/>
      <c r="X2139"/>
      <c r="Y2139" s="56"/>
      <c r="Z2139"/>
      <c r="AA2139"/>
      <c r="AB2139"/>
      <c r="AC2139"/>
      <c r="AD2139"/>
      <c r="AE2139"/>
      <c r="AF2139"/>
    </row>
    <row r="2140" spans="1:32" s="24" customFormat="1" ht="15">
      <c r="A2140"/>
      <c r="B2140"/>
      <c r="C2140"/>
      <c r="D2140"/>
      <c r="E2140"/>
      <c r="F2140"/>
      <c r="G2140"/>
      <c r="H2140"/>
      <c r="I2140"/>
      <c r="J2140"/>
      <c r="K2140"/>
      <c r="L2140"/>
      <c r="M2140"/>
      <c r="N2140"/>
      <c r="O2140"/>
      <c r="P2140"/>
      <c r="Q2140"/>
      <c r="R2140"/>
      <c r="S2140"/>
      <c r="T2140"/>
      <c r="U2140"/>
      <c r="V2140"/>
      <c r="W2140"/>
      <c r="X2140"/>
      <c r="Y2140" s="56"/>
      <c r="Z2140"/>
      <c r="AA2140"/>
      <c r="AB2140"/>
      <c r="AC2140"/>
      <c r="AD2140"/>
      <c r="AE2140"/>
      <c r="AF2140"/>
    </row>
    <row r="2141" spans="1:32" s="24" customFormat="1" ht="15">
      <c r="A2141"/>
      <c r="B2141"/>
      <c r="C2141"/>
      <c r="D2141"/>
      <c r="E2141"/>
      <c r="F2141"/>
      <c r="G2141"/>
      <c r="H2141"/>
      <c r="I2141"/>
      <c r="J2141"/>
      <c r="K2141"/>
      <c r="L2141"/>
      <c r="M2141"/>
      <c r="N2141"/>
      <c r="O2141"/>
      <c r="P2141"/>
      <c r="Q2141"/>
      <c r="R2141"/>
      <c r="S2141"/>
      <c r="T2141"/>
      <c r="U2141"/>
      <c r="V2141"/>
      <c r="W2141"/>
      <c r="X2141"/>
      <c r="Y2141" s="56"/>
      <c r="Z2141"/>
      <c r="AA2141"/>
      <c r="AB2141"/>
      <c r="AC2141"/>
      <c r="AD2141"/>
      <c r="AE2141"/>
      <c r="AF2141"/>
    </row>
    <row r="2142" spans="1:32" s="24" customFormat="1" ht="15">
      <c r="A2142"/>
      <c r="B2142"/>
      <c r="C2142"/>
      <c r="D2142"/>
      <c r="E2142"/>
      <c r="F2142"/>
      <c r="G2142"/>
      <c r="H2142"/>
      <c r="I2142"/>
      <c r="J2142"/>
      <c r="K2142"/>
      <c r="L2142"/>
      <c r="M2142"/>
      <c r="N2142"/>
      <c r="O2142"/>
      <c r="P2142"/>
      <c r="Q2142"/>
      <c r="R2142"/>
      <c r="S2142"/>
      <c r="T2142"/>
      <c r="U2142"/>
      <c r="V2142"/>
      <c r="W2142"/>
      <c r="X2142"/>
      <c r="Y2142" s="56"/>
      <c r="Z2142"/>
      <c r="AA2142"/>
      <c r="AB2142"/>
      <c r="AC2142"/>
      <c r="AD2142"/>
      <c r="AE2142"/>
      <c r="AF2142"/>
    </row>
    <row r="2143" spans="1:32" s="24" customFormat="1" ht="15">
      <c r="A2143"/>
      <c r="B2143"/>
      <c r="C2143"/>
      <c r="D2143"/>
      <c r="E2143"/>
      <c r="F2143"/>
      <c r="G2143"/>
      <c r="H2143"/>
      <c r="I2143"/>
      <c r="J2143"/>
      <c r="K2143"/>
      <c r="L2143"/>
      <c r="M2143"/>
      <c r="N2143"/>
      <c r="O2143"/>
      <c r="P2143"/>
      <c r="Q2143"/>
      <c r="R2143"/>
      <c r="S2143"/>
      <c r="T2143"/>
      <c r="U2143"/>
      <c r="V2143"/>
      <c r="W2143"/>
      <c r="X2143"/>
      <c r="Y2143" s="56"/>
      <c r="Z2143"/>
      <c r="AA2143"/>
      <c r="AB2143"/>
      <c r="AC2143"/>
      <c r="AD2143"/>
      <c r="AE2143"/>
      <c r="AF2143"/>
    </row>
    <row r="2144" spans="1:32" s="24" customFormat="1" ht="15">
      <c r="A2144"/>
      <c r="B2144"/>
      <c r="C2144"/>
      <c r="D2144"/>
      <c r="E2144"/>
      <c r="F2144"/>
      <c r="G2144"/>
      <c r="H2144"/>
      <c r="I2144"/>
      <c r="J2144"/>
      <c r="K2144"/>
      <c r="L2144"/>
      <c r="M2144"/>
      <c r="N2144"/>
      <c r="O2144"/>
      <c r="P2144"/>
      <c r="Q2144"/>
      <c r="R2144"/>
      <c r="S2144"/>
      <c r="T2144"/>
      <c r="U2144"/>
      <c r="V2144"/>
      <c r="W2144"/>
      <c r="X2144"/>
      <c r="Y2144" s="56"/>
      <c r="Z2144"/>
      <c r="AA2144"/>
      <c r="AB2144"/>
      <c r="AC2144"/>
      <c r="AD2144"/>
      <c r="AE2144"/>
      <c r="AF2144"/>
    </row>
    <row r="2145" spans="1:32" s="24" customFormat="1" ht="15">
      <c r="A2145"/>
      <c r="B2145"/>
      <c r="C2145"/>
      <c r="D2145"/>
      <c r="E2145"/>
      <c r="F2145"/>
      <c r="G2145"/>
      <c r="H2145"/>
      <c r="I2145"/>
      <c r="J2145"/>
      <c r="K2145"/>
      <c r="L2145"/>
      <c r="M2145"/>
      <c r="N2145"/>
      <c r="O2145"/>
      <c r="P2145"/>
      <c r="Q2145"/>
      <c r="R2145"/>
      <c r="S2145"/>
      <c r="T2145"/>
      <c r="U2145"/>
      <c r="V2145"/>
      <c r="W2145"/>
      <c r="X2145"/>
      <c r="Y2145" s="56"/>
      <c r="Z2145"/>
      <c r="AA2145"/>
      <c r="AB2145"/>
      <c r="AC2145"/>
      <c r="AD2145"/>
      <c r="AE2145"/>
      <c r="AF2145"/>
    </row>
    <row r="2146" spans="1:32" s="24" customFormat="1" ht="15">
      <c r="A2146"/>
      <c r="B2146"/>
      <c r="C2146"/>
      <c r="D2146"/>
      <c r="E2146"/>
      <c r="F2146"/>
      <c r="G2146"/>
      <c r="H2146"/>
      <c r="I2146"/>
      <c r="J2146"/>
      <c r="K2146"/>
      <c r="L2146"/>
      <c r="M2146"/>
      <c r="N2146"/>
      <c r="O2146"/>
      <c r="P2146"/>
      <c r="Q2146"/>
      <c r="R2146"/>
      <c r="S2146"/>
      <c r="T2146"/>
      <c r="U2146"/>
      <c r="V2146"/>
      <c r="W2146"/>
      <c r="X2146"/>
      <c r="Y2146" s="56"/>
      <c r="Z2146"/>
      <c r="AA2146"/>
      <c r="AB2146"/>
      <c r="AC2146"/>
      <c r="AD2146"/>
      <c r="AE2146"/>
      <c r="AF2146"/>
    </row>
    <row r="2147" spans="1:32" s="24" customFormat="1" ht="15">
      <c r="A2147"/>
      <c r="B2147"/>
      <c r="C2147"/>
      <c r="D2147"/>
      <c r="E2147"/>
      <c r="F2147"/>
      <c r="G2147"/>
      <c r="H2147"/>
      <c r="I2147"/>
      <c r="J2147"/>
      <c r="K2147"/>
      <c r="L2147"/>
      <c r="M2147"/>
      <c r="N2147"/>
      <c r="O2147"/>
      <c r="P2147"/>
      <c r="Q2147"/>
      <c r="R2147"/>
      <c r="S2147"/>
      <c r="T2147"/>
      <c r="U2147"/>
      <c r="V2147"/>
      <c r="W2147"/>
      <c r="X2147"/>
      <c r="Y2147" s="56"/>
      <c r="Z2147"/>
      <c r="AA2147"/>
      <c r="AB2147"/>
      <c r="AC2147"/>
      <c r="AD2147"/>
      <c r="AE2147"/>
      <c r="AF2147"/>
    </row>
    <row r="2148" spans="1:32" s="24" customFormat="1" ht="15">
      <c r="A2148"/>
      <c r="B2148"/>
      <c r="C2148"/>
      <c r="D2148"/>
      <c r="E2148"/>
      <c r="F2148"/>
      <c r="G2148"/>
      <c r="H2148"/>
      <c r="I2148"/>
      <c r="J2148"/>
      <c r="K2148"/>
      <c r="L2148"/>
      <c r="M2148"/>
      <c r="N2148"/>
      <c r="O2148"/>
      <c r="P2148"/>
      <c r="Q2148"/>
      <c r="R2148"/>
      <c r="S2148"/>
      <c r="T2148"/>
      <c r="U2148"/>
      <c r="V2148"/>
      <c r="W2148"/>
      <c r="X2148"/>
      <c r="Y2148" s="56"/>
      <c r="Z2148"/>
      <c r="AA2148"/>
      <c r="AB2148"/>
      <c r="AC2148"/>
      <c r="AD2148"/>
      <c r="AE2148"/>
      <c r="AF2148"/>
    </row>
    <row r="2149" spans="1:32" s="24" customFormat="1" ht="15">
      <c r="A2149"/>
      <c r="B2149"/>
      <c r="C2149"/>
      <c r="D2149"/>
      <c r="E2149"/>
      <c r="F2149"/>
      <c r="G2149"/>
      <c r="H2149"/>
      <c r="I2149"/>
      <c r="J2149"/>
      <c r="K2149"/>
      <c r="L2149"/>
      <c r="M2149"/>
      <c r="N2149"/>
      <c r="O2149"/>
      <c r="P2149"/>
      <c r="Q2149"/>
      <c r="R2149"/>
      <c r="S2149"/>
      <c r="T2149"/>
      <c r="U2149"/>
      <c r="V2149"/>
      <c r="W2149"/>
      <c r="X2149"/>
      <c r="Y2149" s="56"/>
      <c r="Z2149"/>
      <c r="AA2149"/>
      <c r="AB2149"/>
      <c r="AC2149"/>
      <c r="AD2149"/>
      <c r="AE2149"/>
      <c r="AF2149"/>
    </row>
    <row r="2150" spans="1:32" s="24" customFormat="1" ht="15">
      <c r="A2150"/>
      <c r="B2150"/>
      <c r="C2150"/>
      <c r="D2150"/>
      <c r="E2150"/>
      <c r="F2150"/>
      <c r="G2150"/>
      <c r="H2150"/>
      <c r="I2150"/>
      <c r="J2150"/>
      <c r="K2150"/>
      <c r="L2150"/>
      <c r="M2150"/>
      <c r="N2150"/>
      <c r="O2150"/>
      <c r="P2150"/>
      <c r="Q2150"/>
      <c r="R2150"/>
      <c r="S2150"/>
      <c r="T2150"/>
      <c r="U2150"/>
      <c r="V2150"/>
      <c r="W2150"/>
      <c r="X2150"/>
      <c r="Y2150" s="56"/>
      <c r="Z2150"/>
      <c r="AA2150"/>
      <c r="AB2150"/>
      <c r="AC2150"/>
      <c r="AD2150"/>
      <c r="AE2150"/>
      <c r="AF2150"/>
    </row>
    <row r="2151" spans="1:32" s="24" customFormat="1" ht="15">
      <c r="A2151"/>
      <c r="B2151"/>
      <c r="C2151"/>
      <c r="D2151"/>
      <c r="E2151"/>
      <c r="F2151"/>
      <c r="G2151"/>
      <c r="H2151"/>
      <c r="I2151"/>
      <c r="J2151"/>
      <c r="K2151"/>
      <c r="L2151"/>
      <c r="M2151"/>
      <c r="N2151"/>
      <c r="O2151"/>
      <c r="P2151"/>
      <c r="Q2151"/>
      <c r="R2151"/>
      <c r="S2151"/>
      <c r="T2151"/>
      <c r="U2151"/>
      <c r="V2151"/>
      <c r="W2151"/>
      <c r="X2151"/>
      <c r="Y2151" s="56"/>
      <c r="Z2151"/>
      <c r="AA2151"/>
      <c r="AB2151"/>
      <c r="AC2151"/>
      <c r="AD2151"/>
      <c r="AE2151"/>
      <c r="AF2151"/>
    </row>
    <row r="2152" spans="1:32" s="24" customFormat="1" ht="15">
      <c r="A2152"/>
      <c r="B2152"/>
      <c r="C2152"/>
      <c r="D2152"/>
      <c r="E2152"/>
      <c r="F2152"/>
      <c r="G2152"/>
      <c r="H2152"/>
      <c r="I2152"/>
      <c r="J2152"/>
      <c r="K2152"/>
      <c r="L2152"/>
      <c r="M2152"/>
      <c r="N2152"/>
      <c r="O2152"/>
      <c r="P2152"/>
      <c r="Q2152"/>
      <c r="R2152"/>
      <c r="S2152"/>
      <c r="T2152"/>
      <c r="U2152"/>
      <c r="V2152"/>
      <c r="W2152"/>
      <c r="X2152"/>
      <c r="Y2152" s="56"/>
      <c r="Z2152"/>
      <c r="AA2152"/>
      <c r="AB2152"/>
      <c r="AC2152"/>
      <c r="AD2152"/>
      <c r="AE2152"/>
      <c r="AF2152"/>
    </row>
    <row r="2153" spans="1:32" s="24" customFormat="1" ht="15">
      <c r="A2153"/>
      <c r="B2153"/>
      <c r="C2153"/>
      <c r="D2153"/>
      <c r="E2153"/>
      <c r="F2153"/>
      <c r="G2153"/>
      <c r="H2153"/>
      <c r="I2153"/>
      <c r="J2153"/>
      <c r="K2153"/>
      <c r="L2153"/>
      <c r="M2153"/>
      <c r="N2153"/>
      <c r="O2153"/>
      <c r="P2153"/>
      <c r="Q2153"/>
      <c r="R2153"/>
      <c r="S2153"/>
      <c r="T2153"/>
      <c r="U2153"/>
      <c r="V2153"/>
      <c r="W2153"/>
      <c r="X2153"/>
      <c r="Y2153" s="56"/>
      <c r="Z2153"/>
      <c r="AA2153"/>
      <c r="AB2153"/>
      <c r="AC2153"/>
      <c r="AD2153"/>
      <c r="AE2153"/>
      <c r="AF2153"/>
    </row>
    <row r="2154" spans="1:32" s="24" customFormat="1" ht="15">
      <c r="A2154"/>
      <c r="B2154"/>
      <c r="C2154"/>
      <c r="D2154"/>
      <c r="E2154"/>
      <c r="F2154"/>
      <c r="G2154"/>
      <c r="H2154"/>
      <c r="I2154"/>
      <c r="J2154"/>
      <c r="K2154"/>
      <c r="L2154"/>
      <c r="M2154"/>
      <c r="N2154"/>
      <c r="O2154"/>
      <c r="P2154"/>
      <c r="Q2154"/>
      <c r="R2154"/>
      <c r="S2154"/>
      <c r="T2154"/>
      <c r="U2154"/>
      <c r="V2154"/>
      <c r="W2154"/>
      <c r="X2154"/>
      <c r="Y2154" s="56"/>
      <c r="Z2154"/>
      <c r="AA2154"/>
      <c r="AB2154"/>
      <c r="AC2154"/>
      <c r="AD2154"/>
      <c r="AE2154"/>
      <c r="AF2154"/>
    </row>
    <row r="2155" spans="1:32" s="24" customFormat="1" ht="15">
      <c r="A2155"/>
      <c r="B2155"/>
      <c r="C2155"/>
      <c r="D2155"/>
      <c r="E2155"/>
      <c r="F2155"/>
      <c r="G2155"/>
      <c r="H2155"/>
      <c r="I2155"/>
      <c r="J2155"/>
      <c r="K2155"/>
      <c r="L2155"/>
      <c r="M2155"/>
      <c r="N2155"/>
      <c r="O2155"/>
      <c r="P2155"/>
      <c r="Q2155"/>
      <c r="R2155"/>
      <c r="S2155"/>
      <c r="T2155"/>
      <c r="U2155"/>
      <c r="V2155"/>
      <c r="W2155"/>
      <c r="X2155"/>
      <c r="Y2155" s="56"/>
      <c r="Z2155"/>
      <c r="AA2155"/>
      <c r="AB2155"/>
      <c r="AC2155"/>
      <c r="AD2155"/>
      <c r="AE2155"/>
      <c r="AF2155"/>
    </row>
    <row r="2156" spans="1:32" s="24" customFormat="1" ht="15">
      <c r="A2156"/>
      <c r="B2156"/>
      <c r="C2156"/>
      <c r="D2156"/>
      <c r="E2156"/>
      <c r="F2156"/>
      <c r="G2156"/>
      <c r="H2156"/>
      <c r="I2156"/>
      <c r="J2156"/>
      <c r="K2156"/>
      <c r="L2156"/>
      <c r="M2156"/>
      <c r="N2156"/>
      <c r="O2156"/>
      <c r="P2156"/>
      <c r="Q2156"/>
      <c r="R2156"/>
      <c r="S2156"/>
      <c r="T2156"/>
      <c r="U2156"/>
      <c r="V2156"/>
      <c r="W2156"/>
      <c r="X2156"/>
      <c r="Y2156" s="56"/>
      <c r="Z2156"/>
      <c r="AA2156"/>
      <c r="AB2156"/>
      <c r="AC2156"/>
      <c r="AD2156"/>
      <c r="AE2156"/>
      <c r="AF2156"/>
    </row>
    <row r="2157" spans="1:32" s="24" customFormat="1" ht="15">
      <c r="A2157"/>
      <c r="B2157"/>
      <c r="C2157"/>
      <c r="D2157"/>
      <c r="E2157"/>
      <c r="F2157"/>
      <c r="G2157"/>
      <c r="H2157"/>
      <c r="I2157"/>
      <c r="J2157"/>
      <c r="K2157"/>
      <c r="L2157"/>
      <c r="M2157"/>
      <c r="N2157"/>
      <c r="O2157"/>
      <c r="P2157"/>
      <c r="Q2157"/>
      <c r="R2157"/>
      <c r="S2157"/>
      <c r="T2157"/>
      <c r="U2157"/>
      <c r="V2157"/>
      <c r="W2157"/>
      <c r="X2157"/>
      <c r="Y2157" s="56"/>
      <c r="Z2157"/>
      <c r="AA2157"/>
      <c r="AB2157"/>
      <c r="AC2157"/>
      <c r="AD2157"/>
      <c r="AE2157"/>
      <c r="AF2157"/>
    </row>
    <row r="2158" spans="1:32" s="24" customFormat="1" ht="15">
      <c r="A2158"/>
      <c r="B2158"/>
      <c r="C2158"/>
      <c r="D2158"/>
      <c r="E2158"/>
      <c r="F2158"/>
      <c r="G2158"/>
      <c r="H2158"/>
      <c r="I2158"/>
      <c r="J2158"/>
      <c r="K2158"/>
      <c r="L2158"/>
      <c r="M2158"/>
      <c r="N2158"/>
      <c r="O2158"/>
      <c r="P2158"/>
      <c r="Q2158"/>
      <c r="R2158"/>
      <c r="S2158"/>
      <c r="T2158"/>
      <c r="U2158"/>
      <c r="V2158"/>
      <c r="W2158"/>
      <c r="X2158"/>
      <c r="Y2158" s="56"/>
      <c r="Z2158"/>
      <c r="AA2158"/>
      <c r="AB2158"/>
      <c r="AC2158"/>
      <c r="AD2158"/>
      <c r="AE2158"/>
      <c r="AF2158"/>
    </row>
    <row r="2159" spans="1:32" s="24" customFormat="1" ht="15">
      <c r="A2159"/>
      <c r="B2159"/>
      <c r="C2159"/>
      <c r="D2159"/>
      <c r="E2159"/>
      <c r="F2159"/>
      <c r="G2159"/>
      <c r="H2159"/>
      <c r="I2159"/>
      <c r="J2159"/>
      <c r="K2159"/>
      <c r="L2159"/>
      <c r="M2159"/>
      <c r="N2159"/>
      <c r="O2159"/>
      <c r="P2159"/>
      <c r="Q2159"/>
      <c r="R2159"/>
      <c r="S2159"/>
      <c r="T2159"/>
      <c r="U2159"/>
      <c r="V2159"/>
      <c r="W2159"/>
      <c r="X2159"/>
      <c r="Y2159" s="56"/>
      <c r="Z2159"/>
      <c r="AA2159"/>
      <c r="AB2159"/>
      <c r="AC2159"/>
      <c r="AD2159"/>
      <c r="AE2159"/>
      <c r="AF2159"/>
    </row>
    <row r="2160" spans="1:32" s="24" customFormat="1" ht="15">
      <c r="A2160"/>
      <c r="B2160"/>
      <c r="C2160"/>
      <c r="D2160"/>
      <c r="E2160"/>
      <c r="F2160"/>
      <c r="G2160"/>
      <c r="H2160"/>
      <c r="I2160"/>
      <c r="J2160"/>
      <c r="K2160"/>
      <c r="L2160"/>
      <c r="M2160"/>
      <c r="N2160"/>
      <c r="O2160"/>
      <c r="P2160"/>
      <c r="Q2160"/>
      <c r="R2160"/>
      <c r="S2160"/>
      <c r="T2160"/>
      <c r="U2160"/>
      <c r="V2160"/>
      <c r="W2160"/>
      <c r="X2160"/>
      <c r="Y2160" s="56"/>
      <c r="Z2160"/>
      <c r="AA2160"/>
      <c r="AB2160"/>
      <c r="AC2160"/>
      <c r="AD2160"/>
      <c r="AE2160"/>
      <c r="AF2160"/>
    </row>
    <row r="2161" spans="1:32" s="24" customFormat="1" ht="15">
      <c r="A2161"/>
      <c r="B2161"/>
      <c r="C2161"/>
      <c r="D2161"/>
      <c r="E2161"/>
      <c r="F2161"/>
      <c r="G2161"/>
      <c r="H2161"/>
      <c r="I2161"/>
      <c r="J2161"/>
      <c r="K2161"/>
      <c r="L2161"/>
      <c r="M2161"/>
      <c r="N2161"/>
      <c r="O2161"/>
      <c r="P2161"/>
      <c r="Q2161"/>
      <c r="R2161"/>
      <c r="S2161"/>
      <c r="T2161"/>
      <c r="U2161"/>
      <c r="V2161"/>
      <c r="W2161"/>
      <c r="X2161"/>
      <c r="Y2161" s="56"/>
      <c r="Z2161"/>
      <c r="AA2161"/>
      <c r="AB2161"/>
      <c r="AC2161"/>
      <c r="AD2161"/>
      <c r="AE2161"/>
      <c r="AF2161"/>
    </row>
    <row r="2162" spans="1:32" s="24" customFormat="1" ht="15">
      <c r="A2162"/>
      <c r="B2162"/>
      <c r="C2162"/>
      <c r="D2162"/>
      <c r="E2162"/>
      <c r="F2162"/>
      <c r="G2162"/>
      <c r="H2162"/>
      <c r="I2162"/>
      <c r="J2162"/>
      <c r="K2162"/>
      <c r="L2162"/>
      <c r="M2162"/>
      <c r="N2162"/>
      <c r="O2162"/>
      <c r="P2162"/>
      <c r="Q2162"/>
      <c r="R2162"/>
      <c r="S2162"/>
      <c r="T2162"/>
      <c r="U2162"/>
      <c r="V2162"/>
      <c r="W2162"/>
      <c r="X2162"/>
      <c r="Y2162" s="56"/>
      <c r="Z2162"/>
      <c r="AA2162"/>
      <c r="AB2162"/>
      <c r="AC2162"/>
      <c r="AD2162"/>
      <c r="AE2162"/>
      <c r="AF2162"/>
    </row>
    <row r="2163" spans="1:32" s="24" customFormat="1" ht="15">
      <c r="A2163"/>
      <c r="B2163"/>
      <c r="C2163"/>
      <c r="D2163"/>
      <c r="E2163"/>
      <c r="F2163"/>
      <c r="G2163"/>
      <c r="H2163"/>
      <c r="I2163"/>
      <c r="J2163"/>
      <c r="K2163"/>
      <c r="L2163"/>
      <c r="M2163"/>
      <c r="N2163"/>
      <c r="O2163"/>
      <c r="P2163"/>
      <c r="Q2163"/>
      <c r="R2163"/>
      <c r="S2163"/>
      <c r="T2163"/>
      <c r="U2163"/>
      <c r="V2163"/>
      <c r="W2163"/>
      <c r="X2163"/>
      <c r="Y2163" s="56"/>
      <c r="Z2163"/>
      <c r="AA2163"/>
      <c r="AB2163"/>
      <c r="AC2163"/>
      <c r="AD2163"/>
      <c r="AE2163"/>
      <c r="AF2163"/>
    </row>
    <row r="2164" spans="1:32" s="24" customFormat="1" ht="15">
      <c r="A2164"/>
      <c r="B2164"/>
      <c r="C2164"/>
      <c r="D2164"/>
      <c r="E2164"/>
      <c r="F2164"/>
      <c r="G2164"/>
      <c r="H2164"/>
      <c r="I2164"/>
      <c r="J2164"/>
      <c r="K2164"/>
      <c r="L2164"/>
      <c r="M2164"/>
      <c r="N2164"/>
      <c r="O2164"/>
      <c r="P2164"/>
      <c r="Q2164"/>
      <c r="R2164"/>
      <c r="S2164"/>
      <c r="T2164"/>
      <c r="U2164"/>
      <c r="V2164"/>
      <c r="W2164"/>
      <c r="X2164"/>
      <c r="Y2164" s="56"/>
      <c r="Z2164"/>
      <c r="AA2164"/>
      <c r="AB2164"/>
      <c r="AC2164"/>
      <c r="AD2164"/>
      <c r="AE2164"/>
      <c r="AF2164"/>
    </row>
    <row r="2165" spans="1:32" s="24" customFormat="1" ht="15">
      <c r="A2165"/>
      <c r="B2165"/>
      <c r="C2165"/>
      <c r="D2165"/>
      <c r="E2165"/>
      <c r="F2165"/>
      <c r="G2165"/>
      <c r="H2165"/>
      <c r="I2165"/>
      <c r="J2165"/>
      <c r="K2165"/>
      <c r="L2165"/>
      <c r="M2165"/>
      <c r="N2165"/>
      <c r="O2165"/>
      <c r="P2165"/>
      <c r="Q2165"/>
      <c r="R2165"/>
      <c r="S2165"/>
      <c r="T2165"/>
      <c r="U2165"/>
      <c r="V2165"/>
      <c r="W2165"/>
      <c r="X2165"/>
      <c r="Y2165" s="56"/>
      <c r="Z2165"/>
      <c r="AA2165"/>
      <c r="AB2165"/>
      <c r="AC2165"/>
      <c r="AD2165"/>
      <c r="AE2165"/>
      <c r="AF2165"/>
    </row>
    <row r="2166" spans="1:32" s="24" customFormat="1" ht="15">
      <c r="A2166"/>
      <c r="B2166"/>
      <c r="C2166"/>
      <c r="D2166"/>
      <c r="E2166"/>
      <c r="F2166"/>
      <c r="G2166"/>
      <c r="H2166"/>
      <c r="I2166"/>
      <c r="J2166"/>
      <c r="K2166"/>
      <c r="L2166"/>
      <c r="M2166"/>
      <c r="N2166"/>
      <c r="O2166"/>
      <c r="P2166"/>
      <c r="Q2166"/>
      <c r="R2166"/>
      <c r="S2166"/>
      <c r="T2166"/>
      <c r="U2166"/>
      <c r="V2166"/>
      <c r="W2166"/>
      <c r="X2166"/>
      <c r="Y2166" s="56"/>
      <c r="Z2166"/>
      <c r="AA2166"/>
      <c r="AB2166"/>
      <c r="AC2166"/>
      <c r="AD2166"/>
      <c r="AE2166"/>
      <c r="AF2166"/>
    </row>
    <row r="2167" spans="1:32" s="24" customFormat="1" ht="15">
      <c r="A2167"/>
      <c r="B2167"/>
      <c r="C2167"/>
      <c r="D2167"/>
      <c r="E2167"/>
      <c r="F2167"/>
      <c r="G2167"/>
      <c r="H2167"/>
      <c r="I2167"/>
      <c r="J2167"/>
      <c r="K2167"/>
      <c r="L2167"/>
      <c r="M2167"/>
      <c r="N2167"/>
      <c r="O2167"/>
      <c r="P2167"/>
      <c r="Q2167"/>
      <c r="R2167"/>
      <c r="S2167"/>
      <c r="T2167"/>
      <c r="U2167"/>
      <c r="V2167"/>
      <c r="W2167"/>
      <c r="X2167"/>
      <c r="Y2167" s="56"/>
      <c r="Z2167"/>
      <c r="AA2167"/>
      <c r="AB2167"/>
      <c r="AC2167"/>
      <c r="AD2167"/>
      <c r="AE2167"/>
      <c r="AF2167"/>
    </row>
    <row r="2168" spans="1:32" s="24" customFormat="1" ht="15">
      <c r="A2168"/>
      <c r="B2168"/>
      <c r="C2168"/>
      <c r="D2168"/>
      <c r="E2168"/>
      <c r="F2168"/>
      <c r="G2168"/>
      <c r="H2168"/>
      <c r="I2168"/>
      <c r="J2168"/>
      <c r="K2168"/>
      <c r="L2168"/>
      <c r="M2168"/>
      <c r="N2168"/>
      <c r="O2168"/>
      <c r="P2168"/>
      <c r="Q2168"/>
      <c r="R2168"/>
      <c r="S2168"/>
      <c r="T2168"/>
      <c r="U2168"/>
      <c r="V2168"/>
      <c r="W2168"/>
      <c r="X2168"/>
      <c r="Y2168" s="56"/>
      <c r="Z2168"/>
      <c r="AA2168"/>
      <c r="AB2168"/>
      <c r="AC2168"/>
      <c r="AD2168"/>
      <c r="AE2168"/>
      <c r="AF2168"/>
    </row>
    <row r="2169" spans="1:32" s="24" customFormat="1" ht="15">
      <c r="A2169"/>
      <c r="B2169"/>
      <c r="C2169"/>
      <c r="D2169"/>
      <c r="E2169"/>
      <c r="F2169"/>
      <c r="G2169"/>
      <c r="H2169"/>
      <c r="I2169"/>
      <c r="J2169"/>
      <c r="K2169"/>
      <c r="L2169"/>
      <c r="M2169"/>
      <c r="N2169"/>
      <c r="O2169"/>
      <c r="P2169"/>
      <c r="Q2169"/>
      <c r="R2169"/>
      <c r="S2169"/>
      <c r="T2169"/>
      <c r="U2169"/>
      <c r="V2169"/>
      <c r="W2169"/>
      <c r="X2169"/>
      <c r="Y2169" s="56"/>
      <c r="Z2169"/>
      <c r="AA2169"/>
      <c r="AB2169"/>
      <c r="AC2169"/>
      <c r="AD2169"/>
      <c r="AE2169"/>
      <c r="AF2169"/>
    </row>
    <row r="2170" spans="1:32" s="24" customFormat="1" ht="15">
      <c r="A2170"/>
      <c r="B2170"/>
      <c r="C2170"/>
      <c r="D2170"/>
      <c r="E2170"/>
      <c r="F2170"/>
      <c r="G2170"/>
      <c r="H2170"/>
      <c r="I2170"/>
      <c r="J2170"/>
      <c r="K2170"/>
      <c r="L2170"/>
      <c r="M2170"/>
      <c r="N2170"/>
      <c r="O2170"/>
      <c r="P2170"/>
      <c r="Q2170"/>
      <c r="R2170"/>
      <c r="S2170"/>
      <c r="T2170"/>
      <c r="U2170"/>
      <c r="V2170"/>
      <c r="W2170"/>
      <c r="X2170"/>
      <c r="Y2170" s="56"/>
      <c r="Z2170"/>
      <c r="AA2170"/>
      <c r="AB2170"/>
      <c r="AC2170"/>
      <c r="AD2170"/>
      <c r="AE2170"/>
      <c r="AF2170"/>
    </row>
    <row r="2171" spans="1:32" s="24" customFormat="1" ht="15">
      <c r="A2171"/>
      <c r="B2171"/>
      <c r="C2171"/>
      <c r="D2171"/>
      <c r="E2171"/>
      <c r="F2171"/>
      <c r="G2171"/>
      <c r="H2171"/>
      <c r="I2171"/>
      <c r="J2171"/>
      <c r="K2171"/>
      <c r="L2171"/>
      <c r="M2171"/>
      <c r="N2171"/>
      <c r="O2171"/>
      <c r="P2171"/>
      <c r="Q2171"/>
      <c r="R2171"/>
      <c r="S2171"/>
      <c r="T2171"/>
      <c r="U2171"/>
      <c r="V2171"/>
      <c r="W2171"/>
      <c r="X2171"/>
      <c r="Y2171" s="56"/>
      <c r="Z2171"/>
      <c r="AA2171"/>
      <c r="AB2171"/>
      <c r="AC2171"/>
      <c r="AD2171"/>
      <c r="AE2171"/>
      <c r="AF2171"/>
    </row>
    <row r="2172" spans="1:32" s="24" customFormat="1" ht="15">
      <c r="A2172"/>
      <c r="B2172"/>
      <c r="C2172"/>
      <c r="D2172"/>
      <c r="E2172"/>
      <c r="F2172"/>
      <c r="G2172"/>
      <c r="H2172"/>
      <c r="I2172"/>
      <c r="J2172"/>
      <c r="K2172"/>
      <c r="L2172"/>
      <c r="M2172"/>
      <c r="N2172"/>
      <c r="O2172"/>
      <c r="P2172"/>
      <c r="Q2172"/>
      <c r="R2172"/>
      <c r="S2172"/>
      <c r="T2172"/>
      <c r="U2172"/>
      <c r="V2172"/>
      <c r="W2172"/>
      <c r="X2172"/>
      <c r="Y2172" s="56"/>
      <c r="Z2172"/>
      <c r="AA2172"/>
      <c r="AB2172"/>
      <c r="AC2172"/>
      <c r="AD2172"/>
      <c r="AE2172"/>
      <c r="AF2172"/>
    </row>
    <row r="2173" spans="1:32" s="24" customFormat="1" ht="15">
      <c r="A2173"/>
      <c r="B2173"/>
      <c r="C2173"/>
      <c r="D2173"/>
      <c r="E2173"/>
      <c r="F2173"/>
      <c r="G2173"/>
      <c r="H2173"/>
      <c r="I2173"/>
      <c r="J2173"/>
      <c r="K2173"/>
      <c r="L2173"/>
      <c r="M2173"/>
      <c r="N2173"/>
      <c r="O2173"/>
      <c r="P2173"/>
      <c r="Q2173"/>
      <c r="R2173"/>
      <c r="S2173"/>
      <c r="T2173"/>
      <c r="U2173"/>
      <c r="V2173"/>
      <c r="W2173"/>
      <c r="X2173"/>
      <c r="Y2173" s="56"/>
      <c r="Z2173"/>
      <c r="AA2173"/>
      <c r="AB2173"/>
      <c r="AC2173"/>
      <c r="AD2173"/>
      <c r="AE2173"/>
      <c r="AF2173"/>
    </row>
    <row r="2174" spans="1:32" s="24" customFormat="1" ht="15">
      <c r="A2174"/>
      <c r="B2174"/>
      <c r="C2174"/>
      <c r="D2174"/>
      <c r="E2174"/>
      <c r="F2174"/>
      <c r="G2174"/>
      <c r="H2174"/>
      <c r="I2174"/>
      <c r="J2174"/>
      <c r="K2174"/>
      <c r="L2174"/>
      <c r="M2174"/>
      <c r="N2174"/>
      <c r="O2174"/>
      <c r="P2174"/>
      <c r="Q2174"/>
      <c r="R2174"/>
      <c r="S2174"/>
      <c r="T2174"/>
      <c r="U2174"/>
      <c r="V2174"/>
      <c r="W2174"/>
      <c r="X2174"/>
      <c r="Y2174" s="56"/>
      <c r="Z2174"/>
      <c r="AA2174"/>
      <c r="AB2174"/>
      <c r="AC2174"/>
      <c r="AD2174"/>
      <c r="AE2174"/>
      <c r="AF2174"/>
    </row>
    <row r="2175" spans="1:32" s="24" customFormat="1" ht="15">
      <c r="A2175"/>
      <c r="B2175"/>
      <c r="C2175"/>
      <c r="D2175"/>
      <c r="E2175"/>
      <c r="F2175"/>
      <c r="G2175"/>
      <c r="H2175"/>
      <c r="I2175"/>
      <c r="J2175"/>
      <c r="K2175"/>
      <c r="L2175"/>
      <c r="M2175"/>
      <c r="N2175"/>
      <c r="O2175"/>
      <c r="P2175"/>
      <c r="Q2175"/>
      <c r="R2175"/>
      <c r="S2175"/>
      <c r="T2175"/>
      <c r="U2175"/>
      <c r="V2175"/>
      <c r="W2175"/>
      <c r="X2175"/>
      <c r="Y2175" s="56"/>
      <c r="Z2175"/>
      <c r="AA2175"/>
      <c r="AB2175"/>
      <c r="AC2175"/>
      <c r="AD2175"/>
      <c r="AE2175"/>
      <c r="AF2175"/>
    </row>
    <row r="2176" spans="1:32" s="24" customFormat="1" ht="15">
      <c r="A2176"/>
      <c r="B2176"/>
      <c r="C2176"/>
      <c r="D2176"/>
      <c r="E2176"/>
      <c r="F2176"/>
      <c r="G2176"/>
      <c r="H2176"/>
      <c r="I2176"/>
      <c r="J2176"/>
      <c r="K2176"/>
      <c r="L2176"/>
      <c r="M2176"/>
      <c r="N2176"/>
      <c r="O2176"/>
      <c r="P2176"/>
      <c r="Q2176"/>
      <c r="R2176"/>
      <c r="S2176"/>
      <c r="T2176"/>
      <c r="U2176"/>
      <c r="V2176"/>
      <c r="W2176"/>
      <c r="X2176"/>
      <c r="Y2176" s="56"/>
      <c r="Z2176"/>
      <c r="AA2176"/>
      <c r="AB2176"/>
      <c r="AC2176"/>
      <c r="AD2176"/>
      <c r="AE2176"/>
      <c r="AF2176"/>
    </row>
    <row r="2177" spans="1:32" s="24" customFormat="1" ht="15">
      <c r="A2177"/>
      <c r="B2177"/>
      <c r="C2177"/>
      <c r="D2177"/>
      <c r="E2177"/>
      <c r="F2177"/>
      <c r="G2177"/>
      <c r="H2177"/>
      <c r="I2177"/>
      <c r="J2177"/>
      <c r="K2177"/>
      <c r="L2177"/>
      <c r="M2177"/>
      <c r="N2177"/>
      <c r="O2177"/>
      <c r="P2177"/>
      <c r="Q2177"/>
      <c r="R2177"/>
      <c r="S2177"/>
      <c r="T2177"/>
      <c r="U2177"/>
      <c r="V2177"/>
      <c r="W2177"/>
      <c r="X2177"/>
      <c r="Y2177" s="56"/>
      <c r="Z2177"/>
      <c r="AA2177"/>
      <c r="AB2177"/>
      <c r="AC2177"/>
      <c r="AD2177"/>
      <c r="AE2177"/>
      <c r="AF2177"/>
    </row>
    <row r="2178" spans="1:32" s="24" customFormat="1" ht="15">
      <c r="A2178"/>
      <c r="B2178"/>
      <c r="C2178"/>
      <c r="D2178"/>
      <c r="E2178"/>
      <c r="F2178"/>
      <c r="G2178"/>
      <c r="H2178"/>
      <c r="I2178"/>
      <c r="J2178"/>
      <c r="K2178"/>
      <c r="L2178"/>
      <c r="M2178"/>
      <c r="N2178"/>
      <c r="O2178"/>
      <c r="P2178"/>
      <c r="Q2178"/>
      <c r="R2178"/>
      <c r="S2178"/>
      <c r="T2178"/>
      <c r="U2178"/>
      <c r="V2178"/>
      <c r="W2178"/>
      <c r="X2178"/>
      <c r="Y2178" s="56"/>
      <c r="Z2178"/>
      <c r="AA2178"/>
      <c r="AB2178"/>
      <c r="AC2178"/>
      <c r="AD2178"/>
      <c r="AE2178"/>
      <c r="AF2178"/>
    </row>
    <row r="2179" spans="1:32" s="24" customFormat="1" ht="15">
      <c r="A2179"/>
      <c r="B2179"/>
      <c r="C2179"/>
      <c r="D2179"/>
      <c r="E2179"/>
      <c r="F2179"/>
      <c r="G2179"/>
      <c r="H2179"/>
      <c r="I2179"/>
      <c r="J2179"/>
      <c r="K2179"/>
      <c r="L2179"/>
      <c r="M2179"/>
      <c r="N2179"/>
      <c r="O2179"/>
      <c r="P2179"/>
      <c r="Q2179"/>
      <c r="R2179"/>
      <c r="S2179"/>
      <c r="T2179"/>
      <c r="U2179"/>
      <c r="V2179"/>
      <c r="W2179"/>
      <c r="X2179"/>
      <c r="Y2179" s="56"/>
      <c r="Z2179"/>
      <c r="AA2179"/>
      <c r="AB2179"/>
      <c r="AC2179"/>
      <c r="AD2179"/>
      <c r="AE2179"/>
      <c r="AF2179"/>
    </row>
    <row r="2180" spans="1:32" s="24" customFormat="1" ht="15">
      <c r="A2180"/>
      <c r="B2180"/>
      <c r="C2180"/>
      <c r="D2180"/>
      <c r="E2180"/>
      <c r="F2180"/>
      <c r="G2180"/>
      <c r="H2180"/>
      <c r="I2180"/>
      <c r="J2180"/>
      <c r="K2180"/>
      <c r="L2180"/>
      <c r="M2180"/>
      <c r="N2180"/>
      <c r="O2180"/>
      <c r="P2180"/>
      <c r="Q2180"/>
      <c r="R2180"/>
      <c r="S2180"/>
      <c r="T2180"/>
      <c r="U2180"/>
      <c r="V2180"/>
      <c r="W2180"/>
      <c r="X2180"/>
      <c r="Y2180" s="56"/>
      <c r="Z2180"/>
      <c r="AA2180"/>
      <c r="AB2180"/>
      <c r="AC2180"/>
      <c r="AD2180"/>
      <c r="AE2180"/>
      <c r="AF2180"/>
    </row>
    <row r="2181" spans="1:32" s="24" customFormat="1" ht="15">
      <c r="A2181"/>
      <c r="B2181"/>
      <c r="C2181"/>
      <c r="D2181"/>
      <c r="E2181"/>
      <c r="F2181"/>
      <c r="G2181"/>
      <c r="H2181"/>
      <c r="I2181"/>
      <c r="J2181"/>
      <c r="K2181"/>
      <c r="L2181"/>
      <c r="M2181"/>
      <c r="N2181"/>
      <c r="O2181"/>
      <c r="P2181"/>
      <c r="Q2181"/>
      <c r="R2181"/>
      <c r="S2181"/>
      <c r="T2181"/>
      <c r="U2181"/>
      <c r="V2181"/>
      <c r="W2181"/>
      <c r="X2181"/>
      <c r="Y2181" s="56"/>
      <c r="Z2181"/>
      <c r="AA2181"/>
      <c r="AB2181"/>
      <c r="AC2181"/>
      <c r="AD2181"/>
      <c r="AE2181"/>
      <c r="AF2181"/>
    </row>
    <row r="2182" spans="1:32" s="24" customFormat="1" ht="15">
      <c r="A2182"/>
      <c r="B2182"/>
      <c r="C2182"/>
      <c r="D2182"/>
      <c r="E2182"/>
      <c r="F2182"/>
      <c r="G2182"/>
      <c r="H2182"/>
      <c r="I2182"/>
      <c r="J2182"/>
      <c r="K2182"/>
      <c r="L2182"/>
      <c r="M2182"/>
      <c r="N2182"/>
      <c r="O2182"/>
      <c r="P2182"/>
      <c r="Q2182"/>
      <c r="R2182"/>
      <c r="S2182"/>
      <c r="T2182"/>
      <c r="U2182"/>
      <c r="V2182"/>
      <c r="W2182"/>
      <c r="X2182"/>
      <c r="Y2182" s="56"/>
      <c r="Z2182"/>
      <c r="AA2182"/>
      <c r="AB2182"/>
      <c r="AC2182"/>
      <c r="AD2182"/>
      <c r="AE2182"/>
      <c r="AF2182"/>
    </row>
    <row r="2183" spans="1:32" s="24" customFormat="1" ht="15">
      <c r="A2183"/>
      <c r="B2183"/>
      <c r="C2183"/>
      <c r="D2183"/>
      <c r="E2183"/>
      <c r="F2183"/>
      <c r="G2183"/>
      <c r="H2183"/>
      <c r="I2183"/>
      <c r="J2183"/>
      <c r="K2183"/>
      <c r="L2183"/>
      <c r="M2183"/>
      <c r="N2183"/>
      <c r="O2183"/>
      <c r="P2183"/>
      <c r="Q2183"/>
      <c r="R2183"/>
      <c r="S2183"/>
      <c r="T2183"/>
      <c r="U2183"/>
      <c r="V2183"/>
      <c r="W2183"/>
      <c r="X2183"/>
      <c r="Y2183" s="56"/>
      <c r="Z2183"/>
      <c r="AA2183"/>
      <c r="AB2183"/>
      <c r="AC2183"/>
      <c r="AD2183"/>
      <c r="AE2183"/>
      <c r="AF2183"/>
    </row>
    <row r="2184" spans="1:32" s="24" customFormat="1" ht="15">
      <c r="A2184"/>
      <c r="B2184"/>
      <c r="C2184"/>
      <c r="D2184"/>
      <c r="E2184"/>
      <c r="F2184"/>
      <c r="G2184"/>
      <c r="H2184"/>
      <c r="I2184"/>
      <c r="J2184"/>
      <c r="K2184"/>
      <c r="L2184"/>
      <c r="M2184"/>
      <c r="N2184"/>
      <c r="O2184"/>
      <c r="P2184"/>
      <c r="Q2184"/>
      <c r="R2184"/>
      <c r="S2184"/>
      <c r="T2184"/>
      <c r="U2184"/>
      <c r="V2184"/>
      <c r="W2184"/>
      <c r="X2184"/>
      <c r="Y2184" s="56"/>
      <c r="Z2184"/>
      <c r="AA2184"/>
      <c r="AB2184"/>
      <c r="AC2184"/>
      <c r="AD2184"/>
      <c r="AE2184"/>
      <c r="AF2184"/>
    </row>
    <row r="2185" spans="1:32" s="24" customFormat="1" ht="15">
      <c r="A2185"/>
      <c r="B2185"/>
      <c r="C2185"/>
      <c r="D2185"/>
      <c r="E2185"/>
      <c r="F2185"/>
      <c r="G2185"/>
      <c r="H2185"/>
      <c r="I2185"/>
      <c r="J2185"/>
      <c r="K2185"/>
      <c r="L2185"/>
      <c r="M2185"/>
      <c r="N2185"/>
      <c r="O2185"/>
      <c r="P2185"/>
      <c r="Q2185"/>
      <c r="R2185"/>
      <c r="S2185"/>
      <c r="T2185"/>
      <c r="U2185"/>
      <c r="V2185"/>
      <c r="W2185"/>
      <c r="X2185"/>
      <c r="Y2185" s="56"/>
      <c r="Z2185"/>
      <c r="AA2185"/>
      <c r="AB2185"/>
      <c r="AC2185"/>
      <c r="AD2185"/>
      <c r="AE2185"/>
      <c r="AF2185"/>
    </row>
    <row r="2186" spans="1:32" s="24" customFormat="1" ht="15">
      <c r="A2186"/>
      <c r="B2186"/>
      <c r="C2186"/>
      <c r="D2186"/>
      <c r="E2186"/>
      <c r="F2186"/>
      <c r="G2186"/>
      <c r="H2186"/>
      <c r="I2186"/>
      <c r="J2186"/>
      <c r="K2186"/>
      <c r="L2186"/>
      <c r="M2186"/>
      <c r="N2186"/>
      <c r="O2186"/>
      <c r="P2186"/>
      <c r="Q2186"/>
      <c r="R2186"/>
      <c r="S2186"/>
      <c r="T2186"/>
      <c r="U2186"/>
      <c r="V2186"/>
      <c r="W2186"/>
      <c r="X2186"/>
      <c r="Y2186" s="56"/>
      <c r="Z2186"/>
      <c r="AA2186"/>
      <c r="AB2186"/>
      <c r="AC2186"/>
      <c r="AD2186"/>
      <c r="AE2186"/>
      <c r="AF2186"/>
    </row>
    <row r="2187" spans="1:32" s="24" customFormat="1" ht="15">
      <c r="A2187"/>
      <c r="B2187"/>
      <c r="C2187"/>
      <c r="D2187"/>
      <c r="E2187"/>
      <c r="F2187"/>
      <c r="G2187"/>
      <c r="H2187"/>
      <c r="I2187"/>
      <c r="J2187"/>
      <c r="K2187"/>
      <c r="L2187"/>
      <c r="M2187"/>
      <c r="N2187"/>
      <c r="O2187"/>
      <c r="P2187"/>
      <c r="Q2187"/>
      <c r="R2187"/>
      <c r="S2187"/>
      <c r="T2187"/>
      <c r="U2187"/>
      <c r="V2187"/>
      <c r="W2187"/>
      <c r="X2187"/>
      <c r="Y2187" s="56"/>
      <c r="Z2187"/>
      <c r="AA2187"/>
      <c r="AB2187"/>
      <c r="AC2187"/>
      <c r="AD2187"/>
      <c r="AE2187"/>
      <c r="AF2187"/>
    </row>
    <row r="2188" spans="1:32" s="24" customFormat="1" ht="15">
      <c r="A2188"/>
      <c r="B2188"/>
      <c r="C2188"/>
      <c r="D2188"/>
      <c r="E2188"/>
      <c r="F2188"/>
      <c r="G2188"/>
      <c r="H2188"/>
      <c r="I2188"/>
      <c r="J2188"/>
      <c r="K2188"/>
      <c r="L2188"/>
      <c r="M2188"/>
      <c r="N2188"/>
      <c r="O2188"/>
      <c r="P2188"/>
      <c r="Q2188"/>
      <c r="R2188"/>
      <c r="S2188"/>
      <c r="T2188"/>
      <c r="U2188"/>
      <c r="V2188"/>
      <c r="W2188"/>
      <c r="X2188"/>
      <c r="Y2188" s="56"/>
      <c r="Z2188"/>
      <c r="AA2188"/>
      <c r="AB2188"/>
      <c r="AC2188"/>
      <c r="AD2188"/>
      <c r="AE2188"/>
      <c r="AF2188"/>
    </row>
    <row r="2189" spans="1:32" s="24" customFormat="1" ht="15">
      <c r="A2189"/>
      <c r="B2189"/>
      <c r="C2189"/>
      <c r="D2189"/>
      <c r="E2189"/>
      <c r="F2189"/>
      <c r="G2189"/>
      <c r="H2189"/>
      <c r="I2189"/>
      <c r="J2189"/>
      <c r="K2189"/>
      <c r="L2189"/>
      <c r="M2189"/>
      <c r="N2189"/>
      <c r="O2189"/>
      <c r="P2189"/>
      <c r="Q2189"/>
      <c r="R2189"/>
      <c r="S2189"/>
      <c r="T2189"/>
      <c r="U2189"/>
      <c r="V2189"/>
      <c r="W2189"/>
      <c r="X2189"/>
      <c r="Y2189" s="56"/>
      <c r="Z2189"/>
      <c r="AA2189"/>
      <c r="AB2189"/>
      <c r="AC2189"/>
      <c r="AD2189"/>
      <c r="AE2189"/>
      <c r="AF2189"/>
    </row>
    <row r="2190" spans="1:32" s="24" customFormat="1" ht="15">
      <c r="A2190"/>
      <c r="B2190"/>
      <c r="C2190"/>
      <c r="D2190"/>
      <c r="E2190"/>
      <c r="F2190"/>
      <c r="G2190"/>
      <c r="H2190"/>
      <c r="I2190"/>
      <c r="J2190"/>
      <c r="K2190"/>
      <c r="L2190"/>
      <c r="M2190"/>
      <c r="N2190"/>
      <c r="O2190"/>
      <c r="P2190"/>
      <c r="Q2190"/>
      <c r="R2190"/>
      <c r="S2190"/>
      <c r="T2190"/>
      <c r="U2190"/>
      <c r="V2190"/>
      <c r="W2190"/>
      <c r="X2190"/>
      <c r="Y2190" s="56"/>
      <c r="Z2190"/>
      <c r="AA2190"/>
      <c r="AB2190"/>
      <c r="AC2190"/>
      <c r="AD2190"/>
      <c r="AE2190"/>
      <c r="AF2190"/>
    </row>
    <row r="2191" spans="1:32" s="24" customFormat="1" ht="15">
      <c r="A2191"/>
      <c r="B2191"/>
      <c r="C2191"/>
      <c r="D2191"/>
      <c r="E2191"/>
      <c r="F2191"/>
      <c r="G2191"/>
      <c r="H2191"/>
      <c r="I2191"/>
      <c r="J2191"/>
      <c r="K2191"/>
      <c r="L2191"/>
      <c r="M2191"/>
      <c r="N2191"/>
      <c r="O2191"/>
      <c r="P2191"/>
      <c r="Q2191"/>
      <c r="R2191"/>
      <c r="S2191"/>
      <c r="T2191"/>
      <c r="U2191"/>
      <c r="V2191"/>
      <c r="W2191"/>
      <c r="X2191"/>
      <c r="Y2191" s="56"/>
      <c r="Z2191"/>
      <c r="AA2191"/>
      <c r="AB2191"/>
      <c r="AC2191"/>
      <c r="AD2191"/>
      <c r="AE2191"/>
      <c r="AF2191"/>
    </row>
    <row r="2192" spans="1:32" s="24" customFormat="1" ht="15">
      <c r="A2192"/>
      <c r="B2192"/>
      <c r="C2192"/>
      <c r="D2192"/>
      <c r="E2192"/>
      <c r="F2192"/>
      <c r="G2192"/>
      <c r="H2192"/>
      <c r="I2192"/>
      <c r="J2192"/>
      <c r="K2192"/>
      <c r="L2192"/>
      <c r="M2192"/>
      <c r="N2192"/>
      <c r="O2192"/>
      <c r="P2192"/>
      <c r="Q2192"/>
      <c r="R2192"/>
      <c r="S2192"/>
      <c r="T2192"/>
      <c r="U2192"/>
      <c r="V2192"/>
      <c r="W2192"/>
      <c r="X2192"/>
      <c r="Y2192" s="56"/>
      <c r="Z2192"/>
      <c r="AA2192"/>
      <c r="AB2192"/>
      <c r="AC2192"/>
      <c r="AD2192"/>
      <c r="AE2192"/>
      <c r="AF2192"/>
    </row>
    <row r="2193" spans="1:32" s="24" customFormat="1" ht="15">
      <c r="A2193"/>
      <c r="B2193"/>
      <c r="C2193"/>
      <c r="D2193"/>
      <c r="E2193"/>
      <c r="F2193"/>
      <c r="G2193"/>
      <c r="H2193"/>
      <c r="I2193"/>
      <c r="J2193"/>
      <c r="K2193"/>
      <c r="L2193"/>
      <c r="M2193"/>
      <c r="N2193"/>
      <c r="O2193"/>
      <c r="P2193"/>
      <c r="Q2193"/>
      <c r="R2193"/>
      <c r="S2193"/>
      <c r="T2193"/>
      <c r="U2193"/>
      <c r="V2193"/>
      <c r="W2193"/>
      <c r="X2193"/>
      <c r="Y2193" s="56"/>
      <c r="Z2193"/>
      <c r="AA2193"/>
      <c r="AB2193"/>
      <c r="AC2193"/>
      <c r="AD2193"/>
      <c r="AE2193"/>
      <c r="AF2193"/>
    </row>
    <row r="2194" spans="1:32" s="24" customFormat="1" ht="15">
      <c r="A2194"/>
      <c r="B2194"/>
      <c r="C2194"/>
      <c r="D2194"/>
      <c r="E2194"/>
      <c r="F2194"/>
      <c r="G2194"/>
      <c r="H2194"/>
      <c r="I2194"/>
      <c r="J2194"/>
      <c r="K2194"/>
      <c r="L2194"/>
      <c r="M2194"/>
      <c r="N2194"/>
      <c r="O2194"/>
      <c r="P2194"/>
      <c r="Q2194"/>
      <c r="R2194"/>
      <c r="S2194"/>
      <c r="T2194"/>
      <c r="U2194"/>
      <c r="V2194"/>
      <c r="W2194"/>
      <c r="X2194"/>
      <c r="Y2194" s="56"/>
      <c r="Z2194"/>
      <c r="AA2194"/>
      <c r="AB2194"/>
      <c r="AC2194"/>
      <c r="AD2194"/>
      <c r="AE2194"/>
      <c r="AF2194"/>
    </row>
    <row r="2195" spans="1:32" s="24" customFormat="1" ht="15">
      <c r="A2195"/>
      <c r="B2195"/>
      <c r="C2195"/>
      <c r="D2195"/>
      <c r="E2195"/>
      <c r="F2195"/>
      <c r="G2195"/>
      <c r="H2195"/>
      <c r="I2195"/>
      <c r="J2195"/>
      <c r="K2195"/>
      <c r="L2195"/>
      <c r="M2195"/>
      <c r="N2195"/>
      <c r="O2195"/>
      <c r="P2195"/>
      <c r="Q2195"/>
      <c r="R2195"/>
      <c r="S2195"/>
      <c r="T2195"/>
      <c r="U2195"/>
      <c r="V2195"/>
      <c r="W2195"/>
      <c r="X2195"/>
      <c r="Y2195" s="56"/>
      <c r="Z2195"/>
      <c r="AA2195"/>
      <c r="AB2195"/>
      <c r="AC2195"/>
      <c r="AD2195"/>
      <c r="AE2195"/>
      <c r="AF2195"/>
    </row>
    <row r="2196" spans="1:32" s="24" customFormat="1" ht="15">
      <c r="A2196"/>
      <c r="B2196"/>
      <c r="C2196"/>
      <c r="D2196"/>
      <c r="E2196"/>
      <c r="F2196"/>
      <c r="G2196"/>
      <c r="H2196"/>
      <c r="I2196"/>
      <c r="J2196"/>
      <c r="K2196"/>
      <c r="L2196"/>
      <c r="M2196"/>
      <c r="N2196"/>
      <c r="O2196"/>
      <c r="P2196"/>
      <c r="Q2196"/>
      <c r="R2196"/>
      <c r="S2196"/>
      <c r="T2196"/>
      <c r="U2196"/>
      <c r="V2196"/>
      <c r="W2196"/>
      <c r="X2196"/>
      <c r="Y2196" s="56"/>
      <c r="Z2196"/>
      <c r="AA2196"/>
      <c r="AB2196"/>
      <c r="AC2196"/>
      <c r="AD2196"/>
      <c r="AE2196"/>
      <c r="AF2196"/>
    </row>
    <row r="2197" spans="1:32" s="24" customFormat="1" ht="15">
      <c r="A2197"/>
      <c r="B2197"/>
      <c r="C2197"/>
      <c r="D2197"/>
      <c r="E2197"/>
      <c r="F2197"/>
      <c r="G2197"/>
      <c r="H2197"/>
      <c r="I2197"/>
      <c r="J2197"/>
      <c r="K2197"/>
      <c r="L2197"/>
      <c r="M2197"/>
      <c r="N2197"/>
      <c r="O2197"/>
      <c r="P2197"/>
      <c r="Q2197"/>
      <c r="R2197"/>
      <c r="S2197"/>
      <c r="T2197"/>
      <c r="U2197"/>
      <c r="V2197"/>
      <c r="W2197"/>
      <c r="X2197"/>
      <c r="Y2197" s="56"/>
      <c r="Z2197"/>
      <c r="AA2197"/>
      <c r="AB2197"/>
      <c r="AC2197"/>
      <c r="AD2197"/>
      <c r="AE2197"/>
      <c r="AF2197"/>
    </row>
    <row r="2198" spans="1:32" s="24" customFormat="1" ht="15">
      <c r="A2198"/>
      <c r="B2198"/>
      <c r="C2198"/>
      <c r="D2198"/>
      <c r="E2198"/>
      <c r="F2198"/>
      <c r="G2198"/>
      <c r="H2198"/>
      <c r="I2198"/>
      <c r="J2198"/>
      <c r="K2198"/>
      <c r="L2198"/>
      <c r="M2198"/>
      <c r="N2198"/>
      <c r="O2198"/>
      <c r="P2198"/>
      <c r="Q2198"/>
      <c r="R2198"/>
      <c r="S2198"/>
      <c r="T2198"/>
      <c r="U2198"/>
      <c r="V2198"/>
      <c r="W2198"/>
      <c r="X2198"/>
      <c r="Y2198" s="56"/>
      <c r="Z2198"/>
      <c r="AA2198"/>
      <c r="AB2198"/>
      <c r="AC2198"/>
      <c r="AD2198"/>
      <c r="AE2198"/>
      <c r="AF2198"/>
    </row>
    <row r="2199" spans="1:32" s="24" customFormat="1" ht="15">
      <c r="A2199"/>
      <c r="B2199"/>
      <c r="C2199"/>
      <c r="D2199"/>
      <c r="E2199"/>
      <c r="F2199"/>
      <c r="G2199"/>
      <c r="H2199"/>
      <c r="I2199"/>
      <c r="J2199"/>
      <c r="K2199"/>
      <c r="L2199"/>
      <c r="M2199"/>
      <c r="N2199"/>
      <c r="O2199"/>
      <c r="P2199"/>
      <c r="Q2199"/>
      <c r="R2199"/>
      <c r="S2199"/>
      <c r="T2199"/>
      <c r="U2199"/>
      <c r="V2199"/>
      <c r="W2199"/>
      <c r="X2199"/>
      <c r="Y2199" s="56"/>
      <c r="Z2199"/>
      <c r="AA2199"/>
      <c r="AB2199"/>
      <c r="AC2199"/>
      <c r="AD2199"/>
      <c r="AE2199"/>
      <c r="AF2199"/>
    </row>
    <row r="2200" spans="1:32" s="24" customFormat="1" ht="15">
      <c r="A2200"/>
      <c r="B2200"/>
      <c r="C2200"/>
      <c r="D2200"/>
      <c r="E2200"/>
      <c r="F2200"/>
      <c r="G2200"/>
      <c r="H2200"/>
      <c r="I2200"/>
      <c r="J2200"/>
      <c r="K2200"/>
      <c r="L2200"/>
      <c r="M2200"/>
      <c r="N2200"/>
      <c r="O2200"/>
      <c r="P2200"/>
      <c r="Q2200"/>
      <c r="R2200"/>
      <c r="S2200"/>
      <c r="T2200"/>
      <c r="U2200"/>
      <c r="V2200"/>
      <c r="W2200"/>
      <c r="X2200"/>
      <c r="Y2200" s="56"/>
      <c r="Z2200"/>
      <c r="AA2200"/>
      <c r="AB2200"/>
      <c r="AC2200"/>
      <c r="AD2200"/>
      <c r="AE2200"/>
      <c r="AF2200"/>
    </row>
    <row r="2201" spans="1:32" s="24" customFormat="1" ht="15">
      <c r="A2201"/>
      <c r="B2201"/>
      <c r="C2201"/>
      <c r="D2201"/>
      <c r="E2201"/>
      <c r="F2201"/>
      <c r="G2201"/>
      <c r="H2201"/>
      <c r="I2201"/>
      <c r="J2201"/>
      <c r="K2201"/>
      <c r="L2201"/>
      <c r="M2201"/>
      <c r="N2201"/>
      <c r="O2201"/>
      <c r="P2201"/>
      <c r="Q2201"/>
      <c r="R2201"/>
      <c r="S2201"/>
      <c r="T2201"/>
      <c r="U2201"/>
      <c r="V2201"/>
      <c r="W2201"/>
      <c r="X2201"/>
      <c r="Y2201" s="56"/>
      <c r="Z2201"/>
      <c r="AA2201"/>
      <c r="AB2201"/>
      <c r="AC2201"/>
      <c r="AD2201"/>
      <c r="AE2201"/>
      <c r="AF2201"/>
    </row>
    <row r="2202" spans="1:32" s="24" customFormat="1" ht="15">
      <c r="A2202"/>
      <c r="B2202"/>
      <c r="C2202"/>
      <c r="D2202"/>
      <c r="E2202"/>
      <c r="F2202"/>
      <c r="G2202"/>
      <c r="H2202"/>
      <c r="I2202"/>
      <c r="J2202"/>
      <c r="K2202"/>
      <c r="L2202"/>
      <c r="M2202"/>
      <c r="N2202"/>
      <c r="O2202"/>
      <c r="P2202"/>
      <c r="Q2202"/>
      <c r="R2202"/>
      <c r="S2202"/>
      <c r="T2202"/>
      <c r="U2202"/>
      <c r="V2202"/>
      <c r="W2202"/>
      <c r="X2202"/>
      <c r="Y2202" s="56"/>
      <c r="Z2202"/>
      <c r="AA2202"/>
      <c r="AB2202"/>
      <c r="AC2202"/>
      <c r="AD2202"/>
      <c r="AE2202"/>
      <c r="AF2202"/>
    </row>
    <row r="2203" spans="1:32" s="24" customFormat="1" ht="15">
      <c r="A2203"/>
      <c r="B2203"/>
      <c r="C2203"/>
      <c r="D2203"/>
      <c r="E2203"/>
      <c r="F2203"/>
      <c r="G2203"/>
      <c r="H2203"/>
      <c r="I2203"/>
      <c r="J2203"/>
      <c r="K2203"/>
      <c r="L2203"/>
      <c r="M2203"/>
      <c r="N2203"/>
      <c r="O2203"/>
      <c r="P2203"/>
      <c r="Q2203"/>
      <c r="R2203"/>
      <c r="S2203"/>
      <c r="T2203"/>
      <c r="U2203"/>
      <c r="V2203"/>
      <c r="W2203"/>
      <c r="X2203"/>
      <c r="Y2203" s="56"/>
      <c r="Z2203"/>
      <c r="AA2203"/>
      <c r="AB2203"/>
      <c r="AC2203"/>
      <c r="AD2203"/>
      <c r="AE2203"/>
      <c r="AF2203"/>
    </row>
    <row r="2204" spans="1:32" s="24" customFormat="1" ht="15">
      <c r="A2204"/>
      <c r="B2204"/>
      <c r="C2204"/>
      <c r="D2204"/>
      <c r="E2204"/>
      <c r="F2204"/>
      <c r="G2204"/>
      <c r="H2204"/>
      <c r="I2204"/>
      <c r="J2204"/>
      <c r="K2204"/>
      <c r="L2204"/>
      <c r="M2204"/>
      <c r="N2204"/>
      <c r="O2204"/>
      <c r="P2204"/>
      <c r="Q2204"/>
      <c r="R2204"/>
      <c r="S2204"/>
      <c r="T2204"/>
      <c r="U2204"/>
      <c r="V2204"/>
      <c r="W2204"/>
      <c r="X2204"/>
      <c r="Y2204" s="56"/>
      <c r="Z2204"/>
      <c r="AA2204"/>
      <c r="AB2204"/>
      <c r="AC2204"/>
      <c r="AD2204"/>
      <c r="AE2204"/>
      <c r="AF2204"/>
    </row>
    <row r="2205" spans="1:32" s="24" customFormat="1" ht="15">
      <c r="A2205"/>
      <c r="B2205"/>
      <c r="C2205"/>
      <c r="D2205"/>
      <c r="E2205"/>
      <c r="F2205"/>
      <c r="G2205"/>
      <c r="H2205"/>
      <c r="I2205"/>
      <c r="J2205"/>
      <c r="K2205"/>
      <c r="L2205"/>
      <c r="M2205"/>
      <c r="N2205"/>
      <c r="O2205"/>
      <c r="P2205"/>
      <c r="Q2205"/>
      <c r="R2205"/>
      <c r="S2205"/>
      <c r="T2205"/>
      <c r="U2205"/>
      <c r="V2205"/>
      <c r="W2205"/>
      <c r="X2205"/>
      <c r="Y2205" s="56"/>
      <c r="Z2205"/>
      <c r="AA2205"/>
      <c r="AB2205"/>
      <c r="AC2205"/>
      <c r="AD2205"/>
      <c r="AE2205"/>
      <c r="AF2205"/>
    </row>
    <row r="2206" spans="1:32" s="24" customFormat="1" ht="15">
      <c r="A2206"/>
      <c r="B2206"/>
      <c r="C2206"/>
      <c r="D2206"/>
      <c r="E2206"/>
      <c r="F2206"/>
      <c r="G2206"/>
      <c r="H2206"/>
      <c r="I2206"/>
      <c r="J2206"/>
      <c r="K2206"/>
      <c r="L2206"/>
      <c r="M2206"/>
      <c r="N2206"/>
      <c r="O2206"/>
      <c r="P2206"/>
      <c r="Q2206"/>
      <c r="R2206"/>
      <c r="S2206"/>
      <c r="T2206"/>
      <c r="U2206"/>
      <c r="V2206"/>
      <c r="W2206"/>
      <c r="X2206"/>
      <c r="Y2206" s="56"/>
      <c r="Z2206"/>
      <c r="AA2206"/>
      <c r="AB2206"/>
      <c r="AC2206"/>
      <c r="AD2206"/>
      <c r="AE2206"/>
      <c r="AF2206"/>
    </row>
    <row r="2207" spans="1:32" s="24" customFormat="1" ht="15">
      <c r="A2207"/>
      <c r="B2207"/>
      <c r="C2207"/>
      <c r="D2207"/>
      <c r="E2207"/>
      <c r="F2207"/>
      <c r="G2207"/>
      <c r="H2207"/>
      <c r="I2207"/>
      <c r="J2207"/>
      <c r="K2207"/>
      <c r="L2207"/>
      <c r="M2207"/>
      <c r="N2207"/>
      <c r="O2207"/>
      <c r="P2207"/>
      <c r="Q2207"/>
      <c r="R2207"/>
      <c r="S2207"/>
      <c r="T2207"/>
      <c r="U2207"/>
      <c r="V2207"/>
      <c r="W2207"/>
      <c r="X2207"/>
      <c r="Y2207" s="56"/>
      <c r="Z2207"/>
      <c r="AA2207"/>
      <c r="AB2207"/>
      <c r="AC2207"/>
      <c r="AD2207"/>
      <c r="AE2207"/>
      <c r="AF2207"/>
    </row>
    <row r="2208" spans="1:32" s="24" customFormat="1" ht="15">
      <c r="A2208"/>
      <c r="B2208"/>
      <c r="C2208"/>
      <c r="D2208"/>
      <c r="E2208"/>
      <c r="F2208"/>
      <c r="G2208"/>
      <c r="H2208"/>
      <c r="I2208"/>
      <c r="J2208"/>
      <c r="K2208"/>
      <c r="L2208"/>
      <c r="M2208"/>
      <c r="N2208"/>
      <c r="O2208"/>
      <c r="P2208"/>
      <c r="Q2208"/>
      <c r="R2208"/>
      <c r="S2208"/>
      <c r="T2208"/>
      <c r="U2208"/>
      <c r="V2208"/>
      <c r="W2208"/>
      <c r="X2208"/>
      <c r="Y2208" s="56"/>
      <c r="Z2208"/>
      <c r="AA2208"/>
      <c r="AB2208"/>
      <c r="AC2208"/>
      <c r="AD2208"/>
      <c r="AE2208"/>
      <c r="AF2208"/>
    </row>
    <row r="2209" spans="1:32" s="24" customFormat="1" ht="15">
      <c r="A2209"/>
      <c r="B2209"/>
      <c r="C2209"/>
      <c r="D2209"/>
      <c r="E2209"/>
      <c r="F2209"/>
      <c r="G2209"/>
      <c r="H2209"/>
      <c r="I2209"/>
      <c r="J2209"/>
      <c r="K2209"/>
      <c r="L2209"/>
      <c r="M2209"/>
      <c r="N2209"/>
      <c r="O2209"/>
      <c r="P2209"/>
      <c r="Q2209"/>
      <c r="R2209"/>
      <c r="S2209"/>
      <c r="T2209"/>
      <c r="U2209"/>
      <c r="V2209"/>
      <c r="W2209"/>
      <c r="X2209"/>
      <c r="Y2209" s="56"/>
      <c r="Z2209"/>
      <c r="AA2209"/>
      <c r="AB2209"/>
      <c r="AC2209"/>
      <c r="AD2209"/>
      <c r="AE2209"/>
      <c r="AF2209"/>
    </row>
    <row r="2210" spans="1:32" s="24" customFormat="1" ht="15">
      <c r="A2210"/>
      <c r="B2210"/>
      <c r="C2210"/>
      <c r="D2210"/>
      <c r="E2210"/>
      <c r="F2210"/>
      <c r="G2210"/>
      <c r="H2210"/>
      <c r="I2210"/>
      <c r="J2210"/>
      <c r="K2210"/>
      <c r="L2210"/>
      <c r="M2210"/>
      <c r="N2210"/>
      <c r="O2210"/>
      <c r="P2210"/>
      <c r="Q2210"/>
      <c r="R2210"/>
      <c r="S2210"/>
      <c r="T2210"/>
      <c r="U2210"/>
      <c r="V2210"/>
      <c r="W2210"/>
      <c r="X2210"/>
      <c r="Y2210" s="56"/>
      <c r="Z2210"/>
      <c r="AA2210"/>
      <c r="AB2210"/>
      <c r="AC2210"/>
      <c r="AD2210"/>
      <c r="AE2210"/>
      <c r="AF2210"/>
    </row>
    <row r="2211" spans="1:32" s="24" customFormat="1" ht="15">
      <c r="A2211"/>
      <c r="B2211"/>
      <c r="C2211"/>
      <c r="D2211"/>
      <c r="E2211"/>
      <c r="F2211"/>
      <c r="G2211"/>
      <c r="H2211"/>
      <c r="I2211"/>
      <c r="J2211"/>
      <c r="K2211"/>
      <c r="L2211"/>
      <c r="M2211"/>
      <c r="N2211"/>
      <c r="O2211"/>
      <c r="P2211"/>
      <c r="Q2211"/>
      <c r="R2211"/>
      <c r="S2211"/>
      <c r="T2211"/>
      <c r="U2211"/>
      <c r="V2211"/>
      <c r="W2211"/>
      <c r="X2211"/>
      <c r="Y2211" s="56"/>
      <c r="Z2211"/>
      <c r="AA2211"/>
      <c r="AB2211"/>
      <c r="AC2211"/>
      <c r="AD2211"/>
      <c r="AE2211"/>
      <c r="AF2211"/>
    </row>
    <row r="2212" spans="1:32" s="24" customFormat="1" ht="15">
      <c r="A2212"/>
      <c r="B2212"/>
      <c r="C2212"/>
      <c r="D2212"/>
      <c r="E2212"/>
      <c r="F2212"/>
      <c r="G2212"/>
      <c r="H2212"/>
      <c r="I2212"/>
      <c r="J2212"/>
      <c r="K2212"/>
      <c r="L2212"/>
      <c r="M2212"/>
      <c r="N2212"/>
      <c r="O2212"/>
      <c r="P2212"/>
      <c r="Q2212"/>
      <c r="R2212"/>
      <c r="S2212"/>
      <c r="T2212"/>
      <c r="U2212"/>
      <c r="V2212"/>
      <c r="W2212"/>
      <c r="X2212"/>
      <c r="Y2212" s="56"/>
      <c r="Z2212"/>
      <c r="AA2212"/>
      <c r="AB2212"/>
      <c r="AC2212"/>
      <c r="AD2212"/>
      <c r="AE2212"/>
      <c r="AF2212"/>
    </row>
    <row r="2213" spans="1:32" s="24" customFormat="1" ht="15">
      <c r="A2213"/>
      <c r="B2213"/>
      <c r="C2213"/>
      <c r="D2213"/>
      <c r="E2213"/>
      <c r="F2213"/>
      <c r="G2213"/>
      <c r="H2213"/>
      <c r="I2213"/>
      <c r="J2213"/>
      <c r="K2213"/>
      <c r="L2213"/>
      <c r="M2213"/>
      <c r="N2213"/>
      <c r="O2213"/>
      <c r="P2213"/>
      <c r="Q2213"/>
      <c r="R2213"/>
      <c r="S2213"/>
      <c r="T2213"/>
      <c r="U2213"/>
      <c r="V2213"/>
      <c r="W2213"/>
      <c r="X2213"/>
      <c r="Y2213" s="56"/>
      <c r="Z2213"/>
      <c r="AA2213"/>
      <c r="AB2213"/>
      <c r="AC2213"/>
      <c r="AD2213"/>
      <c r="AE2213"/>
      <c r="AF2213"/>
    </row>
    <row r="2214" spans="1:32" s="24" customFormat="1" ht="15">
      <c r="A2214"/>
      <c r="B2214"/>
      <c r="C2214"/>
      <c r="D2214"/>
      <c r="E2214"/>
      <c r="F2214"/>
      <c r="G2214"/>
      <c r="H2214"/>
      <c r="I2214"/>
      <c r="J2214"/>
      <c r="K2214"/>
      <c r="L2214"/>
      <c r="M2214"/>
      <c r="N2214"/>
      <c r="O2214"/>
      <c r="P2214"/>
      <c r="Q2214"/>
      <c r="R2214"/>
      <c r="S2214"/>
      <c r="T2214"/>
      <c r="U2214"/>
      <c r="V2214"/>
      <c r="W2214"/>
      <c r="X2214"/>
      <c r="Y2214" s="56"/>
      <c r="Z2214"/>
      <c r="AA2214"/>
      <c r="AB2214"/>
      <c r="AC2214"/>
      <c r="AD2214"/>
      <c r="AE2214"/>
      <c r="AF2214"/>
    </row>
    <row r="2215" spans="1:32" s="24" customFormat="1" ht="15">
      <c r="A2215"/>
      <c r="B2215"/>
      <c r="C2215"/>
      <c r="D2215"/>
      <c r="E2215"/>
      <c r="F2215"/>
      <c r="G2215"/>
      <c r="H2215"/>
      <c r="I2215"/>
      <c r="J2215"/>
      <c r="K2215"/>
      <c r="L2215"/>
      <c r="M2215"/>
      <c r="N2215"/>
      <c r="O2215"/>
      <c r="P2215"/>
      <c r="Q2215"/>
      <c r="R2215"/>
      <c r="S2215"/>
      <c r="T2215"/>
      <c r="U2215"/>
      <c r="V2215"/>
      <c r="W2215"/>
      <c r="X2215"/>
      <c r="Y2215" s="56"/>
      <c r="Z2215"/>
      <c r="AA2215"/>
      <c r="AB2215"/>
      <c r="AC2215"/>
      <c r="AD2215"/>
      <c r="AE2215"/>
      <c r="AF2215"/>
    </row>
    <row r="2216" spans="1:32" s="24" customFormat="1" ht="15">
      <c r="A2216"/>
      <c r="B2216"/>
      <c r="C2216"/>
      <c r="D2216"/>
      <c r="E2216"/>
      <c r="F2216"/>
      <c r="G2216"/>
      <c r="H2216"/>
      <c r="I2216"/>
      <c r="J2216"/>
      <c r="K2216"/>
      <c r="L2216"/>
      <c r="M2216"/>
      <c r="N2216"/>
      <c r="O2216"/>
      <c r="P2216"/>
      <c r="Q2216"/>
      <c r="R2216"/>
      <c r="S2216"/>
      <c r="T2216"/>
      <c r="U2216"/>
      <c r="V2216"/>
      <c r="W2216"/>
      <c r="X2216"/>
      <c r="Y2216" s="56"/>
      <c r="Z2216"/>
      <c r="AA2216"/>
      <c r="AB2216"/>
      <c r="AC2216"/>
      <c r="AD2216"/>
      <c r="AE2216"/>
      <c r="AF2216"/>
    </row>
    <row r="2217" spans="1:32" s="24" customFormat="1" ht="15">
      <c r="A2217"/>
      <c r="B2217"/>
      <c r="C2217"/>
      <c r="D2217"/>
      <c r="E2217"/>
      <c r="F2217"/>
      <c r="G2217"/>
      <c r="H2217"/>
      <c r="I2217"/>
      <c r="J2217"/>
      <c r="K2217"/>
      <c r="L2217"/>
      <c r="M2217"/>
      <c r="N2217"/>
      <c r="O2217"/>
      <c r="P2217"/>
      <c r="Q2217"/>
      <c r="R2217"/>
      <c r="S2217"/>
      <c r="T2217"/>
      <c r="U2217"/>
      <c r="V2217"/>
      <c r="W2217"/>
      <c r="X2217"/>
      <c r="Y2217" s="56"/>
      <c r="Z2217"/>
      <c r="AA2217"/>
      <c r="AB2217"/>
      <c r="AC2217"/>
      <c r="AD2217"/>
      <c r="AE2217"/>
      <c r="AF2217"/>
    </row>
    <row r="2218" spans="1:32" s="24" customFormat="1" ht="15">
      <c r="A2218"/>
      <c r="B2218"/>
      <c r="C2218"/>
      <c r="D2218"/>
      <c r="E2218"/>
      <c r="F2218"/>
      <c r="G2218"/>
      <c r="H2218"/>
      <c r="I2218"/>
      <c r="J2218"/>
      <c r="K2218"/>
      <c r="L2218"/>
      <c r="M2218"/>
      <c r="N2218"/>
      <c r="O2218"/>
      <c r="P2218"/>
      <c r="Q2218"/>
      <c r="R2218"/>
      <c r="S2218"/>
      <c r="T2218"/>
      <c r="U2218"/>
      <c r="V2218"/>
      <c r="W2218"/>
      <c r="X2218"/>
      <c r="Y2218" s="56"/>
      <c r="Z2218"/>
      <c r="AA2218"/>
      <c r="AB2218"/>
      <c r="AC2218"/>
      <c r="AD2218"/>
      <c r="AE2218"/>
      <c r="AF2218"/>
    </row>
    <row r="2219" spans="1:32" s="24" customFormat="1" ht="15">
      <c r="A2219"/>
      <c r="B2219"/>
      <c r="C2219"/>
      <c r="D2219"/>
      <c r="E2219"/>
      <c r="F2219"/>
      <c r="G2219"/>
      <c r="H2219"/>
      <c r="I2219"/>
      <c r="J2219"/>
      <c r="K2219"/>
      <c r="L2219"/>
      <c r="M2219"/>
      <c r="N2219"/>
      <c r="O2219"/>
      <c r="P2219"/>
      <c r="Q2219"/>
      <c r="R2219"/>
      <c r="S2219"/>
      <c r="T2219"/>
      <c r="U2219"/>
      <c r="V2219"/>
      <c r="W2219"/>
      <c r="X2219"/>
      <c r="Y2219" s="56"/>
      <c r="Z2219"/>
      <c r="AA2219"/>
      <c r="AB2219"/>
      <c r="AC2219"/>
      <c r="AD2219"/>
      <c r="AE2219"/>
      <c r="AF2219"/>
    </row>
    <row r="2220" spans="1:32" s="24" customFormat="1" ht="15">
      <c r="A2220"/>
      <c r="B2220"/>
      <c r="C2220"/>
      <c r="D2220"/>
      <c r="E2220"/>
      <c r="F2220"/>
      <c r="G2220"/>
      <c r="H2220"/>
      <c r="I2220"/>
      <c r="J2220"/>
      <c r="K2220"/>
      <c r="L2220"/>
      <c r="M2220"/>
      <c r="N2220"/>
      <c r="O2220"/>
      <c r="P2220"/>
      <c r="Q2220"/>
      <c r="R2220"/>
      <c r="S2220"/>
      <c r="T2220"/>
      <c r="U2220"/>
      <c r="V2220"/>
      <c r="W2220"/>
      <c r="X2220"/>
      <c r="Y2220" s="56"/>
      <c r="Z2220"/>
      <c r="AA2220"/>
      <c r="AB2220"/>
      <c r="AC2220"/>
      <c r="AD2220"/>
      <c r="AE2220"/>
      <c r="AF2220"/>
    </row>
    <row r="2221" spans="1:32" s="24" customFormat="1" ht="15">
      <c r="A2221"/>
      <c r="B2221"/>
      <c r="C2221"/>
      <c r="D2221"/>
      <c r="E2221"/>
      <c r="F2221"/>
      <c r="G2221"/>
      <c r="H2221"/>
      <c r="I2221"/>
      <c r="J2221"/>
      <c r="K2221"/>
      <c r="L2221"/>
      <c r="M2221"/>
      <c r="N2221"/>
      <c r="O2221"/>
      <c r="P2221"/>
      <c r="Q2221"/>
      <c r="R2221"/>
      <c r="S2221"/>
      <c r="T2221"/>
      <c r="U2221"/>
      <c r="V2221"/>
      <c r="W2221"/>
      <c r="X2221"/>
      <c r="Y2221" s="56"/>
      <c r="Z2221"/>
      <c r="AA2221"/>
      <c r="AB2221"/>
      <c r="AC2221"/>
      <c r="AD2221"/>
      <c r="AE2221"/>
      <c r="AF2221"/>
    </row>
    <row r="2222" spans="1:32" s="24" customFormat="1" ht="15">
      <c r="A2222"/>
      <c r="B2222"/>
      <c r="C2222"/>
      <c r="D2222"/>
      <c r="E2222"/>
      <c r="F2222"/>
      <c r="G2222"/>
      <c r="H2222"/>
      <c r="I2222"/>
      <c r="J2222"/>
      <c r="K2222"/>
      <c r="L2222"/>
      <c r="M2222"/>
      <c r="N2222"/>
      <c r="O2222"/>
      <c r="P2222"/>
      <c r="Q2222"/>
      <c r="R2222"/>
      <c r="S2222"/>
      <c r="T2222"/>
      <c r="U2222"/>
      <c r="V2222"/>
      <c r="W2222"/>
      <c r="X2222"/>
      <c r="Y2222" s="56"/>
      <c r="Z2222"/>
      <c r="AA2222"/>
      <c r="AB2222"/>
      <c r="AC2222"/>
      <c r="AD2222"/>
      <c r="AE2222"/>
      <c r="AF2222"/>
    </row>
    <row r="2223" spans="1:32" s="24" customFormat="1" ht="15">
      <c r="A2223"/>
      <c r="B2223"/>
      <c r="C2223"/>
      <c r="D2223"/>
      <c r="E2223"/>
      <c r="F2223"/>
      <c r="G2223"/>
      <c r="H2223"/>
      <c r="I2223"/>
      <c r="J2223"/>
      <c r="K2223"/>
      <c r="L2223"/>
      <c r="M2223"/>
      <c r="N2223"/>
      <c r="O2223"/>
      <c r="P2223"/>
      <c r="Q2223"/>
      <c r="R2223"/>
      <c r="S2223"/>
      <c r="T2223"/>
      <c r="U2223"/>
      <c r="V2223"/>
      <c r="W2223"/>
      <c r="X2223"/>
      <c r="Y2223" s="56"/>
      <c r="Z2223"/>
      <c r="AA2223"/>
      <c r="AB2223"/>
      <c r="AC2223"/>
      <c r="AD2223"/>
      <c r="AE2223"/>
      <c r="AF2223"/>
    </row>
    <row r="2224" spans="1:32" s="24" customFormat="1" ht="15">
      <c r="A2224"/>
      <c r="B2224"/>
      <c r="C2224"/>
      <c r="D2224"/>
      <c r="E2224"/>
      <c r="F2224"/>
      <c r="G2224"/>
      <c r="H2224"/>
      <c r="I2224"/>
      <c r="J2224"/>
      <c r="K2224"/>
      <c r="L2224"/>
      <c r="M2224"/>
      <c r="N2224"/>
      <c r="O2224"/>
      <c r="P2224"/>
      <c r="Q2224"/>
      <c r="R2224"/>
      <c r="S2224"/>
      <c r="T2224"/>
      <c r="U2224"/>
      <c r="V2224"/>
      <c r="W2224"/>
      <c r="X2224"/>
      <c r="Y2224" s="56"/>
      <c r="Z2224"/>
      <c r="AA2224"/>
      <c r="AB2224"/>
      <c r="AC2224"/>
      <c r="AD2224"/>
      <c r="AE2224"/>
      <c r="AF2224"/>
    </row>
    <row r="2225" spans="1:32" s="24" customFormat="1" ht="15">
      <c r="A2225"/>
      <c r="B2225"/>
      <c r="C2225"/>
      <c r="D2225"/>
      <c r="E2225"/>
      <c r="F2225"/>
      <c r="G2225"/>
      <c r="H2225"/>
      <c r="I2225"/>
      <c r="J2225"/>
      <c r="K2225"/>
      <c r="L2225"/>
      <c r="M2225"/>
      <c r="N2225"/>
      <c r="O2225"/>
      <c r="P2225"/>
      <c r="Q2225"/>
      <c r="R2225"/>
      <c r="S2225"/>
      <c r="T2225"/>
      <c r="U2225"/>
      <c r="V2225"/>
      <c r="W2225"/>
      <c r="X2225"/>
      <c r="Y2225" s="56"/>
      <c r="Z2225"/>
      <c r="AA2225"/>
      <c r="AB2225"/>
      <c r="AC2225"/>
      <c r="AD2225"/>
      <c r="AE2225"/>
      <c r="AF2225"/>
    </row>
    <row r="2226" spans="1:32" s="24" customFormat="1" ht="15">
      <c r="A2226"/>
      <c r="B2226"/>
      <c r="C2226"/>
      <c r="D2226"/>
      <c r="E2226"/>
      <c r="F2226"/>
      <c r="G2226"/>
      <c r="H2226"/>
      <c r="I2226"/>
      <c r="J2226"/>
      <c r="K2226"/>
      <c r="L2226"/>
      <c r="M2226"/>
      <c r="N2226"/>
      <c r="O2226"/>
      <c r="P2226"/>
      <c r="Q2226"/>
      <c r="R2226"/>
      <c r="S2226"/>
      <c r="T2226"/>
      <c r="U2226"/>
      <c r="V2226"/>
      <c r="W2226"/>
      <c r="X2226"/>
      <c r="Y2226" s="56"/>
      <c r="Z2226"/>
      <c r="AA2226"/>
      <c r="AB2226"/>
      <c r="AC2226"/>
      <c r="AD2226"/>
      <c r="AE2226"/>
      <c r="AF2226"/>
    </row>
    <row r="2227" spans="1:32" s="24" customFormat="1" ht="15">
      <c r="A2227"/>
      <c r="B2227"/>
      <c r="C2227"/>
      <c r="D2227"/>
      <c r="E2227"/>
      <c r="F2227"/>
      <c r="G2227"/>
      <c r="H2227"/>
      <c r="I2227"/>
      <c r="J2227"/>
      <c r="K2227"/>
      <c r="L2227"/>
      <c r="M2227"/>
      <c r="N2227"/>
      <c r="O2227"/>
      <c r="P2227"/>
      <c r="Q2227"/>
      <c r="R2227"/>
      <c r="S2227"/>
      <c r="T2227"/>
      <c r="U2227"/>
      <c r="V2227"/>
      <c r="W2227"/>
      <c r="X2227"/>
      <c r="Y2227" s="56"/>
      <c r="Z2227"/>
      <c r="AA2227"/>
      <c r="AB2227"/>
      <c r="AC2227"/>
      <c r="AD2227"/>
      <c r="AE2227"/>
      <c r="AF2227"/>
    </row>
    <row r="2228" spans="1:32" s="24" customFormat="1" ht="15">
      <c r="A2228"/>
      <c r="B2228"/>
      <c r="C2228"/>
      <c r="D2228"/>
      <c r="E2228"/>
      <c r="F2228"/>
      <c r="G2228"/>
      <c r="H2228"/>
      <c r="I2228"/>
      <c r="J2228"/>
      <c r="K2228"/>
      <c r="L2228"/>
      <c r="M2228"/>
      <c r="N2228"/>
      <c r="O2228"/>
      <c r="P2228"/>
      <c r="Q2228"/>
      <c r="R2228"/>
      <c r="S2228"/>
      <c r="T2228"/>
      <c r="U2228"/>
      <c r="V2228"/>
      <c r="W2228"/>
      <c r="X2228"/>
      <c r="Y2228" s="56"/>
      <c r="Z2228"/>
      <c r="AA2228"/>
      <c r="AB2228"/>
      <c r="AC2228"/>
      <c r="AD2228"/>
      <c r="AE2228"/>
      <c r="AF2228"/>
    </row>
    <row r="2229" spans="1:32" s="24" customFormat="1" ht="15">
      <c r="A2229"/>
      <c r="B2229"/>
      <c r="C2229"/>
      <c r="D2229"/>
      <c r="E2229"/>
      <c r="F2229"/>
      <c r="G2229"/>
      <c r="H2229"/>
      <c r="I2229"/>
      <c r="J2229"/>
      <c r="K2229"/>
      <c r="L2229"/>
      <c r="M2229"/>
      <c r="N2229"/>
      <c r="O2229"/>
      <c r="P2229"/>
      <c r="Q2229"/>
      <c r="R2229"/>
      <c r="S2229"/>
      <c r="T2229"/>
      <c r="U2229"/>
      <c r="V2229"/>
      <c r="W2229"/>
      <c r="X2229"/>
      <c r="Y2229" s="56"/>
      <c r="Z2229"/>
      <c r="AA2229"/>
      <c r="AB2229"/>
      <c r="AC2229"/>
      <c r="AD2229"/>
      <c r="AE2229"/>
      <c r="AF2229"/>
    </row>
    <row r="2230" spans="1:32" s="24" customFormat="1" ht="15">
      <c r="A2230"/>
      <c r="B2230"/>
      <c r="C2230"/>
      <c r="D2230"/>
      <c r="E2230"/>
      <c r="F2230"/>
      <c r="G2230"/>
      <c r="H2230"/>
      <c r="I2230"/>
      <c r="J2230"/>
      <c r="K2230"/>
      <c r="L2230"/>
      <c r="M2230"/>
      <c r="N2230"/>
      <c r="O2230"/>
      <c r="P2230"/>
      <c r="Q2230"/>
      <c r="R2230"/>
      <c r="S2230"/>
      <c r="T2230"/>
      <c r="U2230"/>
      <c r="V2230"/>
      <c r="W2230"/>
      <c r="X2230"/>
      <c r="Y2230" s="56"/>
      <c r="Z2230"/>
      <c r="AA2230"/>
      <c r="AB2230"/>
      <c r="AC2230"/>
      <c r="AD2230"/>
      <c r="AE2230"/>
      <c r="AF2230"/>
    </row>
    <row r="2231" spans="1:32" s="24" customFormat="1" ht="15">
      <c r="A2231"/>
      <c r="B2231"/>
      <c r="C2231"/>
      <c r="D2231"/>
      <c r="E2231"/>
      <c r="F2231"/>
      <c r="G2231"/>
      <c r="H2231"/>
      <c r="I2231"/>
      <c r="J2231"/>
      <c r="K2231"/>
      <c r="L2231"/>
      <c r="M2231"/>
      <c r="N2231"/>
      <c r="O2231"/>
      <c r="P2231"/>
      <c r="Q2231"/>
      <c r="R2231"/>
      <c r="S2231"/>
      <c r="T2231"/>
      <c r="U2231"/>
      <c r="V2231"/>
      <c r="W2231"/>
      <c r="X2231"/>
      <c r="Y2231" s="56"/>
      <c r="Z2231"/>
      <c r="AA2231"/>
      <c r="AB2231"/>
      <c r="AC2231"/>
      <c r="AD2231"/>
      <c r="AE2231"/>
      <c r="AF2231"/>
    </row>
    <row r="2232" spans="1:32" s="24" customFormat="1" ht="15">
      <c r="A2232"/>
      <c r="B2232"/>
      <c r="C2232"/>
      <c r="D2232"/>
      <c r="E2232"/>
      <c r="F2232"/>
      <c r="G2232"/>
      <c r="H2232"/>
      <c r="I2232"/>
      <c r="J2232"/>
      <c r="K2232"/>
      <c r="L2232"/>
      <c r="M2232"/>
      <c r="N2232"/>
      <c r="O2232"/>
      <c r="P2232"/>
      <c r="Q2232"/>
      <c r="R2232"/>
      <c r="S2232"/>
      <c r="T2232"/>
      <c r="U2232"/>
      <c r="V2232"/>
      <c r="W2232"/>
      <c r="X2232"/>
      <c r="Y2232" s="56"/>
      <c r="Z2232"/>
      <c r="AA2232"/>
      <c r="AB2232"/>
      <c r="AC2232"/>
      <c r="AD2232"/>
      <c r="AE2232"/>
      <c r="AF2232"/>
    </row>
    <row r="2233" spans="1:32" s="24" customFormat="1" ht="15">
      <c r="A2233"/>
      <c r="B2233"/>
      <c r="C2233"/>
      <c r="D2233"/>
      <c r="E2233"/>
      <c r="F2233"/>
      <c r="G2233"/>
      <c r="H2233"/>
      <c r="I2233"/>
      <c r="J2233"/>
      <c r="K2233"/>
      <c r="L2233"/>
      <c r="M2233"/>
      <c r="N2233"/>
      <c r="O2233"/>
      <c r="P2233"/>
      <c r="Q2233"/>
      <c r="R2233"/>
      <c r="S2233"/>
      <c r="T2233"/>
      <c r="U2233"/>
      <c r="V2233"/>
      <c r="W2233"/>
      <c r="X2233"/>
      <c r="Y2233" s="56"/>
      <c r="Z2233"/>
      <c r="AA2233"/>
      <c r="AB2233"/>
      <c r="AC2233"/>
      <c r="AD2233"/>
      <c r="AE2233"/>
      <c r="AF2233"/>
    </row>
    <row r="2234" spans="1:32" s="24" customFormat="1" ht="15">
      <c r="A2234"/>
      <c r="B2234"/>
      <c r="C2234"/>
      <c r="D2234"/>
      <c r="E2234"/>
      <c r="F2234"/>
      <c r="G2234"/>
      <c r="H2234"/>
      <c r="I2234"/>
      <c r="J2234"/>
      <c r="K2234"/>
      <c r="L2234"/>
      <c r="M2234"/>
      <c r="N2234"/>
      <c r="O2234"/>
      <c r="P2234"/>
      <c r="Q2234"/>
      <c r="R2234"/>
      <c r="S2234"/>
      <c r="T2234"/>
      <c r="U2234"/>
      <c r="V2234"/>
      <c r="W2234"/>
      <c r="X2234"/>
      <c r="Y2234" s="56"/>
      <c r="Z2234"/>
      <c r="AA2234"/>
      <c r="AB2234"/>
      <c r="AC2234"/>
      <c r="AD2234"/>
      <c r="AE2234"/>
      <c r="AF2234"/>
    </row>
    <row r="2235" spans="1:32" s="24" customFormat="1" ht="15">
      <c r="A2235"/>
      <c r="B2235"/>
      <c r="C2235"/>
      <c r="D2235"/>
      <c r="E2235"/>
      <c r="F2235"/>
      <c r="G2235"/>
      <c r="H2235"/>
      <c r="I2235"/>
      <c r="J2235"/>
      <c r="K2235"/>
      <c r="L2235"/>
      <c r="M2235"/>
      <c r="N2235"/>
      <c r="O2235"/>
      <c r="P2235"/>
      <c r="Q2235"/>
      <c r="R2235"/>
      <c r="S2235"/>
      <c r="T2235"/>
      <c r="U2235"/>
      <c r="V2235"/>
      <c r="W2235"/>
      <c r="X2235"/>
      <c r="Y2235" s="56"/>
      <c r="Z2235"/>
      <c r="AA2235"/>
      <c r="AB2235"/>
      <c r="AC2235"/>
      <c r="AD2235"/>
      <c r="AE2235"/>
      <c r="AF2235"/>
    </row>
    <row r="2236" spans="1:32" s="24" customFormat="1" ht="15">
      <c r="A2236"/>
      <c r="B2236"/>
      <c r="C2236"/>
      <c r="D2236"/>
      <c r="E2236"/>
      <c r="F2236"/>
      <c r="G2236"/>
      <c r="H2236"/>
      <c r="I2236"/>
      <c r="J2236"/>
      <c r="K2236"/>
      <c r="L2236"/>
      <c r="M2236"/>
      <c r="N2236"/>
      <c r="O2236"/>
      <c r="P2236"/>
      <c r="Q2236"/>
      <c r="R2236"/>
      <c r="S2236"/>
      <c r="T2236"/>
      <c r="U2236"/>
      <c r="V2236"/>
      <c r="W2236"/>
      <c r="X2236"/>
      <c r="Y2236" s="56"/>
      <c r="Z2236"/>
      <c r="AA2236"/>
      <c r="AB2236"/>
      <c r="AC2236"/>
      <c r="AD2236"/>
      <c r="AE2236"/>
      <c r="AF2236"/>
    </row>
    <row r="2237" spans="1:32" s="24" customFormat="1" ht="15">
      <c r="A2237"/>
      <c r="B2237"/>
      <c r="C2237"/>
      <c r="D2237"/>
      <c r="E2237"/>
      <c r="F2237"/>
      <c r="G2237"/>
      <c r="H2237"/>
      <c r="I2237"/>
      <c r="J2237"/>
      <c r="K2237"/>
      <c r="L2237"/>
      <c r="M2237"/>
      <c r="N2237"/>
      <c r="O2237"/>
      <c r="P2237"/>
      <c r="Q2237"/>
      <c r="R2237"/>
      <c r="S2237"/>
      <c r="T2237"/>
      <c r="U2237"/>
      <c r="V2237"/>
      <c r="W2237"/>
      <c r="X2237"/>
      <c r="Y2237" s="56"/>
      <c r="Z2237"/>
      <c r="AA2237"/>
      <c r="AB2237"/>
      <c r="AC2237"/>
      <c r="AD2237"/>
      <c r="AE2237"/>
      <c r="AF2237"/>
    </row>
    <row r="2238" spans="1:32" s="24" customFormat="1" ht="15">
      <c r="A2238"/>
      <c r="B2238"/>
      <c r="C2238"/>
      <c r="D2238"/>
      <c r="E2238"/>
      <c r="F2238"/>
      <c r="G2238"/>
      <c r="H2238"/>
      <c r="I2238"/>
      <c r="J2238"/>
      <c r="K2238"/>
      <c r="L2238"/>
      <c r="M2238"/>
      <c r="N2238"/>
      <c r="O2238"/>
      <c r="P2238"/>
      <c r="Q2238"/>
      <c r="R2238"/>
      <c r="S2238"/>
      <c r="T2238"/>
      <c r="U2238"/>
      <c r="V2238"/>
      <c r="W2238"/>
      <c r="X2238"/>
      <c r="Y2238" s="56"/>
      <c r="Z2238"/>
      <c r="AA2238"/>
      <c r="AB2238"/>
      <c r="AC2238"/>
      <c r="AD2238"/>
      <c r="AE2238"/>
      <c r="AF2238"/>
    </row>
    <row r="2239" spans="1:32" s="24" customFormat="1" ht="15">
      <c r="A2239"/>
      <c r="B2239"/>
      <c r="C2239"/>
      <c r="D2239"/>
      <c r="E2239"/>
      <c r="F2239"/>
      <c r="G2239"/>
      <c r="H2239"/>
      <c r="I2239"/>
      <c r="J2239"/>
      <c r="K2239"/>
      <c r="L2239"/>
      <c r="M2239"/>
      <c r="N2239"/>
      <c r="O2239"/>
      <c r="P2239"/>
      <c r="Q2239"/>
      <c r="R2239"/>
      <c r="S2239"/>
      <c r="T2239"/>
      <c r="U2239"/>
      <c r="V2239"/>
      <c r="W2239"/>
      <c r="X2239"/>
      <c r="Y2239" s="56"/>
      <c r="Z2239"/>
      <c r="AA2239"/>
      <c r="AB2239"/>
      <c r="AC2239"/>
      <c r="AD2239"/>
      <c r="AE2239"/>
      <c r="AF2239"/>
    </row>
    <row r="2240" spans="1:32" s="24" customFormat="1" ht="15">
      <c r="A2240"/>
      <c r="B2240"/>
      <c r="C2240"/>
      <c r="D2240"/>
      <c r="E2240"/>
      <c r="F2240"/>
      <c r="G2240"/>
      <c r="H2240"/>
      <c r="I2240"/>
      <c r="J2240"/>
      <c r="K2240"/>
      <c r="L2240"/>
      <c r="M2240"/>
      <c r="N2240"/>
      <c r="O2240"/>
      <c r="P2240"/>
      <c r="Q2240"/>
      <c r="R2240"/>
      <c r="S2240"/>
      <c r="T2240"/>
      <c r="U2240"/>
      <c r="V2240"/>
      <c r="W2240"/>
      <c r="X2240"/>
      <c r="Y2240" s="56"/>
      <c r="Z2240"/>
      <c r="AA2240"/>
      <c r="AB2240"/>
      <c r="AC2240"/>
      <c r="AD2240"/>
      <c r="AE2240"/>
      <c r="AF2240"/>
    </row>
    <row r="2241" spans="1:32" s="24" customFormat="1" ht="15">
      <c r="A2241"/>
      <c r="B2241"/>
      <c r="C2241"/>
      <c r="D2241"/>
      <c r="E2241"/>
      <c r="F2241"/>
      <c r="G2241"/>
      <c r="H2241"/>
      <c r="I2241"/>
      <c r="J2241"/>
      <c r="K2241"/>
      <c r="L2241"/>
      <c r="M2241"/>
      <c r="N2241"/>
      <c r="O2241"/>
      <c r="P2241"/>
      <c r="Q2241"/>
      <c r="R2241"/>
      <c r="S2241"/>
      <c r="T2241"/>
      <c r="U2241"/>
      <c r="V2241"/>
      <c r="W2241"/>
      <c r="X2241"/>
      <c r="Y2241" s="56"/>
      <c r="Z2241"/>
      <c r="AA2241"/>
      <c r="AB2241"/>
      <c r="AC2241"/>
      <c r="AD2241"/>
      <c r="AE2241"/>
      <c r="AF2241"/>
    </row>
    <row r="2242" spans="1:32" s="24" customFormat="1" ht="15">
      <c r="A2242"/>
      <c r="B2242"/>
      <c r="C2242"/>
      <c r="D2242"/>
      <c r="E2242"/>
      <c r="F2242"/>
      <c r="G2242"/>
      <c r="H2242"/>
      <c r="I2242"/>
      <c r="J2242"/>
      <c r="K2242"/>
      <c r="L2242"/>
      <c r="M2242"/>
      <c r="N2242"/>
      <c r="O2242"/>
      <c r="P2242"/>
      <c r="Q2242"/>
      <c r="R2242"/>
      <c r="S2242"/>
      <c r="T2242"/>
      <c r="U2242"/>
      <c r="V2242"/>
      <c r="W2242"/>
      <c r="X2242"/>
      <c r="Y2242" s="56"/>
      <c r="Z2242"/>
      <c r="AA2242"/>
      <c r="AB2242"/>
      <c r="AC2242"/>
      <c r="AD2242"/>
      <c r="AE2242"/>
      <c r="AF2242"/>
    </row>
    <row r="2243" spans="1:32" s="24" customFormat="1" ht="15">
      <c r="A2243"/>
      <c r="B2243"/>
      <c r="C2243"/>
      <c r="D2243"/>
      <c r="E2243"/>
      <c r="F2243"/>
      <c r="G2243"/>
      <c r="H2243"/>
      <c r="I2243"/>
      <c r="J2243"/>
      <c r="K2243"/>
      <c r="L2243"/>
      <c r="M2243"/>
      <c r="N2243"/>
      <c r="O2243"/>
      <c r="P2243"/>
      <c r="Q2243"/>
      <c r="R2243"/>
      <c r="S2243"/>
      <c r="T2243"/>
      <c r="U2243"/>
      <c r="V2243"/>
      <c r="W2243"/>
      <c r="X2243"/>
      <c r="Y2243" s="56"/>
      <c r="Z2243"/>
      <c r="AA2243"/>
      <c r="AB2243"/>
      <c r="AC2243"/>
      <c r="AD2243"/>
      <c r="AE2243"/>
      <c r="AF2243"/>
    </row>
    <row r="2244" spans="1:32" s="24" customFormat="1" ht="15">
      <c r="A2244"/>
      <c r="B2244"/>
      <c r="C2244"/>
      <c r="D2244"/>
      <c r="E2244"/>
      <c r="F2244"/>
      <c r="G2244"/>
      <c r="H2244"/>
      <c r="I2244"/>
      <c r="J2244"/>
      <c r="K2244"/>
      <c r="L2244"/>
      <c r="M2244"/>
      <c r="N2244"/>
      <c r="O2244"/>
      <c r="P2244"/>
      <c r="Q2244"/>
      <c r="R2244"/>
      <c r="S2244"/>
      <c r="T2244"/>
      <c r="U2244"/>
      <c r="V2244"/>
      <c r="W2244"/>
      <c r="X2244"/>
      <c r="Y2244" s="56"/>
      <c r="Z2244"/>
      <c r="AA2244"/>
      <c r="AB2244"/>
      <c r="AC2244"/>
      <c r="AD2244"/>
      <c r="AE2244"/>
      <c r="AF2244"/>
    </row>
    <row r="2245" spans="1:32" s="24" customFormat="1" ht="15">
      <c r="A2245"/>
      <c r="B2245"/>
      <c r="C2245"/>
      <c r="D2245"/>
      <c r="E2245"/>
      <c r="F2245"/>
      <c r="G2245"/>
      <c r="H2245"/>
      <c r="I2245"/>
      <c r="J2245"/>
      <c r="K2245"/>
      <c r="L2245"/>
      <c r="M2245"/>
      <c r="N2245"/>
      <c r="O2245"/>
      <c r="P2245"/>
      <c r="Q2245"/>
      <c r="R2245"/>
      <c r="S2245"/>
      <c r="T2245"/>
      <c r="U2245"/>
      <c r="V2245"/>
      <c r="W2245"/>
      <c r="X2245"/>
      <c r="Y2245" s="56"/>
      <c r="Z2245"/>
      <c r="AA2245"/>
      <c r="AB2245"/>
      <c r="AC2245"/>
      <c r="AD2245"/>
      <c r="AE2245"/>
      <c r="AF2245"/>
    </row>
    <row r="2246" spans="1:32" s="24" customFormat="1" ht="15">
      <c r="A2246"/>
      <c r="B2246"/>
      <c r="C2246"/>
      <c r="D2246"/>
      <c r="E2246"/>
      <c r="F2246"/>
      <c r="G2246"/>
      <c r="H2246"/>
      <c r="I2246"/>
      <c r="J2246"/>
      <c r="K2246"/>
      <c r="L2246"/>
      <c r="M2246"/>
      <c r="N2246"/>
      <c r="O2246"/>
      <c r="P2246"/>
      <c r="Q2246"/>
      <c r="R2246"/>
      <c r="S2246"/>
      <c r="T2246"/>
      <c r="U2246"/>
      <c r="V2246"/>
      <c r="W2246"/>
      <c r="X2246"/>
      <c r="Y2246" s="56"/>
      <c r="Z2246"/>
      <c r="AA2246"/>
      <c r="AB2246"/>
      <c r="AC2246"/>
      <c r="AD2246"/>
      <c r="AE2246"/>
      <c r="AF2246"/>
    </row>
    <row r="2247" spans="1:32" s="24" customFormat="1" ht="15">
      <c r="A2247"/>
      <c r="B2247"/>
      <c r="C2247"/>
      <c r="D2247"/>
      <c r="E2247"/>
      <c r="F2247"/>
      <c r="G2247"/>
      <c r="H2247"/>
      <c r="I2247"/>
      <c r="J2247"/>
      <c r="K2247"/>
      <c r="L2247"/>
      <c r="M2247"/>
      <c r="N2247"/>
      <c r="O2247"/>
      <c r="P2247"/>
      <c r="Q2247"/>
      <c r="R2247"/>
      <c r="S2247"/>
      <c r="T2247"/>
      <c r="U2247"/>
      <c r="V2247"/>
      <c r="W2247"/>
      <c r="X2247"/>
      <c r="Y2247" s="56"/>
      <c r="Z2247"/>
      <c r="AA2247"/>
      <c r="AB2247"/>
      <c r="AC2247"/>
      <c r="AD2247"/>
      <c r="AE2247"/>
      <c r="AF2247"/>
    </row>
    <row r="2248" spans="1:32" s="24" customFormat="1" ht="15">
      <c r="A2248"/>
      <c r="B2248"/>
      <c r="C2248"/>
      <c r="D2248"/>
      <c r="E2248"/>
      <c r="F2248"/>
      <c r="G2248"/>
      <c r="H2248"/>
      <c r="I2248"/>
      <c r="J2248"/>
      <c r="K2248"/>
      <c r="L2248"/>
      <c r="M2248"/>
      <c r="N2248"/>
      <c r="O2248"/>
      <c r="P2248"/>
      <c r="Q2248"/>
      <c r="R2248"/>
      <c r="S2248"/>
      <c r="T2248"/>
      <c r="U2248"/>
      <c r="V2248"/>
      <c r="W2248"/>
      <c r="X2248"/>
      <c r="Y2248" s="56"/>
      <c r="Z2248"/>
      <c r="AA2248"/>
      <c r="AB2248"/>
      <c r="AC2248"/>
      <c r="AD2248"/>
      <c r="AE2248"/>
      <c r="AF2248"/>
    </row>
    <row r="2249" spans="1:32" s="24" customFormat="1" ht="15">
      <c r="A2249"/>
      <c r="B2249"/>
      <c r="C2249"/>
      <c r="D2249"/>
      <c r="E2249"/>
      <c r="F2249"/>
      <c r="G2249"/>
      <c r="H2249"/>
      <c r="I2249"/>
      <c r="J2249"/>
      <c r="K2249"/>
      <c r="L2249"/>
      <c r="M2249"/>
      <c r="N2249"/>
      <c r="O2249"/>
      <c r="P2249"/>
      <c r="Q2249"/>
      <c r="R2249"/>
      <c r="S2249"/>
      <c r="T2249"/>
      <c r="U2249"/>
      <c r="V2249"/>
      <c r="W2249"/>
      <c r="X2249"/>
      <c r="Y2249" s="56"/>
      <c r="Z2249"/>
      <c r="AA2249"/>
      <c r="AB2249"/>
      <c r="AC2249"/>
      <c r="AD2249"/>
      <c r="AE2249"/>
      <c r="AF2249"/>
    </row>
    <row r="2250" spans="1:32" s="24" customFormat="1" ht="15">
      <c r="A2250"/>
      <c r="B2250"/>
      <c r="C2250"/>
      <c r="D2250"/>
      <c r="E2250"/>
      <c r="F2250"/>
      <c r="G2250"/>
      <c r="H2250"/>
      <c r="I2250"/>
      <c r="J2250"/>
      <c r="K2250"/>
      <c r="L2250"/>
      <c r="M2250"/>
      <c r="N2250"/>
      <c r="O2250"/>
      <c r="P2250"/>
      <c r="Q2250"/>
      <c r="R2250"/>
      <c r="S2250"/>
      <c r="T2250"/>
      <c r="U2250"/>
      <c r="V2250"/>
      <c r="W2250"/>
      <c r="X2250"/>
      <c r="Y2250" s="56"/>
      <c r="Z2250"/>
      <c r="AA2250"/>
      <c r="AB2250"/>
      <c r="AC2250"/>
      <c r="AD2250"/>
      <c r="AE2250"/>
      <c r="AF2250"/>
    </row>
    <row r="2251" spans="1:32" s="24" customFormat="1" ht="15">
      <c r="A2251"/>
      <c r="B2251"/>
      <c r="C2251"/>
      <c r="D2251"/>
      <c r="E2251"/>
      <c r="F2251"/>
      <c r="G2251"/>
      <c r="H2251"/>
      <c r="I2251"/>
      <c r="J2251"/>
      <c r="K2251"/>
      <c r="L2251"/>
      <c r="M2251"/>
      <c r="N2251"/>
      <c r="O2251"/>
      <c r="P2251"/>
      <c r="Q2251"/>
      <c r="R2251"/>
      <c r="S2251"/>
      <c r="T2251"/>
      <c r="U2251"/>
      <c r="V2251"/>
      <c r="W2251"/>
      <c r="X2251"/>
      <c r="Y2251" s="56"/>
      <c r="Z2251"/>
      <c r="AA2251"/>
      <c r="AB2251"/>
      <c r="AC2251"/>
      <c r="AD2251"/>
      <c r="AE2251"/>
      <c r="AF2251"/>
    </row>
    <row r="2252" spans="1:32" s="24" customFormat="1" ht="15">
      <c r="A2252"/>
      <c r="B2252"/>
      <c r="C2252"/>
      <c r="D2252"/>
      <c r="E2252"/>
      <c r="F2252"/>
      <c r="G2252"/>
      <c r="H2252"/>
      <c r="I2252"/>
      <c r="J2252"/>
      <c r="K2252"/>
      <c r="L2252"/>
      <c r="M2252"/>
      <c r="N2252"/>
      <c r="O2252"/>
      <c r="P2252"/>
      <c r="Q2252"/>
      <c r="R2252"/>
      <c r="S2252"/>
      <c r="T2252"/>
      <c r="U2252"/>
      <c r="V2252"/>
      <c r="W2252"/>
      <c r="X2252"/>
      <c r="Y2252" s="56"/>
      <c r="Z2252"/>
      <c r="AA2252"/>
      <c r="AB2252"/>
      <c r="AC2252"/>
      <c r="AD2252"/>
      <c r="AE2252"/>
      <c r="AF2252"/>
    </row>
    <row r="2253" spans="1:32" s="24" customFormat="1" ht="15">
      <c r="A2253"/>
      <c r="B2253"/>
      <c r="C2253"/>
      <c r="D2253"/>
      <c r="E2253"/>
      <c r="F2253"/>
      <c r="G2253"/>
      <c r="H2253"/>
      <c r="I2253"/>
      <c r="J2253"/>
      <c r="K2253"/>
      <c r="L2253"/>
      <c r="M2253"/>
      <c r="N2253"/>
      <c r="O2253"/>
      <c r="P2253"/>
      <c r="Q2253"/>
      <c r="R2253"/>
      <c r="S2253"/>
      <c r="T2253"/>
      <c r="U2253"/>
      <c r="V2253"/>
      <c r="W2253"/>
      <c r="X2253"/>
      <c r="Y2253" s="56"/>
      <c r="Z2253"/>
      <c r="AA2253"/>
      <c r="AB2253"/>
      <c r="AC2253"/>
      <c r="AD2253"/>
      <c r="AE2253"/>
      <c r="AF2253"/>
    </row>
    <row r="2254" spans="1:32" s="24" customFormat="1" ht="15">
      <c r="A2254"/>
      <c r="B2254"/>
      <c r="C2254"/>
      <c r="D2254"/>
      <c r="E2254"/>
      <c r="F2254"/>
      <c r="G2254"/>
      <c r="H2254"/>
      <c r="I2254"/>
      <c r="J2254"/>
      <c r="K2254"/>
      <c r="L2254"/>
      <c r="M2254"/>
      <c r="N2254"/>
      <c r="O2254"/>
      <c r="P2254"/>
      <c r="Q2254"/>
      <c r="R2254"/>
      <c r="S2254"/>
      <c r="T2254"/>
      <c r="U2254"/>
      <c r="V2254"/>
      <c r="W2254"/>
      <c r="X2254"/>
      <c r="Y2254" s="56"/>
      <c r="Z2254"/>
      <c r="AA2254"/>
      <c r="AB2254"/>
      <c r="AC2254"/>
      <c r="AD2254"/>
      <c r="AE2254"/>
      <c r="AF2254"/>
    </row>
    <row r="2255" spans="1:32" s="24" customFormat="1" ht="15">
      <c r="A2255"/>
      <c r="B2255"/>
      <c r="C2255"/>
      <c r="D2255"/>
      <c r="E2255"/>
      <c r="F2255"/>
      <c r="G2255"/>
      <c r="H2255"/>
      <c r="I2255"/>
      <c r="J2255"/>
      <c r="K2255"/>
      <c r="L2255"/>
      <c r="M2255"/>
      <c r="N2255"/>
      <c r="O2255"/>
      <c r="P2255"/>
      <c r="Q2255"/>
      <c r="R2255"/>
      <c r="S2255"/>
      <c r="T2255"/>
      <c r="U2255"/>
      <c r="V2255"/>
      <c r="W2255"/>
      <c r="X2255"/>
      <c r="Y2255" s="56"/>
      <c r="Z2255"/>
      <c r="AA2255"/>
      <c r="AB2255"/>
      <c r="AC2255"/>
      <c r="AD2255"/>
      <c r="AE2255"/>
      <c r="AF2255"/>
    </row>
    <row r="2256" spans="1:32" s="24" customFormat="1" ht="15">
      <c r="A2256"/>
      <c r="B2256"/>
      <c r="C2256"/>
      <c r="D2256"/>
      <c r="E2256"/>
      <c r="F2256"/>
      <c r="G2256"/>
      <c r="H2256"/>
      <c r="I2256"/>
      <c r="J2256"/>
      <c r="K2256"/>
      <c r="L2256"/>
      <c r="M2256"/>
      <c r="N2256"/>
      <c r="O2256"/>
      <c r="P2256"/>
      <c r="Q2256"/>
      <c r="R2256"/>
      <c r="S2256"/>
      <c r="T2256"/>
      <c r="U2256"/>
      <c r="V2256"/>
      <c r="W2256"/>
      <c r="X2256"/>
      <c r="Y2256" s="56"/>
      <c r="Z2256"/>
      <c r="AA2256"/>
      <c r="AB2256"/>
      <c r="AC2256"/>
      <c r="AD2256"/>
      <c r="AE2256"/>
      <c r="AF2256"/>
    </row>
    <row r="2257" spans="1:32" s="24" customFormat="1" ht="15">
      <c r="A2257"/>
      <c r="B2257"/>
      <c r="C2257"/>
      <c r="D2257"/>
      <c r="E2257"/>
      <c r="F2257"/>
      <c r="G2257"/>
      <c r="H2257"/>
      <c r="I2257"/>
      <c r="J2257"/>
      <c r="K2257"/>
      <c r="L2257"/>
      <c r="M2257"/>
      <c r="N2257"/>
      <c r="O2257"/>
      <c r="P2257"/>
      <c r="Q2257"/>
      <c r="R2257"/>
      <c r="S2257"/>
      <c r="T2257"/>
      <c r="U2257"/>
      <c r="V2257"/>
      <c r="W2257"/>
      <c r="X2257"/>
      <c r="Y2257" s="56"/>
      <c r="Z2257"/>
      <c r="AA2257"/>
      <c r="AB2257"/>
      <c r="AC2257"/>
      <c r="AD2257"/>
      <c r="AE2257"/>
      <c r="AF2257"/>
    </row>
    <row r="2258" spans="1:32" s="24" customFormat="1" ht="15">
      <c r="A2258"/>
      <c r="B2258"/>
      <c r="C2258"/>
      <c r="D2258"/>
      <c r="E2258"/>
      <c r="F2258"/>
      <c r="G2258"/>
      <c r="H2258"/>
      <c r="I2258"/>
      <c r="J2258"/>
      <c r="K2258"/>
      <c r="L2258"/>
      <c r="M2258"/>
      <c r="N2258"/>
      <c r="O2258"/>
      <c r="P2258"/>
      <c r="Q2258"/>
      <c r="R2258"/>
      <c r="S2258"/>
      <c r="T2258"/>
      <c r="U2258"/>
      <c r="V2258"/>
      <c r="W2258"/>
      <c r="X2258"/>
      <c r="Y2258" s="56"/>
      <c r="Z2258"/>
      <c r="AA2258"/>
      <c r="AB2258"/>
      <c r="AC2258"/>
      <c r="AD2258"/>
      <c r="AE2258"/>
      <c r="AF2258"/>
    </row>
    <row r="2259" spans="1:32" s="24" customFormat="1" ht="15">
      <c r="A2259"/>
      <c r="B2259"/>
      <c r="C2259"/>
      <c r="D2259"/>
      <c r="E2259"/>
      <c r="F2259"/>
      <c r="G2259"/>
      <c r="H2259"/>
      <c r="I2259"/>
      <c r="J2259"/>
      <c r="K2259"/>
      <c r="L2259"/>
      <c r="M2259"/>
      <c r="N2259"/>
      <c r="O2259"/>
      <c r="P2259"/>
      <c r="Q2259"/>
      <c r="R2259"/>
      <c r="S2259"/>
      <c r="T2259"/>
      <c r="U2259"/>
      <c r="V2259"/>
      <c r="W2259"/>
      <c r="X2259"/>
      <c r="Y2259" s="56"/>
      <c r="Z2259"/>
      <c r="AA2259"/>
      <c r="AB2259"/>
      <c r="AC2259"/>
      <c r="AD2259"/>
      <c r="AE2259"/>
      <c r="AF2259"/>
    </row>
    <row r="2260" spans="1:32" s="24" customFormat="1" ht="15">
      <c r="A2260"/>
      <c r="B2260"/>
      <c r="C2260"/>
      <c r="D2260"/>
      <c r="E2260"/>
      <c r="F2260"/>
      <c r="G2260"/>
      <c r="H2260"/>
      <c r="I2260"/>
      <c r="J2260"/>
      <c r="K2260"/>
      <c r="L2260"/>
      <c r="M2260"/>
      <c r="N2260"/>
      <c r="O2260"/>
      <c r="P2260"/>
      <c r="Q2260"/>
      <c r="R2260"/>
      <c r="S2260"/>
      <c r="T2260"/>
      <c r="U2260"/>
      <c r="V2260"/>
      <c r="W2260"/>
      <c r="X2260"/>
      <c r="Y2260" s="56"/>
      <c r="Z2260"/>
      <c r="AA2260"/>
      <c r="AB2260"/>
      <c r="AC2260"/>
      <c r="AD2260"/>
      <c r="AE2260"/>
      <c r="AF2260"/>
    </row>
    <row r="2261" spans="1:32" s="24" customFormat="1" ht="15">
      <c r="A2261"/>
      <c r="B2261"/>
      <c r="C2261"/>
      <c r="D2261"/>
      <c r="E2261"/>
      <c r="F2261"/>
      <c r="G2261"/>
      <c r="H2261"/>
      <c r="I2261"/>
      <c r="J2261"/>
      <c r="K2261"/>
      <c r="L2261"/>
      <c r="M2261"/>
      <c r="N2261"/>
      <c r="O2261"/>
      <c r="P2261"/>
      <c r="Q2261"/>
      <c r="R2261"/>
      <c r="S2261"/>
      <c r="T2261"/>
      <c r="U2261"/>
      <c r="V2261"/>
      <c r="W2261"/>
      <c r="X2261"/>
      <c r="Y2261" s="56"/>
      <c r="Z2261"/>
      <c r="AA2261"/>
      <c r="AB2261"/>
      <c r="AC2261"/>
      <c r="AD2261"/>
      <c r="AE2261"/>
      <c r="AF2261"/>
    </row>
    <row r="2262" spans="1:32" s="24" customFormat="1" ht="15">
      <c r="A2262"/>
      <c r="B2262"/>
      <c r="C2262"/>
      <c r="D2262"/>
      <c r="E2262"/>
      <c r="F2262"/>
      <c r="G2262"/>
      <c r="H2262"/>
      <c r="I2262"/>
      <c r="J2262"/>
      <c r="K2262"/>
      <c r="L2262"/>
      <c r="M2262"/>
      <c r="N2262"/>
      <c r="O2262"/>
      <c r="P2262"/>
      <c r="Q2262"/>
      <c r="R2262"/>
      <c r="S2262"/>
      <c r="T2262"/>
      <c r="U2262"/>
      <c r="V2262"/>
      <c r="W2262"/>
      <c r="X2262"/>
      <c r="Y2262" s="56"/>
      <c r="Z2262"/>
      <c r="AA2262"/>
      <c r="AB2262"/>
      <c r="AC2262"/>
      <c r="AD2262"/>
      <c r="AE2262"/>
      <c r="AF2262"/>
    </row>
    <row r="2263" spans="1:32" s="24" customFormat="1" ht="15">
      <c r="A2263"/>
      <c r="B2263"/>
      <c r="C2263"/>
      <c r="D2263"/>
      <c r="E2263"/>
      <c r="F2263"/>
      <c r="G2263"/>
      <c r="H2263"/>
      <c r="I2263"/>
      <c r="J2263"/>
      <c r="K2263"/>
      <c r="L2263"/>
      <c r="M2263"/>
      <c r="N2263"/>
      <c r="O2263"/>
      <c r="P2263"/>
      <c r="Q2263"/>
      <c r="R2263"/>
      <c r="S2263"/>
      <c r="T2263"/>
      <c r="U2263"/>
      <c r="V2263"/>
      <c r="W2263"/>
      <c r="X2263"/>
      <c r="Y2263" s="56"/>
      <c r="Z2263"/>
      <c r="AA2263"/>
      <c r="AB2263"/>
      <c r="AC2263"/>
      <c r="AD2263"/>
      <c r="AE2263"/>
      <c r="AF2263"/>
    </row>
    <row r="2264" spans="1:32" s="24" customFormat="1" ht="15">
      <c r="A2264"/>
      <c r="B2264"/>
      <c r="C2264"/>
      <c r="D2264"/>
      <c r="E2264"/>
      <c r="F2264"/>
      <c r="G2264"/>
      <c r="H2264"/>
      <c r="I2264"/>
      <c r="J2264"/>
      <c r="K2264"/>
      <c r="L2264"/>
      <c r="M2264"/>
      <c r="N2264"/>
      <c r="O2264"/>
      <c r="P2264"/>
      <c r="Q2264"/>
      <c r="R2264"/>
      <c r="S2264"/>
      <c r="T2264"/>
      <c r="U2264"/>
      <c r="V2264"/>
      <c r="W2264"/>
      <c r="X2264"/>
      <c r="Y2264" s="56"/>
      <c r="Z2264"/>
      <c r="AA2264"/>
      <c r="AB2264"/>
      <c r="AC2264"/>
      <c r="AD2264"/>
      <c r="AE2264"/>
      <c r="AF2264"/>
    </row>
    <row r="2265" spans="1:32" s="24" customFormat="1" ht="15">
      <c r="A2265"/>
      <c r="B2265"/>
      <c r="C2265"/>
      <c r="D2265"/>
      <c r="E2265"/>
      <c r="F2265"/>
      <c r="G2265"/>
      <c r="H2265"/>
      <c r="I2265"/>
      <c r="J2265"/>
      <c r="K2265"/>
      <c r="L2265"/>
      <c r="M2265"/>
      <c r="N2265"/>
      <c r="O2265"/>
      <c r="P2265"/>
      <c r="Q2265"/>
      <c r="R2265"/>
      <c r="S2265"/>
      <c r="T2265"/>
      <c r="U2265"/>
      <c r="V2265"/>
      <c r="W2265"/>
      <c r="X2265"/>
      <c r="Y2265" s="56"/>
      <c r="Z2265"/>
      <c r="AA2265"/>
      <c r="AB2265"/>
      <c r="AC2265"/>
      <c r="AD2265"/>
      <c r="AE2265"/>
      <c r="AF2265"/>
    </row>
    <row r="2266" spans="1:32" s="24" customFormat="1" ht="15">
      <c r="A2266"/>
      <c r="B2266"/>
      <c r="C2266"/>
      <c r="D2266"/>
      <c r="E2266"/>
      <c r="F2266"/>
      <c r="G2266"/>
      <c r="H2266"/>
      <c r="I2266"/>
      <c r="J2266"/>
      <c r="K2266"/>
      <c r="L2266"/>
      <c r="M2266"/>
      <c r="N2266"/>
      <c r="O2266"/>
      <c r="P2266"/>
      <c r="Q2266"/>
      <c r="R2266"/>
      <c r="S2266"/>
      <c r="T2266"/>
      <c r="U2266"/>
      <c r="V2266"/>
      <c r="W2266"/>
      <c r="X2266"/>
      <c r="Y2266" s="56"/>
      <c r="Z2266"/>
      <c r="AA2266"/>
      <c r="AB2266"/>
      <c r="AC2266"/>
      <c r="AD2266"/>
      <c r="AE2266"/>
      <c r="AF2266"/>
    </row>
    <row r="2267" spans="1:32" s="24" customFormat="1" ht="15">
      <c r="A2267"/>
      <c r="B2267"/>
      <c r="C2267"/>
      <c r="D2267"/>
      <c r="E2267"/>
      <c r="F2267"/>
      <c r="G2267"/>
      <c r="H2267"/>
      <c r="I2267"/>
      <c r="J2267"/>
      <c r="K2267"/>
      <c r="L2267"/>
      <c r="M2267"/>
      <c r="N2267"/>
      <c r="O2267"/>
      <c r="P2267"/>
      <c r="Q2267"/>
      <c r="R2267"/>
      <c r="S2267"/>
      <c r="T2267"/>
      <c r="U2267"/>
      <c r="V2267"/>
      <c r="W2267"/>
      <c r="X2267"/>
      <c r="Y2267" s="56"/>
      <c r="Z2267"/>
      <c r="AA2267"/>
      <c r="AB2267"/>
      <c r="AC2267"/>
      <c r="AD2267"/>
      <c r="AE2267"/>
      <c r="AF2267"/>
    </row>
    <row r="2268" spans="1:32" s="24" customFormat="1" ht="15">
      <c r="A2268"/>
      <c r="B2268"/>
      <c r="C2268"/>
      <c r="D2268"/>
      <c r="E2268"/>
      <c r="F2268"/>
      <c r="G2268"/>
      <c r="H2268"/>
      <c r="I2268"/>
      <c r="J2268"/>
      <c r="K2268"/>
      <c r="L2268"/>
      <c r="M2268"/>
      <c r="N2268"/>
      <c r="O2268"/>
      <c r="P2268"/>
      <c r="Q2268"/>
      <c r="R2268"/>
      <c r="S2268"/>
      <c r="T2268"/>
      <c r="U2268"/>
      <c r="V2268"/>
      <c r="W2268"/>
      <c r="X2268"/>
      <c r="Y2268" s="56"/>
      <c r="Z2268"/>
      <c r="AA2268"/>
      <c r="AB2268"/>
      <c r="AC2268"/>
      <c r="AD2268"/>
      <c r="AE2268"/>
      <c r="AF2268"/>
    </row>
    <row r="2269" spans="1:32" s="24" customFormat="1" ht="15">
      <c r="A2269"/>
      <c r="B2269"/>
      <c r="C2269"/>
      <c r="D2269"/>
      <c r="E2269"/>
      <c r="F2269"/>
      <c r="G2269"/>
      <c r="H2269"/>
      <c r="I2269"/>
      <c r="J2269"/>
      <c r="K2269"/>
      <c r="L2269"/>
      <c r="M2269"/>
      <c r="N2269"/>
      <c r="O2269"/>
      <c r="P2269"/>
      <c r="Q2269"/>
      <c r="R2269"/>
      <c r="S2269"/>
      <c r="T2269"/>
      <c r="U2269"/>
      <c r="V2269"/>
      <c r="W2269"/>
      <c r="X2269"/>
      <c r="Y2269" s="56"/>
      <c r="Z2269"/>
      <c r="AA2269"/>
      <c r="AB2269"/>
      <c r="AC2269"/>
      <c r="AD2269"/>
      <c r="AE2269"/>
      <c r="AF2269"/>
    </row>
    <row r="2270" spans="1:32" s="24" customFormat="1" ht="15">
      <c r="A2270"/>
      <c r="B2270"/>
      <c r="C2270"/>
      <c r="D2270"/>
      <c r="E2270"/>
      <c r="F2270"/>
      <c r="G2270"/>
      <c r="H2270"/>
      <c r="I2270"/>
      <c r="J2270"/>
      <c r="K2270"/>
      <c r="L2270"/>
      <c r="M2270"/>
      <c r="N2270"/>
      <c r="O2270"/>
      <c r="P2270"/>
      <c r="Q2270"/>
      <c r="R2270"/>
      <c r="S2270"/>
      <c r="T2270"/>
      <c r="U2270"/>
      <c r="V2270"/>
      <c r="W2270"/>
      <c r="X2270"/>
      <c r="Y2270" s="56"/>
      <c r="Z2270"/>
      <c r="AA2270"/>
      <c r="AB2270"/>
      <c r="AC2270"/>
      <c r="AD2270"/>
      <c r="AE2270"/>
      <c r="AF2270"/>
    </row>
    <row r="2271" spans="1:32" s="24" customFormat="1" ht="15">
      <c r="A2271"/>
      <c r="B2271"/>
      <c r="C2271"/>
      <c r="D2271"/>
      <c r="E2271"/>
      <c r="F2271"/>
      <c r="G2271"/>
      <c r="H2271"/>
      <c r="I2271"/>
      <c r="J2271"/>
      <c r="K2271"/>
      <c r="L2271"/>
      <c r="M2271"/>
      <c r="N2271"/>
      <c r="O2271"/>
      <c r="P2271"/>
      <c r="Q2271"/>
      <c r="R2271"/>
      <c r="S2271"/>
      <c r="T2271"/>
      <c r="U2271"/>
      <c r="V2271"/>
      <c r="W2271"/>
      <c r="X2271"/>
      <c r="Y2271" s="56"/>
      <c r="Z2271"/>
      <c r="AA2271"/>
      <c r="AB2271"/>
      <c r="AC2271"/>
      <c r="AD2271"/>
      <c r="AE2271"/>
      <c r="AF2271"/>
    </row>
    <row r="2272" spans="1:32" s="24" customFormat="1" ht="15">
      <c r="A2272"/>
      <c r="B2272"/>
      <c r="C2272"/>
      <c r="D2272"/>
      <c r="E2272"/>
      <c r="F2272"/>
      <c r="G2272"/>
      <c r="H2272"/>
      <c r="I2272"/>
      <c r="J2272"/>
      <c r="K2272"/>
      <c r="L2272"/>
      <c r="M2272"/>
      <c r="N2272"/>
      <c r="O2272"/>
      <c r="P2272"/>
      <c r="Q2272"/>
      <c r="R2272"/>
      <c r="S2272"/>
      <c r="T2272"/>
      <c r="U2272"/>
      <c r="V2272"/>
      <c r="W2272"/>
      <c r="X2272"/>
      <c r="Y2272" s="56"/>
      <c r="Z2272"/>
      <c r="AA2272"/>
      <c r="AB2272"/>
      <c r="AC2272"/>
      <c r="AD2272"/>
      <c r="AE2272"/>
      <c r="AF2272"/>
    </row>
    <row r="2273" spans="1:32" s="24" customFormat="1" ht="15">
      <c r="A2273"/>
      <c r="B2273"/>
      <c r="C2273"/>
      <c r="D2273"/>
      <c r="E2273"/>
      <c r="F2273"/>
      <c r="G2273"/>
      <c r="H2273"/>
      <c r="I2273"/>
      <c r="J2273"/>
      <c r="K2273"/>
      <c r="L2273"/>
      <c r="M2273"/>
      <c r="N2273"/>
      <c r="O2273"/>
      <c r="P2273"/>
      <c r="Q2273"/>
      <c r="R2273"/>
      <c r="S2273"/>
      <c r="T2273"/>
      <c r="U2273"/>
      <c r="V2273"/>
      <c r="W2273"/>
      <c r="X2273"/>
      <c r="Y2273" s="56"/>
      <c r="Z2273"/>
      <c r="AA2273"/>
      <c r="AB2273"/>
      <c r="AC2273"/>
      <c r="AD2273"/>
      <c r="AE2273"/>
      <c r="AF2273"/>
    </row>
    <row r="2274" spans="1:32" s="24" customFormat="1" ht="15">
      <c r="A2274"/>
      <c r="B2274"/>
      <c r="C2274"/>
      <c r="D2274"/>
      <c r="E2274"/>
      <c r="F2274"/>
      <c r="G2274"/>
      <c r="H2274"/>
      <c r="I2274"/>
      <c r="J2274"/>
      <c r="K2274"/>
      <c r="L2274"/>
      <c r="M2274"/>
      <c r="N2274"/>
      <c r="O2274"/>
      <c r="P2274"/>
      <c r="Q2274"/>
      <c r="R2274"/>
      <c r="S2274"/>
      <c r="T2274"/>
      <c r="U2274"/>
      <c r="V2274"/>
      <c r="W2274"/>
      <c r="X2274"/>
      <c r="Y2274" s="56"/>
      <c r="Z2274"/>
      <c r="AA2274"/>
      <c r="AB2274"/>
      <c r="AC2274"/>
      <c r="AD2274"/>
      <c r="AE2274"/>
      <c r="AF2274"/>
    </row>
    <row r="2275" spans="1:32" s="24" customFormat="1" ht="15">
      <c r="A2275"/>
      <c r="B2275"/>
      <c r="C2275"/>
      <c r="D2275"/>
      <c r="E2275"/>
      <c r="F2275"/>
      <c r="G2275"/>
      <c r="H2275"/>
      <c r="I2275"/>
      <c r="J2275"/>
      <c r="K2275"/>
      <c r="L2275"/>
      <c r="M2275"/>
      <c r="N2275"/>
      <c r="O2275"/>
      <c r="P2275"/>
      <c r="Q2275"/>
      <c r="R2275"/>
      <c r="S2275"/>
      <c r="T2275"/>
      <c r="U2275"/>
      <c r="V2275"/>
      <c r="W2275"/>
      <c r="X2275"/>
      <c r="Y2275" s="56"/>
      <c r="Z2275"/>
      <c r="AA2275"/>
      <c r="AB2275"/>
      <c r="AC2275"/>
      <c r="AD2275"/>
      <c r="AE2275"/>
      <c r="AF2275"/>
    </row>
    <row r="2276" spans="1:32" s="24" customFormat="1" ht="15">
      <c r="A2276"/>
      <c r="B2276"/>
      <c r="C2276"/>
      <c r="D2276"/>
      <c r="E2276"/>
      <c r="F2276"/>
      <c r="G2276"/>
      <c r="H2276"/>
      <c r="I2276"/>
      <c r="J2276"/>
      <c r="K2276"/>
      <c r="L2276"/>
      <c r="M2276"/>
      <c r="N2276"/>
      <c r="O2276"/>
      <c r="P2276"/>
      <c r="Q2276"/>
      <c r="R2276"/>
      <c r="S2276"/>
      <c r="T2276"/>
      <c r="U2276"/>
      <c r="V2276"/>
      <c r="W2276"/>
      <c r="X2276"/>
      <c r="Y2276" s="56"/>
      <c r="Z2276"/>
      <c r="AA2276"/>
      <c r="AB2276"/>
      <c r="AC2276"/>
      <c r="AD2276"/>
      <c r="AE2276"/>
      <c r="AF2276"/>
    </row>
    <row r="2277" spans="1:32" s="24" customFormat="1" ht="15">
      <c r="A2277"/>
      <c r="B2277"/>
      <c r="C2277"/>
      <c r="D2277"/>
      <c r="E2277"/>
      <c r="F2277"/>
      <c r="G2277"/>
      <c r="H2277"/>
      <c r="I2277"/>
      <c r="J2277"/>
      <c r="K2277"/>
      <c r="L2277"/>
      <c r="M2277"/>
      <c r="N2277"/>
      <c r="O2277"/>
      <c r="P2277"/>
      <c r="Q2277"/>
      <c r="R2277"/>
      <c r="S2277"/>
      <c r="T2277"/>
      <c r="U2277"/>
      <c r="V2277"/>
      <c r="W2277"/>
      <c r="X2277"/>
      <c r="Y2277" s="56"/>
      <c r="Z2277"/>
      <c r="AA2277"/>
      <c r="AB2277"/>
      <c r="AC2277"/>
      <c r="AD2277"/>
      <c r="AE2277"/>
      <c r="AF2277"/>
    </row>
    <row r="2278" spans="1:32" s="24" customFormat="1" ht="15">
      <c r="A2278"/>
      <c r="B2278"/>
      <c r="C2278"/>
      <c r="D2278"/>
      <c r="E2278"/>
      <c r="F2278"/>
      <c r="G2278"/>
      <c r="H2278"/>
      <c r="I2278"/>
      <c r="J2278"/>
      <c r="K2278"/>
      <c r="L2278"/>
      <c r="M2278"/>
      <c r="N2278"/>
      <c r="O2278"/>
      <c r="P2278"/>
      <c r="Q2278"/>
      <c r="R2278"/>
      <c r="S2278"/>
      <c r="T2278"/>
      <c r="U2278"/>
      <c r="V2278"/>
      <c r="W2278"/>
      <c r="X2278"/>
      <c r="Y2278" s="56"/>
      <c r="Z2278"/>
      <c r="AA2278"/>
      <c r="AB2278"/>
      <c r="AC2278"/>
      <c r="AD2278"/>
      <c r="AE2278"/>
      <c r="AF2278"/>
    </row>
    <row r="2279" spans="1:32" s="24" customFormat="1" ht="15">
      <c r="A2279"/>
      <c r="B2279"/>
      <c r="C2279"/>
      <c r="D2279"/>
      <c r="E2279"/>
      <c r="F2279"/>
      <c r="G2279"/>
      <c r="H2279"/>
      <c r="I2279"/>
      <c r="J2279"/>
      <c r="K2279"/>
      <c r="L2279"/>
      <c r="M2279"/>
      <c r="N2279"/>
      <c r="O2279"/>
      <c r="P2279"/>
      <c r="Q2279"/>
      <c r="R2279"/>
      <c r="S2279"/>
      <c r="T2279"/>
      <c r="U2279"/>
      <c r="V2279"/>
      <c r="W2279"/>
      <c r="X2279"/>
      <c r="Y2279" s="56"/>
      <c r="Z2279"/>
      <c r="AA2279"/>
      <c r="AB2279"/>
      <c r="AC2279"/>
      <c r="AD2279"/>
      <c r="AE2279"/>
      <c r="AF2279"/>
    </row>
    <row r="2280" spans="1:32" s="24" customFormat="1" ht="15">
      <c r="A2280"/>
      <c r="B2280"/>
      <c r="C2280"/>
      <c r="D2280"/>
      <c r="E2280"/>
      <c r="F2280"/>
      <c r="G2280"/>
      <c r="H2280"/>
      <c r="I2280"/>
      <c r="J2280"/>
      <c r="K2280"/>
      <c r="L2280"/>
      <c r="M2280"/>
      <c r="N2280"/>
      <c r="O2280"/>
      <c r="P2280"/>
      <c r="Q2280"/>
      <c r="R2280"/>
      <c r="S2280"/>
      <c r="T2280"/>
      <c r="U2280"/>
      <c r="V2280"/>
      <c r="W2280"/>
      <c r="X2280"/>
      <c r="Y2280" s="56"/>
      <c r="Z2280"/>
      <c r="AA2280"/>
      <c r="AB2280"/>
      <c r="AC2280"/>
      <c r="AD2280"/>
      <c r="AE2280"/>
      <c r="AF2280"/>
    </row>
    <row r="2281" spans="1:32" s="24" customFormat="1" ht="15">
      <c r="A2281"/>
      <c r="B2281"/>
      <c r="C2281"/>
      <c r="D2281"/>
      <c r="E2281"/>
      <c r="F2281"/>
      <c r="G2281"/>
      <c r="H2281"/>
      <c r="I2281"/>
      <c r="J2281"/>
      <c r="K2281"/>
      <c r="L2281"/>
      <c r="M2281"/>
      <c r="N2281"/>
      <c r="O2281"/>
      <c r="P2281"/>
      <c r="Q2281"/>
      <c r="R2281"/>
      <c r="S2281"/>
      <c r="T2281"/>
      <c r="U2281"/>
      <c r="V2281"/>
      <c r="W2281"/>
      <c r="X2281"/>
      <c r="Y2281" s="56"/>
      <c r="Z2281"/>
      <c r="AA2281"/>
      <c r="AB2281"/>
      <c r="AC2281"/>
      <c r="AD2281"/>
      <c r="AE2281"/>
      <c r="AF2281"/>
    </row>
    <row r="2282" spans="1:32" s="24" customFormat="1" ht="15">
      <c r="A2282"/>
      <c r="B2282"/>
      <c r="C2282"/>
      <c r="D2282"/>
      <c r="E2282"/>
      <c r="F2282"/>
      <c r="G2282"/>
      <c r="H2282"/>
      <c r="I2282"/>
      <c r="J2282"/>
      <c r="K2282"/>
      <c r="L2282"/>
      <c r="M2282"/>
      <c r="N2282"/>
      <c r="O2282"/>
      <c r="P2282"/>
      <c r="Q2282"/>
      <c r="R2282"/>
      <c r="S2282"/>
      <c r="T2282"/>
      <c r="U2282"/>
      <c r="V2282"/>
      <c r="W2282"/>
      <c r="X2282"/>
      <c r="Y2282" s="56"/>
      <c r="Z2282"/>
      <c r="AA2282"/>
      <c r="AB2282"/>
      <c r="AC2282"/>
      <c r="AD2282"/>
      <c r="AE2282"/>
      <c r="AF2282"/>
    </row>
    <row r="2283" spans="1:32" s="24" customFormat="1" ht="15">
      <c r="A2283"/>
      <c r="B2283"/>
      <c r="C2283"/>
      <c r="D2283"/>
      <c r="E2283"/>
      <c r="F2283"/>
      <c r="G2283"/>
      <c r="H2283"/>
      <c r="I2283"/>
      <c r="J2283"/>
      <c r="K2283"/>
      <c r="L2283"/>
      <c r="M2283"/>
      <c r="N2283"/>
      <c r="O2283"/>
      <c r="P2283"/>
      <c r="Q2283"/>
      <c r="R2283"/>
      <c r="S2283"/>
      <c r="T2283"/>
      <c r="U2283"/>
      <c r="V2283"/>
      <c r="W2283"/>
      <c r="X2283"/>
      <c r="Y2283" s="56"/>
      <c r="Z2283"/>
      <c r="AA2283"/>
      <c r="AB2283"/>
      <c r="AC2283"/>
      <c r="AD2283"/>
      <c r="AE2283"/>
      <c r="AF2283"/>
    </row>
    <row r="2284" spans="1:32" s="24" customFormat="1" ht="15">
      <c r="A2284"/>
      <c r="B2284"/>
      <c r="C2284"/>
      <c r="D2284"/>
      <c r="E2284"/>
      <c r="F2284"/>
      <c r="G2284"/>
      <c r="H2284"/>
      <c r="I2284"/>
      <c r="J2284"/>
      <c r="K2284"/>
      <c r="L2284"/>
      <c r="M2284"/>
      <c r="N2284"/>
      <c r="O2284"/>
      <c r="P2284"/>
      <c r="Q2284"/>
      <c r="R2284"/>
      <c r="S2284"/>
      <c r="T2284"/>
      <c r="U2284"/>
      <c r="V2284"/>
      <c r="W2284"/>
      <c r="X2284"/>
      <c r="Y2284" s="56"/>
      <c r="Z2284"/>
      <c r="AA2284"/>
      <c r="AB2284"/>
      <c r="AC2284"/>
      <c r="AD2284"/>
      <c r="AE2284"/>
      <c r="AF2284"/>
    </row>
    <row r="2285" spans="1:32" s="24" customFormat="1" ht="15">
      <c r="A2285"/>
      <c r="B2285"/>
      <c r="C2285"/>
      <c r="D2285"/>
      <c r="E2285"/>
      <c r="F2285"/>
      <c r="G2285"/>
      <c r="H2285"/>
      <c r="I2285"/>
      <c r="J2285"/>
      <c r="K2285"/>
      <c r="L2285"/>
      <c r="M2285"/>
      <c r="N2285"/>
      <c r="O2285"/>
      <c r="P2285"/>
      <c r="Q2285"/>
      <c r="R2285"/>
      <c r="S2285"/>
      <c r="T2285"/>
      <c r="U2285"/>
      <c r="V2285"/>
      <c r="W2285"/>
      <c r="X2285"/>
      <c r="Y2285" s="56"/>
      <c r="Z2285"/>
      <c r="AA2285"/>
      <c r="AB2285"/>
      <c r="AC2285"/>
      <c r="AD2285"/>
      <c r="AE2285"/>
      <c r="AF2285"/>
    </row>
    <row r="2286" spans="1:32" s="24" customFormat="1" ht="15">
      <c r="A2286"/>
      <c r="B2286"/>
      <c r="C2286"/>
      <c r="D2286"/>
      <c r="E2286"/>
      <c r="F2286"/>
      <c r="G2286"/>
      <c r="H2286"/>
      <c r="I2286"/>
      <c r="J2286"/>
      <c r="K2286"/>
      <c r="L2286"/>
      <c r="M2286"/>
      <c r="N2286"/>
      <c r="O2286"/>
      <c r="P2286"/>
      <c r="Q2286"/>
      <c r="R2286"/>
      <c r="S2286"/>
      <c r="T2286"/>
      <c r="U2286"/>
      <c r="V2286"/>
      <c r="W2286"/>
      <c r="X2286"/>
      <c r="Y2286" s="56"/>
      <c r="Z2286"/>
      <c r="AA2286"/>
      <c r="AB2286"/>
      <c r="AC2286"/>
      <c r="AD2286"/>
      <c r="AE2286"/>
      <c r="AF2286"/>
    </row>
    <row r="2287" spans="1:32" s="24" customFormat="1" ht="15">
      <c r="A2287"/>
      <c r="B2287"/>
      <c r="C2287"/>
      <c r="D2287"/>
      <c r="E2287"/>
      <c r="F2287"/>
      <c r="G2287"/>
      <c r="H2287"/>
      <c r="I2287"/>
      <c r="J2287"/>
      <c r="K2287"/>
      <c r="L2287"/>
      <c r="M2287"/>
      <c r="N2287"/>
      <c r="O2287"/>
      <c r="P2287"/>
      <c r="Q2287"/>
      <c r="R2287"/>
      <c r="S2287"/>
      <c r="T2287"/>
      <c r="U2287"/>
      <c r="V2287"/>
      <c r="W2287"/>
      <c r="X2287"/>
      <c r="Y2287" s="56"/>
      <c r="Z2287"/>
      <c r="AA2287"/>
      <c r="AB2287"/>
      <c r="AC2287"/>
      <c r="AD2287"/>
      <c r="AE2287"/>
      <c r="AF2287"/>
    </row>
    <row r="2288" spans="1:32" s="24" customFormat="1" ht="15">
      <c r="A2288"/>
      <c r="B2288"/>
      <c r="C2288"/>
      <c r="D2288"/>
      <c r="E2288"/>
      <c r="F2288"/>
      <c r="G2288"/>
      <c r="H2288"/>
      <c r="I2288"/>
      <c r="J2288"/>
      <c r="K2288"/>
      <c r="L2288"/>
      <c r="M2288"/>
      <c r="N2288"/>
      <c r="O2288"/>
      <c r="P2288"/>
      <c r="Q2288"/>
      <c r="R2288"/>
      <c r="S2288"/>
      <c r="T2288"/>
      <c r="U2288"/>
      <c r="V2288"/>
      <c r="W2288"/>
      <c r="X2288"/>
      <c r="Y2288" s="56"/>
      <c r="Z2288"/>
      <c r="AA2288"/>
      <c r="AB2288"/>
      <c r="AC2288"/>
      <c r="AD2288"/>
      <c r="AE2288"/>
      <c r="AF2288"/>
    </row>
    <row r="2289" spans="1:32" s="24" customFormat="1" ht="15">
      <c r="A2289"/>
      <c r="B2289"/>
      <c r="C2289"/>
      <c r="D2289"/>
      <c r="E2289"/>
      <c r="F2289"/>
      <c r="G2289"/>
      <c r="H2289"/>
      <c r="I2289"/>
      <c r="J2289"/>
      <c r="K2289"/>
      <c r="L2289"/>
      <c r="M2289"/>
      <c r="N2289"/>
      <c r="O2289"/>
      <c r="P2289"/>
      <c r="Q2289"/>
      <c r="R2289"/>
      <c r="S2289"/>
      <c r="T2289"/>
      <c r="U2289"/>
      <c r="V2289"/>
      <c r="W2289"/>
      <c r="X2289"/>
      <c r="Y2289" s="56"/>
      <c r="Z2289"/>
      <c r="AA2289"/>
      <c r="AB2289"/>
      <c r="AC2289"/>
      <c r="AD2289"/>
      <c r="AE2289"/>
      <c r="AF2289"/>
    </row>
    <row r="2290" spans="1:32" s="24" customFormat="1" ht="15">
      <c r="A2290"/>
      <c r="B2290"/>
      <c r="C2290"/>
      <c r="D2290"/>
      <c r="E2290"/>
      <c r="F2290"/>
      <c r="G2290"/>
      <c r="H2290"/>
      <c r="I2290"/>
      <c r="J2290"/>
      <c r="K2290"/>
      <c r="L2290"/>
      <c r="M2290"/>
      <c r="N2290"/>
      <c r="O2290"/>
      <c r="P2290"/>
      <c r="Q2290"/>
      <c r="R2290"/>
      <c r="S2290"/>
      <c r="T2290"/>
      <c r="U2290"/>
      <c r="V2290"/>
      <c r="W2290"/>
      <c r="X2290"/>
      <c r="Y2290" s="56"/>
      <c r="Z2290"/>
      <c r="AA2290"/>
      <c r="AB2290"/>
      <c r="AC2290"/>
      <c r="AD2290"/>
      <c r="AE2290"/>
      <c r="AF2290"/>
    </row>
    <row r="2291" spans="1:32" s="24" customFormat="1" ht="15">
      <c r="A2291"/>
      <c r="B2291"/>
      <c r="C2291"/>
      <c r="D2291"/>
      <c r="E2291"/>
      <c r="F2291"/>
      <c r="G2291"/>
      <c r="H2291"/>
      <c r="I2291"/>
      <c r="J2291"/>
      <c r="K2291"/>
      <c r="L2291"/>
      <c r="M2291"/>
      <c r="N2291"/>
      <c r="O2291"/>
      <c r="P2291"/>
      <c r="Q2291"/>
      <c r="R2291"/>
      <c r="S2291"/>
      <c r="T2291"/>
      <c r="U2291"/>
      <c r="V2291"/>
      <c r="W2291"/>
      <c r="X2291"/>
      <c r="Y2291" s="56"/>
      <c r="Z2291"/>
      <c r="AA2291"/>
      <c r="AB2291"/>
      <c r="AC2291"/>
      <c r="AD2291"/>
      <c r="AE2291"/>
      <c r="AF2291"/>
    </row>
    <row r="2292" spans="1:32" s="24" customFormat="1" ht="15">
      <c r="A2292"/>
      <c r="B2292"/>
      <c r="C2292"/>
      <c r="D2292"/>
      <c r="E2292"/>
      <c r="F2292"/>
      <c r="G2292"/>
      <c r="H2292"/>
      <c r="I2292"/>
      <c r="J2292"/>
      <c r="K2292"/>
      <c r="L2292"/>
      <c r="M2292"/>
      <c r="N2292"/>
      <c r="O2292"/>
      <c r="P2292"/>
      <c r="Q2292"/>
      <c r="R2292"/>
      <c r="S2292"/>
      <c r="T2292"/>
      <c r="U2292"/>
      <c r="V2292"/>
      <c r="W2292"/>
      <c r="X2292"/>
      <c r="Y2292" s="56"/>
      <c r="Z2292"/>
      <c r="AA2292"/>
      <c r="AB2292"/>
      <c r="AC2292"/>
      <c r="AD2292"/>
      <c r="AE2292"/>
      <c r="AF2292"/>
    </row>
    <row r="2293" spans="1:32" s="24" customFormat="1" ht="15">
      <c r="A2293"/>
      <c r="B2293"/>
      <c r="C2293"/>
      <c r="D2293"/>
      <c r="E2293"/>
      <c r="F2293"/>
      <c r="G2293"/>
      <c r="H2293"/>
      <c r="I2293"/>
      <c r="J2293"/>
      <c r="K2293"/>
      <c r="L2293"/>
      <c r="M2293"/>
      <c r="N2293"/>
      <c r="O2293"/>
      <c r="P2293"/>
      <c r="Q2293"/>
      <c r="R2293"/>
      <c r="S2293"/>
      <c r="T2293"/>
      <c r="U2293"/>
      <c r="V2293"/>
      <c r="W2293"/>
      <c r="X2293"/>
      <c r="Y2293" s="56"/>
      <c r="Z2293"/>
      <c r="AA2293"/>
      <c r="AB2293"/>
      <c r="AC2293"/>
      <c r="AD2293"/>
      <c r="AE2293"/>
      <c r="AF2293"/>
    </row>
    <row r="2294" spans="1:32" s="24" customFormat="1" ht="15">
      <c r="A2294"/>
      <c r="B2294"/>
      <c r="C2294"/>
      <c r="D2294"/>
      <c r="E2294"/>
      <c r="F2294"/>
      <c r="G2294"/>
      <c r="H2294"/>
      <c r="I2294"/>
      <c r="J2294"/>
      <c r="K2294"/>
      <c r="L2294"/>
      <c r="M2294"/>
      <c r="N2294"/>
      <c r="O2294"/>
      <c r="P2294"/>
      <c r="Q2294"/>
      <c r="R2294"/>
      <c r="S2294"/>
      <c r="T2294"/>
      <c r="U2294"/>
      <c r="V2294"/>
      <c r="W2294"/>
      <c r="X2294"/>
      <c r="Y2294" s="56"/>
      <c r="Z2294"/>
      <c r="AA2294"/>
      <c r="AB2294"/>
      <c r="AC2294"/>
      <c r="AD2294"/>
      <c r="AE2294"/>
      <c r="AF2294"/>
    </row>
    <row r="2295" spans="1:32" s="24" customFormat="1" ht="15">
      <c r="A2295"/>
      <c r="B2295"/>
      <c r="C2295"/>
      <c r="D2295"/>
      <c r="E2295"/>
      <c r="F2295"/>
      <c r="G2295"/>
      <c r="H2295"/>
      <c r="I2295"/>
      <c r="J2295"/>
      <c r="K2295"/>
      <c r="L2295"/>
      <c r="M2295"/>
      <c r="N2295"/>
      <c r="O2295"/>
      <c r="P2295"/>
      <c r="Q2295"/>
      <c r="R2295"/>
      <c r="S2295"/>
      <c r="T2295"/>
      <c r="U2295"/>
      <c r="V2295"/>
      <c r="W2295"/>
      <c r="X2295"/>
      <c r="Y2295" s="56"/>
      <c r="Z2295"/>
      <c r="AA2295"/>
      <c r="AB2295"/>
      <c r="AC2295"/>
      <c r="AD2295"/>
      <c r="AE2295"/>
      <c r="AF2295"/>
    </row>
    <row r="2296" spans="1:32" s="24" customFormat="1" ht="15">
      <c r="A2296"/>
      <c r="B2296"/>
      <c r="C2296"/>
      <c r="D2296"/>
      <c r="E2296"/>
      <c r="F2296"/>
      <c r="G2296"/>
      <c r="H2296"/>
      <c r="I2296"/>
      <c r="J2296"/>
      <c r="K2296"/>
      <c r="L2296"/>
      <c r="M2296"/>
      <c r="N2296"/>
      <c r="O2296"/>
      <c r="P2296"/>
      <c r="Q2296"/>
      <c r="R2296"/>
      <c r="S2296"/>
      <c r="T2296"/>
      <c r="U2296"/>
      <c r="V2296"/>
      <c r="W2296"/>
      <c r="X2296"/>
      <c r="Y2296" s="56"/>
      <c r="Z2296"/>
      <c r="AA2296"/>
      <c r="AB2296"/>
      <c r="AC2296"/>
      <c r="AD2296"/>
      <c r="AE2296"/>
      <c r="AF2296"/>
    </row>
    <row r="2297" spans="1:32" s="24" customFormat="1" ht="15">
      <c r="A2297"/>
      <c r="B2297"/>
      <c r="C2297"/>
      <c r="D2297"/>
      <c r="E2297"/>
      <c r="F2297"/>
      <c r="G2297"/>
      <c r="H2297"/>
      <c r="I2297"/>
      <c r="J2297"/>
      <c r="K2297"/>
      <c r="L2297"/>
      <c r="M2297"/>
      <c r="N2297"/>
      <c r="O2297"/>
      <c r="P2297"/>
      <c r="Q2297"/>
      <c r="R2297"/>
      <c r="S2297"/>
      <c r="T2297"/>
      <c r="U2297"/>
      <c r="V2297"/>
      <c r="W2297"/>
      <c r="X2297"/>
      <c r="Y2297" s="56"/>
      <c r="Z2297"/>
      <c r="AA2297"/>
      <c r="AB2297"/>
      <c r="AC2297"/>
      <c r="AD2297"/>
      <c r="AE2297"/>
      <c r="AF2297"/>
    </row>
    <row r="2298" spans="1:32" s="24" customFormat="1" ht="15">
      <c r="A2298"/>
      <c r="B2298"/>
      <c r="C2298"/>
      <c r="D2298"/>
      <c r="E2298"/>
      <c r="F2298"/>
      <c r="G2298"/>
      <c r="H2298"/>
      <c r="I2298"/>
      <c r="J2298"/>
      <c r="K2298"/>
      <c r="L2298"/>
      <c r="M2298"/>
      <c r="N2298"/>
      <c r="O2298"/>
      <c r="P2298"/>
      <c r="Q2298"/>
      <c r="R2298"/>
      <c r="S2298"/>
      <c r="T2298"/>
      <c r="U2298"/>
      <c r="V2298"/>
      <c r="W2298"/>
      <c r="X2298"/>
      <c r="Y2298" s="56"/>
      <c r="Z2298"/>
      <c r="AA2298"/>
      <c r="AB2298"/>
      <c r="AC2298"/>
      <c r="AD2298"/>
      <c r="AE2298"/>
      <c r="AF2298"/>
    </row>
    <row r="2299" spans="1:32" s="24" customFormat="1" ht="15">
      <c r="A2299"/>
      <c r="B2299"/>
      <c r="C2299"/>
      <c r="D2299"/>
      <c r="E2299"/>
      <c r="F2299"/>
      <c r="G2299"/>
      <c r="H2299"/>
      <c r="I2299"/>
      <c r="J2299"/>
      <c r="K2299"/>
      <c r="L2299"/>
      <c r="M2299"/>
      <c r="N2299"/>
      <c r="O2299"/>
      <c r="P2299"/>
      <c r="Q2299"/>
      <c r="R2299"/>
      <c r="S2299"/>
      <c r="T2299"/>
      <c r="U2299"/>
      <c r="V2299"/>
      <c r="W2299"/>
      <c r="X2299"/>
      <c r="Y2299" s="56"/>
      <c r="Z2299"/>
      <c r="AA2299"/>
      <c r="AB2299"/>
      <c r="AC2299"/>
      <c r="AD2299"/>
      <c r="AE2299"/>
      <c r="AF2299"/>
    </row>
    <row r="2300" spans="1:32" s="24" customFormat="1" ht="15">
      <c r="A2300"/>
      <c r="B2300"/>
      <c r="C2300"/>
      <c r="D2300"/>
      <c r="E2300"/>
      <c r="F2300"/>
      <c r="G2300"/>
      <c r="H2300"/>
      <c r="I2300"/>
      <c r="J2300"/>
      <c r="K2300"/>
      <c r="L2300"/>
      <c r="M2300"/>
      <c r="N2300"/>
      <c r="O2300"/>
      <c r="P2300"/>
      <c r="Q2300"/>
      <c r="R2300"/>
      <c r="S2300"/>
      <c r="T2300"/>
      <c r="U2300"/>
      <c r="V2300"/>
      <c r="W2300"/>
      <c r="X2300"/>
      <c r="Y2300" s="56"/>
      <c r="Z2300"/>
      <c r="AA2300"/>
      <c r="AB2300"/>
      <c r="AC2300"/>
      <c r="AD2300"/>
      <c r="AE2300"/>
      <c r="AF2300"/>
    </row>
    <row r="2301" spans="1:32" s="24" customFormat="1" ht="15">
      <c r="A2301"/>
      <c r="B2301"/>
      <c r="C2301"/>
      <c r="D2301"/>
      <c r="E2301"/>
      <c r="F2301"/>
      <c r="G2301"/>
      <c r="H2301"/>
      <c r="I2301"/>
      <c r="J2301"/>
      <c r="K2301"/>
      <c r="L2301"/>
      <c r="M2301"/>
      <c r="N2301"/>
      <c r="O2301"/>
      <c r="P2301"/>
      <c r="Q2301"/>
      <c r="R2301"/>
      <c r="S2301"/>
      <c r="T2301"/>
      <c r="U2301"/>
      <c r="V2301"/>
      <c r="W2301"/>
      <c r="X2301"/>
      <c r="Y2301" s="56"/>
      <c r="Z2301"/>
      <c r="AA2301"/>
      <c r="AB2301"/>
      <c r="AC2301"/>
      <c r="AD2301"/>
      <c r="AE2301"/>
      <c r="AF2301"/>
    </row>
    <row r="2302" spans="1:32" s="24" customFormat="1" ht="15">
      <c r="A2302"/>
      <c r="B2302"/>
      <c r="C2302"/>
      <c r="D2302"/>
      <c r="E2302"/>
      <c r="F2302"/>
      <c r="G2302"/>
      <c r="H2302"/>
      <c r="I2302"/>
      <c r="J2302"/>
      <c r="K2302"/>
      <c r="L2302"/>
      <c r="M2302"/>
      <c r="N2302"/>
      <c r="O2302"/>
      <c r="P2302"/>
      <c r="Q2302"/>
      <c r="R2302"/>
      <c r="S2302"/>
      <c r="T2302"/>
      <c r="U2302"/>
      <c r="V2302"/>
      <c r="W2302"/>
      <c r="X2302"/>
      <c r="Y2302" s="56"/>
      <c r="Z2302"/>
      <c r="AA2302"/>
      <c r="AB2302"/>
      <c r="AC2302"/>
      <c r="AD2302"/>
      <c r="AE2302"/>
      <c r="AF2302"/>
    </row>
    <row r="2303" spans="1:32" s="24" customFormat="1" ht="15">
      <c r="A2303"/>
      <c r="B2303"/>
      <c r="C2303"/>
      <c r="D2303"/>
      <c r="E2303"/>
      <c r="F2303"/>
      <c r="G2303"/>
      <c r="H2303"/>
      <c r="I2303"/>
      <c r="J2303"/>
      <c r="K2303"/>
      <c r="L2303"/>
      <c r="M2303"/>
      <c r="N2303"/>
      <c r="O2303"/>
      <c r="P2303"/>
      <c r="Q2303"/>
      <c r="R2303"/>
      <c r="S2303"/>
      <c r="T2303"/>
      <c r="U2303"/>
      <c r="V2303"/>
      <c r="W2303"/>
      <c r="X2303"/>
      <c r="Y2303" s="56"/>
      <c r="Z2303"/>
      <c r="AA2303"/>
      <c r="AB2303"/>
      <c r="AC2303"/>
      <c r="AD2303"/>
      <c r="AE2303"/>
      <c r="AF2303"/>
    </row>
    <row r="2304" spans="1:32" s="24" customFormat="1" ht="15">
      <c r="A2304"/>
      <c r="B2304"/>
      <c r="C2304"/>
      <c r="D2304"/>
      <c r="E2304"/>
      <c r="F2304"/>
      <c r="G2304"/>
      <c r="H2304"/>
      <c r="I2304"/>
      <c r="J2304"/>
      <c r="K2304"/>
      <c r="L2304"/>
      <c r="M2304"/>
      <c r="N2304"/>
      <c r="O2304"/>
      <c r="P2304"/>
      <c r="Q2304"/>
      <c r="R2304"/>
      <c r="S2304"/>
      <c r="T2304"/>
      <c r="U2304"/>
      <c r="V2304"/>
      <c r="W2304"/>
      <c r="X2304"/>
      <c r="Y2304" s="56"/>
      <c r="Z2304"/>
      <c r="AA2304"/>
      <c r="AB2304"/>
      <c r="AC2304"/>
      <c r="AD2304"/>
      <c r="AE2304"/>
      <c r="AF2304"/>
    </row>
    <row r="2305" spans="1:32" s="24" customFormat="1" ht="15">
      <c r="A2305"/>
      <c r="B2305"/>
      <c r="C2305"/>
      <c r="D2305"/>
      <c r="E2305"/>
      <c r="F2305"/>
      <c r="G2305"/>
      <c r="H2305"/>
      <c r="I2305"/>
      <c r="J2305"/>
      <c r="K2305"/>
      <c r="L2305"/>
      <c r="M2305"/>
      <c r="N2305"/>
      <c r="O2305"/>
      <c r="P2305"/>
      <c r="Q2305"/>
      <c r="R2305"/>
      <c r="S2305"/>
      <c r="T2305"/>
      <c r="U2305"/>
      <c r="V2305"/>
      <c r="W2305"/>
      <c r="X2305"/>
      <c r="Y2305" s="56"/>
      <c r="Z2305"/>
      <c r="AA2305"/>
      <c r="AB2305"/>
      <c r="AC2305"/>
      <c r="AD2305"/>
      <c r="AE2305"/>
      <c r="AF2305"/>
    </row>
    <row r="2306" spans="1:32" s="24" customFormat="1" ht="15">
      <c r="A2306"/>
      <c r="B2306"/>
      <c r="C2306"/>
      <c r="D2306"/>
      <c r="E2306"/>
      <c r="F2306"/>
      <c r="G2306"/>
      <c r="H2306"/>
      <c r="I2306"/>
      <c r="J2306"/>
      <c r="K2306"/>
      <c r="L2306"/>
      <c r="M2306"/>
      <c r="N2306"/>
      <c r="O2306"/>
      <c r="P2306"/>
      <c r="Q2306"/>
      <c r="R2306"/>
      <c r="S2306"/>
      <c r="T2306"/>
      <c r="U2306"/>
      <c r="V2306"/>
      <c r="W2306"/>
      <c r="X2306"/>
      <c r="Y2306" s="56"/>
      <c r="Z2306"/>
      <c r="AA2306"/>
      <c r="AB2306"/>
      <c r="AC2306"/>
      <c r="AD2306"/>
      <c r="AE2306"/>
      <c r="AF2306"/>
    </row>
    <row r="2307" spans="1:32" s="24" customFormat="1" ht="15">
      <c r="A2307"/>
      <c r="B2307"/>
      <c r="C2307"/>
      <c r="D2307"/>
      <c r="E2307"/>
      <c r="F2307"/>
      <c r="G2307"/>
      <c r="H2307"/>
      <c r="I2307"/>
      <c r="J2307"/>
      <c r="K2307"/>
      <c r="L2307"/>
      <c r="M2307"/>
      <c r="N2307"/>
      <c r="O2307"/>
      <c r="P2307"/>
      <c r="Q2307"/>
      <c r="R2307"/>
      <c r="S2307"/>
      <c r="T2307"/>
      <c r="U2307"/>
      <c r="V2307"/>
      <c r="W2307"/>
      <c r="X2307"/>
      <c r="Y2307" s="56"/>
      <c r="Z2307"/>
      <c r="AA2307"/>
      <c r="AB2307"/>
      <c r="AC2307"/>
      <c r="AD2307"/>
      <c r="AE2307"/>
      <c r="AF2307"/>
    </row>
    <row r="2308" spans="1:32" s="24" customFormat="1" ht="15">
      <c r="A2308"/>
      <c r="B2308"/>
      <c r="C2308"/>
      <c r="D2308"/>
      <c r="E2308"/>
      <c r="F2308"/>
      <c r="G2308"/>
      <c r="H2308"/>
      <c r="I2308"/>
      <c r="J2308"/>
      <c r="K2308"/>
      <c r="L2308"/>
      <c r="M2308"/>
      <c r="N2308"/>
      <c r="O2308"/>
      <c r="P2308"/>
      <c r="Q2308"/>
      <c r="R2308"/>
      <c r="S2308"/>
      <c r="T2308"/>
      <c r="U2308"/>
      <c r="V2308"/>
      <c r="W2308"/>
      <c r="X2308"/>
      <c r="Y2308" s="56"/>
      <c r="Z2308"/>
      <c r="AA2308"/>
      <c r="AB2308"/>
      <c r="AC2308"/>
      <c r="AD2308"/>
      <c r="AE2308"/>
      <c r="AF2308"/>
    </row>
    <row r="2309" spans="1:32" s="24" customFormat="1" ht="15">
      <c r="A2309"/>
      <c r="B2309"/>
      <c r="C2309"/>
      <c r="D2309"/>
      <c r="E2309"/>
      <c r="F2309"/>
      <c r="G2309"/>
      <c r="H2309"/>
      <c r="I2309"/>
      <c r="J2309"/>
      <c r="K2309"/>
      <c r="L2309"/>
      <c r="M2309"/>
      <c r="N2309"/>
      <c r="O2309"/>
      <c r="P2309"/>
      <c r="Q2309"/>
      <c r="R2309"/>
      <c r="S2309"/>
      <c r="T2309"/>
      <c r="U2309"/>
      <c r="V2309"/>
      <c r="W2309"/>
      <c r="X2309"/>
      <c r="Y2309" s="56"/>
      <c r="Z2309"/>
      <c r="AA2309"/>
      <c r="AB2309"/>
      <c r="AC2309"/>
      <c r="AD2309"/>
      <c r="AE2309"/>
      <c r="AF2309"/>
    </row>
    <row r="2310" spans="1:32" s="24" customFormat="1" ht="15">
      <c r="A2310"/>
      <c r="B2310"/>
      <c r="C2310"/>
      <c r="D2310"/>
      <c r="E2310"/>
      <c r="F2310"/>
      <c r="G2310"/>
      <c r="H2310"/>
      <c r="I2310"/>
      <c r="J2310"/>
      <c r="K2310"/>
      <c r="L2310"/>
      <c r="M2310"/>
      <c r="N2310"/>
      <c r="O2310"/>
      <c r="P2310"/>
      <c r="Q2310"/>
      <c r="R2310"/>
      <c r="S2310"/>
      <c r="T2310"/>
      <c r="U2310"/>
      <c r="V2310"/>
      <c r="W2310"/>
      <c r="X2310"/>
      <c r="Y2310" s="56"/>
      <c r="Z2310"/>
      <c r="AA2310"/>
      <c r="AB2310"/>
      <c r="AC2310"/>
      <c r="AD2310"/>
      <c r="AE2310"/>
      <c r="AF2310"/>
    </row>
    <row r="2311" spans="1:32" s="24" customFormat="1" ht="15">
      <c r="A2311"/>
      <c r="B2311"/>
      <c r="C2311"/>
      <c r="D2311"/>
      <c r="E2311"/>
      <c r="F2311"/>
      <c r="G2311"/>
      <c r="H2311"/>
      <c r="I2311"/>
      <c r="J2311"/>
      <c r="K2311"/>
      <c r="L2311"/>
      <c r="M2311"/>
      <c r="N2311"/>
      <c r="O2311"/>
      <c r="P2311"/>
      <c r="Q2311"/>
      <c r="R2311"/>
      <c r="S2311"/>
      <c r="T2311"/>
      <c r="U2311"/>
      <c r="V2311"/>
      <c r="W2311"/>
      <c r="X2311"/>
      <c r="Y2311" s="56"/>
      <c r="Z2311"/>
      <c r="AA2311"/>
      <c r="AB2311"/>
      <c r="AC2311"/>
      <c r="AD2311"/>
      <c r="AE2311"/>
      <c r="AF2311"/>
    </row>
    <row r="2312" spans="1:32" s="24" customFormat="1" ht="15">
      <c r="A2312"/>
      <c r="B2312"/>
      <c r="C2312"/>
      <c r="D2312"/>
      <c r="E2312"/>
      <c r="F2312"/>
      <c r="G2312"/>
      <c r="H2312"/>
      <c r="I2312"/>
      <c r="J2312"/>
      <c r="K2312"/>
      <c r="L2312"/>
      <c r="M2312"/>
      <c r="N2312"/>
      <c r="O2312"/>
      <c r="P2312"/>
      <c r="Q2312"/>
      <c r="R2312"/>
      <c r="S2312"/>
      <c r="T2312"/>
      <c r="U2312"/>
      <c r="V2312"/>
      <c r="W2312"/>
      <c r="X2312"/>
      <c r="Y2312" s="56"/>
      <c r="Z2312"/>
      <c r="AA2312"/>
      <c r="AB2312"/>
      <c r="AC2312"/>
      <c r="AD2312"/>
      <c r="AE2312"/>
      <c r="AF2312"/>
    </row>
    <row r="2313" spans="1:32" s="24" customFormat="1" ht="15">
      <c r="A2313"/>
      <c r="B2313"/>
      <c r="C2313"/>
      <c r="D2313"/>
      <c r="E2313"/>
      <c r="F2313"/>
      <c r="G2313"/>
      <c r="H2313"/>
      <c r="I2313"/>
      <c r="J2313"/>
      <c r="K2313"/>
      <c r="L2313"/>
      <c r="M2313"/>
      <c r="N2313"/>
      <c r="O2313"/>
      <c r="P2313"/>
      <c r="Q2313"/>
      <c r="R2313"/>
      <c r="S2313"/>
      <c r="T2313"/>
      <c r="U2313"/>
      <c r="V2313"/>
      <c r="W2313"/>
      <c r="X2313"/>
      <c r="Y2313" s="56"/>
      <c r="Z2313"/>
      <c r="AA2313"/>
      <c r="AB2313"/>
      <c r="AC2313"/>
      <c r="AD2313"/>
      <c r="AE2313"/>
      <c r="AF2313"/>
    </row>
    <row r="2314" spans="1:32" s="24" customFormat="1" ht="15">
      <c r="A2314"/>
      <c r="B2314"/>
      <c r="C2314"/>
      <c r="D2314"/>
      <c r="E2314"/>
      <c r="F2314"/>
      <c r="G2314"/>
      <c r="H2314"/>
      <c r="I2314"/>
      <c r="J2314"/>
      <c r="K2314"/>
      <c r="L2314"/>
      <c r="M2314"/>
      <c r="N2314"/>
      <c r="O2314"/>
      <c r="P2314"/>
      <c r="Q2314"/>
      <c r="R2314"/>
      <c r="S2314"/>
      <c r="T2314"/>
      <c r="U2314"/>
      <c r="V2314"/>
      <c r="W2314"/>
      <c r="X2314"/>
      <c r="Y2314" s="56"/>
      <c r="Z2314"/>
      <c r="AA2314"/>
      <c r="AB2314"/>
      <c r="AC2314"/>
      <c r="AD2314"/>
      <c r="AE2314"/>
      <c r="AF2314"/>
    </row>
    <row r="2315" spans="1:32" s="24" customFormat="1" ht="15">
      <c r="A2315"/>
      <c r="B2315"/>
      <c r="C2315"/>
      <c r="D2315"/>
      <c r="E2315"/>
      <c r="F2315"/>
      <c r="G2315"/>
      <c r="H2315"/>
      <c r="I2315"/>
      <c r="J2315"/>
      <c r="K2315"/>
      <c r="L2315"/>
      <c r="M2315"/>
      <c r="N2315"/>
      <c r="O2315"/>
      <c r="P2315"/>
      <c r="Q2315"/>
      <c r="R2315"/>
      <c r="S2315"/>
      <c r="T2315"/>
      <c r="U2315"/>
      <c r="V2315"/>
      <c r="W2315"/>
      <c r="X2315"/>
      <c r="Y2315" s="56"/>
      <c r="Z2315"/>
      <c r="AA2315"/>
      <c r="AB2315"/>
      <c r="AC2315"/>
      <c r="AD2315"/>
      <c r="AE2315"/>
      <c r="AF2315"/>
    </row>
    <row r="2316" spans="1:32" s="24" customFormat="1" ht="15">
      <c r="A2316"/>
      <c r="B2316"/>
      <c r="C2316"/>
      <c r="D2316"/>
      <c r="E2316"/>
      <c r="F2316"/>
      <c r="G2316"/>
      <c r="H2316"/>
      <c r="I2316"/>
      <c r="J2316"/>
      <c r="K2316"/>
      <c r="L2316"/>
      <c r="M2316"/>
      <c r="N2316"/>
      <c r="O2316"/>
      <c r="P2316"/>
      <c r="Q2316"/>
      <c r="R2316"/>
      <c r="S2316"/>
      <c r="T2316"/>
      <c r="U2316"/>
      <c r="V2316"/>
      <c r="W2316"/>
      <c r="X2316"/>
      <c r="Y2316" s="56"/>
      <c r="Z2316"/>
      <c r="AA2316"/>
      <c r="AB2316"/>
      <c r="AC2316"/>
      <c r="AD2316"/>
      <c r="AE2316"/>
      <c r="AF2316"/>
    </row>
    <row r="2317" spans="1:32" s="24" customFormat="1" ht="15">
      <c r="A2317"/>
      <c r="B2317"/>
      <c r="C2317"/>
      <c r="D2317"/>
      <c r="E2317"/>
      <c r="F2317"/>
      <c r="G2317"/>
      <c r="H2317"/>
      <c r="I2317"/>
      <c r="J2317"/>
      <c r="K2317"/>
      <c r="L2317"/>
      <c r="M2317"/>
      <c r="N2317"/>
      <c r="O2317"/>
      <c r="P2317"/>
      <c r="Q2317"/>
      <c r="R2317"/>
      <c r="S2317"/>
      <c r="T2317"/>
      <c r="U2317"/>
      <c r="V2317"/>
      <c r="W2317"/>
      <c r="X2317"/>
      <c r="Y2317" s="56"/>
      <c r="Z2317"/>
      <c r="AA2317"/>
      <c r="AB2317"/>
      <c r="AC2317"/>
      <c r="AD2317"/>
      <c r="AE2317"/>
      <c r="AF2317"/>
    </row>
    <row r="2318" spans="1:32" s="24" customFormat="1" ht="15">
      <c r="A2318"/>
      <c r="B2318"/>
      <c r="C2318"/>
      <c r="D2318"/>
      <c r="E2318"/>
      <c r="F2318"/>
      <c r="G2318"/>
      <c r="H2318"/>
      <c r="I2318"/>
      <c r="J2318"/>
      <c r="K2318"/>
      <c r="L2318"/>
      <c r="M2318"/>
      <c r="N2318"/>
      <c r="O2318"/>
      <c r="P2318"/>
      <c r="Q2318"/>
      <c r="R2318"/>
      <c r="S2318"/>
      <c r="T2318"/>
      <c r="U2318"/>
      <c r="V2318"/>
      <c r="W2318"/>
      <c r="X2318"/>
      <c r="Y2318" s="56"/>
      <c r="Z2318"/>
      <c r="AA2318"/>
      <c r="AB2318"/>
      <c r="AC2318"/>
      <c r="AD2318"/>
      <c r="AE2318"/>
      <c r="AF2318"/>
    </row>
    <row r="2319" spans="1:32" s="24" customFormat="1" ht="15">
      <c r="A2319"/>
      <c r="B2319"/>
      <c r="C2319"/>
      <c r="D2319"/>
      <c r="E2319"/>
      <c r="F2319"/>
      <c r="G2319"/>
      <c r="H2319"/>
      <c r="I2319"/>
      <c r="J2319"/>
      <c r="K2319"/>
      <c r="L2319"/>
      <c r="M2319"/>
      <c r="N2319"/>
      <c r="O2319"/>
      <c r="P2319"/>
      <c r="Q2319"/>
      <c r="R2319"/>
      <c r="S2319"/>
      <c r="T2319"/>
      <c r="U2319"/>
      <c r="V2319"/>
      <c r="W2319"/>
      <c r="X2319"/>
      <c r="Y2319" s="56"/>
      <c r="Z2319"/>
      <c r="AA2319"/>
      <c r="AB2319"/>
      <c r="AC2319"/>
      <c r="AD2319"/>
      <c r="AE2319"/>
      <c r="AF2319"/>
    </row>
    <row r="2320" spans="1:32" s="24" customFormat="1" ht="15">
      <c r="A2320"/>
      <c r="B2320"/>
      <c r="C2320"/>
      <c r="D2320"/>
      <c r="E2320"/>
      <c r="F2320"/>
      <c r="G2320"/>
      <c r="H2320"/>
      <c r="I2320"/>
      <c r="J2320"/>
      <c r="K2320"/>
      <c r="L2320"/>
      <c r="M2320"/>
      <c r="N2320"/>
      <c r="O2320"/>
      <c r="P2320"/>
      <c r="Q2320"/>
      <c r="R2320"/>
      <c r="S2320"/>
      <c r="T2320"/>
      <c r="U2320"/>
      <c r="V2320"/>
      <c r="W2320"/>
      <c r="X2320"/>
      <c r="Y2320" s="56"/>
      <c r="Z2320"/>
      <c r="AA2320"/>
      <c r="AB2320"/>
      <c r="AC2320"/>
      <c r="AD2320"/>
      <c r="AE2320"/>
      <c r="AF2320"/>
    </row>
    <row r="2321" spans="1:32" s="24" customFormat="1" ht="15">
      <c r="A2321"/>
      <c r="B2321"/>
      <c r="C2321"/>
      <c r="D2321"/>
      <c r="E2321"/>
      <c r="F2321"/>
      <c r="G2321"/>
      <c r="H2321"/>
      <c r="I2321"/>
      <c r="J2321"/>
      <c r="K2321"/>
      <c r="L2321"/>
      <c r="M2321"/>
      <c r="N2321"/>
      <c r="O2321"/>
      <c r="P2321"/>
      <c r="Q2321"/>
      <c r="R2321"/>
      <c r="S2321"/>
      <c r="T2321"/>
      <c r="U2321"/>
      <c r="V2321"/>
      <c r="W2321"/>
      <c r="X2321"/>
      <c r="Y2321" s="56"/>
      <c r="Z2321"/>
      <c r="AA2321"/>
      <c r="AB2321"/>
      <c r="AC2321"/>
      <c r="AD2321"/>
      <c r="AE2321"/>
      <c r="AF2321"/>
    </row>
    <row r="2322" spans="1:32" s="24" customFormat="1" ht="15">
      <c r="A2322"/>
      <c r="B2322"/>
      <c r="C2322"/>
      <c r="D2322"/>
      <c r="E2322"/>
      <c r="F2322"/>
      <c r="G2322"/>
      <c r="H2322"/>
      <c r="I2322"/>
      <c r="J2322"/>
      <c r="K2322"/>
      <c r="L2322"/>
      <c r="M2322"/>
      <c r="N2322"/>
      <c r="O2322"/>
      <c r="P2322"/>
      <c r="Q2322"/>
      <c r="R2322"/>
      <c r="S2322"/>
      <c r="T2322"/>
      <c r="U2322"/>
      <c r="V2322"/>
      <c r="W2322"/>
      <c r="X2322"/>
      <c r="Y2322" s="56"/>
      <c r="Z2322"/>
      <c r="AA2322"/>
      <c r="AB2322"/>
      <c r="AC2322"/>
      <c r="AD2322"/>
      <c r="AE2322"/>
      <c r="AF2322"/>
    </row>
    <row r="2323" spans="1:32" s="24" customFormat="1" ht="15">
      <c r="A2323"/>
      <c r="B2323"/>
      <c r="C2323"/>
      <c r="D2323"/>
      <c r="E2323"/>
      <c r="F2323"/>
      <c r="G2323"/>
      <c r="H2323"/>
      <c r="I2323"/>
      <c r="J2323"/>
      <c r="K2323"/>
      <c r="L2323"/>
      <c r="M2323"/>
      <c r="N2323"/>
      <c r="O2323"/>
      <c r="P2323"/>
      <c r="Q2323"/>
      <c r="R2323"/>
      <c r="S2323"/>
      <c r="T2323"/>
      <c r="U2323"/>
      <c r="V2323"/>
      <c r="W2323"/>
      <c r="X2323"/>
      <c r="Y2323" s="56"/>
      <c r="Z2323"/>
      <c r="AA2323"/>
      <c r="AB2323"/>
      <c r="AC2323"/>
      <c r="AD2323"/>
      <c r="AE2323"/>
      <c r="AF2323"/>
    </row>
    <row r="2324" spans="1:32" s="24" customFormat="1" ht="15">
      <c r="A2324"/>
      <c r="B2324"/>
      <c r="C2324"/>
      <c r="D2324"/>
      <c r="E2324"/>
      <c r="F2324"/>
      <c r="G2324"/>
      <c r="H2324"/>
      <c r="I2324"/>
      <c r="J2324"/>
      <c r="K2324"/>
      <c r="L2324"/>
      <c r="M2324"/>
      <c r="N2324"/>
      <c r="O2324"/>
      <c r="P2324"/>
      <c r="Q2324"/>
      <c r="R2324"/>
      <c r="S2324"/>
      <c r="T2324"/>
      <c r="U2324"/>
      <c r="V2324"/>
      <c r="W2324"/>
      <c r="X2324"/>
      <c r="Y2324" s="56"/>
      <c r="Z2324"/>
      <c r="AA2324"/>
      <c r="AB2324"/>
      <c r="AC2324"/>
      <c r="AD2324"/>
      <c r="AE2324"/>
      <c r="AF2324"/>
    </row>
    <row r="2325" spans="1:32" s="24" customFormat="1" ht="15">
      <c r="A2325"/>
      <c r="B2325"/>
      <c r="C2325"/>
      <c r="D2325"/>
      <c r="E2325"/>
      <c r="F2325"/>
      <c r="G2325"/>
      <c r="H2325"/>
      <c r="I2325"/>
      <c r="J2325"/>
      <c r="K2325"/>
      <c r="L2325"/>
      <c r="M2325"/>
      <c r="N2325"/>
      <c r="O2325"/>
      <c r="P2325"/>
      <c r="Q2325"/>
      <c r="R2325"/>
      <c r="S2325"/>
      <c r="T2325"/>
      <c r="U2325"/>
      <c r="V2325"/>
      <c r="W2325"/>
      <c r="X2325"/>
      <c r="Y2325" s="56"/>
      <c r="Z2325"/>
      <c r="AA2325"/>
      <c r="AB2325"/>
      <c r="AC2325"/>
      <c r="AD2325"/>
      <c r="AE2325"/>
      <c r="AF2325"/>
    </row>
    <row r="2326" spans="1:32" s="24" customFormat="1" ht="15">
      <c r="A2326"/>
      <c r="B2326"/>
      <c r="C2326"/>
      <c r="D2326"/>
      <c r="E2326"/>
      <c r="F2326"/>
      <c r="G2326"/>
      <c r="H2326"/>
      <c r="I2326"/>
      <c r="J2326"/>
      <c r="K2326"/>
      <c r="L2326"/>
      <c r="M2326"/>
      <c r="N2326"/>
      <c r="O2326"/>
      <c r="P2326"/>
      <c r="Q2326"/>
      <c r="R2326"/>
      <c r="S2326"/>
      <c r="T2326"/>
      <c r="U2326"/>
      <c r="V2326"/>
      <c r="W2326"/>
      <c r="X2326"/>
      <c r="Y2326" s="56"/>
      <c r="Z2326"/>
      <c r="AA2326"/>
      <c r="AB2326"/>
      <c r="AC2326"/>
      <c r="AD2326"/>
      <c r="AE2326"/>
      <c r="AF2326"/>
    </row>
    <row r="2327" spans="1:32" s="24" customFormat="1" ht="15">
      <c r="A2327"/>
      <c r="B2327"/>
      <c r="C2327"/>
      <c r="D2327"/>
      <c r="E2327"/>
      <c r="F2327"/>
      <c r="G2327"/>
      <c r="H2327"/>
      <c r="I2327"/>
      <c r="J2327"/>
      <c r="K2327"/>
      <c r="L2327"/>
      <c r="M2327"/>
      <c r="N2327"/>
      <c r="O2327"/>
      <c r="P2327"/>
      <c r="Q2327"/>
      <c r="R2327"/>
      <c r="S2327"/>
      <c r="T2327"/>
      <c r="U2327"/>
      <c r="V2327"/>
      <c r="W2327"/>
      <c r="X2327"/>
      <c r="Y2327" s="56"/>
      <c r="Z2327"/>
      <c r="AA2327"/>
      <c r="AB2327"/>
      <c r="AC2327"/>
      <c r="AD2327"/>
      <c r="AE2327"/>
      <c r="AF2327"/>
    </row>
    <row r="2328" spans="1:32" s="24" customFormat="1" ht="15">
      <c r="A2328"/>
      <c r="B2328"/>
      <c r="C2328"/>
      <c r="D2328"/>
      <c r="E2328"/>
      <c r="F2328"/>
      <c r="G2328"/>
      <c r="H2328"/>
      <c r="I2328"/>
      <c r="J2328"/>
      <c r="K2328"/>
      <c r="L2328"/>
      <c r="M2328"/>
      <c r="N2328"/>
      <c r="O2328"/>
      <c r="P2328"/>
      <c r="Q2328"/>
      <c r="R2328"/>
      <c r="S2328"/>
      <c r="T2328"/>
      <c r="U2328"/>
      <c r="V2328"/>
      <c r="W2328"/>
      <c r="X2328"/>
      <c r="Y2328" s="56"/>
      <c r="Z2328"/>
      <c r="AA2328"/>
      <c r="AB2328"/>
      <c r="AC2328"/>
      <c r="AD2328"/>
      <c r="AE2328"/>
      <c r="AF2328"/>
    </row>
    <row r="2329" spans="1:32" s="24" customFormat="1" ht="15">
      <c r="A2329"/>
      <c r="B2329"/>
      <c r="C2329"/>
      <c r="D2329"/>
      <c r="E2329"/>
      <c r="F2329"/>
      <c r="G2329"/>
      <c r="H2329"/>
      <c r="I2329"/>
      <c r="J2329"/>
      <c r="K2329"/>
      <c r="L2329"/>
      <c r="M2329"/>
      <c r="N2329"/>
      <c r="O2329"/>
      <c r="P2329"/>
      <c r="Q2329"/>
      <c r="R2329"/>
      <c r="S2329"/>
      <c r="T2329"/>
      <c r="U2329"/>
      <c r="V2329"/>
      <c r="W2329"/>
      <c r="X2329"/>
      <c r="Y2329" s="56"/>
      <c r="Z2329"/>
      <c r="AA2329"/>
      <c r="AB2329"/>
      <c r="AC2329"/>
      <c r="AD2329"/>
      <c r="AE2329"/>
      <c r="AF2329"/>
    </row>
    <row r="2330" spans="1:32" s="24" customFormat="1" ht="15">
      <c r="A2330"/>
      <c r="B2330"/>
      <c r="C2330"/>
      <c r="D2330"/>
      <c r="E2330"/>
      <c r="F2330"/>
      <c r="G2330"/>
      <c r="H2330"/>
      <c r="I2330"/>
      <c r="J2330"/>
      <c r="K2330"/>
      <c r="L2330"/>
      <c r="M2330"/>
      <c r="N2330"/>
      <c r="O2330"/>
      <c r="P2330"/>
      <c r="Q2330"/>
      <c r="R2330"/>
      <c r="S2330"/>
      <c r="T2330"/>
      <c r="U2330"/>
      <c r="V2330"/>
      <c r="W2330"/>
      <c r="X2330"/>
      <c r="Y2330" s="56"/>
      <c r="Z2330"/>
      <c r="AA2330"/>
      <c r="AB2330"/>
      <c r="AC2330"/>
      <c r="AD2330"/>
      <c r="AE2330"/>
      <c r="AF2330"/>
    </row>
    <row r="2331" spans="1:32" s="24" customFormat="1" ht="15">
      <c r="A2331"/>
      <c r="B2331"/>
      <c r="C2331"/>
      <c r="D2331"/>
      <c r="E2331"/>
      <c r="F2331"/>
      <c r="G2331"/>
      <c r="H2331"/>
      <c r="I2331"/>
      <c r="J2331"/>
      <c r="K2331"/>
      <c r="L2331"/>
      <c r="M2331"/>
      <c r="N2331"/>
      <c r="O2331"/>
      <c r="P2331"/>
      <c r="Q2331"/>
      <c r="R2331"/>
      <c r="S2331"/>
      <c r="T2331"/>
      <c r="U2331"/>
      <c r="V2331"/>
      <c r="W2331"/>
      <c r="X2331"/>
      <c r="Y2331" s="56"/>
      <c r="Z2331"/>
      <c r="AA2331"/>
      <c r="AB2331"/>
      <c r="AC2331"/>
      <c r="AD2331"/>
      <c r="AE2331"/>
      <c r="AF2331"/>
    </row>
    <row r="2332" spans="1:32" s="24" customFormat="1" ht="15">
      <c r="A2332"/>
      <c r="B2332"/>
      <c r="C2332"/>
      <c r="D2332"/>
      <c r="E2332"/>
      <c r="F2332"/>
      <c r="G2332"/>
      <c r="H2332"/>
      <c r="I2332"/>
      <c r="J2332"/>
      <c r="K2332"/>
      <c r="L2332"/>
      <c r="M2332"/>
      <c r="N2332"/>
      <c r="O2332"/>
      <c r="P2332"/>
      <c r="Q2332"/>
      <c r="R2332"/>
      <c r="S2332"/>
      <c r="T2332"/>
      <c r="U2332"/>
      <c r="V2332"/>
      <c r="W2332"/>
      <c r="X2332"/>
      <c r="Y2332" s="56"/>
      <c r="Z2332"/>
      <c r="AA2332"/>
      <c r="AB2332"/>
      <c r="AC2332"/>
      <c r="AD2332"/>
      <c r="AE2332"/>
      <c r="AF2332"/>
    </row>
    <row r="2333" spans="1:32" s="24" customFormat="1" ht="15">
      <c r="A2333"/>
      <c r="B2333"/>
      <c r="C2333"/>
      <c r="D2333"/>
      <c r="E2333"/>
      <c r="F2333"/>
      <c r="G2333"/>
      <c r="H2333"/>
      <c r="I2333"/>
      <c r="J2333"/>
      <c r="K2333"/>
      <c r="L2333"/>
      <c r="M2333"/>
      <c r="N2333"/>
      <c r="O2333"/>
      <c r="P2333"/>
      <c r="Q2333"/>
      <c r="R2333"/>
      <c r="S2333"/>
      <c r="T2333"/>
      <c r="U2333"/>
      <c r="V2333"/>
      <c r="W2333"/>
      <c r="X2333"/>
      <c r="Y2333" s="56"/>
      <c r="Z2333"/>
      <c r="AA2333"/>
      <c r="AB2333"/>
      <c r="AC2333"/>
      <c r="AD2333"/>
      <c r="AE2333"/>
      <c r="AF2333"/>
    </row>
    <row r="2334" spans="1:32" s="24" customFormat="1" ht="15">
      <c r="A2334"/>
      <c r="B2334"/>
      <c r="C2334"/>
      <c r="D2334"/>
      <c r="E2334"/>
      <c r="F2334"/>
      <c r="G2334"/>
      <c r="H2334"/>
      <c r="I2334"/>
      <c r="J2334"/>
      <c r="K2334"/>
      <c r="L2334"/>
      <c r="M2334"/>
      <c r="N2334"/>
      <c r="O2334"/>
      <c r="P2334"/>
      <c r="Q2334"/>
      <c r="R2334"/>
      <c r="S2334"/>
      <c r="T2334"/>
      <c r="U2334"/>
      <c r="V2334"/>
      <c r="W2334"/>
      <c r="X2334"/>
      <c r="Y2334" s="56"/>
      <c r="Z2334"/>
      <c r="AA2334"/>
      <c r="AB2334"/>
      <c r="AC2334"/>
      <c r="AD2334"/>
      <c r="AE2334"/>
      <c r="AF2334"/>
    </row>
    <row r="2335" spans="1:32" s="24" customFormat="1" ht="15">
      <c r="A2335"/>
      <c r="B2335"/>
      <c r="C2335"/>
      <c r="D2335"/>
      <c r="E2335"/>
      <c r="F2335"/>
      <c r="G2335"/>
      <c r="H2335"/>
      <c r="I2335"/>
      <c r="J2335"/>
      <c r="K2335"/>
      <c r="L2335"/>
      <c r="M2335"/>
      <c r="N2335"/>
      <c r="O2335"/>
      <c r="P2335"/>
      <c r="Q2335"/>
      <c r="R2335"/>
      <c r="S2335"/>
      <c r="T2335"/>
      <c r="U2335"/>
      <c r="V2335"/>
      <c r="W2335"/>
      <c r="X2335"/>
      <c r="Y2335" s="56"/>
      <c r="Z2335"/>
      <c r="AA2335"/>
      <c r="AB2335"/>
      <c r="AC2335"/>
      <c r="AD2335"/>
      <c r="AE2335"/>
      <c r="AF2335"/>
    </row>
    <row r="2336" spans="1:32" s="24" customFormat="1" ht="15">
      <c r="A2336"/>
      <c r="B2336"/>
      <c r="C2336"/>
      <c r="D2336"/>
      <c r="E2336"/>
      <c r="F2336"/>
      <c r="G2336"/>
      <c r="H2336"/>
      <c r="I2336"/>
      <c r="J2336"/>
      <c r="K2336"/>
      <c r="L2336"/>
      <c r="M2336"/>
      <c r="N2336"/>
      <c r="O2336"/>
      <c r="P2336"/>
      <c r="Q2336"/>
      <c r="R2336"/>
      <c r="S2336"/>
      <c r="T2336"/>
      <c r="U2336"/>
      <c r="V2336"/>
      <c r="W2336"/>
      <c r="X2336"/>
      <c r="Y2336" s="56"/>
      <c r="Z2336"/>
      <c r="AA2336"/>
      <c r="AB2336"/>
      <c r="AC2336"/>
      <c r="AD2336"/>
      <c r="AE2336"/>
      <c r="AF2336"/>
    </row>
    <row r="2337" spans="1:32" s="24" customFormat="1" ht="15">
      <c r="A2337"/>
      <c r="B2337"/>
      <c r="C2337"/>
      <c r="D2337"/>
      <c r="E2337"/>
      <c r="F2337"/>
      <c r="G2337"/>
      <c r="H2337"/>
      <c r="I2337"/>
      <c r="J2337"/>
      <c r="K2337"/>
      <c r="L2337"/>
      <c r="M2337"/>
      <c r="N2337"/>
      <c r="O2337"/>
      <c r="P2337"/>
      <c r="Q2337"/>
      <c r="R2337"/>
      <c r="S2337"/>
      <c r="T2337"/>
      <c r="U2337"/>
      <c r="V2337"/>
      <c r="W2337"/>
      <c r="X2337"/>
      <c r="Y2337" s="56"/>
      <c r="Z2337"/>
      <c r="AA2337"/>
      <c r="AB2337"/>
      <c r="AC2337"/>
      <c r="AD2337"/>
      <c r="AE2337"/>
      <c r="AF2337"/>
    </row>
    <row r="2338" spans="1:32" s="24" customFormat="1" ht="15">
      <c r="A2338"/>
      <c r="B2338"/>
      <c r="C2338"/>
      <c r="D2338"/>
      <c r="E2338"/>
      <c r="F2338"/>
      <c r="G2338"/>
      <c r="H2338"/>
      <c r="I2338"/>
      <c r="J2338"/>
      <c r="K2338"/>
      <c r="L2338"/>
      <c r="M2338"/>
      <c r="N2338"/>
      <c r="O2338"/>
      <c r="P2338"/>
      <c r="Q2338"/>
      <c r="R2338"/>
      <c r="S2338"/>
      <c r="T2338"/>
      <c r="U2338"/>
      <c r="V2338"/>
      <c r="W2338"/>
      <c r="X2338"/>
      <c r="Y2338" s="56"/>
      <c r="Z2338"/>
      <c r="AA2338"/>
      <c r="AB2338"/>
      <c r="AC2338"/>
      <c r="AD2338"/>
      <c r="AE2338"/>
      <c r="AF2338"/>
    </row>
    <row r="2339" spans="1:32" s="24" customFormat="1" ht="15">
      <c r="A2339"/>
      <c r="B2339"/>
      <c r="C2339"/>
      <c r="D2339"/>
      <c r="E2339"/>
      <c r="F2339"/>
      <c r="G2339"/>
      <c r="H2339"/>
      <c r="I2339"/>
      <c r="J2339"/>
      <c r="K2339"/>
      <c r="L2339"/>
      <c r="M2339"/>
      <c r="N2339"/>
      <c r="O2339"/>
      <c r="P2339"/>
      <c r="Q2339"/>
      <c r="R2339"/>
      <c r="S2339"/>
      <c r="T2339"/>
      <c r="U2339"/>
      <c r="V2339"/>
      <c r="W2339"/>
      <c r="X2339"/>
      <c r="Y2339" s="56"/>
      <c r="Z2339"/>
      <c r="AA2339"/>
      <c r="AB2339"/>
      <c r="AC2339"/>
      <c r="AD2339"/>
      <c r="AE2339"/>
      <c r="AF2339"/>
    </row>
    <row r="2340" spans="1:32" s="24" customFormat="1" ht="15">
      <c r="A2340"/>
      <c r="B2340"/>
      <c r="C2340"/>
      <c r="D2340"/>
      <c r="E2340"/>
      <c r="F2340"/>
      <c r="G2340"/>
      <c r="H2340"/>
      <c r="I2340"/>
      <c r="J2340"/>
      <c r="K2340"/>
      <c r="L2340"/>
      <c r="M2340"/>
      <c r="N2340"/>
      <c r="O2340"/>
      <c r="P2340"/>
      <c r="Q2340"/>
      <c r="R2340"/>
      <c r="S2340"/>
      <c r="T2340"/>
      <c r="U2340"/>
      <c r="V2340"/>
      <c r="W2340"/>
      <c r="X2340"/>
      <c r="Y2340" s="56"/>
      <c r="Z2340"/>
      <c r="AA2340"/>
      <c r="AB2340"/>
      <c r="AC2340"/>
      <c r="AD2340"/>
      <c r="AE2340"/>
      <c r="AF2340"/>
    </row>
    <row r="2341" spans="1:32" s="24" customFormat="1" ht="15">
      <c r="A2341"/>
      <c r="B2341"/>
      <c r="C2341"/>
      <c r="D2341"/>
      <c r="E2341"/>
      <c r="F2341"/>
      <c r="G2341"/>
      <c r="H2341"/>
      <c r="I2341"/>
      <c r="J2341"/>
      <c r="K2341"/>
      <c r="L2341"/>
      <c r="M2341"/>
      <c r="N2341"/>
      <c r="O2341"/>
      <c r="P2341"/>
      <c r="Q2341"/>
      <c r="R2341"/>
      <c r="S2341"/>
      <c r="T2341"/>
      <c r="U2341"/>
      <c r="V2341"/>
      <c r="W2341"/>
      <c r="X2341"/>
      <c r="Y2341" s="56"/>
      <c r="Z2341"/>
      <c r="AA2341"/>
      <c r="AB2341"/>
      <c r="AC2341"/>
      <c r="AD2341"/>
      <c r="AE2341"/>
      <c r="AF2341"/>
    </row>
    <row r="2342" spans="1:32" s="24" customFormat="1" ht="15">
      <c r="A2342"/>
      <c r="B2342"/>
      <c r="C2342"/>
      <c r="D2342"/>
      <c r="E2342"/>
      <c r="F2342"/>
      <c r="G2342"/>
      <c r="H2342"/>
      <c r="I2342"/>
      <c r="J2342"/>
      <c r="K2342"/>
      <c r="L2342"/>
      <c r="M2342"/>
      <c r="N2342"/>
      <c r="O2342"/>
      <c r="P2342"/>
      <c r="Q2342"/>
      <c r="R2342"/>
      <c r="S2342"/>
      <c r="T2342"/>
      <c r="U2342"/>
      <c r="V2342"/>
      <c r="W2342"/>
      <c r="X2342"/>
      <c r="Y2342" s="56"/>
      <c r="Z2342"/>
      <c r="AA2342"/>
      <c r="AB2342"/>
      <c r="AC2342"/>
      <c r="AD2342"/>
      <c r="AE2342"/>
      <c r="AF2342"/>
    </row>
    <row r="2343" spans="1:32" s="24" customFormat="1" ht="15">
      <c r="A2343"/>
      <c r="B2343"/>
      <c r="C2343"/>
      <c r="D2343"/>
      <c r="E2343"/>
      <c r="F2343"/>
      <c r="G2343"/>
      <c r="H2343"/>
      <c r="I2343"/>
      <c r="J2343"/>
      <c r="K2343"/>
      <c r="L2343"/>
      <c r="M2343"/>
      <c r="N2343"/>
      <c r="O2343"/>
      <c r="P2343"/>
      <c r="Q2343"/>
      <c r="R2343"/>
      <c r="S2343"/>
      <c r="T2343"/>
      <c r="U2343"/>
      <c r="V2343"/>
      <c r="W2343"/>
      <c r="X2343"/>
      <c r="Y2343" s="56"/>
      <c r="Z2343"/>
      <c r="AA2343"/>
      <c r="AB2343"/>
      <c r="AC2343"/>
      <c r="AD2343"/>
      <c r="AE2343"/>
      <c r="AF2343"/>
    </row>
    <row r="2344" spans="1:32" s="24" customFormat="1" ht="15">
      <c r="A2344"/>
      <c r="B2344"/>
      <c r="C2344"/>
      <c r="D2344"/>
      <c r="E2344"/>
      <c r="F2344"/>
      <c r="G2344"/>
      <c r="H2344"/>
      <c r="I2344"/>
      <c r="J2344"/>
      <c r="K2344"/>
      <c r="L2344"/>
      <c r="M2344"/>
      <c r="N2344"/>
      <c r="O2344"/>
      <c r="P2344"/>
      <c r="Q2344"/>
      <c r="R2344"/>
      <c r="S2344"/>
      <c r="T2344"/>
      <c r="U2344"/>
      <c r="V2344"/>
      <c r="W2344"/>
      <c r="X2344"/>
      <c r="Y2344" s="56"/>
      <c r="Z2344"/>
      <c r="AA2344"/>
      <c r="AB2344"/>
      <c r="AC2344"/>
      <c r="AD2344"/>
      <c r="AE2344"/>
      <c r="AF2344"/>
    </row>
    <row r="2345" spans="1:32" s="24" customFormat="1" ht="15">
      <c r="A2345"/>
      <c r="B2345"/>
      <c r="C2345"/>
      <c r="D2345"/>
      <c r="E2345"/>
      <c r="F2345"/>
      <c r="G2345"/>
      <c r="H2345"/>
      <c r="I2345"/>
      <c r="J2345"/>
      <c r="K2345"/>
      <c r="L2345"/>
      <c r="M2345"/>
      <c r="N2345"/>
      <c r="O2345"/>
      <c r="P2345"/>
      <c r="Q2345"/>
      <c r="R2345"/>
      <c r="S2345"/>
      <c r="T2345"/>
      <c r="U2345"/>
      <c r="V2345"/>
      <c r="W2345"/>
      <c r="X2345"/>
      <c r="Y2345" s="56"/>
      <c r="Z2345"/>
      <c r="AA2345"/>
      <c r="AB2345"/>
      <c r="AC2345"/>
      <c r="AD2345"/>
      <c r="AE2345"/>
      <c r="AF2345"/>
    </row>
    <row r="2346" spans="1:32" s="24" customFormat="1" ht="15">
      <c r="A2346"/>
      <c r="B2346"/>
      <c r="C2346"/>
      <c r="D2346"/>
      <c r="E2346"/>
      <c r="F2346"/>
      <c r="G2346"/>
      <c r="H2346"/>
      <c r="I2346"/>
      <c r="J2346"/>
      <c r="K2346"/>
      <c r="L2346"/>
      <c r="M2346"/>
      <c r="N2346"/>
      <c r="O2346"/>
      <c r="P2346"/>
      <c r="Q2346"/>
      <c r="R2346"/>
      <c r="S2346"/>
      <c r="T2346"/>
      <c r="U2346"/>
      <c r="V2346"/>
      <c r="W2346"/>
      <c r="X2346"/>
      <c r="Y2346" s="56"/>
      <c r="Z2346"/>
      <c r="AA2346"/>
      <c r="AB2346"/>
      <c r="AC2346"/>
      <c r="AD2346"/>
      <c r="AE2346"/>
      <c r="AF2346"/>
    </row>
    <row r="2347" spans="1:32" s="24" customFormat="1" ht="15">
      <c r="A2347"/>
      <c r="B2347"/>
      <c r="C2347"/>
      <c r="D2347"/>
      <c r="E2347"/>
      <c r="F2347"/>
      <c r="G2347"/>
      <c r="H2347"/>
      <c r="I2347"/>
      <c r="J2347"/>
      <c r="K2347"/>
      <c r="L2347"/>
      <c r="M2347"/>
      <c r="N2347"/>
      <c r="O2347"/>
      <c r="P2347"/>
      <c r="Q2347"/>
      <c r="R2347"/>
      <c r="S2347"/>
      <c r="T2347"/>
      <c r="U2347"/>
      <c r="V2347"/>
      <c r="W2347"/>
      <c r="X2347"/>
      <c r="Y2347" s="56"/>
      <c r="Z2347"/>
      <c r="AA2347"/>
      <c r="AB2347"/>
      <c r="AC2347"/>
      <c r="AD2347"/>
      <c r="AE2347"/>
      <c r="AF2347"/>
    </row>
    <row r="2348" spans="1:32" s="24" customFormat="1" ht="15">
      <c r="A2348"/>
      <c r="B2348"/>
      <c r="C2348"/>
      <c r="D2348"/>
      <c r="E2348"/>
      <c r="F2348"/>
      <c r="G2348"/>
      <c r="H2348"/>
      <c r="I2348"/>
      <c r="J2348"/>
      <c r="K2348"/>
      <c r="L2348"/>
      <c r="M2348"/>
      <c r="N2348"/>
      <c r="O2348"/>
      <c r="P2348"/>
      <c r="Q2348"/>
      <c r="R2348"/>
      <c r="S2348"/>
      <c r="T2348"/>
      <c r="U2348"/>
      <c r="V2348"/>
      <c r="W2348"/>
      <c r="X2348"/>
      <c r="Y2348" s="56"/>
      <c r="Z2348"/>
      <c r="AA2348"/>
      <c r="AB2348"/>
      <c r="AC2348"/>
      <c r="AD2348"/>
      <c r="AE2348"/>
      <c r="AF2348"/>
    </row>
    <row r="2349" spans="1:32" s="24" customFormat="1" ht="15">
      <c r="A2349"/>
      <c r="B2349"/>
      <c r="C2349"/>
      <c r="D2349"/>
      <c r="E2349"/>
      <c r="F2349"/>
      <c r="G2349"/>
      <c r="H2349"/>
      <c r="I2349"/>
      <c r="J2349"/>
      <c r="K2349"/>
      <c r="L2349"/>
      <c r="M2349"/>
      <c r="N2349"/>
      <c r="O2349"/>
      <c r="P2349"/>
      <c r="Q2349"/>
      <c r="R2349"/>
      <c r="S2349"/>
      <c r="T2349"/>
      <c r="U2349"/>
      <c r="V2349"/>
      <c r="W2349"/>
      <c r="X2349"/>
      <c r="Y2349" s="56"/>
      <c r="Z2349"/>
      <c r="AA2349"/>
      <c r="AB2349"/>
      <c r="AC2349"/>
      <c r="AD2349"/>
      <c r="AE2349"/>
      <c r="AF2349"/>
    </row>
    <row r="2350" spans="1:32" s="24" customFormat="1" ht="15">
      <c r="A2350"/>
      <c r="B2350"/>
      <c r="C2350"/>
      <c r="D2350"/>
      <c r="E2350"/>
      <c r="F2350"/>
      <c r="G2350"/>
      <c r="H2350"/>
      <c r="I2350"/>
      <c r="J2350"/>
      <c r="K2350"/>
      <c r="L2350"/>
      <c r="M2350"/>
      <c r="N2350"/>
      <c r="O2350"/>
      <c r="P2350"/>
      <c r="Q2350"/>
      <c r="R2350"/>
      <c r="S2350"/>
      <c r="T2350"/>
      <c r="U2350"/>
      <c r="V2350"/>
      <c r="W2350"/>
      <c r="X2350"/>
      <c r="Y2350" s="56"/>
      <c r="Z2350"/>
      <c r="AA2350"/>
      <c r="AB2350"/>
      <c r="AC2350"/>
      <c r="AD2350"/>
      <c r="AE2350"/>
      <c r="AF2350"/>
    </row>
    <row r="2351" spans="1:32" s="24" customFormat="1" ht="15">
      <c r="A2351"/>
      <c r="B2351"/>
      <c r="C2351"/>
      <c r="D2351"/>
      <c r="E2351"/>
      <c r="F2351"/>
      <c r="G2351"/>
      <c r="H2351"/>
      <c r="I2351"/>
      <c r="J2351"/>
      <c r="K2351"/>
      <c r="L2351"/>
      <c r="M2351"/>
      <c r="N2351"/>
      <c r="O2351"/>
      <c r="P2351"/>
      <c r="Q2351"/>
      <c r="R2351"/>
      <c r="S2351"/>
      <c r="T2351"/>
      <c r="U2351"/>
      <c r="V2351"/>
      <c r="W2351"/>
      <c r="X2351"/>
      <c r="Y2351" s="56"/>
      <c r="Z2351"/>
      <c r="AA2351"/>
      <c r="AB2351"/>
      <c r="AC2351"/>
      <c r="AD2351"/>
      <c r="AE2351"/>
      <c r="AF2351"/>
    </row>
    <row r="2352" spans="1:32" s="24" customFormat="1" ht="15">
      <c r="A2352"/>
      <c r="B2352"/>
      <c r="C2352"/>
      <c r="D2352"/>
      <c r="E2352"/>
      <c r="F2352"/>
      <c r="G2352"/>
      <c r="H2352"/>
      <c r="I2352"/>
      <c r="J2352"/>
      <c r="K2352"/>
      <c r="L2352"/>
      <c r="M2352"/>
      <c r="N2352"/>
      <c r="O2352"/>
      <c r="P2352"/>
      <c r="Q2352"/>
      <c r="R2352"/>
      <c r="S2352"/>
      <c r="T2352"/>
      <c r="U2352"/>
      <c r="V2352"/>
      <c r="W2352"/>
      <c r="X2352"/>
      <c r="Y2352" s="56"/>
      <c r="Z2352"/>
      <c r="AA2352"/>
      <c r="AB2352"/>
      <c r="AC2352"/>
      <c r="AD2352"/>
      <c r="AE2352"/>
      <c r="AF2352"/>
    </row>
    <row r="2353" spans="1:32" s="24" customFormat="1" ht="15">
      <c r="A2353"/>
      <c r="B2353"/>
      <c r="C2353"/>
      <c r="D2353"/>
      <c r="E2353"/>
      <c r="F2353"/>
      <c r="G2353"/>
      <c r="H2353"/>
      <c r="I2353"/>
      <c r="J2353"/>
      <c r="K2353"/>
      <c r="L2353"/>
      <c r="M2353"/>
      <c r="N2353"/>
      <c r="O2353"/>
      <c r="P2353"/>
      <c r="Q2353"/>
      <c r="R2353"/>
      <c r="S2353"/>
      <c r="T2353"/>
      <c r="U2353"/>
      <c r="V2353"/>
      <c r="W2353"/>
      <c r="X2353"/>
      <c r="Y2353" s="56"/>
      <c r="Z2353"/>
      <c r="AA2353"/>
      <c r="AB2353"/>
      <c r="AC2353"/>
      <c r="AD2353"/>
      <c r="AE2353"/>
      <c r="AF2353"/>
    </row>
    <row r="2354" spans="1:32" s="24" customFormat="1" ht="15">
      <c r="A2354"/>
      <c r="B2354"/>
      <c r="C2354"/>
      <c r="D2354"/>
      <c r="E2354"/>
      <c r="F2354"/>
      <c r="G2354"/>
      <c r="H2354"/>
      <c r="I2354"/>
      <c r="J2354"/>
      <c r="K2354"/>
      <c r="L2354"/>
      <c r="M2354"/>
      <c r="N2354"/>
      <c r="O2354"/>
      <c r="P2354"/>
      <c r="Q2354"/>
      <c r="R2354"/>
      <c r="S2354"/>
      <c r="T2354"/>
      <c r="U2354"/>
      <c r="V2354"/>
      <c r="W2354"/>
      <c r="X2354"/>
      <c r="Y2354" s="56"/>
      <c r="Z2354"/>
      <c r="AA2354"/>
      <c r="AB2354"/>
      <c r="AC2354"/>
      <c r="AD2354"/>
      <c r="AE2354"/>
      <c r="AF2354"/>
    </row>
    <row r="2355" spans="1:32" s="24" customFormat="1" ht="15">
      <c r="A2355"/>
      <c r="B2355"/>
      <c r="C2355"/>
      <c r="D2355"/>
      <c r="E2355"/>
      <c r="F2355"/>
      <c r="G2355"/>
      <c r="H2355"/>
      <c r="I2355"/>
      <c r="J2355"/>
      <c r="K2355"/>
      <c r="L2355"/>
      <c r="M2355"/>
      <c r="N2355"/>
      <c r="O2355"/>
      <c r="P2355"/>
      <c r="Q2355"/>
      <c r="R2355"/>
      <c r="S2355"/>
      <c r="T2355"/>
      <c r="U2355"/>
      <c r="V2355"/>
      <c r="W2355"/>
      <c r="X2355"/>
      <c r="Y2355" s="56"/>
      <c r="Z2355"/>
      <c r="AA2355"/>
      <c r="AB2355"/>
      <c r="AC2355"/>
      <c r="AD2355"/>
      <c r="AE2355"/>
      <c r="AF2355"/>
    </row>
    <row r="2356" spans="1:32" s="24" customFormat="1" ht="15">
      <c r="A2356"/>
      <c r="B2356"/>
      <c r="C2356"/>
      <c r="D2356"/>
      <c r="E2356"/>
      <c r="F2356"/>
      <c r="G2356"/>
      <c r="H2356"/>
      <c r="I2356"/>
      <c r="J2356"/>
      <c r="K2356"/>
      <c r="L2356"/>
      <c r="M2356"/>
      <c r="N2356"/>
      <c r="O2356"/>
      <c r="P2356"/>
      <c r="Q2356"/>
      <c r="R2356"/>
      <c r="S2356"/>
      <c r="T2356"/>
      <c r="U2356"/>
      <c r="V2356"/>
      <c r="W2356"/>
      <c r="X2356"/>
      <c r="Y2356" s="56"/>
      <c r="Z2356"/>
      <c r="AA2356"/>
      <c r="AB2356"/>
      <c r="AC2356"/>
      <c r="AD2356"/>
      <c r="AE2356"/>
      <c r="AF2356"/>
    </row>
    <row r="2357" spans="1:32" s="24" customFormat="1" ht="15">
      <c r="A2357"/>
      <c r="B2357"/>
      <c r="C2357"/>
      <c r="D2357"/>
      <c r="E2357"/>
      <c r="F2357"/>
      <c r="G2357"/>
      <c r="H2357"/>
      <c r="I2357"/>
      <c r="J2357"/>
      <c r="K2357"/>
      <c r="L2357"/>
      <c r="M2357"/>
      <c r="N2357"/>
      <c r="O2357"/>
      <c r="P2357"/>
      <c r="Q2357"/>
      <c r="R2357"/>
      <c r="S2357"/>
      <c r="T2357"/>
      <c r="U2357"/>
      <c r="V2357"/>
      <c r="W2357"/>
      <c r="X2357"/>
      <c r="Y2357" s="56"/>
      <c r="Z2357"/>
      <c r="AA2357"/>
      <c r="AB2357"/>
      <c r="AC2357"/>
      <c r="AD2357"/>
      <c r="AE2357"/>
      <c r="AF2357"/>
    </row>
    <row r="2358" spans="1:32" s="24" customFormat="1" ht="15">
      <c r="A2358"/>
      <c r="B2358"/>
      <c r="C2358"/>
      <c r="D2358"/>
      <c r="E2358"/>
      <c r="F2358"/>
      <c r="G2358"/>
      <c r="H2358"/>
      <c r="I2358"/>
      <c r="J2358"/>
      <c r="K2358"/>
      <c r="L2358"/>
      <c r="M2358"/>
      <c r="N2358"/>
      <c r="O2358"/>
      <c r="P2358"/>
      <c r="Q2358"/>
      <c r="R2358"/>
      <c r="S2358"/>
      <c r="T2358"/>
      <c r="U2358"/>
      <c r="V2358"/>
      <c r="W2358"/>
      <c r="X2358"/>
      <c r="Y2358" s="56"/>
      <c r="Z2358"/>
      <c r="AA2358"/>
      <c r="AB2358"/>
      <c r="AC2358"/>
      <c r="AD2358"/>
      <c r="AE2358"/>
      <c r="AF2358"/>
    </row>
    <row r="2359" spans="1:32" s="24" customFormat="1" ht="15">
      <c r="A2359"/>
      <c r="B2359"/>
      <c r="C2359"/>
      <c r="D2359"/>
      <c r="E2359"/>
      <c r="F2359"/>
      <c r="G2359"/>
      <c r="H2359"/>
      <c r="I2359"/>
      <c r="J2359"/>
      <c r="K2359"/>
      <c r="L2359"/>
      <c r="M2359"/>
      <c r="N2359"/>
      <c r="O2359"/>
      <c r="P2359"/>
      <c r="Q2359"/>
      <c r="R2359"/>
      <c r="S2359"/>
      <c r="T2359"/>
      <c r="U2359"/>
      <c r="V2359"/>
      <c r="W2359"/>
      <c r="X2359"/>
      <c r="Y2359" s="56"/>
      <c r="Z2359"/>
      <c r="AA2359"/>
      <c r="AB2359"/>
      <c r="AC2359"/>
      <c r="AD2359"/>
      <c r="AE2359"/>
      <c r="AF2359"/>
    </row>
    <row r="2360" spans="1:32" s="24" customFormat="1" ht="15">
      <c r="A2360"/>
      <c r="B2360"/>
      <c r="C2360"/>
      <c r="D2360"/>
      <c r="E2360"/>
      <c r="F2360"/>
      <c r="G2360"/>
      <c r="H2360"/>
      <c r="I2360"/>
      <c r="J2360"/>
      <c r="K2360"/>
      <c r="L2360"/>
      <c r="M2360"/>
      <c r="N2360"/>
      <c r="O2360"/>
      <c r="P2360"/>
      <c r="Q2360"/>
      <c r="R2360"/>
      <c r="S2360"/>
      <c r="T2360"/>
      <c r="U2360"/>
      <c r="V2360"/>
      <c r="W2360"/>
      <c r="X2360"/>
      <c r="Y2360" s="56"/>
      <c r="Z2360"/>
      <c r="AA2360"/>
      <c r="AB2360"/>
      <c r="AC2360"/>
      <c r="AD2360"/>
      <c r="AE2360"/>
      <c r="AF2360"/>
    </row>
    <row r="2361" spans="1:32" s="24" customFormat="1" ht="15">
      <c r="A2361"/>
      <c r="B2361"/>
      <c r="C2361"/>
      <c r="D2361"/>
      <c r="E2361"/>
      <c r="F2361"/>
      <c r="G2361"/>
      <c r="H2361"/>
      <c r="I2361"/>
      <c r="J2361"/>
      <c r="K2361"/>
      <c r="L2361"/>
      <c r="M2361"/>
      <c r="N2361"/>
      <c r="O2361"/>
      <c r="P2361"/>
      <c r="Q2361"/>
      <c r="R2361"/>
      <c r="S2361"/>
      <c r="T2361"/>
      <c r="U2361"/>
      <c r="V2361"/>
      <c r="W2361"/>
      <c r="X2361"/>
      <c r="Y2361" s="56"/>
      <c r="Z2361"/>
      <c r="AA2361"/>
      <c r="AB2361"/>
      <c r="AC2361"/>
      <c r="AD2361"/>
      <c r="AE2361"/>
      <c r="AF2361"/>
    </row>
    <row r="2362" spans="1:32" s="24" customFormat="1" ht="15">
      <c r="A2362"/>
      <c r="B2362"/>
      <c r="C2362"/>
      <c r="D2362"/>
      <c r="E2362"/>
      <c r="F2362"/>
      <c r="G2362"/>
      <c r="H2362"/>
      <c r="I2362"/>
      <c r="J2362"/>
      <c r="K2362"/>
      <c r="L2362"/>
      <c r="M2362"/>
      <c r="N2362"/>
      <c r="O2362"/>
      <c r="P2362"/>
      <c r="Q2362"/>
      <c r="R2362"/>
      <c r="S2362"/>
      <c r="T2362"/>
      <c r="U2362"/>
      <c r="V2362"/>
      <c r="W2362"/>
      <c r="X2362"/>
      <c r="Y2362" s="56"/>
      <c r="Z2362"/>
      <c r="AA2362"/>
      <c r="AB2362"/>
      <c r="AC2362"/>
      <c r="AD2362"/>
      <c r="AE2362"/>
      <c r="AF2362"/>
    </row>
    <row r="2363" spans="1:32" s="24" customFormat="1" ht="15">
      <c r="A2363"/>
      <c r="B2363"/>
      <c r="C2363"/>
      <c r="D2363"/>
      <c r="E2363"/>
      <c r="F2363"/>
      <c r="G2363"/>
      <c r="H2363"/>
      <c r="I2363"/>
      <c r="J2363"/>
      <c r="K2363"/>
      <c r="L2363"/>
      <c r="M2363"/>
      <c r="N2363"/>
      <c r="O2363"/>
      <c r="P2363"/>
      <c r="Q2363"/>
      <c r="R2363"/>
      <c r="S2363"/>
      <c r="T2363"/>
      <c r="U2363"/>
      <c r="V2363"/>
      <c r="W2363"/>
      <c r="X2363"/>
      <c r="Y2363" s="56"/>
      <c r="Z2363"/>
      <c r="AA2363"/>
      <c r="AB2363"/>
      <c r="AC2363"/>
      <c r="AD2363"/>
      <c r="AE2363"/>
      <c r="AF2363"/>
    </row>
    <row r="2364" spans="1:32" s="24" customFormat="1" ht="15">
      <c r="A2364"/>
      <c r="B2364"/>
      <c r="C2364"/>
      <c r="D2364"/>
      <c r="E2364"/>
      <c r="F2364"/>
      <c r="G2364"/>
      <c r="H2364"/>
      <c r="I2364"/>
      <c r="J2364"/>
      <c r="K2364"/>
      <c r="L2364"/>
      <c r="M2364"/>
      <c r="N2364"/>
      <c r="O2364"/>
      <c r="P2364"/>
      <c r="Q2364"/>
      <c r="R2364"/>
      <c r="S2364"/>
      <c r="T2364"/>
      <c r="U2364"/>
      <c r="V2364"/>
      <c r="W2364"/>
      <c r="X2364"/>
      <c r="Y2364" s="56"/>
      <c r="Z2364"/>
      <c r="AA2364"/>
      <c r="AB2364"/>
      <c r="AC2364"/>
      <c r="AD2364"/>
      <c r="AE2364"/>
      <c r="AF2364"/>
    </row>
    <row r="2365" spans="1:32" s="24" customFormat="1" ht="15">
      <c r="A2365"/>
      <c r="B2365"/>
      <c r="C2365"/>
      <c r="D2365"/>
      <c r="E2365"/>
      <c r="F2365"/>
      <c r="G2365"/>
      <c r="H2365"/>
      <c r="I2365"/>
      <c r="J2365"/>
      <c r="K2365"/>
      <c r="L2365"/>
      <c r="M2365"/>
      <c r="N2365"/>
      <c r="O2365"/>
      <c r="P2365"/>
      <c r="Q2365"/>
      <c r="R2365"/>
      <c r="S2365"/>
      <c r="T2365"/>
      <c r="U2365"/>
      <c r="V2365"/>
      <c r="W2365"/>
      <c r="X2365"/>
      <c r="Y2365" s="56"/>
      <c r="Z2365"/>
      <c r="AA2365"/>
      <c r="AB2365"/>
      <c r="AC2365"/>
      <c r="AD2365"/>
      <c r="AE2365"/>
      <c r="AF2365"/>
    </row>
    <row r="2366" spans="1:32" s="24" customFormat="1" ht="15">
      <c r="A2366"/>
      <c r="B2366"/>
      <c r="C2366"/>
      <c r="D2366"/>
      <c r="E2366"/>
      <c r="F2366"/>
      <c r="G2366"/>
      <c r="H2366"/>
      <c r="I2366"/>
      <c r="J2366"/>
      <c r="K2366"/>
      <c r="L2366"/>
      <c r="M2366"/>
      <c r="N2366"/>
      <c r="O2366"/>
      <c r="P2366"/>
      <c r="Q2366"/>
      <c r="R2366"/>
      <c r="S2366"/>
      <c r="T2366"/>
      <c r="U2366"/>
      <c r="V2366"/>
      <c r="W2366"/>
      <c r="X2366"/>
      <c r="Y2366" s="56"/>
      <c r="Z2366"/>
      <c r="AA2366"/>
      <c r="AB2366"/>
      <c r="AC2366"/>
      <c r="AD2366"/>
      <c r="AE2366"/>
      <c r="AF2366"/>
    </row>
    <row r="2367" spans="1:32" s="24" customFormat="1" ht="15">
      <c r="A2367"/>
      <c r="B2367"/>
      <c r="C2367"/>
      <c r="D2367"/>
      <c r="E2367"/>
      <c r="F2367"/>
      <c r="G2367"/>
      <c r="H2367"/>
      <c r="I2367"/>
      <c r="J2367"/>
      <c r="K2367"/>
      <c r="L2367"/>
      <c r="M2367"/>
      <c r="N2367"/>
      <c r="O2367"/>
      <c r="P2367"/>
      <c r="Q2367"/>
      <c r="R2367"/>
      <c r="S2367"/>
      <c r="T2367"/>
      <c r="U2367"/>
      <c r="V2367"/>
      <c r="W2367"/>
      <c r="X2367"/>
      <c r="Y2367" s="56"/>
      <c r="Z2367"/>
      <c r="AA2367"/>
      <c r="AB2367"/>
      <c r="AC2367"/>
      <c r="AD2367"/>
      <c r="AE2367"/>
      <c r="AF2367"/>
    </row>
    <row r="2368" spans="1:32" s="24" customFormat="1" ht="15">
      <c r="A2368"/>
      <c r="B2368"/>
      <c r="C2368"/>
      <c r="D2368"/>
      <c r="E2368"/>
      <c r="F2368"/>
      <c r="G2368"/>
      <c r="H2368"/>
      <c r="I2368"/>
      <c r="J2368"/>
      <c r="K2368"/>
      <c r="L2368"/>
      <c r="M2368"/>
      <c r="N2368"/>
      <c r="O2368"/>
      <c r="P2368"/>
      <c r="Q2368"/>
      <c r="R2368"/>
      <c r="S2368"/>
      <c r="T2368"/>
      <c r="U2368"/>
      <c r="V2368"/>
      <c r="W2368"/>
      <c r="X2368"/>
      <c r="Y2368" s="56"/>
      <c r="Z2368"/>
      <c r="AA2368"/>
      <c r="AB2368"/>
      <c r="AC2368"/>
      <c r="AD2368"/>
      <c r="AE2368"/>
      <c r="AF2368"/>
    </row>
    <row r="2369" spans="1:32" s="24" customFormat="1" ht="15">
      <c r="A2369"/>
      <c r="B2369"/>
      <c r="C2369"/>
      <c r="D2369"/>
      <c r="E2369"/>
      <c r="F2369"/>
      <c r="G2369"/>
      <c r="H2369"/>
      <c r="I2369"/>
      <c r="J2369"/>
      <c r="K2369"/>
      <c r="L2369"/>
      <c r="M2369"/>
      <c r="N2369"/>
      <c r="O2369"/>
      <c r="P2369"/>
      <c r="Q2369"/>
      <c r="R2369"/>
      <c r="S2369"/>
      <c r="T2369"/>
      <c r="U2369"/>
      <c r="V2369"/>
      <c r="W2369"/>
      <c r="X2369"/>
      <c r="Y2369" s="56"/>
      <c r="Z2369"/>
      <c r="AA2369"/>
      <c r="AB2369"/>
      <c r="AC2369"/>
      <c r="AD2369"/>
      <c r="AE2369"/>
      <c r="AF2369"/>
    </row>
    <row r="2370" spans="1:32" s="24" customFormat="1" ht="15">
      <c r="A2370"/>
      <c r="B2370"/>
      <c r="C2370"/>
      <c r="D2370"/>
      <c r="E2370"/>
      <c r="F2370"/>
      <c r="G2370"/>
      <c r="H2370"/>
      <c r="I2370"/>
      <c r="J2370"/>
      <c r="K2370"/>
      <c r="L2370"/>
      <c r="M2370"/>
      <c r="N2370"/>
      <c r="O2370"/>
      <c r="P2370"/>
      <c r="Q2370"/>
      <c r="R2370"/>
      <c r="S2370"/>
      <c r="T2370"/>
      <c r="U2370"/>
      <c r="V2370"/>
      <c r="W2370"/>
      <c r="X2370"/>
      <c r="Y2370" s="56"/>
      <c r="Z2370"/>
      <c r="AA2370"/>
      <c r="AB2370"/>
      <c r="AC2370"/>
      <c r="AD2370"/>
      <c r="AE2370"/>
      <c r="AF2370"/>
    </row>
    <row r="2371" spans="1:32" s="24" customFormat="1" ht="15">
      <c r="A2371"/>
      <c r="B2371"/>
      <c r="C2371"/>
      <c r="D2371"/>
      <c r="E2371"/>
      <c r="F2371"/>
      <c r="G2371"/>
      <c r="H2371"/>
      <c r="I2371"/>
      <c r="J2371"/>
      <c r="K2371"/>
      <c r="L2371"/>
      <c r="M2371"/>
      <c r="N2371"/>
      <c r="O2371"/>
      <c r="P2371"/>
      <c r="Q2371"/>
      <c r="R2371"/>
      <c r="S2371"/>
      <c r="T2371"/>
      <c r="U2371"/>
      <c r="V2371"/>
      <c r="W2371"/>
      <c r="X2371"/>
      <c r="Y2371" s="56"/>
      <c r="Z2371"/>
      <c r="AA2371"/>
      <c r="AB2371"/>
      <c r="AC2371"/>
      <c r="AD2371"/>
      <c r="AE2371"/>
      <c r="AF2371"/>
    </row>
    <row r="2372" spans="1:32" s="24" customFormat="1" ht="15">
      <c r="A2372"/>
      <c r="B2372"/>
      <c r="C2372"/>
      <c r="D2372"/>
      <c r="E2372"/>
      <c r="F2372"/>
      <c r="G2372"/>
      <c r="H2372"/>
      <c r="I2372"/>
      <c r="J2372"/>
      <c r="K2372"/>
      <c r="L2372"/>
      <c r="M2372"/>
      <c r="N2372"/>
      <c r="O2372"/>
      <c r="P2372"/>
      <c r="Q2372"/>
      <c r="R2372"/>
      <c r="S2372"/>
      <c r="T2372"/>
      <c r="U2372"/>
      <c r="V2372"/>
      <c r="W2372"/>
      <c r="X2372"/>
      <c r="Y2372" s="56"/>
      <c r="Z2372"/>
      <c r="AA2372"/>
      <c r="AB2372"/>
      <c r="AC2372"/>
      <c r="AD2372"/>
      <c r="AE2372"/>
      <c r="AF2372"/>
    </row>
    <row r="2373" spans="1:32" s="24" customFormat="1" ht="15">
      <c r="A2373"/>
      <c r="B2373"/>
      <c r="C2373"/>
      <c r="D2373"/>
      <c r="E2373"/>
      <c r="F2373"/>
      <c r="G2373"/>
      <c r="H2373"/>
      <c r="I2373"/>
      <c r="J2373"/>
      <c r="K2373"/>
      <c r="L2373"/>
      <c r="M2373"/>
      <c r="N2373"/>
      <c r="O2373"/>
      <c r="P2373"/>
      <c r="Q2373"/>
      <c r="R2373"/>
      <c r="S2373"/>
      <c r="T2373"/>
      <c r="U2373"/>
      <c r="V2373"/>
      <c r="W2373"/>
      <c r="X2373"/>
      <c r="Y2373" s="56"/>
      <c r="Z2373"/>
      <c r="AA2373"/>
      <c r="AB2373"/>
      <c r="AC2373"/>
      <c r="AD2373"/>
      <c r="AE2373"/>
      <c r="AF2373"/>
    </row>
    <row r="2374" spans="1:32" s="24" customFormat="1" ht="15">
      <c r="A2374"/>
      <c r="B2374"/>
      <c r="C2374"/>
      <c r="D2374"/>
      <c r="E2374"/>
      <c r="F2374"/>
      <c r="G2374"/>
      <c r="H2374"/>
      <c r="I2374"/>
      <c r="J2374"/>
      <c r="K2374"/>
      <c r="L2374"/>
      <c r="M2374"/>
      <c r="N2374"/>
      <c r="O2374"/>
      <c r="P2374"/>
      <c r="Q2374"/>
      <c r="R2374"/>
      <c r="S2374"/>
      <c r="T2374"/>
      <c r="U2374"/>
      <c r="V2374"/>
      <c r="W2374"/>
      <c r="X2374"/>
      <c r="Y2374" s="56"/>
      <c r="Z2374"/>
      <c r="AA2374"/>
      <c r="AB2374"/>
      <c r="AC2374"/>
      <c r="AD2374"/>
      <c r="AE2374"/>
      <c r="AF2374"/>
    </row>
    <row r="2375" spans="1:32" s="24" customFormat="1" ht="15">
      <c r="A2375"/>
      <c r="B2375"/>
      <c r="C2375"/>
      <c r="D2375"/>
      <c r="E2375"/>
      <c r="F2375"/>
      <c r="G2375"/>
      <c r="H2375"/>
      <c r="I2375"/>
      <c r="J2375"/>
      <c r="K2375"/>
      <c r="L2375"/>
      <c r="M2375"/>
      <c r="N2375"/>
      <c r="O2375"/>
      <c r="P2375"/>
      <c r="Q2375"/>
      <c r="R2375"/>
      <c r="S2375"/>
      <c r="T2375"/>
      <c r="U2375"/>
      <c r="V2375"/>
      <c r="W2375"/>
      <c r="X2375"/>
      <c r="Y2375" s="56"/>
      <c r="Z2375"/>
      <c r="AA2375"/>
      <c r="AB2375"/>
      <c r="AC2375"/>
      <c r="AD2375"/>
      <c r="AE2375"/>
      <c r="AF2375"/>
    </row>
    <row r="2376" spans="1:32" s="24" customFormat="1" ht="15">
      <c r="A2376"/>
      <c r="B2376"/>
      <c r="C2376"/>
      <c r="D2376"/>
      <c r="E2376"/>
      <c r="F2376"/>
      <c r="G2376"/>
      <c r="H2376"/>
      <c r="I2376"/>
      <c r="J2376"/>
      <c r="K2376"/>
      <c r="L2376"/>
      <c r="M2376"/>
      <c r="N2376"/>
      <c r="O2376"/>
      <c r="P2376"/>
      <c r="Q2376"/>
      <c r="R2376"/>
      <c r="S2376"/>
      <c r="T2376"/>
      <c r="U2376"/>
      <c r="V2376"/>
      <c r="W2376"/>
      <c r="X2376"/>
      <c r="Y2376" s="56"/>
      <c r="Z2376"/>
      <c r="AA2376"/>
      <c r="AB2376"/>
      <c r="AC2376"/>
      <c r="AD2376"/>
      <c r="AE2376"/>
      <c r="AF2376"/>
    </row>
    <row r="2377" spans="1:32" s="24" customFormat="1" ht="15">
      <c r="A2377"/>
      <c r="B2377"/>
      <c r="C2377"/>
      <c r="D2377"/>
      <c r="E2377"/>
      <c r="F2377"/>
      <c r="G2377"/>
      <c r="H2377"/>
      <c r="I2377"/>
      <c r="J2377"/>
      <c r="K2377"/>
      <c r="L2377"/>
      <c r="M2377"/>
      <c r="N2377"/>
      <c r="O2377"/>
      <c r="P2377"/>
      <c r="Q2377"/>
      <c r="R2377"/>
      <c r="S2377"/>
      <c r="T2377"/>
      <c r="U2377"/>
      <c r="V2377"/>
      <c r="W2377"/>
      <c r="X2377"/>
      <c r="Y2377" s="56"/>
      <c r="Z2377"/>
      <c r="AA2377"/>
      <c r="AB2377"/>
      <c r="AC2377"/>
      <c r="AD2377"/>
      <c r="AE2377"/>
      <c r="AF2377"/>
    </row>
    <row r="2378" spans="1:32" s="24" customFormat="1" ht="15">
      <c r="A2378"/>
      <c r="B2378"/>
      <c r="C2378"/>
      <c r="D2378"/>
      <c r="E2378"/>
      <c r="F2378"/>
      <c r="G2378"/>
      <c r="H2378"/>
      <c r="I2378"/>
      <c r="J2378"/>
      <c r="K2378"/>
      <c r="L2378"/>
      <c r="M2378"/>
      <c r="N2378"/>
      <c r="O2378"/>
      <c r="P2378"/>
      <c r="Q2378"/>
      <c r="R2378"/>
      <c r="S2378"/>
      <c r="T2378"/>
      <c r="U2378"/>
      <c r="V2378"/>
      <c r="W2378"/>
      <c r="X2378"/>
      <c r="Y2378" s="56"/>
      <c r="Z2378"/>
      <c r="AA2378"/>
      <c r="AB2378"/>
      <c r="AC2378"/>
      <c r="AD2378"/>
      <c r="AE2378"/>
      <c r="AF2378"/>
    </row>
    <row r="2379" spans="1:32" s="24" customFormat="1" ht="15">
      <c r="A2379"/>
      <c r="B2379"/>
      <c r="C2379"/>
      <c r="D2379"/>
      <c r="E2379"/>
      <c r="F2379"/>
      <c r="G2379"/>
      <c r="H2379"/>
      <c r="I2379"/>
      <c r="J2379"/>
      <c r="K2379"/>
      <c r="L2379"/>
      <c r="M2379"/>
      <c r="N2379"/>
      <c r="O2379"/>
      <c r="P2379"/>
      <c r="Q2379"/>
      <c r="R2379"/>
      <c r="S2379"/>
      <c r="T2379"/>
      <c r="U2379"/>
      <c r="V2379"/>
      <c r="W2379"/>
      <c r="X2379"/>
      <c r="Y2379" s="56"/>
      <c r="Z2379"/>
      <c r="AA2379"/>
      <c r="AB2379"/>
      <c r="AC2379"/>
      <c r="AD2379"/>
      <c r="AE2379"/>
      <c r="AF2379"/>
    </row>
    <row r="2380" spans="1:32" s="24" customFormat="1" ht="15">
      <c r="A2380"/>
      <c r="B2380"/>
      <c r="C2380"/>
      <c r="D2380"/>
      <c r="E2380"/>
      <c r="F2380"/>
      <c r="G2380"/>
      <c r="H2380"/>
      <c r="I2380"/>
      <c r="J2380"/>
      <c r="K2380"/>
      <c r="L2380"/>
      <c r="M2380"/>
      <c r="N2380"/>
      <c r="O2380"/>
      <c r="P2380"/>
      <c r="Q2380"/>
      <c r="R2380"/>
      <c r="S2380"/>
      <c r="T2380"/>
      <c r="U2380"/>
      <c r="V2380"/>
      <c r="W2380"/>
      <c r="X2380"/>
      <c r="Y2380" s="56"/>
      <c r="Z2380"/>
      <c r="AA2380"/>
      <c r="AB2380"/>
      <c r="AC2380"/>
      <c r="AD2380"/>
      <c r="AE2380"/>
      <c r="AF2380"/>
    </row>
    <row r="2381" spans="1:32" s="24" customFormat="1" ht="15">
      <c r="A2381"/>
      <c r="B2381"/>
      <c r="C2381"/>
      <c r="D2381"/>
      <c r="E2381"/>
      <c r="F2381"/>
      <c r="G2381"/>
      <c r="H2381"/>
      <c r="I2381"/>
      <c r="J2381"/>
      <c r="K2381"/>
      <c r="L2381"/>
      <c r="M2381"/>
      <c r="N2381"/>
      <c r="O2381"/>
      <c r="P2381"/>
      <c r="Q2381"/>
      <c r="R2381"/>
      <c r="S2381"/>
      <c r="T2381"/>
      <c r="U2381"/>
      <c r="V2381"/>
      <c r="W2381"/>
      <c r="X2381"/>
      <c r="Y2381" s="56"/>
      <c r="Z2381"/>
      <c r="AA2381"/>
      <c r="AB2381"/>
      <c r="AC2381"/>
      <c r="AD2381"/>
      <c r="AE2381"/>
      <c r="AF2381"/>
    </row>
    <row r="2382" spans="1:32" s="24" customFormat="1" ht="15">
      <c r="A2382"/>
      <c r="B2382"/>
      <c r="C2382"/>
      <c r="D2382"/>
      <c r="E2382"/>
      <c r="F2382"/>
      <c r="G2382"/>
      <c r="H2382"/>
      <c r="I2382"/>
      <c r="J2382"/>
      <c r="K2382"/>
      <c r="L2382"/>
      <c r="M2382"/>
      <c r="N2382"/>
      <c r="O2382"/>
      <c r="P2382"/>
      <c r="Q2382"/>
      <c r="R2382"/>
      <c r="S2382"/>
      <c r="T2382"/>
      <c r="U2382"/>
      <c r="V2382"/>
      <c r="W2382"/>
      <c r="X2382"/>
      <c r="Y2382" s="56"/>
      <c r="Z2382"/>
      <c r="AA2382"/>
      <c r="AB2382"/>
      <c r="AC2382"/>
      <c r="AD2382"/>
      <c r="AE2382"/>
      <c r="AF2382"/>
    </row>
    <row r="2383" spans="1:32" s="24" customFormat="1" ht="15">
      <c r="A2383"/>
      <c r="B2383"/>
      <c r="C2383"/>
      <c r="D2383"/>
      <c r="E2383"/>
      <c r="F2383"/>
      <c r="G2383"/>
      <c r="H2383"/>
      <c r="I2383"/>
      <c r="J2383"/>
      <c r="K2383"/>
      <c r="L2383"/>
      <c r="M2383"/>
      <c r="N2383"/>
      <c r="O2383"/>
      <c r="P2383"/>
      <c r="Q2383"/>
      <c r="R2383"/>
      <c r="S2383"/>
      <c r="T2383"/>
      <c r="U2383"/>
      <c r="V2383"/>
      <c r="W2383"/>
      <c r="X2383"/>
      <c r="Y2383" s="56"/>
      <c r="Z2383"/>
      <c r="AA2383"/>
      <c r="AB2383"/>
      <c r="AC2383"/>
      <c r="AD2383"/>
      <c r="AE2383"/>
      <c r="AF2383"/>
    </row>
    <row r="2384" spans="1:32" s="24" customFormat="1" ht="15">
      <c r="A2384"/>
      <c r="B2384"/>
      <c r="C2384"/>
      <c r="D2384"/>
      <c r="E2384"/>
      <c r="F2384"/>
      <c r="G2384"/>
      <c r="H2384"/>
      <c r="I2384"/>
      <c r="J2384"/>
      <c r="K2384"/>
      <c r="L2384"/>
      <c r="M2384"/>
      <c r="N2384"/>
      <c r="O2384"/>
      <c r="P2384"/>
      <c r="Q2384"/>
      <c r="R2384"/>
      <c r="S2384"/>
      <c r="T2384"/>
      <c r="U2384"/>
      <c r="V2384"/>
      <c r="W2384"/>
      <c r="X2384"/>
      <c r="Y2384" s="56"/>
      <c r="Z2384"/>
      <c r="AA2384"/>
      <c r="AB2384"/>
      <c r="AC2384"/>
      <c r="AD2384"/>
      <c r="AE2384"/>
      <c r="AF2384"/>
    </row>
    <row r="2385" spans="1:32" s="24" customFormat="1" ht="15">
      <c r="A2385"/>
      <c r="B2385"/>
      <c r="C2385"/>
      <c r="D2385"/>
      <c r="E2385"/>
      <c r="F2385"/>
      <c r="G2385"/>
      <c r="H2385"/>
      <c r="I2385"/>
      <c r="J2385"/>
      <c r="K2385"/>
      <c r="L2385"/>
      <c r="M2385"/>
      <c r="N2385"/>
      <c r="O2385"/>
      <c r="P2385"/>
      <c r="Q2385"/>
      <c r="R2385"/>
      <c r="S2385"/>
      <c r="T2385"/>
      <c r="U2385"/>
      <c r="V2385"/>
      <c r="W2385"/>
      <c r="X2385"/>
      <c r="Y2385" s="56"/>
      <c r="Z2385"/>
      <c r="AA2385"/>
      <c r="AB2385"/>
      <c r="AC2385"/>
      <c r="AD2385"/>
      <c r="AE2385"/>
      <c r="AF2385"/>
    </row>
    <row r="2386" spans="1:32" s="24" customFormat="1" ht="15">
      <c r="A2386"/>
      <c r="B2386"/>
      <c r="C2386"/>
      <c r="D2386"/>
      <c r="E2386"/>
      <c r="F2386"/>
      <c r="G2386"/>
      <c r="H2386"/>
      <c r="I2386"/>
      <c r="J2386"/>
      <c r="K2386"/>
      <c r="L2386"/>
      <c r="M2386"/>
      <c r="N2386"/>
      <c r="O2386"/>
      <c r="P2386"/>
      <c r="Q2386"/>
      <c r="R2386"/>
      <c r="S2386"/>
      <c r="T2386"/>
      <c r="U2386"/>
      <c r="V2386"/>
      <c r="W2386"/>
      <c r="X2386"/>
      <c r="Y2386" s="56"/>
      <c r="Z2386"/>
      <c r="AA2386"/>
      <c r="AB2386"/>
      <c r="AC2386"/>
      <c r="AD2386"/>
      <c r="AE2386"/>
      <c r="AF2386"/>
    </row>
    <row r="2387" spans="1:32" s="24" customFormat="1" ht="15">
      <c r="A2387"/>
      <c r="B2387"/>
      <c r="C2387"/>
      <c r="D2387"/>
      <c r="E2387"/>
      <c r="F2387"/>
      <c r="G2387"/>
      <c r="H2387"/>
      <c r="I2387"/>
      <c r="J2387"/>
      <c r="K2387"/>
      <c r="L2387"/>
      <c r="M2387"/>
      <c r="N2387"/>
      <c r="O2387"/>
      <c r="P2387"/>
      <c r="Q2387"/>
      <c r="R2387"/>
      <c r="S2387"/>
      <c r="T2387"/>
      <c r="U2387"/>
      <c r="V2387"/>
      <c r="W2387"/>
      <c r="X2387"/>
      <c r="Y2387" s="56"/>
      <c r="Z2387"/>
      <c r="AA2387"/>
      <c r="AB2387"/>
      <c r="AC2387"/>
      <c r="AD2387"/>
      <c r="AE2387"/>
      <c r="AF2387"/>
    </row>
    <row r="2388" spans="1:32" s="24" customFormat="1" ht="15">
      <c r="A2388"/>
      <c r="B2388"/>
      <c r="C2388"/>
      <c r="D2388"/>
      <c r="E2388"/>
      <c r="F2388"/>
      <c r="G2388"/>
      <c r="H2388"/>
      <c r="I2388"/>
      <c r="J2388"/>
      <c r="K2388"/>
      <c r="L2388"/>
      <c r="M2388"/>
      <c r="N2388"/>
      <c r="O2388"/>
      <c r="P2388"/>
      <c r="Q2388"/>
      <c r="R2388"/>
      <c r="S2388"/>
      <c r="T2388"/>
      <c r="U2388"/>
      <c r="V2388"/>
      <c r="W2388"/>
      <c r="X2388"/>
      <c r="Y2388" s="56"/>
      <c r="Z2388"/>
      <c r="AA2388"/>
      <c r="AB2388"/>
      <c r="AC2388"/>
      <c r="AD2388"/>
      <c r="AE2388"/>
      <c r="AF2388"/>
    </row>
    <row r="2389" spans="1:32" s="24" customFormat="1" ht="15">
      <c r="A2389"/>
      <c r="B2389"/>
      <c r="C2389"/>
      <c r="D2389"/>
      <c r="E2389"/>
      <c r="F2389"/>
      <c r="G2389"/>
      <c r="H2389"/>
      <c r="I2389"/>
      <c r="J2389"/>
      <c r="K2389"/>
      <c r="L2389"/>
      <c r="M2389"/>
      <c r="N2389"/>
      <c r="O2389"/>
      <c r="P2389"/>
      <c r="Q2389"/>
      <c r="R2389"/>
      <c r="S2389"/>
      <c r="T2389"/>
      <c r="U2389"/>
      <c r="V2389"/>
      <c r="W2389"/>
      <c r="X2389"/>
      <c r="Y2389" s="56"/>
      <c r="Z2389"/>
      <c r="AA2389"/>
      <c r="AB2389"/>
      <c r="AC2389"/>
      <c r="AD2389"/>
      <c r="AE2389"/>
      <c r="AF2389"/>
    </row>
    <row r="2390" spans="1:32" s="24" customFormat="1" ht="15">
      <c r="A2390"/>
      <c r="B2390"/>
      <c r="C2390"/>
      <c r="D2390"/>
      <c r="E2390"/>
      <c r="F2390"/>
      <c r="G2390"/>
      <c r="H2390"/>
      <c r="I2390"/>
      <c r="J2390"/>
      <c r="K2390"/>
      <c r="L2390"/>
      <c r="M2390"/>
      <c r="N2390"/>
      <c r="O2390"/>
      <c r="P2390"/>
      <c r="Q2390"/>
      <c r="R2390"/>
      <c r="S2390"/>
      <c r="T2390"/>
      <c r="U2390"/>
      <c r="V2390"/>
      <c r="W2390"/>
      <c r="X2390"/>
      <c r="Y2390" s="56"/>
      <c r="Z2390"/>
      <c r="AA2390"/>
      <c r="AB2390"/>
      <c r="AC2390"/>
      <c r="AD2390"/>
      <c r="AE2390"/>
      <c r="AF2390"/>
    </row>
    <row r="2391" spans="1:32" s="24" customFormat="1" ht="15">
      <c r="A2391"/>
      <c r="B2391"/>
      <c r="C2391"/>
      <c r="D2391"/>
      <c r="E2391"/>
      <c r="F2391"/>
      <c r="G2391"/>
      <c r="H2391"/>
      <c r="I2391"/>
      <c r="J2391"/>
      <c r="K2391"/>
      <c r="L2391"/>
      <c r="M2391"/>
      <c r="N2391"/>
      <c r="O2391"/>
      <c r="P2391"/>
      <c r="Q2391"/>
      <c r="R2391"/>
      <c r="S2391"/>
      <c r="T2391"/>
      <c r="U2391"/>
      <c r="V2391"/>
      <c r="W2391"/>
      <c r="X2391"/>
      <c r="Y2391" s="56"/>
      <c r="Z2391"/>
      <c r="AA2391"/>
      <c r="AB2391"/>
      <c r="AC2391"/>
      <c r="AD2391"/>
      <c r="AE2391"/>
      <c r="AF2391"/>
    </row>
    <row r="2392" spans="1:32" s="24" customFormat="1" ht="15">
      <c r="A2392"/>
      <c r="B2392"/>
      <c r="C2392"/>
      <c r="D2392"/>
      <c r="E2392"/>
      <c r="F2392"/>
      <c r="G2392"/>
      <c r="H2392"/>
      <c r="I2392"/>
      <c r="J2392"/>
      <c r="K2392"/>
      <c r="L2392"/>
      <c r="M2392"/>
      <c r="N2392"/>
      <c r="O2392"/>
      <c r="P2392"/>
      <c r="Q2392"/>
      <c r="R2392"/>
      <c r="S2392"/>
      <c r="T2392"/>
      <c r="U2392"/>
      <c r="V2392"/>
      <c r="W2392"/>
      <c r="X2392"/>
      <c r="Y2392" s="56"/>
      <c r="Z2392"/>
      <c r="AA2392"/>
      <c r="AB2392"/>
      <c r="AC2392"/>
      <c r="AD2392"/>
      <c r="AE2392"/>
      <c r="AF2392"/>
    </row>
    <row r="2393" spans="1:32" s="24" customFormat="1" ht="15">
      <c r="A2393"/>
      <c r="B2393"/>
      <c r="C2393"/>
      <c r="D2393"/>
      <c r="E2393"/>
      <c r="F2393"/>
      <c r="G2393"/>
      <c r="H2393"/>
      <c r="I2393"/>
      <c r="J2393"/>
      <c r="K2393"/>
      <c r="L2393"/>
      <c r="M2393"/>
      <c r="N2393"/>
      <c r="O2393"/>
      <c r="P2393"/>
      <c r="Q2393"/>
      <c r="R2393"/>
      <c r="S2393"/>
      <c r="T2393"/>
      <c r="U2393"/>
      <c r="V2393"/>
      <c r="W2393"/>
      <c r="X2393"/>
      <c r="Y2393" s="56"/>
      <c r="Z2393"/>
      <c r="AA2393"/>
      <c r="AB2393"/>
      <c r="AC2393"/>
      <c r="AD2393"/>
      <c r="AE2393"/>
      <c r="AF2393"/>
    </row>
    <row r="2394" spans="1:32" s="24" customFormat="1" ht="15">
      <c r="A2394"/>
      <c r="B2394"/>
      <c r="C2394"/>
      <c r="D2394"/>
      <c r="E2394"/>
      <c r="F2394"/>
      <c r="G2394"/>
      <c r="H2394"/>
      <c r="I2394"/>
      <c r="J2394"/>
      <c r="K2394"/>
      <c r="L2394"/>
      <c r="M2394"/>
      <c r="N2394"/>
      <c r="O2394"/>
      <c r="P2394"/>
      <c r="Q2394"/>
      <c r="R2394"/>
      <c r="S2394"/>
      <c r="T2394"/>
      <c r="U2394"/>
      <c r="V2394"/>
      <c r="W2394"/>
      <c r="X2394"/>
      <c r="Y2394" s="56"/>
      <c r="Z2394"/>
      <c r="AA2394"/>
      <c r="AB2394"/>
      <c r="AC2394"/>
      <c r="AD2394"/>
      <c r="AE2394"/>
      <c r="AF2394"/>
    </row>
    <row r="2395" spans="1:32" s="24" customFormat="1" ht="15">
      <c r="A2395"/>
      <c r="B2395"/>
      <c r="C2395"/>
      <c r="D2395"/>
      <c r="E2395"/>
      <c r="F2395"/>
      <c r="G2395"/>
      <c r="H2395"/>
      <c r="I2395"/>
      <c r="J2395"/>
      <c r="K2395"/>
      <c r="L2395"/>
      <c r="M2395"/>
      <c r="N2395"/>
      <c r="O2395"/>
      <c r="P2395"/>
      <c r="Q2395"/>
      <c r="R2395"/>
      <c r="S2395"/>
      <c r="T2395"/>
      <c r="U2395"/>
      <c r="V2395"/>
      <c r="W2395"/>
      <c r="X2395"/>
      <c r="Y2395" s="56"/>
      <c r="Z2395"/>
      <c r="AA2395"/>
      <c r="AB2395"/>
      <c r="AC2395"/>
      <c r="AD2395"/>
      <c r="AE2395"/>
      <c r="AF2395"/>
    </row>
    <row r="2396" spans="1:32" s="24" customFormat="1" ht="15">
      <c r="A2396"/>
      <c r="B2396"/>
      <c r="C2396"/>
      <c r="D2396"/>
      <c r="E2396"/>
      <c r="F2396"/>
      <c r="G2396"/>
      <c r="H2396"/>
      <c r="I2396"/>
      <c r="J2396"/>
      <c r="K2396"/>
      <c r="L2396"/>
      <c r="M2396"/>
      <c r="N2396"/>
      <c r="O2396"/>
      <c r="P2396"/>
      <c r="Q2396"/>
      <c r="R2396"/>
      <c r="S2396"/>
      <c r="T2396"/>
      <c r="U2396"/>
      <c r="V2396"/>
      <c r="W2396"/>
      <c r="X2396"/>
      <c r="Y2396" s="56"/>
      <c r="Z2396"/>
      <c r="AA2396"/>
      <c r="AB2396"/>
      <c r="AC2396"/>
      <c r="AD2396"/>
      <c r="AE2396"/>
      <c r="AF2396"/>
    </row>
    <row r="2397" spans="1:32" s="24" customFormat="1" ht="15">
      <c r="A2397"/>
      <c r="B2397"/>
      <c r="C2397"/>
      <c r="D2397"/>
      <c r="E2397"/>
      <c r="F2397"/>
      <c r="G2397"/>
      <c r="H2397"/>
      <c r="I2397"/>
      <c r="J2397"/>
      <c r="K2397"/>
      <c r="L2397"/>
      <c r="M2397"/>
      <c r="N2397"/>
      <c r="O2397"/>
      <c r="P2397"/>
      <c r="Q2397"/>
      <c r="R2397"/>
      <c r="S2397"/>
      <c r="T2397"/>
      <c r="U2397"/>
      <c r="V2397"/>
      <c r="W2397"/>
      <c r="X2397"/>
      <c r="Y2397" s="56"/>
      <c r="Z2397"/>
      <c r="AA2397"/>
      <c r="AB2397"/>
      <c r="AC2397"/>
      <c r="AD2397"/>
      <c r="AE2397"/>
      <c r="AF2397"/>
    </row>
    <row r="2398" spans="1:32" s="24" customFormat="1" ht="15">
      <c r="A2398"/>
      <c r="B2398"/>
      <c r="C2398"/>
      <c r="D2398"/>
      <c r="E2398"/>
      <c r="F2398"/>
      <c r="G2398"/>
      <c r="H2398"/>
      <c r="I2398"/>
      <c r="J2398"/>
      <c r="K2398"/>
      <c r="L2398"/>
      <c r="M2398"/>
      <c r="N2398"/>
      <c r="O2398"/>
      <c r="P2398"/>
      <c r="Q2398"/>
      <c r="R2398"/>
      <c r="S2398"/>
      <c r="T2398"/>
      <c r="U2398"/>
      <c r="V2398"/>
      <c r="W2398"/>
      <c r="X2398"/>
      <c r="Y2398" s="56"/>
      <c r="Z2398"/>
      <c r="AA2398"/>
      <c r="AB2398"/>
      <c r="AC2398"/>
      <c r="AD2398"/>
      <c r="AE2398"/>
      <c r="AF2398"/>
    </row>
    <row r="2399" spans="1:32" s="24" customFormat="1" ht="15">
      <c r="A2399"/>
      <c r="B2399"/>
      <c r="C2399"/>
      <c r="D2399"/>
      <c r="E2399"/>
      <c r="F2399"/>
      <c r="G2399"/>
      <c r="H2399"/>
      <c r="I2399"/>
      <c r="J2399"/>
      <c r="K2399"/>
      <c r="L2399"/>
      <c r="M2399"/>
      <c r="N2399"/>
      <c r="O2399"/>
      <c r="P2399"/>
      <c r="Q2399"/>
      <c r="R2399"/>
      <c r="S2399"/>
      <c r="T2399"/>
      <c r="U2399"/>
      <c r="V2399"/>
      <c r="W2399"/>
      <c r="X2399"/>
      <c r="Y2399" s="56"/>
      <c r="Z2399"/>
      <c r="AA2399"/>
      <c r="AB2399"/>
      <c r="AC2399"/>
      <c r="AD2399"/>
      <c r="AE2399"/>
      <c r="AF2399"/>
    </row>
    <row r="2400" spans="1:32" s="24" customFormat="1" ht="15">
      <c r="A2400"/>
      <c r="B2400"/>
      <c r="C2400"/>
      <c r="D2400"/>
      <c r="E2400"/>
      <c r="F2400"/>
      <c r="G2400"/>
      <c r="H2400"/>
      <c r="I2400"/>
      <c r="J2400"/>
      <c r="K2400"/>
      <c r="L2400"/>
      <c r="M2400"/>
      <c r="N2400"/>
      <c r="O2400"/>
      <c r="P2400"/>
      <c r="Q2400"/>
      <c r="R2400"/>
      <c r="S2400"/>
      <c r="T2400"/>
      <c r="U2400"/>
      <c r="V2400"/>
      <c r="W2400"/>
      <c r="X2400"/>
      <c r="Y2400" s="56"/>
      <c r="Z2400"/>
      <c r="AA2400"/>
      <c r="AB2400"/>
      <c r="AC2400"/>
      <c r="AD2400"/>
      <c r="AE2400"/>
      <c r="AF2400"/>
    </row>
    <row r="2401" spans="1:32" s="24" customFormat="1" ht="15">
      <c r="A2401"/>
      <c r="B2401"/>
      <c r="C2401"/>
      <c r="D2401"/>
      <c r="E2401"/>
      <c r="F2401"/>
      <c r="G2401"/>
      <c r="H2401"/>
      <c r="I2401"/>
      <c r="J2401"/>
      <c r="K2401"/>
      <c r="L2401"/>
      <c r="M2401"/>
      <c r="N2401"/>
      <c r="O2401"/>
      <c r="P2401"/>
      <c r="Q2401"/>
      <c r="R2401"/>
      <c r="S2401"/>
      <c r="T2401"/>
      <c r="U2401"/>
      <c r="V2401"/>
      <c r="W2401"/>
      <c r="X2401"/>
      <c r="Y2401" s="56"/>
      <c r="Z2401"/>
      <c r="AA2401"/>
      <c r="AB2401"/>
      <c r="AC2401"/>
      <c r="AD2401"/>
      <c r="AE2401"/>
      <c r="AF2401"/>
    </row>
    <row r="2402" spans="1:32" s="24" customFormat="1" ht="15">
      <c r="A2402"/>
      <c r="B2402"/>
      <c r="C2402"/>
      <c r="D2402"/>
      <c r="E2402"/>
      <c r="F2402"/>
      <c r="G2402"/>
      <c r="H2402"/>
      <c r="I2402"/>
      <c r="J2402"/>
      <c r="K2402"/>
      <c r="L2402"/>
      <c r="M2402"/>
      <c r="N2402"/>
      <c r="O2402"/>
      <c r="P2402"/>
      <c r="Q2402"/>
      <c r="R2402"/>
      <c r="S2402"/>
      <c r="T2402"/>
      <c r="U2402"/>
      <c r="V2402"/>
      <c r="W2402"/>
      <c r="X2402"/>
      <c r="Y2402" s="56"/>
      <c r="Z2402"/>
      <c r="AA2402"/>
      <c r="AB2402"/>
      <c r="AC2402"/>
      <c r="AD2402"/>
      <c r="AE2402"/>
      <c r="AF2402"/>
    </row>
    <row r="2403" spans="1:32" s="24" customFormat="1" ht="15">
      <c r="A2403"/>
      <c r="B2403"/>
      <c r="C2403"/>
      <c r="D2403"/>
      <c r="E2403"/>
      <c r="F2403"/>
      <c r="G2403"/>
      <c r="H2403"/>
      <c r="I2403"/>
      <c r="J2403"/>
      <c r="K2403"/>
      <c r="L2403"/>
      <c r="M2403"/>
      <c r="N2403"/>
      <c r="O2403"/>
      <c r="P2403"/>
      <c r="Q2403"/>
      <c r="R2403"/>
      <c r="S2403"/>
      <c r="T2403"/>
      <c r="U2403"/>
      <c r="V2403"/>
      <c r="W2403"/>
      <c r="X2403"/>
      <c r="Y2403" s="56"/>
      <c r="Z2403"/>
      <c r="AA2403"/>
      <c r="AB2403"/>
      <c r="AC2403"/>
      <c r="AD2403"/>
      <c r="AE2403"/>
      <c r="AF2403"/>
    </row>
    <row r="2404" spans="1:32" s="24" customFormat="1" ht="15">
      <c r="A2404"/>
      <c r="B2404"/>
      <c r="C2404"/>
      <c r="D2404"/>
      <c r="E2404"/>
      <c r="F2404"/>
      <c r="G2404"/>
      <c r="H2404"/>
      <c r="I2404"/>
      <c r="J2404"/>
      <c r="K2404"/>
      <c r="L2404"/>
      <c r="M2404"/>
      <c r="N2404"/>
      <c r="O2404"/>
      <c r="P2404"/>
      <c r="Q2404"/>
      <c r="R2404"/>
      <c r="S2404"/>
      <c r="T2404"/>
      <c r="U2404"/>
      <c r="V2404"/>
      <c r="W2404"/>
      <c r="X2404"/>
      <c r="Y2404" s="56"/>
      <c r="Z2404"/>
      <c r="AA2404"/>
      <c r="AB2404"/>
      <c r="AC2404"/>
      <c r="AD2404"/>
      <c r="AE2404"/>
      <c r="AF2404"/>
    </row>
    <row r="2405" spans="1:32" s="24" customFormat="1" ht="15">
      <c r="A2405"/>
      <c r="B2405"/>
      <c r="C2405"/>
      <c r="D2405"/>
      <c r="E2405"/>
      <c r="F2405"/>
      <c r="G2405"/>
      <c r="H2405"/>
      <c r="I2405"/>
      <c r="J2405"/>
      <c r="K2405"/>
      <c r="L2405"/>
      <c r="M2405"/>
      <c r="N2405"/>
      <c r="O2405"/>
      <c r="P2405"/>
      <c r="Q2405"/>
      <c r="R2405"/>
      <c r="S2405"/>
      <c r="T2405"/>
      <c r="U2405"/>
      <c r="V2405"/>
      <c r="W2405"/>
      <c r="X2405"/>
      <c r="Y2405" s="56"/>
      <c r="Z2405"/>
      <c r="AA2405"/>
      <c r="AB2405"/>
      <c r="AC2405"/>
      <c r="AD2405"/>
      <c r="AE2405"/>
      <c r="AF2405"/>
    </row>
    <row r="2406" spans="1:32" s="24" customFormat="1" ht="15">
      <c r="A2406"/>
      <c r="B2406"/>
      <c r="C2406"/>
      <c r="D2406"/>
      <c r="E2406"/>
      <c r="F2406"/>
      <c r="G2406"/>
      <c r="H2406"/>
      <c r="I2406"/>
      <c r="J2406"/>
      <c r="K2406"/>
      <c r="L2406"/>
      <c r="M2406"/>
      <c r="N2406"/>
      <c r="O2406"/>
      <c r="P2406"/>
      <c r="Q2406"/>
      <c r="R2406"/>
      <c r="S2406"/>
      <c r="T2406"/>
      <c r="U2406"/>
      <c r="V2406"/>
      <c r="W2406"/>
      <c r="X2406"/>
      <c r="Y2406" s="56"/>
      <c r="Z2406"/>
      <c r="AA2406"/>
      <c r="AB2406"/>
      <c r="AC2406"/>
      <c r="AD2406"/>
      <c r="AE2406"/>
      <c r="AF2406"/>
    </row>
    <row r="2407" spans="1:32" s="24" customFormat="1" ht="15">
      <c r="A2407"/>
      <c r="B2407"/>
      <c r="C2407"/>
      <c r="D2407"/>
      <c r="E2407"/>
      <c r="F2407"/>
      <c r="G2407"/>
      <c r="H2407"/>
      <c r="I2407"/>
      <c r="J2407"/>
      <c r="K2407"/>
      <c r="L2407"/>
      <c r="M2407"/>
      <c r="N2407"/>
      <c r="O2407"/>
      <c r="P2407"/>
      <c r="Q2407"/>
      <c r="R2407"/>
      <c r="S2407"/>
      <c r="T2407"/>
      <c r="U2407"/>
      <c r="V2407"/>
      <c r="W2407"/>
      <c r="X2407"/>
      <c r="Y2407" s="56"/>
      <c r="Z2407"/>
      <c r="AA2407"/>
      <c r="AB2407"/>
      <c r="AC2407"/>
      <c r="AD2407"/>
      <c r="AE2407"/>
      <c r="AF2407"/>
    </row>
    <row r="2408" spans="1:32" s="24" customFormat="1" ht="15">
      <c r="A2408"/>
      <c r="B2408"/>
      <c r="C2408"/>
      <c r="D2408"/>
      <c r="E2408"/>
      <c r="F2408"/>
      <c r="G2408"/>
      <c r="H2408"/>
      <c r="I2408"/>
      <c r="J2408"/>
      <c r="K2408"/>
      <c r="L2408"/>
      <c r="M2408"/>
      <c r="N2408"/>
      <c r="O2408"/>
      <c r="P2408"/>
      <c r="Q2408"/>
      <c r="R2408"/>
      <c r="S2408"/>
      <c r="T2408"/>
      <c r="U2408"/>
      <c r="V2408"/>
      <c r="W2408"/>
      <c r="X2408"/>
      <c r="Y2408" s="56"/>
      <c r="Z2408"/>
      <c r="AA2408"/>
      <c r="AB2408"/>
      <c r="AC2408"/>
      <c r="AD2408"/>
      <c r="AE2408"/>
      <c r="AF2408"/>
    </row>
    <row r="2409" spans="1:32" s="24" customFormat="1" ht="15">
      <c r="A2409"/>
      <c r="B2409"/>
      <c r="C2409"/>
      <c r="D2409"/>
      <c r="E2409"/>
      <c r="F2409"/>
      <c r="G2409"/>
      <c r="H2409"/>
      <c r="I2409"/>
      <c r="J2409"/>
      <c r="K2409"/>
      <c r="L2409"/>
      <c r="M2409"/>
      <c r="N2409"/>
      <c r="O2409"/>
      <c r="P2409"/>
      <c r="Q2409"/>
      <c r="R2409"/>
      <c r="S2409"/>
      <c r="T2409"/>
      <c r="U2409"/>
      <c r="V2409"/>
      <c r="W2409"/>
      <c r="X2409"/>
      <c r="Y2409" s="56"/>
      <c r="Z2409"/>
      <c r="AA2409"/>
      <c r="AB2409"/>
      <c r="AC2409"/>
      <c r="AD2409"/>
      <c r="AE2409"/>
      <c r="AF2409"/>
    </row>
    <row r="2410" spans="1:32" s="24" customFormat="1" ht="15">
      <c r="A2410"/>
      <c r="B2410"/>
      <c r="C2410"/>
      <c r="D2410"/>
      <c r="E2410"/>
      <c r="F2410"/>
      <c r="G2410"/>
      <c r="H2410"/>
      <c r="I2410"/>
      <c r="J2410"/>
      <c r="K2410"/>
      <c r="L2410"/>
      <c r="M2410"/>
      <c r="N2410"/>
      <c r="O2410"/>
      <c r="P2410"/>
      <c r="Q2410"/>
      <c r="R2410"/>
      <c r="S2410"/>
      <c r="T2410"/>
      <c r="U2410"/>
      <c r="V2410"/>
      <c r="W2410"/>
      <c r="X2410"/>
      <c r="Y2410" s="56"/>
      <c r="Z2410"/>
      <c r="AA2410"/>
      <c r="AB2410"/>
      <c r="AC2410"/>
      <c r="AD2410"/>
      <c r="AE2410"/>
      <c r="AF2410"/>
    </row>
    <row r="2411" spans="1:32" s="24" customFormat="1" ht="15">
      <c r="A2411"/>
      <c r="B2411"/>
      <c r="C2411"/>
      <c r="D2411"/>
      <c r="E2411"/>
      <c r="F2411"/>
      <c r="G2411"/>
      <c r="H2411"/>
      <c r="I2411"/>
      <c r="J2411"/>
      <c r="K2411"/>
      <c r="L2411"/>
      <c r="M2411"/>
      <c r="N2411"/>
      <c r="O2411"/>
      <c r="P2411"/>
      <c r="Q2411"/>
      <c r="R2411"/>
      <c r="S2411"/>
      <c r="T2411"/>
      <c r="U2411"/>
      <c r="V2411"/>
      <c r="W2411"/>
      <c r="X2411"/>
      <c r="Y2411" s="56"/>
      <c r="Z2411"/>
      <c r="AA2411"/>
      <c r="AB2411"/>
      <c r="AC2411"/>
      <c r="AD2411"/>
      <c r="AE2411"/>
      <c r="AF2411"/>
    </row>
    <row r="2412" spans="1:32" s="24" customFormat="1" ht="15">
      <c r="A2412"/>
      <c r="B2412"/>
      <c r="C2412"/>
      <c r="D2412"/>
      <c r="E2412"/>
      <c r="F2412"/>
      <c r="G2412"/>
      <c r="H2412"/>
      <c r="I2412"/>
      <c r="J2412"/>
      <c r="K2412"/>
      <c r="L2412"/>
      <c r="M2412"/>
      <c r="N2412"/>
      <c r="O2412"/>
      <c r="P2412"/>
      <c r="Q2412"/>
      <c r="R2412"/>
      <c r="S2412"/>
      <c r="T2412"/>
      <c r="U2412"/>
      <c r="V2412"/>
      <c r="W2412"/>
      <c r="X2412"/>
      <c r="Y2412" s="56"/>
      <c r="Z2412"/>
      <c r="AA2412"/>
      <c r="AB2412"/>
      <c r="AC2412"/>
      <c r="AD2412"/>
      <c r="AE2412"/>
      <c r="AF2412"/>
    </row>
    <row r="2413" spans="1:32" s="24" customFormat="1" ht="15">
      <c r="A2413"/>
      <c r="B2413"/>
      <c r="C2413"/>
      <c r="D2413"/>
      <c r="E2413"/>
      <c r="F2413"/>
      <c r="G2413"/>
      <c r="H2413"/>
      <c r="I2413"/>
      <c r="J2413"/>
      <c r="K2413"/>
      <c r="L2413"/>
      <c r="M2413"/>
      <c r="N2413"/>
      <c r="O2413"/>
      <c r="P2413"/>
      <c r="Q2413"/>
      <c r="R2413"/>
      <c r="S2413"/>
      <c r="T2413"/>
      <c r="U2413"/>
      <c r="V2413"/>
      <c r="W2413"/>
      <c r="X2413"/>
      <c r="Y2413" s="56"/>
      <c r="Z2413"/>
      <c r="AA2413"/>
      <c r="AB2413"/>
      <c r="AC2413"/>
      <c r="AD2413"/>
      <c r="AE2413"/>
      <c r="AF2413"/>
    </row>
    <row r="2414" spans="1:32" s="24" customFormat="1" ht="15">
      <c r="A2414"/>
      <c r="B2414"/>
      <c r="C2414"/>
      <c r="D2414"/>
      <c r="E2414"/>
      <c r="F2414"/>
      <c r="G2414"/>
      <c r="H2414"/>
      <c r="I2414"/>
      <c r="J2414"/>
      <c r="K2414"/>
      <c r="L2414"/>
      <c r="M2414"/>
      <c r="N2414"/>
      <c r="O2414"/>
      <c r="P2414"/>
      <c r="Q2414"/>
      <c r="R2414"/>
      <c r="S2414"/>
      <c r="T2414"/>
      <c r="U2414"/>
      <c r="V2414"/>
      <c r="W2414"/>
      <c r="X2414"/>
      <c r="Y2414" s="56"/>
      <c r="Z2414"/>
      <c r="AA2414"/>
      <c r="AB2414"/>
      <c r="AC2414"/>
      <c r="AD2414"/>
      <c r="AE2414"/>
      <c r="AF2414"/>
    </row>
    <row r="2415" spans="1:32" s="24" customFormat="1" ht="15">
      <c r="A2415"/>
      <c r="B2415"/>
      <c r="C2415"/>
      <c r="D2415"/>
      <c r="E2415"/>
      <c r="F2415"/>
      <c r="G2415"/>
      <c r="H2415"/>
      <c r="I2415"/>
      <c r="J2415"/>
      <c r="K2415"/>
      <c r="L2415"/>
      <c r="M2415"/>
      <c r="N2415"/>
      <c r="O2415"/>
      <c r="P2415"/>
      <c r="Q2415"/>
      <c r="R2415"/>
      <c r="S2415"/>
      <c r="T2415"/>
      <c r="U2415"/>
      <c r="V2415"/>
      <c r="W2415"/>
      <c r="X2415"/>
      <c r="Y2415" s="56"/>
      <c r="Z2415"/>
      <c r="AA2415"/>
      <c r="AB2415"/>
      <c r="AC2415"/>
      <c r="AD2415"/>
      <c r="AE2415"/>
      <c r="AF2415"/>
    </row>
    <row r="2416" spans="1:32" s="24" customFormat="1" ht="15">
      <c r="A2416"/>
      <c r="B2416"/>
      <c r="C2416"/>
      <c r="D2416"/>
      <c r="E2416"/>
      <c r="F2416"/>
      <c r="G2416"/>
      <c r="H2416"/>
      <c r="I2416"/>
      <c r="J2416"/>
      <c r="K2416"/>
      <c r="L2416"/>
      <c r="M2416"/>
      <c r="N2416"/>
      <c r="O2416"/>
      <c r="P2416"/>
      <c r="Q2416"/>
      <c r="R2416"/>
      <c r="S2416"/>
      <c r="T2416"/>
      <c r="U2416"/>
      <c r="V2416"/>
      <c r="W2416"/>
      <c r="X2416"/>
      <c r="Y2416" s="56"/>
      <c r="Z2416"/>
      <c r="AA2416"/>
      <c r="AB2416"/>
      <c r="AC2416"/>
      <c r="AD2416"/>
      <c r="AE2416"/>
      <c r="AF2416"/>
    </row>
    <row r="2417" spans="1:32" s="24" customFormat="1" ht="15">
      <c r="A2417"/>
      <c r="B2417"/>
      <c r="C2417"/>
      <c r="D2417"/>
      <c r="E2417"/>
      <c r="F2417"/>
      <c r="G2417"/>
      <c r="H2417"/>
      <c r="I2417"/>
      <c r="J2417"/>
      <c r="K2417"/>
      <c r="L2417"/>
      <c r="M2417"/>
      <c r="N2417"/>
      <c r="O2417"/>
      <c r="P2417"/>
      <c r="Q2417"/>
      <c r="R2417"/>
      <c r="S2417"/>
      <c r="T2417"/>
      <c r="U2417"/>
      <c r="V2417"/>
      <c r="W2417"/>
      <c r="X2417"/>
      <c r="Y2417" s="56"/>
      <c r="Z2417"/>
      <c r="AA2417"/>
      <c r="AB2417"/>
      <c r="AC2417"/>
      <c r="AD2417"/>
      <c r="AE2417"/>
      <c r="AF2417"/>
    </row>
    <row r="2418" spans="1:32" s="24" customFormat="1" ht="15">
      <c r="A2418"/>
      <c r="B2418"/>
      <c r="C2418"/>
      <c r="D2418"/>
      <c r="E2418"/>
      <c r="F2418"/>
      <c r="G2418"/>
      <c r="H2418"/>
      <c r="I2418"/>
      <c r="J2418"/>
      <c r="K2418"/>
      <c r="L2418"/>
      <c r="M2418"/>
      <c r="N2418"/>
      <c r="O2418"/>
      <c r="P2418"/>
      <c r="Q2418"/>
      <c r="R2418"/>
      <c r="S2418"/>
      <c r="T2418"/>
      <c r="U2418"/>
      <c r="V2418"/>
      <c r="W2418"/>
      <c r="X2418"/>
      <c r="Y2418" s="56"/>
      <c r="Z2418"/>
      <c r="AA2418"/>
      <c r="AB2418"/>
      <c r="AC2418"/>
      <c r="AD2418"/>
      <c r="AE2418"/>
      <c r="AF2418"/>
    </row>
    <row r="2419" spans="1:32" s="24" customFormat="1" ht="15">
      <c r="A2419"/>
      <c r="B2419"/>
      <c r="C2419"/>
      <c r="D2419"/>
      <c r="E2419"/>
      <c r="F2419"/>
      <c r="G2419"/>
      <c r="H2419"/>
      <c r="I2419"/>
      <c r="J2419"/>
      <c r="K2419"/>
      <c r="L2419"/>
      <c r="M2419"/>
      <c r="N2419"/>
      <c r="O2419"/>
      <c r="P2419"/>
      <c r="Q2419"/>
      <c r="R2419"/>
      <c r="S2419"/>
      <c r="T2419"/>
      <c r="U2419"/>
      <c r="V2419"/>
      <c r="W2419"/>
      <c r="X2419"/>
      <c r="Y2419" s="56"/>
      <c r="Z2419"/>
      <c r="AA2419"/>
      <c r="AB2419"/>
      <c r="AC2419"/>
      <c r="AD2419"/>
      <c r="AE2419"/>
      <c r="AF2419"/>
    </row>
    <row r="2420" spans="1:32" s="24" customFormat="1" ht="15">
      <c r="A2420"/>
      <c r="B2420"/>
      <c r="C2420"/>
      <c r="D2420"/>
      <c r="E2420"/>
      <c r="F2420"/>
      <c r="G2420"/>
      <c r="H2420"/>
      <c r="I2420"/>
      <c r="J2420"/>
      <c r="K2420"/>
      <c r="L2420"/>
      <c r="M2420"/>
      <c r="N2420"/>
      <c r="O2420"/>
      <c r="P2420"/>
      <c r="Q2420"/>
      <c r="R2420"/>
      <c r="S2420"/>
      <c r="T2420"/>
      <c r="U2420"/>
      <c r="V2420"/>
      <c r="W2420"/>
      <c r="X2420"/>
      <c r="Y2420" s="56"/>
      <c r="Z2420"/>
      <c r="AA2420"/>
      <c r="AB2420"/>
      <c r="AC2420"/>
      <c r="AD2420"/>
      <c r="AE2420"/>
      <c r="AF2420"/>
    </row>
    <row r="2421" spans="1:32" s="24" customFormat="1" ht="15">
      <c r="A2421"/>
      <c r="B2421"/>
      <c r="C2421"/>
      <c r="D2421"/>
      <c r="E2421"/>
      <c r="F2421"/>
      <c r="G2421"/>
      <c r="H2421"/>
      <c r="I2421"/>
      <c r="J2421"/>
      <c r="K2421"/>
      <c r="L2421"/>
      <c r="M2421"/>
      <c r="N2421"/>
      <c r="O2421"/>
      <c r="P2421"/>
      <c r="Q2421"/>
      <c r="R2421"/>
      <c r="S2421"/>
      <c r="T2421"/>
      <c r="U2421"/>
      <c r="V2421"/>
      <c r="W2421"/>
      <c r="X2421"/>
      <c r="Y2421" s="56"/>
      <c r="Z2421"/>
      <c r="AA2421"/>
      <c r="AB2421"/>
      <c r="AC2421"/>
      <c r="AD2421"/>
      <c r="AE2421"/>
      <c r="AF2421"/>
    </row>
    <row r="2422" spans="1:32" s="24" customFormat="1" ht="15">
      <c r="A2422"/>
      <c r="B2422"/>
      <c r="C2422"/>
      <c r="D2422"/>
      <c r="E2422"/>
      <c r="F2422"/>
      <c r="G2422"/>
      <c r="H2422"/>
      <c r="I2422"/>
      <c r="J2422"/>
      <c r="K2422"/>
      <c r="L2422"/>
      <c r="M2422"/>
      <c r="N2422"/>
      <c r="O2422"/>
      <c r="P2422"/>
      <c r="Q2422"/>
      <c r="R2422"/>
      <c r="S2422"/>
      <c r="T2422"/>
      <c r="U2422"/>
      <c r="V2422"/>
      <c r="W2422"/>
      <c r="X2422"/>
      <c r="Y2422" s="56"/>
      <c r="Z2422"/>
      <c r="AA2422"/>
      <c r="AB2422"/>
      <c r="AC2422"/>
      <c r="AD2422"/>
      <c r="AE2422"/>
      <c r="AF2422"/>
    </row>
    <row r="2423" spans="1:32" s="24" customFormat="1" ht="15">
      <c r="A2423"/>
      <c r="B2423"/>
      <c r="C2423"/>
      <c r="D2423"/>
      <c r="E2423"/>
      <c r="F2423"/>
      <c r="G2423"/>
      <c r="H2423"/>
      <c r="I2423"/>
      <c r="J2423"/>
      <c r="K2423"/>
      <c r="L2423"/>
      <c r="M2423"/>
      <c r="N2423"/>
      <c r="O2423"/>
      <c r="P2423"/>
      <c r="Q2423"/>
      <c r="R2423"/>
      <c r="S2423"/>
      <c r="T2423"/>
      <c r="U2423"/>
      <c r="V2423"/>
      <c r="W2423"/>
      <c r="X2423"/>
      <c r="Y2423" s="56"/>
      <c r="Z2423"/>
      <c r="AA2423"/>
      <c r="AB2423"/>
      <c r="AC2423"/>
      <c r="AD2423"/>
      <c r="AE2423"/>
      <c r="AF2423"/>
    </row>
    <row r="2424" spans="1:32" s="24" customFormat="1" ht="15">
      <c r="A2424"/>
      <c r="B2424"/>
      <c r="C2424"/>
      <c r="D2424"/>
      <c r="E2424"/>
      <c r="F2424"/>
      <c r="G2424"/>
      <c r="H2424"/>
      <c r="I2424"/>
      <c r="J2424"/>
      <c r="K2424"/>
      <c r="L2424"/>
      <c r="M2424"/>
      <c r="N2424"/>
      <c r="O2424"/>
      <c r="P2424"/>
      <c r="Q2424"/>
      <c r="R2424"/>
      <c r="S2424"/>
      <c r="T2424"/>
      <c r="U2424"/>
      <c r="V2424"/>
      <c r="W2424"/>
      <c r="X2424"/>
      <c r="Y2424" s="56"/>
      <c r="Z2424"/>
      <c r="AA2424"/>
      <c r="AB2424"/>
      <c r="AC2424"/>
      <c r="AD2424"/>
      <c r="AE2424"/>
      <c r="AF2424"/>
    </row>
    <row r="2425" spans="1:32" s="24" customFormat="1" ht="15">
      <c r="A2425"/>
      <c r="B2425"/>
      <c r="C2425"/>
      <c r="D2425"/>
      <c r="E2425"/>
      <c r="F2425"/>
      <c r="G2425"/>
      <c r="H2425"/>
      <c r="I2425"/>
      <c r="J2425"/>
      <c r="K2425"/>
      <c r="L2425"/>
      <c r="M2425"/>
      <c r="N2425"/>
      <c r="O2425"/>
      <c r="P2425"/>
      <c r="Q2425"/>
      <c r="R2425"/>
      <c r="S2425"/>
      <c r="T2425"/>
      <c r="U2425"/>
      <c r="V2425"/>
      <c r="W2425"/>
      <c r="X2425"/>
      <c r="Y2425" s="56"/>
      <c r="Z2425"/>
      <c r="AA2425"/>
      <c r="AB2425"/>
      <c r="AC2425"/>
      <c r="AD2425"/>
      <c r="AE2425"/>
      <c r="AF2425"/>
    </row>
    <row r="2426" spans="1:32" s="24" customFormat="1" ht="15">
      <c r="A2426"/>
      <c r="B2426"/>
      <c r="C2426"/>
      <c r="D2426"/>
      <c r="E2426"/>
      <c r="F2426"/>
      <c r="G2426"/>
      <c r="H2426"/>
      <c r="I2426"/>
      <c r="J2426"/>
      <c r="K2426"/>
      <c r="L2426"/>
      <c r="M2426"/>
      <c r="N2426"/>
      <c r="O2426"/>
      <c r="P2426"/>
      <c r="Q2426"/>
      <c r="R2426"/>
      <c r="S2426"/>
      <c r="T2426"/>
      <c r="U2426"/>
      <c r="V2426"/>
      <c r="W2426"/>
      <c r="X2426"/>
      <c r="Y2426" s="56"/>
      <c r="Z2426"/>
      <c r="AA2426"/>
      <c r="AB2426"/>
      <c r="AC2426"/>
      <c r="AD2426"/>
      <c r="AE2426"/>
      <c r="AF2426"/>
    </row>
    <row r="2427" spans="1:32" s="24" customFormat="1" ht="15">
      <c r="A2427"/>
      <c r="B2427"/>
      <c r="C2427"/>
      <c r="D2427"/>
      <c r="E2427"/>
      <c r="F2427"/>
      <c r="G2427"/>
      <c r="H2427"/>
      <c r="I2427"/>
      <c r="J2427"/>
      <c r="K2427"/>
      <c r="L2427"/>
      <c r="M2427"/>
      <c r="N2427"/>
      <c r="O2427"/>
      <c r="P2427"/>
      <c r="Q2427"/>
      <c r="R2427"/>
      <c r="S2427"/>
      <c r="T2427"/>
      <c r="U2427"/>
      <c r="V2427"/>
      <c r="W2427"/>
      <c r="X2427"/>
      <c r="Y2427" s="56"/>
      <c r="Z2427"/>
      <c r="AA2427"/>
      <c r="AB2427"/>
      <c r="AC2427"/>
      <c r="AD2427"/>
      <c r="AE2427"/>
      <c r="AF2427"/>
    </row>
    <row r="2428" spans="1:32" s="24" customFormat="1" ht="15">
      <c r="A2428"/>
      <c r="B2428"/>
      <c r="C2428"/>
      <c r="D2428"/>
      <c r="E2428"/>
      <c r="F2428"/>
      <c r="G2428"/>
      <c r="H2428"/>
      <c r="I2428"/>
      <c r="J2428"/>
      <c r="K2428"/>
      <c r="L2428"/>
      <c r="M2428"/>
      <c r="N2428"/>
      <c r="O2428"/>
      <c r="P2428"/>
      <c r="Q2428"/>
      <c r="R2428"/>
      <c r="S2428"/>
      <c r="T2428"/>
      <c r="U2428"/>
      <c r="V2428"/>
      <c r="W2428"/>
      <c r="X2428"/>
      <c r="Y2428" s="56"/>
      <c r="Z2428"/>
      <c r="AA2428"/>
      <c r="AB2428"/>
      <c r="AC2428"/>
      <c r="AD2428"/>
      <c r="AE2428"/>
      <c r="AF2428"/>
    </row>
    <row r="2429" spans="1:32" s="24" customFormat="1" ht="15">
      <c r="A2429"/>
      <c r="B2429"/>
      <c r="C2429"/>
      <c r="D2429"/>
      <c r="E2429"/>
      <c r="F2429"/>
      <c r="G2429"/>
      <c r="H2429"/>
      <c r="I2429"/>
      <c r="J2429"/>
      <c r="K2429"/>
      <c r="L2429"/>
      <c r="M2429"/>
      <c r="N2429"/>
      <c r="O2429"/>
      <c r="P2429"/>
      <c r="Q2429"/>
      <c r="R2429"/>
      <c r="S2429"/>
      <c r="T2429"/>
      <c r="U2429"/>
      <c r="V2429"/>
      <c r="W2429"/>
      <c r="X2429"/>
      <c r="Y2429" s="56"/>
      <c r="Z2429"/>
      <c r="AA2429"/>
      <c r="AB2429"/>
      <c r="AC2429"/>
      <c r="AD2429"/>
      <c r="AE2429"/>
      <c r="AF2429"/>
    </row>
    <row r="2430" spans="1:32" s="24" customFormat="1" ht="15">
      <c r="A2430"/>
      <c r="B2430"/>
      <c r="C2430"/>
      <c r="D2430"/>
      <c r="E2430"/>
      <c r="F2430"/>
      <c r="G2430"/>
      <c r="H2430"/>
      <c r="I2430"/>
      <c r="J2430"/>
      <c r="K2430"/>
      <c r="L2430"/>
      <c r="M2430"/>
      <c r="N2430"/>
      <c r="O2430"/>
      <c r="P2430"/>
      <c r="Q2430"/>
      <c r="R2430"/>
      <c r="S2430"/>
      <c r="T2430"/>
      <c r="U2430"/>
      <c r="V2430"/>
      <c r="W2430"/>
      <c r="X2430"/>
      <c r="Y2430" s="56"/>
      <c r="Z2430"/>
      <c r="AA2430"/>
      <c r="AB2430"/>
      <c r="AC2430"/>
      <c r="AD2430"/>
      <c r="AE2430"/>
      <c r="AF2430"/>
    </row>
    <row r="2431" spans="1:32" s="24" customFormat="1" ht="15">
      <c r="A2431"/>
      <c r="B2431"/>
      <c r="C2431"/>
      <c r="D2431"/>
      <c r="E2431"/>
      <c r="F2431"/>
      <c r="G2431"/>
      <c r="H2431"/>
      <c r="I2431"/>
      <c r="J2431"/>
      <c r="K2431"/>
      <c r="L2431"/>
      <c r="M2431"/>
      <c r="N2431"/>
      <c r="O2431"/>
      <c r="P2431"/>
      <c r="Q2431"/>
      <c r="R2431"/>
      <c r="S2431"/>
      <c r="T2431"/>
      <c r="U2431"/>
      <c r="V2431"/>
      <c r="W2431"/>
      <c r="X2431"/>
      <c r="Y2431" s="56"/>
      <c r="Z2431"/>
      <c r="AA2431"/>
      <c r="AB2431"/>
      <c r="AC2431"/>
      <c r="AD2431"/>
      <c r="AE2431"/>
      <c r="AF2431"/>
    </row>
    <row r="2432" spans="1:32" s="24" customFormat="1" ht="15">
      <c r="A2432"/>
      <c r="B2432"/>
      <c r="C2432"/>
      <c r="D2432"/>
      <c r="E2432"/>
      <c r="F2432"/>
      <c r="G2432"/>
      <c r="H2432"/>
      <c r="I2432"/>
      <c r="J2432"/>
      <c r="K2432"/>
      <c r="L2432"/>
      <c r="M2432"/>
      <c r="N2432"/>
      <c r="O2432"/>
      <c r="P2432"/>
      <c r="Q2432"/>
      <c r="R2432"/>
      <c r="S2432"/>
      <c r="T2432"/>
      <c r="U2432"/>
      <c r="V2432"/>
      <c r="W2432"/>
      <c r="X2432"/>
      <c r="Y2432" s="56"/>
      <c r="Z2432"/>
      <c r="AA2432"/>
      <c r="AB2432"/>
      <c r="AC2432"/>
      <c r="AD2432"/>
      <c r="AE2432"/>
      <c r="AF2432"/>
    </row>
    <row r="2433" spans="1:32" s="24" customFormat="1" ht="15">
      <c r="A2433"/>
      <c r="B2433"/>
      <c r="C2433"/>
      <c r="D2433"/>
      <c r="E2433"/>
      <c r="F2433"/>
      <c r="G2433"/>
      <c r="H2433"/>
      <c r="I2433"/>
      <c r="J2433"/>
      <c r="K2433"/>
      <c r="L2433"/>
      <c r="M2433"/>
      <c r="N2433"/>
      <c r="O2433"/>
      <c r="P2433"/>
      <c r="Q2433"/>
      <c r="R2433"/>
      <c r="S2433"/>
      <c r="T2433"/>
      <c r="U2433"/>
      <c r="V2433"/>
      <c r="W2433"/>
      <c r="X2433"/>
      <c r="Y2433" s="56"/>
      <c r="Z2433"/>
      <c r="AA2433"/>
      <c r="AB2433"/>
      <c r="AC2433"/>
      <c r="AD2433"/>
      <c r="AE2433"/>
      <c r="AF2433"/>
    </row>
    <row r="2434" spans="1:32" s="24" customFormat="1" ht="15">
      <c r="A2434"/>
      <c r="B2434"/>
      <c r="C2434"/>
      <c r="D2434"/>
      <c r="E2434"/>
      <c r="F2434"/>
      <c r="G2434"/>
      <c r="H2434"/>
      <c r="I2434"/>
      <c r="J2434"/>
      <c r="K2434"/>
      <c r="L2434"/>
      <c r="M2434"/>
      <c r="N2434"/>
      <c r="O2434"/>
      <c r="P2434"/>
      <c r="Q2434"/>
      <c r="R2434"/>
      <c r="S2434"/>
      <c r="T2434"/>
      <c r="U2434"/>
      <c r="V2434"/>
      <c r="W2434"/>
      <c r="X2434"/>
      <c r="Y2434" s="56"/>
      <c r="Z2434"/>
      <c r="AA2434"/>
      <c r="AB2434"/>
      <c r="AC2434"/>
      <c r="AD2434"/>
      <c r="AE2434"/>
      <c r="AF2434"/>
    </row>
    <row r="2435" spans="1:32" s="24" customFormat="1" ht="15">
      <c r="A2435"/>
      <c r="B2435"/>
      <c r="C2435"/>
      <c r="D2435"/>
      <c r="E2435"/>
      <c r="F2435"/>
      <c r="G2435"/>
      <c r="H2435"/>
      <c r="I2435"/>
      <c r="J2435"/>
      <c r="K2435"/>
      <c r="L2435"/>
      <c r="M2435"/>
      <c r="N2435"/>
      <c r="O2435"/>
      <c r="P2435"/>
      <c r="Q2435"/>
      <c r="R2435"/>
      <c r="S2435"/>
      <c r="T2435"/>
      <c r="U2435"/>
      <c r="V2435"/>
      <c r="W2435"/>
      <c r="X2435"/>
      <c r="Y2435" s="56"/>
      <c r="Z2435"/>
      <c r="AA2435"/>
      <c r="AB2435"/>
      <c r="AC2435"/>
      <c r="AD2435"/>
      <c r="AE2435"/>
      <c r="AF2435"/>
    </row>
    <row r="2436" spans="1:32" s="24" customFormat="1" ht="15">
      <c r="A2436"/>
      <c r="B2436"/>
      <c r="C2436"/>
      <c r="D2436"/>
      <c r="E2436"/>
      <c r="F2436"/>
      <c r="G2436"/>
      <c r="H2436"/>
      <c r="I2436"/>
      <c r="J2436"/>
      <c r="K2436"/>
      <c r="L2436"/>
      <c r="M2436"/>
      <c r="N2436"/>
      <c r="O2436"/>
      <c r="P2436"/>
      <c r="Q2436"/>
      <c r="R2436"/>
      <c r="S2436"/>
      <c r="T2436"/>
      <c r="U2436"/>
      <c r="V2436"/>
      <c r="W2436"/>
      <c r="X2436"/>
      <c r="Y2436" s="56"/>
      <c r="Z2436"/>
      <c r="AA2436"/>
      <c r="AB2436"/>
      <c r="AC2436"/>
      <c r="AD2436"/>
      <c r="AE2436"/>
      <c r="AF2436"/>
    </row>
    <row r="2437" spans="1:32" s="24" customFormat="1" ht="15">
      <c r="A2437"/>
      <c r="B2437"/>
      <c r="C2437"/>
      <c r="D2437"/>
      <c r="E2437"/>
      <c r="F2437"/>
      <c r="G2437"/>
      <c r="H2437"/>
      <c r="I2437"/>
      <c r="J2437"/>
      <c r="K2437"/>
      <c r="L2437"/>
      <c r="M2437"/>
      <c r="N2437"/>
      <c r="O2437"/>
      <c r="P2437"/>
      <c r="Q2437"/>
      <c r="R2437"/>
      <c r="S2437"/>
      <c r="T2437"/>
      <c r="U2437"/>
      <c r="V2437"/>
      <c r="W2437"/>
      <c r="X2437"/>
      <c r="Y2437" s="56"/>
      <c r="Z2437"/>
      <c r="AA2437"/>
      <c r="AB2437"/>
      <c r="AC2437"/>
      <c r="AD2437"/>
      <c r="AE2437"/>
      <c r="AF2437"/>
    </row>
    <row r="2438" spans="1:32" s="24" customFormat="1" ht="15">
      <c r="A2438"/>
      <c r="B2438"/>
      <c r="C2438"/>
      <c r="D2438"/>
      <c r="E2438"/>
      <c r="F2438"/>
      <c r="G2438"/>
      <c r="H2438"/>
      <c r="I2438"/>
      <c r="J2438"/>
      <c r="K2438"/>
      <c r="L2438"/>
      <c r="M2438"/>
      <c r="N2438"/>
      <c r="O2438"/>
      <c r="P2438"/>
      <c r="Q2438"/>
      <c r="R2438"/>
      <c r="S2438"/>
      <c r="T2438"/>
      <c r="U2438"/>
      <c r="V2438"/>
      <c r="W2438"/>
      <c r="X2438"/>
      <c r="Y2438" s="56"/>
      <c r="Z2438"/>
      <c r="AA2438"/>
      <c r="AB2438"/>
      <c r="AC2438"/>
      <c r="AD2438"/>
      <c r="AE2438"/>
      <c r="AF2438"/>
    </row>
    <row r="2439" spans="1:32" s="24" customFormat="1" ht="15">
      <c r="A2439"/>
      <c r="B2439"/>
      <c r="C2439"/>
      <c r="D2439"/>
      <c r="E2439"/>
      <c r="F2439"/>
      <c r="G2439"/>
      <c r="H2439"/>
      <c r="I2439"/>
      <c r="J2439"/>
      <c r="K2439"/>
      <c r="L2439"/>
      <c r="M2439"/>
      <c r="N2439"/>
      <c r="O2439"/>
      <c r="P2439"/>
      <c r="Q2439"/>
      <c r="R2439"/>
      <c r="S2439"/>
      <c r="T2439"/>
      <c r="U2439"/>
      <c r="V2439"/>
      <c r="W2439"/>
      <c r="X2439"/>
      <c r="Y2439" s="56"/>
      <c r="Z2439"/>
      <c r="AA2439"/>
      <c r="AB2439"/>
      <c r="AC2439"/>
      <c r="AD2439"/>
      <c r="AE2439"/>
      <c r="AF2439"/>
    </row>
    <row r="2440" spans="1:32" s="24" customFormat="1" ht="15">
      <c r="A2440"/>
      <c r="B2440"/>
      <c r="C2440"/>
      <c r="D2440"/>
      <c r="E2440"/>
      <c r="F2440"/>
      <c r="G2440"/>
      <c r="H2440"/>
      <c r="I2440"/>
      <c r="J2440"/>
      <c r="K2440"/>
      <c r="L2440"/>
      <c r="M2440"/>
      <c r="N2440"/>
      <c r="O2440"/>
      <c r="P2440"/>
      <c r="Q2440"/>
      <c r="R2440"/>
      <c r="S2440"/>
      <c r="T2440"/>
      <c r="U2440"/>
      <c r="V2440"/>
      <c r="W2440"/>
      <c r="X2440"/>
      <c r="Y2440" s="56"/>
      <c r="Z2440"/>
      <c r="AA2440"/>
      <c r="AB2440"/>
      <c r="AC2440"/>
      <c r="AD2440"/>
      <c r="AE2440"/>
      <c r="AF2440"/>
    </row>
    <row r="2441" spans="1:32" s="24" customFormat="1" ht="15">
      <c r="A2441"/>
      <c r="B2441"/>
      <c r="C2441"/>
      <c r="D2441"/>
      <c r="E2441"/>
      <c r="F2441"/>
      <c r="G2441"/>
      <c r="H2441"/>
      <c r="I2441"/>
      <c r="J2441"/>
      <c r="K2441"/>
      <c r="L2441"/>
      <c r="M2441"/>
      <c r="N2441"/>
      <c r="O2441"/>
      <c r="P2441"/>
      <c r="Q2441"/>
      <c r="R2441"/>
      <c r="S2441"/>
      <c r="T2441"/>
      <c r="U2441"/>
      <c r="V2441"/>
      <c r="W2441"/>
      <c r="X2441"/>
      <c r="Y2441" s="56"/>
      <c r="Z2441"/>
      <c r="AA2441"/>
      <c r="AB2441"/>
      <c r="AC2441"/>
      <c r="AD2441"/>
      <c r="AE2441"/>
      <c r="AF2441"/>
    </row>
    <row r="2442" spans="1:32" s="24" customFormat="1" ht="15">
      <c r="A2442"/>
      <c r="B2442"/>
      <c r="C2442"/>
      <c r="D2442"/>
      <c r="E2442"/>
      <c r="F2442"/>
      <c r="G2442"/>
      <c r="H2442"/>
      <c r="I2442"/>
      <c r="J2442"/>
      <c r="K2442"/>
      <c r="L2442"/>
      <c r="M2442"/>
      <c r="N2442"/>
      <c r="O2442"/>
      <c r="P2442"/>
      <c r="Q2442"/>
      <c r="R2442"/>
      <c r="S2442"/>
      <c r="T2442"/>
      <c r="U2442"/>
      <c r="V2442"/>
      <c r="W2442"/>
      <c r="X2442"/>
      <c r="Y2442" s="56"/>
      <c r="Z2442"/>
      <c r="AA2442"/>
      <c r="AB2442"/>
      <c r="AC2442"/>
      <c r="AD2442"/>
      <c r="AE2442"/>
      <c r="AF2442"/>
    </row>
    <row r="2443" spans="1:32" s="24" customFormat="1" ht="15">
      <c r="A2443"/>
      <c r="B2443"/>
      <c r="C2443"/>
      <c r="D2443"/>
      <c r="E2443"/>
      <c r="F2443"/>
      <c r="G2443"/>
      <c r="H2443"/>
      <c r="I2443"/>
      <c r="J2443"/>
      <c r="K2443"/>
      <c r="L2443"/>
      <c r="M2443"/>
      <c r="N2443"/>
      <c r="O2443"/>
      <c r="P2443"/>
      <c r="Q2443"/>
      <c r="R2443"/>
      <c r="S2443"/>
      <c r="T2443"/>
      <c r="U2443"/>
      <c r="V2443"/>
      <c r="W2443"/>
      <c r="X2443"/>
      <c r="Y2443" s="56"/>
      <c r="Z2443"/>
      <c r="AA2443"/>
      <c r="AB2443"/>
      <c r="AC2443"/>
      <c r="AD2443"/>
      <c r="AE2443"/>
      <c r="AF2443"/>
    </row>
    <row r="2444" spans="1:32" s="24" customFormat="1" ht="15">
      <c r="A2444"/>
      <c r="B2444"/>
      <c r="C2444"/>
      <c r="D2444"/>
      <c r="E2444"/>
      <c r="F2444"/>
      <c r="G2444"/>
      <c r="H2444"/>
      <c r="I2444"/>
      <c r="J2444"/>
      <c r="K2444"/>
      <c r="L2444"/>
      <c r="M2444"/>
      <c r="N2444"/>
      <c r="O2444"/>
      <c r="P2444"/>
      <c r="Q2444"/>
      <c r="R2444"/>
      <c r="S2444"/>
      <c r="T2444"/>
      <c r="U2444"/>
      <c r="V2444"/>
      <c r="W2444"/>
      <c r="X2444"/>
      <c r="Y2444" s="56"/>
      <c r="Z2444"/>
      <c r="AA2444"/>
      <c r="AB2444"/>
      <c r="AC2444"/>
      <c r="AD2444"/>
      <c r="AE2444"/>
      <c r="AF2444"/>
    </row>
    <row r="2445" spans="1:32" s="24" customFormat="1" ht="15">
      <c r="A2445"/>
      <c r="B2445"/>
      <c r="C2445"/>
      <c r="D2445"/>
      <c r="E2445"/>
      <c r="F2445"/>
      <c r="G2445"/>
      <c r="H2445"/>
      <c r="I2445"/>
      <c r="J2445"/>
      <c r="K2445"/>
      <c r="L2445"/>
      <c r="M2445"/>
      <c r="N2445"/>
      <c r="O2445"/>
      <c r="P2445"/>
      <c r="Q2445"/>
      <c r="R2445"/>
      <c r="S2445"/>
      <c r="T2445"/>
      <c r="U2445"/>
      <c r="V2445"/>
      <c r="W2445"/>
      <c r="X2445"/>
      <c r="Y2445" s="56"/>
      <c r="Z2445"/>
      <c r="AA2445"/>
      <c r="AB2445"/>
      <c r="AC2445"/>
      <c r="AD2445"/>
      <c r="AE2445"/>
      <c r="AF2445"/>
    </row>
    <row r="2446" spans="1:32" s="24" customFormat="1" ht="15">
      <c r="A2446"/>
      <c r="B2446"/>
      <c r="C2446"/>
      <c r="D2446"/>
      <c r="E2446"/>
      <c r="F2446"/>
      <c r="G2446"/>
      <c r="H2446"/>
      <c r="I2446"/>
      <c r="J2446"/>
      <c r="K2446"/>
      <c r="L2446"/>
      <c r="M2446"/>
      <c r="N2446"/>
      <c r="O2446"/>
      <c r="P2446"/>
      <c r="Q2446"/>
      <c r="R2446"/>
      <c r="S2446"/>
      <c r="T2446"/>
      <c r="U2446"/>
      <c r="V2446"/>
      <c r="W2446"/>
      <c r="X2446"/>
      <c r="Y2446" s="56"/>
      <c r="Z2446"/>
      <c r="AA2446"/>
      <c r="AB2446"/>
      <c r="AC2446"/>
      <c r="AD2446"/>
      <c r="AE2446"/>
      <c r="AF2446"/>
    </row>
    <row r="2447" spans="1:32" s="24" customFormat="1" ht="15">
      <c r="A2447"/>
      <c r="B2447"/>
      <c r="C2447"/>
      <c r="D2447"/>
      <c r="E2447"/>
      <c r="F2447"/>
      <c r="G2447"/>
      <c r="H2447"/>
      <c r="I2447"/>
      <c r="J2447"/>
      <c r="K2447"/>
      <c r="L2447"/>
      <c r="M2447"/>
      <c r="N2447"/>
      <c r="O2447"/>
      <c r="P2447"/>
      <c r="Q2447"/>
      <c r="R2447"/>
      <c r="S2447"/>
      <c r="T2447"/>
      <c r="U2447"/>
      <c r="V2447"/>
      <c r="W2447"/>
      <c r="X2447"/>
      <c r="Y2447" s="56"/>
      <c r="Z2447"/>
      <c r="AA2447"/>
      <c r="AB2447"/>
      <c r="AC2447"/>
      <c r="AD2447"/>
      <c r="AE2447"/>
      <c r="AF2447"/>
    </row>
    <row r="2448" spans="1:32" s="24" customFormat="1" ht="15">
      <c r="A2448"/>
      <c r="B2448"/>
      <c r="C2448"/>
      <c r="D2448"/>
      <c r="E2448"/>
      <c r="F2448"/>
      <c r="G2448"/>
      <c r="H2448"/>
      <c r="I2448"/>
      <c r="J2448"/>
      <c r="K2448"/>
      <c r="L2448"/>
      <c r="M2448"/>
      <c r="N2448"/>
      <c r="O2448"/>
      <c r="P2448"/>
      <c r="Q2448"/>
      <c r="R2448"/>
      <c r="S2448"/>
      <c r="T2448"/>
      <c r="U2448"/>
      <c r="V2448"/>
      <c r="W2448"/>
      <c r="X2448"/>
      <c r="Y2448" s="56"/>
      <c r="Z2448"/>
      <c r="AA2448"/>
      <c r="AB2448"/>
      <c r="AC2448"/>
      <c r="AD2448"/>
      <c r="AE2448"/>
      <c r="AF2448"/>
    </row>
    <row r="2449" spans="1:32" s="24" customFormat="1" ht="15">
      <c r="A2449"/>
      <c r="B2449"/>
      <c r="C2449"/>
      <c r="D2449"/>
      <c r="E2449"/>
      <c r="F2449"/>
      <c r="G2449"/>
      <c r="H2449"/>
      <c r="I2449"/>
      <c r="J2449"/>
      <c r="K2449"/>
      <c r="L2449"/>
      <c r="M2449"/>
      <c r="N2449"/>
      <c r="O2449"/>
      <c r="P2449"/>
      <c r="Q2449"/>
      <c r="R2449"/>
      <c r="S2449"/>
      <c r="T2449"/>
      <c r="U2449"/>
      <c r="V2449"/>
      <c r="W2449"/>
      <c r="X2449"/>
      <c r="Y2449" s="56"/>
      <c r="Z2449"/>
      <c r="AA2449"/>
      <c r="AB2449"/>
      <c r="AC2449"/>
      <c r="AD2449"/>
      <c r="AE2449"/>
      <c r="AF2449"/>
    </row>
    <row r="2450" spans="1:32" s="24" customFormat="1" ht="15">
      <c r="A2450"/>
      <c r="B2450"/>
      <c r="C2450"/>
      <c r="D2450"/>
      <c r="E2450"/>
      <c r="F2450"/>
      <c r="G2450"/>
      <c r="H2450"/>
      <c r="I2450"/>
      <c r="J2450"/>
      <c r="K2450"/>
      <c r="L2450"/>
      <c r="M2450"/>
      <c r="N2450"/>
      <c r="O2450"/>
      <c r="P2450"/>
      <c r="Q2450"/>
      <c r="R2450"/>
      <c r="S2450"/>
      <c r="T2450"/>
      <c r="U2450"/>
      <c r="V2450"/>
      <c r="W2450"/>
      <c r="X2450"/>
      <c r="Y2450" s="56"/>
      <c r="Z2450"/>
      <c r="AA2450"/>
      <c r="AB2450"/>
      <c r="AC2450"/>
      <c r="AD2450"/>
      <c r="AE2450"/>
      <c r="AF2450"/>
    </row>
    <row r="2451" spans="1:32" s="24" customFormat="1" ht="15">
      <c r="A2451"/>
      <c r="B2451"/>
      <c r="C2451"/>
      <c r="D2451"/>
      <c r="E2451"/>
      <c r="F2451"/>
      <c r="G2451"/>
      <c r="H2451"/>
      <c r="I2451"/>
      <c r="J2451"/>
      <c r="K2451"/>
      <c r="L2451"/>
      <c r="M2451"/>
      <c r="N2451"/>
      <c r="O2451"/>
      <c r="P2451"/>
      <c r="Q2451"/>
      <c r="R2451"/>
      <c r="S2451"/>
      <c r="T2451"/>
      <c r="U2451"/>
      <c r="V2451"/>
      <c r="W2451"/>
      <c r="X2451"/>
      <c r="Y2451" s="56"/>
      <c r="Z2451"/>
      <c r="AA2451"/>
      <c r="AB2451"/>
      <c r="AC2451"/>
      <c r="AD2451"/>
      <c r="AE2451"/>
      <c r="AF2451"/>
    </row>
    <row r="2452" spans="1:32" s="24" customFormat="1" ht="15">
      <c r="A2452"/>
      <c r="B2452"/>
      <c r="C2452"/>
      <c r="D2452"/>
      <c r="E2452"/>
      <c r="F2452"/>
      <c r="G2452"/>
      <c r="H2452"/>
      <c r="I2452"/>
      <c r="J2452"/>
      <c r="K2452"/>
      <c r="L2452"/>
      <c r="M2452"/>
      <c r="N2452"/>
      <c r="O2452"/>
      <c r="P2452"/>
      <c r="Q2452"/>
      <c r="R2452"/>
      <c r="S2452"/>
      <c r="T2452"/>
      <c r="U2452"/>
      <c r="V2452"/>
      <c r="W2452"/>
      <c r="X2452"/>
      <c r="Y2452" s="56"/>
      <c r="Z2452"/>
      <c r="AA2452"/>
      <c r="AB2452"/>
      <c r="AC2452"/>
      <c r="AD2452"/>
      <c r="AE2452"/>
      <c r="AF2452"/>
    </row>
    <row r="2453" spans="1:32" s="24" customFormat="1" ht="15">
      <c r="A2453"/>
      <c r="B2453"/>
      <c r="C2453"/>
      <c r="D2453"/>
      <c r="E2453"/>
      <c r="F2453"/>
      <c r="G2453"/>
      <c r="H2453"/>
      <c r="I2453"/>
      <c r="J2453"/>
      <c r="K2453"/>
      <c r="L2453"/>
      <c r="M2453"/>
      <c r="N2453"/>
      <c r="O2453"/>
      <c r="P2453"/>
      <c r="Q2453"/>
      <c r="R2453"/>
      <c r="S2453"/>
      <c r="T2453"/>
      <c r="U2453"/>
      <c r="V2453"/>
      <c r="W2453"/>
      <c r="X2453"/>
      <c r="Y2453" s="56"/>
      <c r="Z2453"/>
      <c r="AA2453"/>
      <c r="AB2453"/>
      <c r="AC2453"/>
      <c r="AD2453"/>
      <c r="AE2453"/>
      <c r="AF2453"/>
    </row>
    <row r="2454" spans="1:32" s="24" customFormat="1" ht="15">
      <c r="A2454"/>
      <c r="B2454"/>
      <c r="C2454"/>
      <c r="D2454"/>
      <c r="E2454"/>
      <c r="F2454"/>
      <c r="G2454"/>
      <c r="H2454"/>
      <c r="I2454"/>
      <c r="J2454"/>
      <c r="K2454"/>
      <c r="L2454"/>
      <c r="M2454"/>
      <c r="N2454"/>
      <c r="O2454"/>
      <c r="P2454"/>
      <c r="Q2454"/>
      <c r="R2454"/>
      <c r="S2454"/>
      <c r="T2454"/>
      <c r="U2454"/>
      <c r="V2454"/>
      <c r="W2454"/>
      <c r="X2454"/>
      <c r="Y2454" s="56"/>
      <c r="Z2454"/>
      <c r="AA2454"/>
      <c r="AB2454"/>
      <c r="AC2454"/>
      <c r="AD2454"/>
      <c r="AE2454"/>
      <c r="AF2454"/>
    </row>
    <row r="2455" spans="1:32" s="24" customFormat="1" ht="15">
      <c r="A2455"/>
      <c r="B2455"/>
      <c r="C2455"/>
      <c r="D2455"/>
      <c r="E2455"/>
      <c r="F2455"/>
      <c r="G2455"/>
      <c r="H2455"/>
      <c r="I2455"/>
      <c r="J2455"/>
      <c r="K2455"/>
      <c r="L2455"/>
      <c r="M2455"/>
      <c r="N2455"/>
      <c r="O2455"/>
      <c r="P2455"/>
      <c r="Q2455"/>
      <c r="R2455"/>
      <c r="S2455"/>
      <c r="T2455"/>
      <c r="U2455"/>
      <c r="V2455"/>
      <c r="W2455"/>
      <c r="X2455"/>
      <c r="Y2455" s="56"/>
      <c r="Z2455"/>
      <c r="AA2455"/>
      <c r="AB2455"/>
      <c r="AC2455"/>
      <c r="AD2455"/>
      <c r="AE2455"/>
      <c r="AF2455"/>
    </row>
    <row r="2456" spans="1:32" s="24" customFormat="1" ht="15">
      <c r="A2456"/>
      <c r="B2456"/>
      <c r="C2456"/>
      <c r="D2456"/>
      <c r="E2456"/>
      <c r="F2456"/>
      <c r="G2456"/>
      <c r="H2456"/>
      <c r="I2456"/>
      <c r="J2456"/>
      <c r="K2456"/>
      <c r="L2456"/>
      <c r="M2456"/>
      <c r="N2456"/>
      <c r="O2456"/>
      <c r="P2456"/>
      <c r="Q2456"/>
      <c r="R2456"/>
      <c r="S2456"/>
      <c r="T2456"/>
      <c r="U2456"/>
      <c r="V2456"/>
      <c r="W2456"/>
      <c r="X2456"/>
      <c r="Y2456" s="56"/>
      <c r="Z2456"/>
      <c r="AA2456"/>
      <c r="AB2456"/>
      <c r="AC2456"/>
      <c r="AD2456"/>
      <c r="AE2456"/>
      <c r="AF2456"/>
    </row>
    <row r="2457" spans="1:32" s="24" customFormat="1" ht="15">
      <c r="A2457"/>
      <c r="B2457"/>
      <c r="C2457"/>
      <c r="D2457"/>
      <c r="E2457"/>
      <c r="F2457"/>
      <c r="G2457"/>
      <c r="H2457"/>
      <c r="I2457"/>
      <c r="J2457"/>
      <c r="K2457"/>
      <c r="L2457"/>
      <c r="M2457"/>
      <c r="N2457"/>
      <c r="O2457"/>
      <c r="P2457"/>
      <c r="Q2457"/>
      <c r="R2457"/>
      <c r="S2457"/>
      <c r="T2457"/>
      <c r="U2457"/>
      <c r="V2457"/>
      <c r="W2457"/>
      <c r="X2457"/>
      <c r="Y2457" s="56"/>
      <c r="Z2457"/>
      <c r="AA2457"/>
      <c r="AB2457"/>
      <c r="AC2457"/>
      <c r="AD2457"/>
      <c r="AE2457"/>
      <c r="AF2457"/>
    </row>
    <row r="2458" spans="1:32" s="24" customFormat="1" ht="15">
      <c r="A2458"/>
      <c r="B2458"/>
      <c r="C2458"/>
      <c r="D2458"/>
      <c r="E2458"/>
      <c r="F2458"/>
      <c r="G2458"/>
      <c r="H2458"/>
      <c r="I2458"/>
      <c r="J2458"/>
      <c r="K2458"/>
      <c r="L2458"/>
      <c r="M2458"/>
      <c r="N2458"/>
      <c r="O2458"/>
      <c r="P2458"/>
      <c r="Q2458"/>
      <c r="R2458"/>
      <c r="S2458"/>
      <c r="T2458"/>
      <c r="U2458"/>
      <c r="V2458"/>
      <c r="W2458"/>
      <c r="X2458"/>
      <c r="Y2458" s="56"/>
      <c r="Z2458"/>
      <c r="AA2458"/>
      <c r="AB2458"/>
      <c r="AC2458"/>
      <c r="AD2458"/>
      <c r="AE2458"/>
      <c r="AF2458"/>
    </row>
    <row r="2459" spans="1:32" s="24" customFormat="1" ht="15">
      <c r="A2459"/>
      <c r="B2459"/>
      <c r="C2459"/>
      <c r="D2459"/>
      <c r="E2459"/>
      <c r="F2459"/>
      <c r="G2459"/>
      <c r="H2459"/>
      <c r="I2459"/>
      <c r="J2459"/>
      <c r="K2459"/>
      <c r="L2459"/>
      <c r="M2459"/>
      <c r="N2459"/>
      <c r="O2459"/>
      <c r="P2459"/>
      <c r="Q2459"/>
      <c r="R2459"/>
      <c r="S2459"/>
      <c r="T2459"/>
      <c r="U2459"/>
      <c r="V2459"/>
      <c r="W2459"/>
      <c r="X2459"/>
      <c r="Y2459" s="56"/>
      <c r="Z2459"/>
      <c r="AA2459"/>
      <c r="AB2459"/>
      <c r="AC2459"/>
      <c r="AD2459"/>
      <c r="AE2459"/>
      <c r="AF2459"/>
    </row>
    <row r="2460" spans="1:32" s="24" customFormat="1" ht="15">
      <c r="A2460"/>
      <c r="B2460"/>
      <c r="C2460"/>
      <c r="D2460"/>
      <c r="E2460"/>
      <c r="F2460"/>
      <c r="G2460"/>
      <c r="H2460"/>
      <c r="I2460"/>
      <c r="J2460"/>
      <c r="K2460"/>
      <c r="L2460"/>
      <c r="M2460"/>
      <c r="N2460"/>
      <c r="O2460"/>
      <c r="P2460"/>
      <c r="Q2460"/>
      <c r="R2460"/>
      <c r="S2460"/>
      <c r="T2460"/>
      <c r="U2460"/>
      <c r="V2460"/>
      <c r="W2460"/>
      <c r="X2460"/>
      <c r="Y2460" s="56"/>
      <c r="Z2460"/>
      <c r="AA2460"/>
      <c r="AB2460"/>
      <c r="AC2460"/>
      <c r="AD2460"/>
      <c r="AE2460"/>
      <c r="AF2460"/>
    </row>
    <row r="2461" spans="1:32" s="24" customFormat="1" ht="15">
      <c r="A2461"/>
      <c r="B2461"/>
      <c r="C2461"/>
      <c r="D2461"/>
      <c r="E2461"/>
      <c r="F2461"/>
      <c r="G2461"/>
      <c r="H2461"/>
      <c r="I2461"/>
      <c r="J2461"/>
      <c r="K2461"/>
      <c r="L2461"/>
      <c r="M2461"/>
      <c r="N2461"/>
      <c r="O2461"/>
      <c r="P2461"/>
      <c r="Q2461"/>
      <c r="R2461"/>
      <c r="S2461"/>
      <c r="T2461"/>
      <c r="U2461"/>
      <c r="V2461"/>
      <c r="W2461"/>
      <c r="X2461"/>
      <c r="Y2461" s="56"/>
      <c r="Z2461"/>
      <c r="AA2461"/>
      <c r="AB2461"/>
      <c r="AC2461"/>
      <c r="AD2461"/>
      <c r="AE2461"/>
      <c r="AF2461"/>
    </row>
    <row r="2462" spans="1:32" s="24" customFormat="1" ht="15">
      <c r="A2462"/>
      <c r="B2462"/>
      <c r="C2462"/>
      <c r="D2462"/>
      <c r="E2462"/>
      <c r="F2462"/>
      <c r="G2462"/>
      <c r="H2462"/>
      <c r="I2462"/>
      <c r="J2462"/>
      <c r="K2462"/>
      <c r="L2462"/>
      <c r="M2462"/>
      <c r="N2462"/>
      <c r="O2462"/>
      <c r="P2462"/>
      <c r="Q2462"/>
      <c r="R2462"/>
      <c r="S2462"/>
      <c r="T2462"/>
      <c r="U2462"/>
      <c r="V2462"/>
      <c r="W2462"/>
      <c r="X2462"/>
      <c r="Y2462" s="56"/>
      <c r="Z2462"/>
      <c r="AA2462"/>
      <c r="AB2462"/>
      <c r="AC2462"/>
      <c r="AD2462"/>
      <c r="AE2462"/>
      <c r="AF2462"/>
    </row>
    <row r="2463" spans="1:32" s="24" customFormat="1" ht="15">
      <c r="A2463"/>
      <c r="B2463"/>
      <c r="C2463"/>
      <c r="D2463"/>
      <c r="E2463"/>
      <c r="F2463"/>
      <c r="G2463"/>
      <c r="H2463"/>
      <c r="I2463"/>
      <c r="J2463"/>
      <c r="K2463"/>
      <c r="L2463"/>
      <c r="M2463"/>
      <c r="N2463"/>
      <c r="O2463"/>
      <c r="P2463"/>
      <c r="Q2463"/>
      <c r="R2463"/>
      <c r="S2463"/>
      <c r="T2463"/>
      <c r="U2463"/>
      <c r="V2463"/>
      <c r="W2463"/>
      <c r="X2463"/>
      <c r="Y2463" s="56"/>
      <c r="Z2463"/>
      <c r="AA2463"/>
      <c r="AB2463"/>
      <c r="AC2463"/>
      <c r="AD2463"/>
      <c r="AE2463"/>
      <c r="AF2463"/>
    </row>
    <row r="2464" spans="1:32" s="24" customFormat="1" ht="15">
      <c r="A2464"/>
      <c r="B2464"/>
      <c r="C2464"/>
      <c r="D2464"/>
      <c r="E2464"/>
      <c r="F2464"/>
      <c r="G2464"/>
      <c r="H2464"/>
      <c r="I2464"/>
      <c r="J2464"/>
      <c r="K2464"/>
      <c r="L2464"/>
      <c r="M2464"/>
      <c r="N2464"/>
      <c r="O2464"/>
      <c r="P2464"/>
      <c r="Q2464"/>
      <c r="R2464"/>
      <c r="S2464"/>
      <c r="T2464"/>
      <c r="U2464"/>
      <c r="V2464"/>
      <c r="W2464"/>
      <c r="X2464"/>
      <c r="Y2464" s="56"/>
      <c r="Z2464"/>
      <c r="AA2464"/>
      <c r="AB2464"/>
      <c r="AC2464"/>
      <c r="AD2464"/>
      <c r="AE2464"/>
      <c r="AF2464"/>
    </row>
    <row r="2465" spans="1:32" s="24" customFormat="1" ht="15">
      <c r="A2465"/>
      <c r="B2465"/>
      <c r="C2465"/>
      <c r="D2465"/>
      <c r="E2465"/>
      <c r="F2465"/>
      <c r="G2465"/>
      <c r="H2465"/>
      <c r="I2465"/>
      <c r="J2465"/>
      <c r="K2465"/>
      <c r="L2465"/>
      <c r="M2465"/>
      <c r="N2465"/>
      <c r="O2465"/>
      <c r="P2465"/>
      <c r="Q2465"/>
      <c r="R2465"/>
      <c r="S2465"/>
      <c r="T2465"/>
      <c r="U2465"/>
      <c r="V2465"/>
      <c r="W2465"/>
      <c r="X2465"/>
      <c r="Y2465" s="56"/>
      <c r="Z2465"/>
      <c r="AA2465"/>
      <c r="AB2465"/>
      <c r="AC2465"/>
      <c r="AD2465"/>
      <c r="AE2465"/>
      <c r="AF2465"/>
    </row>
    <row r="2466" spans="1:32" s="24" customFormat="1" ht="15">
      <c r="A2466"/>
      <c r="B2466"/>
      <c r="C2466"/>
      <c r="D2466"/>
      <c r="E2466"/>
      <c r="F2466"/>
      <c r="G2466"/>
      <c r="H2466"/>
      <c r="I2466"/>
      <c r="J2466"/>
      <c r="K2466"/>
      <c r="L2466"/>
      <c r="M2466"/>
      <c r="N2466"/>
      <c r="O2466"/>
      <c r="P2466"/>
      <c r="Q2466"/>
      <c r="R2466"/>
      <c r="S2466"/>
      <c r="T2466"/>
      <c r="U2466"/>
      <c r="V2466"/>
      <c r="W2466"/>
      <c r="X2466"/>
      <c r="Y2466" s="56"/>
      <c r="Z2466"/>
      <c r="AA2466"/>
      <c r="AB2466"/>
      <c r="AC2466"/>
      <c r="AD2466"/>
      <c r="AE2466"/>
      <c r="AF2466"/>
    </row>
    <row r="2467" spans="1:32" s="24" customFormat="1" ht="15">
      <c r="A2467"/>
      <c r="B2467"/>
      <c r="C2467"/>
      <c r="D2467"/>
      <c r="E2467"/>
      <c r="F2467"/>
      <c r="G2467"/>
      <c r="H2467"/>
      <c r="I2467"/>
      <c r="J2467"/>
      <c r="K2467"/>
      <c r="L2467"/>
      <c r="M2467"/>
      <c r="N2467"/>
      <c r="O2467"/>
      <c r="P2467"/>
      <c r="Q2467"/>
      <c r="R2467"/>
      <c r="S2467"/>
      <c r="T2467"/>
      <c r="U2467"/>
      <c r="V2467"/>
      <c r="W2467"/>
      <c r="X2467"/>
      <c r="Y2467" s="56"/>
      <c r="Z2467"/>
      <c r="AA2467"/>
      <c r="AB2467"/>
      <c r="AC2467"/>
      <c r="AD2467"/>
      <c r="AE2467"/>
      <c r="AF2467"/>
    </row>
    <row r="2468" spans="1:32" s="24" customFormat="1" ht="15">
      <c r="A2468"/>
      <c r="B2468"/>
      <c r="C2468"/>
      <c r="D2468"/>
      <c r="E2468"/>
      <c r="F2468"/>
      <c r="G2468"/>
      <c r="H2468"/>
      <c r="I2468"/>
      <c r="J2468"/>
      <c r="K2468"/>
      <c r="L2468"/>
      <c r="M2468"/>
      <c r="N2468"/>
      <c r="O2468"/>
      <c r="P2468"/>
      <c r="Q2468"/>
      <c r="R2468"/>
      <c r="S2468"/>
      <c r="T2468"/>
      <c r="U2468"/>
      <c r="V2468"/>
      <c r="W2468"/>
      <c r="X2468"/>
      <c r="Y2468" s="56"/>
      <c r="Z2468"/>
      <c r="AA2468"/>
      <c r="AB2468"/>
      <c r="AC2468"/>
      <c r="AD2468"/>
      <c r="AE2468"/>
      <c r="AF2468"/>
    </row>
    <row r="2469" spans="1:32" s="24" customFormat="1" ht="15">
      <c r="A2469"/>
      <c r="B2469"/>
      <c r="C2469"/>
      <c r="D2469"/>
      <c r="E2469"/>
      <c r="F2469"/>
      <c r="G2469"/>
      <c r="H2469"/>
      <c r="I2469"/>
      <c r="J2469"/>
      <c r="K2469"/>
      <c r="L2469"/>
      <c r="M2469"/>
      <c r="N2469"/>
      <c r="O2469"/>
      <c r="P2469"/>
      <c r="Q2469"/>
      <c r="R2469"/>
      <c r="S2469"/>
      <c r="T2469"/>
      <c r="U2469"/>
      <c r="V2469"/>
      <c r="W2469"/>
      <c r="X2469"/>
      <c r="Y2469" s="56"/>
      <c r="Z2469"/>
      <c r="AA2469"/>
      <c r="AB2469"/>
      <c r="AC2469"/>
      <c r="AD2469"/>
      <c r="AE2469"/>
      <c r="AF2469"/>
    </row>
    <row r="2470" spans="1:32" s="24" customFormat="1" ht="15">
      <c r="A2470"/>
      <c r="B2470"/>
      <c r="C2470"/>
      <c r="D2470"/>
      <c r="E2470"/>
      <c r="F2470"/>
      <c r="G2470"/>
      <c r="H2470"/>
      <c r="I2470"/>
      <c r="J2470"/>
      <c r="K2470"/>
      <c r="L2470"/>
      <c r="M2470"/>
      <c r="N2470"/>
      <c r="O2470"/>
      <c r="P2470"/>
      <c r="Q2470"/>
      <c r="R2470"/>
      <c r="S2470"/>
      <c r="T2470"/>
      <c r="U2470"/>
      <c r="V2470"/>
      <c r="W2470"/>
      <c r="X2470"/>
      <c r="Y2470" s="56"/>
      <c r="Z2470"/>
      <c r="AA2470"/>
      <c r="AB2470"/>
      <c r="AC2470"/>
      <c r="AD2470"/>
      <c r="AE2470"/>
      <c r="AF2470"/>
    </row>
    <row r="2471" spans="1:32" s="24" customFormat="1" ht="15">
      <c r="A2471"/>
      <c r="B2471"/>
      <c r="C2471"/>
      <c r="D2471"/>
      <c r="E2471"/>
      <c r="F2471"/>
      <c r="G2471"/>
      <c r="H2471"/>
      <c r="I2471"/>
      <c r="J2471"/>
      <c r="K2471"/>
      <c r="L2471"/>
      <c r="M2471"/>
      <c r="N2471"/>
      <c r="O2471"/>
      <c r="P2471"/>
      <c r="Q2471"/>
      <c r="R2471"/>
      <c r="S2471"/>
      <c r="T2471"/>
      <c r="U2471"/>
      <c r="V2471"/>
      <c r="W2471"/>
      <c r="X2471"/>
      <c r="Y2471" s="56"/>
      <c r="Z2471"/>
      <c r="AA2471"/>
      <c r="AB2471"/>
      <c r="AC2471"/>
      <c r="AD2471"/>
      <c r="AE2471"/>
      <c r="AF2471"/>
    </row>
    <row r="2472" spans="1:32" s="24" customFormat="1" ht="15">
      <c r="A2472"/>
      <c r="B2472"/>
      <c r="C2472"/>
      <c r="D2472"/>
      <c r="E2472"/>
      <c r="F2472"/>
      <c r="G2472"/>
      <c r="H2472"/>
      <c r="I2472"/>
      <c r="J2472"/>
      <c r="K2472"/>
      <c r="L2472"/>
      <c r="M2472"/>
      <c r="N2472"/>
      <c r="O2472"/>
      <c r="P2472"/>
      <c r="Q2472"/>
      <c r="R2472"/>
      <c r="S2472"/>
      <c r="T2472"/>
      <c r="U2472"/>
      <c r="V2472"/>
      <c r="W2472"/>
      <c r="X2472"/>
      <c r="Y2472" s="56"/>
      <c r="Z2472"/>
      <c r="AA2472"/>
      <c r="AB2472"/>
      <c r="AC2472"/>
      <c r="AD2472"/>
      <c r="AE2472"/>
      <c r="AF2472"/>
    </row>
    <row r="2473" spans="1:32" s="24" customFormat="1" ht="15">
      <c r="A2473"/>
      <c r="B2473"/>
      <c r="C2473"/>
      <c r="D2473"/>
      <c r="E2473"/>
      <c r="F2473"/>
      <c r="G2473"/>
      <c r="H2473"/>
      <c r="I2473"/>
      <c r="J2473"/>
      <c r="K2473"/>
      <c r="L2473"/>
      <c r="M2473"/>
      <c r="N2473"/>
      <c r="O2473"/>
      <c r="P2473"/>
      <c r="Q2473"/>
      <c r="R2473"/>
      <c r="S2473"/>
      <c r="T2473"/>
      <c r="U2473"/>
      <c r="V2473"/>
      <c r="W2473"/>
      <c r="X2473"/>
      <c r="Y2473" s="56"/>
      <c r="Z2473"/>
      <c r="AA2473"/>
      <c r="AB2473"/>
      <c r="AC2473"/>
      <c r="AD2473"/>
      <c r="AE2473"/>
      <c r="AF2473"/>
    </row>
    <row r="2474" spans="1:32" s="24" customFormat="1" ht="15">
      <c r="A2474"/>
      <c r="B2474"/>
      <c r="C2474"/>
      <c r="D2474"/>
      <c r="E2474"/>
      <c r="F2474"/>
      <c r="G2474"/>
      <c r="H2474"/>
      <c r="I2474"/>
      <c r="J2474"/>
      <c r="K2474"/>
      <c r="L2474"/>
      <c r="M2474"/>
      <c r="N2474"/>
      <c r="O2474"/>
      <c r="P2474"/>
      <c r="Q2474"/>
      <c r="R2474"/>
      <c r="S2474"/>
      <c r="T2474"/>
      <c r="U2474"/>
      <c r="V2474"/>
      <c r="W2474"/>
      <c r="X2474"/>
      <c r="Y2474" s="56"/>
      <c r="Z2474"/>
      <c r="AA2474"/>
      <c r="AB2474"/>
      <c r="AC2474"/>
      <c r="AD2474"/>
      <c r="AE2474"/>
      <c r="AF2474"/>
    </row>
    <row r="2475" spans="1:32" s="24" customFormat="1" ht="15">
      <c r="A2475"/>
      <c r="B2475"/>
      <c r="C2475"/>
      <c r="D2475"/>
      <c r="E2475"/>
      <c r="F2475"/>
      <c r="G2475"/>
      <c r="H2475"/>
      <c r="I2475"/>
      <c r="J2475"/>
      <c r="K2475"/>
      <c r="L2475"/>
      <c r="M2475"/>
      <c r="N2475"/>
      <c r="O2475"/>
      <c r="P2475"/>
      <c r="Q2475"/>
      <c r="R2475"/>
      <c r="S2475"/>
      <c r="T2475"/>
      <c r="U2475"/>
      <c r="V2475"/>
      <c r="W2475"/>
      <c r="X2475"/>
      <c r="Y2475" s="56"/>
      <c r="Z2475"/>
      <c r="AA2475"/>
      <c r="AB2475"/>
      <c r="AC2475"/>
      <c r="AD2475"/>
      <c r="AE2475"/>
      <c r="AF2475"/>
    </row>
    <row r="2476" spans="1:32" s="24" customFormat="1" ht="15">
      <c r="A2476"/>
      <c r="B2476"/>
      <c r="C2476"/>
      <c r="D2476"/>
      <c r="E2476"/>
      <c r="F2476"/>
      <c r="G2476"/>
      <c r="H2476"/>
      <c r="I2476"/>
      <c r="J2476"/>
      <c r="K2476"/>
      <c r="L2476"/>
      <c r="M2476"/>
      <c r="N2476"/>
      <c r="O2476"/>
      <c r="P2476"/>
      <c r="Q2476"/>
      <c r="R2476"/>
      <c r="S2476"/>
      <c r="T2476"/>
      <c r="U2476"/>
      <c r="V2476"/>
      <c r="W2476"/>
      <c r="X2476"/>
      <c r="Y2476" s="56"/>
      <c r="Z2476"/>
      <c r="AA2476"/>
      <c r="AB2476"/>
      <c r="AC2476"/>
      <c r="AD2476"/>
      <c r="AE2476"/>
      <c r="AF2476"/>
    </row>
    <row r="2477" spans="1:32" s="24" customFormat="1" ht="15">
      <c r="A2477"/>
      <c r="B2477"/>
      <c r="C2477"/>
      <c r="D2477"/>
      <c r="E2477"/>
      <c r="F2477"/>
      <c r="G2477"/>
      <c r="H2477"/>
      <c r="I2477"/>
      <c r="J2477"/>
      <c r="K2477"/>
      <c r="L2477"/>
      <c r="M2477"/>
      <c r="N2477"/>
      <c r="O2477"/>
      <c r="P2477"/>
      <c r="Q2477"/>
      <c r="R2477"/>
      <c r="S2477"/>
      <c r="T2477"/>
      <c r="U2477"/>
      <c r="V2477"/>
      <c r="W2477"/>
      <c r="X2477"/>
      <c r="Y2477" s="56"/>
      <c r="Z2477"/>
      <c r="AA2477"/>
      <c r="AB2477"/>
      <c r="AC2477"/>
      <c r="AD2477"/>
      <c r="AE2477"/>
      <c r="AF2477"/>
    </row>
    <row r="2478" spans="1:32" s="24" customFormat="1" ht="15">
      <c r="A2478"/>
      <c r="B2478"/>
      <c r="C2478"/>
      <c r="D2478"/>
      <c r="E2478"/>
      <c r="F2478"/>
      <c r="G2478"/>
      <c r="H2478"/>
      <c r="I2478"/>
      <c r="J2478"/>
      <c r="K2478"/>
      <c r="L2478"/>
      <c r="M2478"/>
      <c r="N2478"/>
      <c r="O2478"/>
      <c r="P2478"/>
      <c r="Q2478"/>
      <c r="R2478"/>
      <c r="S2478"/>
      <c r="T2478"/>
      <c r="U2478"/>
      <c r="V2478"/>
      <c r="W2478"/>
      <c r="X2478"/>
      <c r="Y2478" s="56"/>
      <c r="Z2478"/>
      <c r="AA2478"/>
      <c r="AB2478"/>
      <c r="AC2478"/>
      <c r="AD2478"/>
      <c r="AE2478"/>
      <c r="AF2478"/>
    </row>
    <row r="2479" spans="1:32" s="24" customFormat="1" ht="15">
      <c r="A2479"/>
      <c r="B2479"/>
      <c r="C2479"/>
      <c r="D2479"/>
      <c r="E2479"/>
      <c r="F2479"/>
      <c r="G2479"/>
      <c r="H2479"/>
      <c r="I2479"/>
      <c r="J2479"/>
      <c r="K2479"/>
      <c r="L2479"/>
      <c r="M2479"/>
      <c r="N2479"/>
      <c r="O2479"/>
      <c r="P2479"/>
      <c r="Q2479"/>
      <c r="R2479"/>
      <c r="S2479"/>
      <c r="T2479"/>
      <c r="U2479"/>
      <c r="V2479"/>
      <c r="W2479"/>
      <c r="X2479"/>
      <c r="Y2479" s="56"/>
      <c r="Z2479"/>
      <c r="AA2479"/>
      <c r="AB2479"/>
      <c r="AC2479"/>
      <c r="AD2479"/>
      <c r="AE2479"/>
      <c r="AF2479"/>
    </row>
    <row r="2480" spans="1:32" s="24" customFormat="1" ht="15">
      <c r="A2480"/>
      <c r="B2480"/>
      <c r="C2480"/>
      <c r="D2480"/>
      <c r="E2480"/>
      <c r="F2480"/>
      <c r="G2480"/>
      <c r="H2480"/>
      <c r="I2480"/>
      <c r="J2480"/>
      <c r="K2480"/>
      <c r="L2480"/>
      <c r="M2480"/>
      <c r="N2480"/>
      <c r="O2480"/>
      <c r="P2480"/>
      <c r="Q2480"/>
      <c r="R2480"/>
      <c r="S2480"/>
      <c r="T2480"/>
      <c r="U2480"/>
      <c r="V2480"/>
      <c r="W2480"/>
      <c r="X2480"/>
      <c r="Y2480" s="56"/>
      <c r="Z2480"/>
      <c r="AA2480"/>
      <c r="AB2480"/>
      <c r="AC2480"/>
      <c r="AD2480"/>
      <c r="AE2480"/>
      <c r="AF2480"/>
    </row>
    <row r="2481" spans="1:32" s="24" customFormat="1" ht="15">
      <c r="A2481"/>
      <c r="B2481"/>
      <c r="C2481"/>
      <c r="D2481"/>
      <c r="E2481"/>
      <c r="F2481"/>
      <c r="G2481"/>
      <c r="H2481"/>
      <c r="I2481"/>
      <c r="J2481"/>
      <c r="K2481"/>
      <c r="L2481"/>
      <c r="M2481"/>
      <c r="N2481"/>
      <c r="O2481"/>
      <c r="P2481"/>
      <c r="Q2481"/>
      <c r="R2481"/>
      <c r="S2481"/>
      <c r="T2481"/>
      <c r="U2481"/>
      <c r="V2481"/>
      <c r="W2481"/>
      <c r="X2481"/>
      <c r="Y2481" s="56"/>
      <c r="Z2481"/>
      <c r="AA2481"/>
      <c r="AB2481"/>
      <c r="AC2481"/>
      <c r="AD2481"/>
      <c r="AE2481"/>
      <c r="AF2481"/>
    </row>
    <row r="2482" spans="1:32" s="24" customFormat="1" ht="15">
      <c r="A2482"/>
      <c r="B2482"/>
      <c r="C2482"/>
      <c r="D2482"/>
      <c r="E2482"/>
      <c r="F2482"/>
      <c r="G2482"/>
      <c r="H2482"/>
      <c r="I2482"/>
      <c r="J2482"/>
      <c r="K2482"/>
      <c r="L2482"/>
      <c r="M2482"/>
      <c r="N2482"/>
      <c r="O2482"/>
      <c r="P2482"/>
      <c r="Q2482"/>
      <c r="R2482"/>
      <c r="S2482"/>
      <c r="T2482"/>
      <c r="U2482"/>
      <c r="V2482"/>
      <c r="W2482"/>
      <c r="X2482"/>
      <c r="Y2482" s="56"/>
      <c r="Z2482"/>
      <c r="AA2482"/>
      <c r="AB2482"/>
      <c r="AC2482"/>
      <c r="AD2482"/>
      <c r="AE2482"/>
      <c r="AF2482"/>
    </row>
    <row r="2483" spans="1:32" s="24" customFormat="1" ht="15">
      <c r="A2483"/>
      <c r="B2483"/>
      <c r="C2483"/>
      <c r="D2483"/>
      <c r="E2483"/>
      <c r="F2483"/>
      <c r="G2483"/>
      <c r="H2483"/>
      <c r="I2483"/>
      <c r="J2483"/>
      <c r="K2483"/>
      <c r="L2483"/>
      <c r="M2483"/>
      <c r="N2483"/>
      <c r="O2483"/>
      <c r="P2483"/>
      <c r="Q2483"/>
      <c r="R2483"/>
      <c r="S2483"/>
      <c r="T2483"/>
      <c r="U2483"/>
      <c r="V2483"/>
      <c r="W2483"/>
      <c r="X2483"/>
      <c r="Y2483" s="56"/>
      <c r="Z2483"/>
      <c r="AA2483"/>
      <c r="AB2483"/>
      <c r="AC2483"/>
      <c r="AD2483"/>
      <c r="AE2483"/>
      <c r="AF2483"/>
    </row>
    <row r="2484" spans="1:32" s="24" customFormat="1" ht="15">
      <c r="A2484"/>
      <c r="B2484"/>
      <c r="C2484"/>
      <c r="D2484"/>
      <c r="E2484"/>
      <c r="F2484"/>
      <c r="G2484"/>
      <c r="H2484"/>
      <c r="I2484"/>
      <c r="J2484"/>
      <c r="K2484"/>
      <c r="L2484"/>
      <c r="M2484"/>
      <c r="N2484"/>
      <c r="O2484"/>
      <c r="P2484"/>
      <c r="Q2484"/>
      <c r="R2484"/>
      <c r="S2484"/>
      <c r="T2484"/>
      <c r="U2484"/>
      <c r="V2484"/>
      <c r="W2484"/>
      <c r="X2484"/>
      <c r="Y2484" s="56"/>
      <c r="Z2484"/>
      <c r="AA2484"/>
      <c r="AB2484"/>
      <c r="AC2484"/>
      <c r="AD2484"/>
      <c r="AE2484"/>
      <c r="AF2484"/>
    </row>
    <row r="2485" spans="1:32" s="24" customFormat="1" ht="15">
      <c r="A2485"/>
      <c r="B2485"/>
      <c r="C2485"/>
      <c r="D2485"/>
      <c r="E2485"/>
      <c r="F2485"/>
      <c r="G2485"/>
      <c r="H2485"/>
      <c r="I2485"/>
      <c r="J2485"/>
      <c r="K2485"/>
      <c r="L2485"/>
      <c r="M2485"/>
      <c r="N2485"/>
      <c r="O2485"/>
      <c r="P2485"/>
      <c r="Q2485"/>
      <c r="R2485"/>
      <c r="S2485"/>
      <c r="T2485"/>
      <c r="U2485"/>
      <c r="V2485"/>
      <c r="W2485"/>
      <c r="X2485"/>
      <c r="Y2485" s="56"/>
      <c r="Z2485"/>
      <c r="AA2485"/>
      <c r="AB2485"/>
      <c r="AC2485"/>
      <c r="AD2485"/>
      <c r="AE2485"/>
      <c r="AF2485"/>
    </row>
    <row r="2486" spans="1:32" s="24" customFormat="1" ht="15">
      <c r="A2486"/>
      <c r="B2486"/>
      <c r="C2486"/>
      <c r="D2486"/>
      <c r="E2486"/>
      <c r="F2486"/>
      <c r="G2486"/>
      <c r="H2486"/>
      <c r="I2486"/>
      <c r="J2486"/>
      <c r="K2486"/>
      <c r="L2486"/>
      <c r="M2486"/>
      <c r="N2486"/>
      <c r="O2486"/>
      <c r="P2486"/>
      <c r="Q2486"/>
      <c r="R2486"/>
      <c r="S2486"/>
      <c r="T2486"/>
      <c r="U2486"/>
      <c r="V2486"/>
      <c r="W2486"/>
      <c r="X2486"/>
      <c r="Y2486" s="56"/>
      <c r="Z2486"/>
      <c r="AA2486"/>
      <c r="AB2486"/>
      <c r="AC2486"/>
      <c r="AD2486"/>
      <c r="AE2486"/>
      <c r="AF2486"/>
    </row>
    <row r="2487" spans="1:32" s="24" customFormat="1" ht="15">
      <c r="A2487"/>
      <c r="B2487"/>
      <c r="C2487"/>
      <c r="D2487"/>
      <c r="E2487"/>
      <c r="F2487"/>
      <c r="G2487"/>
      <c r="H2487"/>
      <c r="I2487"/>
      <c r="J2487"/>
      <c r="K2487"/>
      <c r="L2487"/>
      <c r="M2487"/>
      <c r="N2487"/>
      <c r="O2487"/>
      <c r="P2487"/>
      <c r="Q2487"/>
      <c r="R2487"/>
      <c r="S2487"/>
      <c r="T2487"/>
      <c r="U2487"/>
      <c r="V2487"/>
      <c r="W2487"/>
      <c r="X2487"/>
      <c r="Y2487" s="56"/>
      <c r="Z2487"/>
      <c r="AA2487"/>
      <c r="AB2487"/>
      <c r="AC2487"/>
      <c r="AD2487"/>
      <c r="AE2487"/>
      <c r="AF2487"/>
    </row>
    <row r="2488" spans="1:32" s="24" customFormat="1" ht="15">
      <c r="A2488"/>
      <c r="B2488"/>
      <c r="C2488"/>
      <c r="D2488"/>
      <c r="E2488"/>
      <c r="F2488"/>
      <c r="G2488"/>
      <c r="H2488"/>
      <c r="I2488"/>
      <c r="J2488"/>
      <c r="K2488"/>
      <c r="L2488"/>
      <c r="M2488"/>
      <c r="N2488"/>
      <c r="O2488"/>
      <c r="P2488"/>
      <c r="Q2488"/>
      <c r="R2488"/>
      <c r="S2488"/>
      <c r="T2488"/>
      <c r="U2488"/>
      <c r="V2488"/>
      <c r="W2488"/>
      <c r="X2488"/>
      <c r="Y2488" s="56"/>
      <c r="Z2488"/>
      <c r="AA2488"/>
      <c r="AB2488"/>
      <c r="AC2488"/>
      <c r="AD2488"/>
      <c r="AE2488"/>
      <c r="AF2488"/>
    </row>
    <row r="2489" spans="1:32" s="24" customFormat="1" ht="15">
      <c r="A2489"/>
      <c r="B2489"/>
      <c r="C2489"/>
      <c r="D2489"/>
      <c r="E2489"/>
      <c r="F2489"/>
      <c r="G2489"/>
      <c r="H2489"/>
      <c r="I2489"/>
      <c r="J2489"/>
      <c r="K2489"/>
      <c r="L2489"/>
      <c r="M2489"/>
      <c r="N2489"/>
      <c r="O2489"/>
      <c r="P2489"/>
      <c r="Q2489"/>
      <c r="R2489"/>
      <c r="S2489"/>
      <c r="T2489"/>
      <c r="U2489"/>
      <c r="V2489"/>
      <c r="W2489"/>
      <c r="X2489"/>
      <c r="Y2489" s="56"/>
      <c r="Z2489"/>
      <c r="AA2489"/>
      <c r="AB2489"/>
      <c r="AC2489"/>
      <c r="AD2489"/>
      <c r="AE2489"/>
      <c r="AF2489"/>
    </row>
    <row r="2490" spans="1:32" s="24" customFormat="1" ht="15">
      <c r="A2490"/>
      <c r="B2490"/>
      <c r="C2490"/>
      <c r="D2490"/>
      <c r="E2490"/>
      <c r="F2490"/>
      <c r="G2490"/>
      <c r="H2490"/>
      <c r="I2490"/>
      <c r="J2490"/>
      <c r="K2490"/>
      <c r="L2490"/>
      <c r="M2490"/>
      <c r="N2490"/>
      <c r="O2490"/>
      <c r="P2490"/>
      <c r="Q2490"/>
      <c r="R2490"/>
      <c r="S2490"/>
      <c r="T2490"/>
      <c r="U2490"/>
      <c r="V2490"/>
      <c r="W2490"/>
      <c r="X2490"/>
      <c r="Y2490" s="56"/>
      <c r="Z2490"/>
      <c r="AA2490"/>
      <c r="AB2490"/>
      <c r="AC2490"/>
      <c r="AD2490"/>
      <c r="AE2490"/>
      <c r="AF2490"/>
    </row>
    <row r="2491" spans="1:32" s="24" customFormat="1" ht="15">
      <c r="A2491"/>
      <c r="B2491"/>
      <c r="C2491"/>
      <c r="D2491"/>
      <c r="E2491"/>
      <c r="F2491"/>
      <c r="G2491"/>
      <c r="H2491"/>
      <c r="I2491"/>
      <c r="J2491"/>
      <c r="K2491"/>
      <c r="L2491"/>
      <c r="M2491"/>
      <c r="N2491"/>
      <c r="O2491"/>
      <c r="P2491"/>
      <c r="Q2491"/>
      <c r="R2491"/>
      <c r="S2491"/>
      <c r="T2491"/>
      <c r="U2491"/>
      <c r="V2491"/>
      <c r="W2491"/>
      <c r="X2491"/>
      <c r="Y2491" s="56"/>
      <c r="Z2491"/>
      <c r="AA2491"/>
      <c r="AB2491"/>
      <c r="AC2491"/>
      <c r="AD2491"/>
      <c r="AE2491"/>
      <c r="AF2491"/>
    </row>
    <row r="2492" spans="1:32" s="24" customFormat="1" ht="15">
      <c r="A2492"/>
      <c r="B2492"/>
      <c r="C2492"/>
      <c r="D2492"/>
      <c r="E2492"/>
      <c r="F2492"/>
      <c r="G2492"/>
      <c r="H2492"/>
      <c r="I2492"/>
      <c r="J2492"/>
      <c r="K2492"/>
      <c r="L2492"/>
      <c r="M2492"/>
      <c r="N2492"/>
      <c r="O2492"/>
      <c r="P2492"/>
      <c r="Q2492"/>
      <c r="R2492"/>
      <c r="S2492"/>
      <c r="T2492"/>
      <c r="U2492"/>
      <c r="V2492"/>
      <c r="W2492"/>
      <c r="X2492"/>
      <c r="Y2492" s="56"/>
      <c r="Z2492"/>
      <c r="AA2492"/>
      <c r="AB2492"/>
      <c r="AC2492"/>
      <c r="AD2492"/>
      <c r="AE2492"/>
      <c r="AF2492"/>
    </row>
    <row r="2493" spans="1:32" s="24" customFormat="1" ht="15">
      <c r="A2493"/>
      <c r="B2493"/>
      <c r="C2493"/>
      <c r="D2493"/>
      <c r="E2493"/>
      <c r="F2493"/>
      <c r="G2493"/>
      <c r="H2493"/>
      <c r="I2493"/>
      <c r="J2493"/>
      <c r="K2493"/>
      <c r="L2493"/>
      <c r="M2493"/>
      <c r="N2493"/>
      <c r="O2493"/>
      <c r="P2493"/>
      <c r="Q2493"/>
      <c r="R2493"/>
      <c r="S2493"/>
      <c r="T2493"/>
      <c r="U2493"/>
      <c r="V2493"/>
      <c r="W2493"/>
      <c r="X2493"/>
      <c r="Y2493" s="56"/>
      <c r="Z2493"/>
      <c r="AA2493"/>
      <c r="AB2493"/>
      <c r="AC2493"/>
      <c r="AD2493"/>
      <c r="AE2493"/>
      <c r="AF2493"/>
    </row>
    <row r="2494" spans="1:32" s="24" customFormat="1" ht="15">
      <c r="A2494"/>
      <c r="B2494"/>
      <c r="C2494"/>
      <c r="D2494"/>
      <c r="E2494"/>
      <c r="F2494"/>
      <c r="G2494"/>
      <c r="H2494"/>
      <c r="I2494"/>
      <c r="J2494"/>
      <c r="K2494"/>
      <c r="L2494"/>
      <c r="M2494"/>
      <c r="N2494"/>
      <c r="O2494"/>
      <c r="P2494"/>
      <c r="Q2494"/>
      <c r="R2494"/>
      <c r="S2494"/>
      <c r="T2494"/>
      <c r="U2494"/>
      <c r="V2494"/>
      <c r="W2494"/>
      <c r="X2494"/>
      <c r="Y2494" s="56"/>
      <c r="Z2494"/>
      <c r="AA2494"/>
      <c r="AB2494"/>
      <c r="AC2494"/>
      <c r="AD2494"/>
      <c r="AE2494"/>
      <c r="AF2494"/>
    </row>
    <row r="2495" spans="1:32" s="24" customFormat="1" ht="15">
      <c r="A2495"/>
      <c r="B2495"/>
      <c r="C2495"/>
      <c r="D2495"/>
      <c r="E2495"/>
      <c r="F2495"/>
      <c r="G2495"/>
      <c r="H2495"/>
      <c r="I2495"/>
      <c r="J2495"/>
      <c r="K2495"/>
      <c r="L2495"/>
      <c r="M2495"/>
      <c r="N2495"/>
      <c r="O2495"/>
      <c r="P2495"/>
      <c r="Q2495"/>
      <c r="R2495"/>
      <c r="S2495"/>
      <c r="T2495"/>
      <c r="U2495"/>
      <c r="V2495"/>
      <c r="W2495"/>
      <c r="X2495"/>
      <c r="Y2495" s="56"/>
      <c r="Z2495"/>
      <c r="AA2495"/>
      <c r="AB2495"/>
      <c r="AC2495"/>
      <c r="AD2495"/>
      <c r="AE2495"/>
      <c r="AF2495"/>
    </row>
    <row r="2496" spans="1:32" s="24" customFormat="1" ht="15">
      <c r="A2496"/>
      <c r="B2496"/>
      <c r="C2496"/>
      <c r="D2496"/>
      <c r="E2496"/>
      <c r="F2496"/>
      <c r="G2496"/>
      <c r="H2496"/>
      <c r="I2496"/>
      <c r="J2496"/>
      <c r="K2496"/>
      <c r="L2496"/>
      <c r="M2496"/>
      <c r="N2496"/>
      <c r="O2496"/>
      <c r="P2496"/>
      <c r="Q2496"/>
      <c r="R2496"/>
      <c r="S2496"/>
      <c r="T2496"/>
      <c r="U2496"/>
      <c r="V2496"/>
      <c r="W2496"/>
      <c r="X2496"/>
      <c r="Y2496" s="56"/>
      <c r="Z2496"/>
      <c r="AA2496"/>
      <c r="AB2496"/>
      <c r="AC2496"/>
      <c r="AD2496"/>
      <c r="AE2496"/>
      <c r="AF2496"/>
    </row>
    <row r="2497" spans="1:32" s="24" customFormat="1" ht="15">
      <c r="A2497"/>
      <c r="B2497"/>
      <c r="C2497"/>
      <c r="D2497"/>
      <c r="E2497"/>
      <c r="F2497"/>
      <c r="G2497"/>
      <c r="H2497"/>
      <c r="I2497"/>
      <c r="J2497"/>
      <c r="K2497"/>
      <c r="L2497"/>
      <c r="M2497"/>
      <c r="N2497"/>
      <c r="O2497"/>
      <c r="P2497"/>
      <c r="Q2497"/>
      <c r="R2497"/>
      <c r="S2497"/>
      <c r="T2497"/>
      <c r="U2497"/>
      <c r="V2497"/>
      <c r="W2497"/>
      <c r="X2497"/>
      <c r="Y2497" s="56"/>
      <c r="Z2497"/>
      <c r="AA2497"/>
      <c r="AB2497"/>
      <c r="AC2497"/>
      <c r="AD2497"/>
      <c r="AE2497"/>
      <c r="AF2497"/>
    </row>
    <row r="2498" spans="1:32" s="24" customFormat="1" ht="15">
      <c r="A2498"/>
      <c r="B2498"/>
      <c r="C2498"/>
      <c r="D2498"/>
      <c r="E2498"/>
      <c r="F2498"/>
      <c r="G2498"/>
      <c r="H2498"/>
      <c r="I2498"/>
      <c r="J2498"/>
      <c r="K2498"/>
      <c r="L2498"/>
      <c r="M2498"/>
      <c r="N2498"/>
      <c r="O2498"/>
      <c r="P2498"/>
      <c r="Q2498"/>
      <c r="R2498"/>
      <c r="S2498"/>
      <c r="T2498"/>
      <c r="U2498"/>
      <c r="V2498"/>
      <c r="W2498"/>
      <c r="X2498"/>
      <c r="Y2498" s="56"/>
      <c r="Z2498"/>
      <c r="AA2498"/>
      <c r="AB2498"/>
      <c r="AC2498"/>
      <c r="AD2498"/>
      <c r="AE2498"/>
      <c r="AF2498"/>
    </row>
    <row r="2499" spans="1:32" s="24" customFormat="1" ht="15">
      <c r="A2499"/>
      <c r="B2499"/>
      <c r="C2499"/>
      <c r="D2499"/>
      <c r="E2499"/>
      <c r="F2499"/>
      <c r="G2499"/>
      <c r="H2499"/>
      <c r="I2499"/>
      <c r="J2499"/>
      <c r="K2499"/>
      <c r="L2499"/>
      <c r="M2499"/>
      <c r="N2499"/>
      <c r="O2499"/>
      <c r="P2499"/>
      <c r="Q2499"/>
      <c r="R2499"/>
      <c r="S2499"/>
      <c r="T2499"/>
      <c r="U2499"/>
      <c r="V2499"/>
      <c r="W2499"/>
      <c r="X2499"/>
      <c r="Y2499" s="56"/>
      <c r="Z2499"/>
      <c r="AA2499"/>
      <c r="AB2499"/>
      <c r="AC2499"/>
      <c r="AD2499"/>
      <c r="AE2499"/>
      <c r="AF2499"/>
    </row>
    <row r="2500" spans="1:32" s="24" customFormat="1" ht="15">
      <c r="A2500"/>
      <c r="B2500"/>
      <c r="C2500"/>
      <c r="D2500"/>
      <c r="E2500"/>
      <c r="F2500"/>
      <c r="G2500"/>
      <c r="H2500"/>
      <c r="I2500"/>
      <c r="J2500"/>
      <c r="K2500"/>
      <c r="L2500"/>
      <c r="M2500"/>
      <c r="N2500"/>
      <c r="O2500"/>
      <c r="P2500"/>
      <c r="Q2500"/>
      <c r="R2500"/>
      <c r="S2500"/>
      <c r="T2500"/>
      <c r="U2500"/>
      <c r="V2500"/>
      <c r="W2500"/>
      <c r="X2500"/>
      <c r="Y2500" s="56"/>
      <c r="Z2500"/>
      <c r="AA2500"/>
      <c r="AB2500"/>
      <c r="AC2500"/>
      <c r="AD2500"/>
      <c r="AE2500"/>
      <c r="AF2500"/>
    </row>
    <row r="2501" spans="1:32" s="24" customFormat="1" ht="15">
      <c r="A2501"/>
      <c r="B2501"/>
      <c r="C2501"/>
      <c r="D2501"/>
      <c r="E2501"/>
      <c r="F2501"/>
      <c r="G2501"/>
      <c r="H2501"/>
      <c r="I2501"/>
      <c r="J2501"/>
      <c r="K2501"/>
      <c r="L2501"/>
      <c r="M2501"/>
      <c r="N2501"/>
      <c r="O2501"/>
      <c r="P2501"/>
      <c r="Q2501"/>
      <c r="R2501"/>
      <c r="S2501"/>
      <c r="T2501"/>
      <c r="U2501"/>
      <c r="V2501"/>
      <c r="W2501"/>
      <c r="X2501"/>
      <c r="Y2501" s="56"/>
      <c r="Z2501"/>
      <c r="AA2501"/>
      <c r="AB2501"/>
      <c r="AC2501"/>
      <c r="AD2501"/>
      <c r="AE2501"/>
      <c r="AF2501"/>
    </row>
    <row r="2502" spans="1:32" s="24" customFormat="1" ht="15">
      <c r="A2502"/>
      <c r="B2502"/>
      <c r="C2502"/>
      <c r="D2502"/>
      <c r="E2502"/>
      <c r="F2502"/>
      <c r="G2502"/>
      <c r="H2502"/>
      <c r="I2502"/>
      <c r="J2502"/>
      <c r="K2502"/>
      <c r="L2502"/>
      <c r="M2502"/>
      <c r="N2502"/>
      <c r="O2502"/>
      <c r="P2502"/>
      <c r="Q2502"/>
      <c r="R2502"/>
      <c r="S2502"/>
      <c r="T2502"/>
      <c r="U2502"/>
      <c r="V2502"/>
      <c r="W2502"/>
      <c r="X2502"/>
      <c r="Y2502" s="56"/>
      <c r="Z2502"/>
      <c r="AA2502"/>
      <c r="AB2502"/>
      <c r="AC2502"/>
      <c r="AD2502"/>
      <c r="AE2502"/>
      <c r="AF2502"/>
    </row>
    <row r="2503" spans="1:32" s="24" customFormat="1" ht="15">
      <c r="A2503"/>
      <c r="B2503"/>
      <c r="C2503"/>
      <c r="D2503"/>
      <c r="E2503"/>
      <c r="F2503"/>
      <c r="G2503"/>
      <c r="H2503"/>
      <c r="I2503"/>
      <c r="J2503"/>
      <c r="K2503"/>
      <c r="L2503"/>
      <c r="M2503"/>
      <c r="N2503"/>
      <c r="O2503"/>
      <c r="P2503"/>
      <c r="Q2503"/>
      <c r="R2503"/>
      <c r="S2503"/>
      <c r="T2503"/>
      <c r="U2503"/>
      <c r="V2503"/>
      <c r="W2503"/>
      <c r="X2503"/>
      <c r="Y2503" s="56"/>
      <c r="Z2503"/>
      <c r="AA2503"/>
      <c r="AB2503"/>
      <c r="AC2503"/>
      <c r="AD2503"/>
      <c r="AE2503"/>
      <c r="AF2503"/>
    </row>
    <row r="2504" spans="1:32" s="24" customFormat="1" ht="15">
      <c r="A2504"/>
      <c r="B2504"/>
      <c r="C2504"/>
      <c r="D2504"/>
      <c r="E2504"/>
      <c r="F2504"/>
      <c r="G2504"/>
      <c r="H2504"/>
      <c r="I2504"/>
      <c r="J2504"/>
      <c r="K2504"/>
      <c r="L2504"/>
      <c r="M2504"/>
      <c r="N2504"/>
      <c r="O2504"/>
      <c r="P2504"/>
      <c r="Q2504"/>
      <c r="R2504"/>
      <c r="S2504"/>
      <c r="T2504"/>
      <c r="U2504"/>
      <c r="V2504"/>
      <c r="W2504"/>
      <c r="X2504"/>
      <c r="Y2504" s="56"/>
      <c r="Z2504"/>
      <c r="AA2504"/>
      <c r="AB2504"/>
      <c r="AC2504"/>
      <c r="AD2504"/>
      <c r="AE2504"/>
      <c r="AF2504"/>
    </row>
    <row r="2505" spans="1:32" s="24" customFormat="1" ht="15">
      <c r="A2505"/>
      <c r="B2505"/>
      <c r="C2505"/>
      <c r="D2505"/>
      <c r="E2505"/>
      <c r="F2505"/>
      <c r="G2505"/>
      <c r="H2505"/>
      <c r="I2505"/>
      <c r="J2505"/>
      <c r="K2505"/>
      <c r="L2505"/>
      <c r="M2505"/>
      <c r="N2505"/>
      <c r="O2505"/>
      <c r="P2505"/>
      <c r="Q2505"/>
      <c r="R2505"/>
      <c r="S2505"/>
      <c r="T2505"/>
      <c r="U2505"/>
      <c r="V2505"/>
      <c r="W2505"/>
      <c r="X2505"/>
      <c r="Y2505" s="56"/>
      <c r="Z2505"/>
      <c r="AA2505"/>
      <c r="AB2505"/>
      <c r="AC2505"/>
      <c r="AD2505"/>
      <c r="AE2505"/>
      <c r="AF2505"/>
    </row>
    <row r="2506" spans="1:32" s="24" customFormat="1" ht="15">
      <c r="A2506"/>
      <c r="B2506"/>
      <c r="C2506"/>
      <c r="D2506"/>
      <c r="E2506"/>
      <c r="F2506"/>
      <c r="G2506"/>
      <c r="H2506"/>
      <c r="I2506"/>
      <c r="J2506"/>
      <c r="K2506"/>
      <c r="L2506"/>
      <c r="M2506"/>
      <c r="N2506"/>
      <c r="O2506"/>
      <c r="P2506"/>
      <c r="Q2506"/>
      <c r="R2506"/>
      <c r="S2506"/>
      <c r="T2506"/>
      <c r="U2506"/>
      <c r="V2506"/>
      <c r="W2506"/>
      <c r="X2506"/>
      <c r="Y2506" s="56"/>
      <c r="Z2506"/>
      <c r="AA2506"/>
      <c r="AB2506"/>
      <c r="AC2506"/>
      <c r="AD2506"/>
      <c r="AE2506"/>
      <c r="AF2506"/>
    </row>
    <row r="2507" spans="1:32" s="24" customFormat="1" ht="15">
      <c r="A2507"/>
      <c r="B2507"/>
      <c r="C2507"/>
      <c r="D2507"/>
      <c r="E2507"/>
      <c r="F2507"/>
      <c r="G2507"/>
      <c r="H2507"/>
      <c r="I2507"/>
      <c r="J2507"/>
      <c r="K2507"/>
      <c r="L2507"/>
      <c r="M2507"/>
      <c r="N2507"/>
      <c r="O2507"/>
      <c r="P2507"/>
      <c r="Q2507"/>
      <c r="R2507"/>
      <c r="S2507"/>
      <c r="T2507"/>
      <c r="U2507"/>
      <c r="V2507"/>
      <c r="W2507"/>
      <c r="X2507"/>
      <c r="Y2507" s="56"/>
      <c r="Z2507"/>
      <c r="AA2507"/>
      <c r="AB2507"/>
      <c r="AC2507"/>
      <c r="AD2507"/>
      <c r="AE2507"/>
      <c r="AF2507"/>
    </row>
    <row r="2508" spans="1:32" s="24" customFormat="1" ht="15">
      <c r="A2508"/>
      <c r="B2508"/>
      <c r="C2508"/>
      <c r="D2508"/>
      <c r="E2508"/>
      <c r="F2508"/>
      <c r="G2508"/>
      <c r="H2508"/>
      <c r="I2508"/>
      <c r="J2508"/>
      <c r="K2508"/>
      <c r="L2508"/>
      <c r="M2508"/>
      <c r="N2508"/>
      <c r="O2508"/>
      <c r="P2508"/>
      <c r="Q2508"/>
      <c r="R2508"/>
      <c r="S2508"/>
      <c r="T2508"/>
      <c r="U2508"/>
      <c r="V2508"/>
      <c r="W2508"/>
      <c r="X2508"/>
      <c r="Y2508" s="56"/>
      <c r="Z2508"/>
      <c r="AA2508"/>
      <c r="AB2508"/>
      <c r="AC2508"/>
      <c r="AD2508"/>
      <c r="AE2508"/>
      <c r="AF2508"/>
    </row>
    <row r="2509" spans="1:32" s="24" customFormat="1" ht="15">
      <c r="A2509"/>
      <c r="B2509"/>
      <c r="C2509"/>
      <c r="D2509"/>
      <c r="E2509"/>
      <c r="F2509"/>
      <c r="G2509"/>
      <c r="H2509"/>
      <c r="I2509"/>
      <c r="J2509"/>
      <c r="K2509"/>
      <c r="L2509"/>
      <c r="M2509"/>
      <c r="N2509"/>
      <c r="O2509"/>
      <c r="P2509"/>
      <c r="Q2509"/>
      <c r="R2509"/>
      <c r="S2509"/>
      <c r="T2509"/>
      <c r="U2509"/>
      <c r="V2509"/>
      <c r="W2509"/>
      <c r="X2509"/>
      <c r="Y2509" s="56"/>
      <c r="Z2509"/>
      <c r="AA2509"/>
      <c r="AB2509"/>
      <c r="AC2509"/>
      <c r="AD2509"/>
      <c r="AE2509"/>
      <c r="AF2509"/>
    </row>
    <row r="2510" spans="1:32" s="24" customFormat="1" ht="15">
      <c r="A2510"/>
      <c r="B2510"/>
      <c r="C2510"/>
      <c r="D2510"/>
      <c r="E2510"/>
      <c r="F2510"/>
      <c r="G2510"/>
      <c r="H2510"/>
      <c r="I2510"/>
      <c r="J2510"/>
      <c r="K2510"/>
      <c r="L2510"/>
      <c r="M2510"/>
      <c r="N2510"/>
      <c r="O2510"/>
      <c r="P2510"/>
      <c r="Q2510"/>
      <c r="R2510"/>
      <c r="S2510"/>
      <c r="T2510"/>
      <c r="U2510"/>
      <c r="V2510"/>
      <c r="W2510"/>
      <c r="X2510"/>
      <c r="Y2510" s="56"/>
      <c r="Z2510"/>
      <c r="AA2510"/>
      <c r="AB2510"/>
      <c r="AC2510"/>
      <c r="AD2510"/>
      <c r="AE2510"/>
      <c r="AF2510"/>
    </row>
    <row r="2511" spans="1:32" s="24" customFormat="1" ht="15">
      <c r="A2511"/>
      <c r="B2511"/>
      <c r="C2511"/>
      <c r="D2511"/>
      <c r="E2511"/>
      <c r="F2511"/>
      <c r="G2511"/>
      <c r="H2511"/>
      <c r="I2511"/>
      <c r="J2511"/>
      <c r="K2511"/>
      <c r="L2511"/>
      <c r="M2511"/>
      <c r="N2511"/>
      <c r="O2511"/>
      <c r="P2511"/>
      <c r="Q2511"/>
      <c r="R2511"/>
      <c r="S2511"/>
      <c r="T2511"/>
      <c r="U2511"/>
      <c r="V2511"/>
      <c r="W2511"/>
      <c r="X2511"/>
      <c r="Y2511" s="56"/>
      <c r="Z2511"/>
      <c r="AA2511"/>
      <c r="AB2511"/>
      <c r="AC2511"/>
      <c r="AD2511"/>
      <c r="AE2511"/>
      <c r="AF2511"/>
    </row>
    <row r="2512" spans="1:32" s="24" customFormat="1" ht="15">
      <c r="A2512"/>
      <c r="B2512"/>
      <c r="C2512"/>
      <c r="D2512"/>
      <c r="E2512"/>
      <c r="F2512"/>
      <c r="G2512"/>
      <c r="H2512"/>
      <c r="I2512"/>
      <c r="J2512"/>
      <c r="K2512"/>
      <c r="L2512"/>
      <c r="M2512"/>
      <c r="N2512"/>
      <c r="O2512"/>
      <c r="P2512"/>
      <c r="Q2512"/>
      <c r="R2512"/>
      <c r="S2512"/>
      <c r="T2512"/>
      <c r="U2512"/>
      <c r="V2512"/>
      <c r="W2512"/>
      <c r="X2512"/>
      <c r="Y2512" s="56"/>
      <c r="Z2512"/>
      <c r="AA2512"/>
      <c r="AB2512"/>
      <c r="AC2512"/>
      <c r="AD2512"/>
      <c r="AE2512"/>
      <c r="AF2512"/>
    </row>
    <row r="2513" spans="1:32" s="24" customFormat="1" ht="15">
      <c r="A2513"/>
      <c r="B2513"/>
      <c r="C2513"/>
      <c r="D2513"/>
      <c r="E2513"/>
      <c r="F2513"/>
      <c r="G2513"/>
      <c r="H2513"/>
      <c r="I2513"/>
      <c r="J2513"/>
      <c r="K2513"/>
      <c r="L2513"/>
      <c r="M2513"/>
      <c r="N2513"/>
      <c r="O2513"/>
      <c r="P2513"/>
      <c r="Q2513"/>
      <c r="R2513"/>
      <c r="S2513"/>
      <c r="T2513"/>
      <c r="U2513"/>
      <c r="V2513"/>
      <c r="W2513"/>
      <c r="X2513"/>
      <c r="Y2513" s="56"/>
      <c r="Z2513"/>
      <c r="AA2513"/>
      <c r="AB2513"/>
      <c r="AC2513"/>
      <c r="AD2513"/>
      <c r="AE2513"/>
      <c r="AF2513"/>
    </row>
    <row r="2514" spans="1:32" s="24" customFormat="1" ht="15">
      <c r="A2514"/>
      <c r="B2514"/>
      <c r="C2514"/>
      <c r="D2514"/>
      <c r="E2514"/>
      <c r="F2514"/>
      <c r="G2514"/>
      <c r="H2514"/>
      <c r="I2514"/>
      <c r="J2514"/>
      <c r="K2514"/>
      <c r="L2514"/>
      <c r="M2514"/>
      <c r="N2514"/>
      <c r="O2514"/>
      <c r="P2514"/>
      <c r="Q2514"/>
      <c r="R2514"/>
      <c r="S2514"/>
      <c r="T2514"/>
      <c r="U2514"/>
      <c r="V2514"/>
      <c r="W2514"/>
      <c r="X2514"/>
      <c r="Y2514" s="56"/>
      <c r="Z2514"/>
      <c r="AA2514"/>
      <c r="AB2514"/>
      <c r="AC2514"/>
      <c r="AD2514"/>
      <c r="AE2514"/>
      <c r="AF2514"/>
    </row>
    <row r="2515" spans="1:32" s="24" customFormat="1" ht="15">
      <c r="A2515"/>
      <c r="B2515"/>
      <c r="C2515"/>
      <c r="D2515"/>
      <c r="E2515"/>
      <c r="F2515"/>
      <c r="G2515"/>
      <c r="H2515"/>
      <c r="I2515"/>
      <c r="J2515"/>
      <c r="K2515"/>
      <c r="L2515"/>
      <c r="M2515"/>
      <c r="N2515"/>
      <c r="O2515"/>
      <c r="P2515"/>
      <c r="Q2515"/>
      <c r="R2515"/>
      <c r="S2515"/>
      <c r="T2515"/>
      <c r="U2515"/>
      <c r="V2515"/>
      <c r="W2515"/>
      <c r="X2515"/>
      <c r="Y2515" s="56"/>
      <c r="Z2515"/>
      <c r="AA2515"/>
      <c r="AB2515"/>
      <c r="AC2515"/>
      <c r="AD2515"/>
      <c r="AE2515"/>
      <c r="AF2515"/>
    </row>
    <row r="2516" spans="1:32" s="24" customFormat="1" ht="15">
      <c r="A2516"/>
      <c r="B2516"/>
      <c r="C2516"/>
      <c r="D2516"/>
      <c r="E2516"/>
      <c r="F2516"/>
      <c r="G2516"/>
      <c r="H2516"/>
      <c r="I2516"/>
      <c r="J2516"/>
      <c r="K2516"/>
      <c r="L2516"/>
      <c r="M2516"/>
      <c r="N2516"/>
      <c r="O2516"/>
      <c r="P2516"/>
      <c r="Q2516"/>
      <c r="R2516"/>
      <c r="S2516"/>
      <c r="T2516"/>
      <c r="U2516"/>
      <c r="V2516"/>
      <c r="W2516"/>
      <c r="X2516"/>
      <c r="Y2516" s="56"/>
      <c r="Z2516"/>
      <c r="AA2516"/>
      <c r="AB2516"/>
      <c r="AC2516"/>
      <c r="AD2516"/>
      <c r="AE2516"/>
      <c r="AF2516"/>
    </row>
    <row r="2517" spans="1:32" s="24" customFormat="1" ht="15">
      <c r="A2517"/>
      <c r="B2517"/>
      <c r="C2517"/>
      <c r="D2517"/>
      <c r="E2517"/>
      <c r="F2517"/>
      <c r="G2517"/>
      <c r="H2517"/>
      <c r="I2517"/>
      <c r="J2517"/>
      <c r="K2517"/>
      <c r="L2517"/>
      <c r="M2517"/>
      <c r="N2517"/>
      <c r="O2517"/>
      <c r="P2517"/>
      <c r="Q2517"/>
      <c r="R2517"/>
      <c r="S2517"/>
      <c r="T2517"/>
      <c r="U2517"/>
      <c r="V2517"/>
      <c r="W2517"/>
      <c r="X2517"/>
      <c r="Y2517" s="56"/>
      <c r="Z2517"/>
      <c r="AA2517"/>
      <c r="AB2517"/>
      <c r="AC2517"/>
      <c r="AD2517"/>
      <c r="AE2517"/>
      <c r="AF2517"/>
    </row>
    <row r="2518" spans="1:32" s="24" customFormat="1" ht="15">
      <c r="A2518"/>
      <c r="B2518"/>
      <c r="C2518"/>
      <c r="D2518"/>
      <c r="E2518"/>
      <c r="F2518"/>
      <c r="G2518"/>
      <c r="H2518"/>
      <c r="I2518"/>
      <c r="J2518"/>
      <c r="K2518"/>
      <c r="L2518"/>
      <c r="M2518"/>
      <c r="N2518"/>
      <c r="O2518"/>
      <c r="P2518"/>
      <c r="Q2518"/>
      <c r="R2518"/>
      <c r="S2518"/>
      <c r="T2518"/>
      <c r="U2518"/>
      <c r="V2518"/>
      <c r="W2518"/>
      <c r="X2518"/>
      <c r="Y2518" s="56"/>
      <c r="Z2518"/>
      <c r="AA2518"/>
      <c r="AB2518"/>
      <c r="AC2518"/>
      <c r="AD2518"/>
      <c r="AE2518"/>
      <c r="AF2518"/>
    </row>
    <row r="2519" spans="1:32" s="24" customFormat="1" ht="15">
      <c r="A2519"/>
      <c r="B2519"/>
      <c r="C2519"/>
      <c r="D2519"/>
      <c r="E2519"/>
      <c r="F2519"/>
      <c r="G2519"/>
      <c r="H2519"/>
      <c r="I2519"/>
      <c r="J2519"/>
      <c r="K2519"/>
      <c r="L2519"/>
      <c r="M2519"/>
      <c r="N2519"/>
      <c r="O2519"/>
      <c r="P2519"/>
      <c r="Q2519"/>
      <c r="R2519"/>
      <c r="S2519"/>
      <c r="T2519"/>
      <c r="U2519"/>
      <c r="V2519"/>
      <c r="W2519"/>
      <c r="X2519"/>
      <c r="Y2519" s="56"/>
      <c r="Z2519"/>
      <c r="AA2519"/>
      <c r="AB2519"/>
      <c r="AC2519"/>
      <c r="AD2519"/>
      <c r="AE2519"/>
      <c r="AF2519"/>
    </row>
    <row r="2520" spans="1:32" s="24" customFormat="1" ht="15">
      <c r="A2520"/>
      <c r="B2520"/>
      <c r="C2520"/>
      <c r="D2520"/>
      <c r="E2520"/>
      <c r="F2520"/>
      <c r="G2520"/>
      <c r="H2520"/>
      <c r="I2520"/>
      <c r="J2520"/>
      <c r="K2520"/>
      <c r="L2520"/>
      <c r="M2520"/>
      <c r="N2520"/>
      <c r="O2520"/>
      <c r="P2520"/>
      <c r="Q2520"/>
      <c r="R2520"/>
      <c r="S2520"/>
      <c r="T2520"/>
      <c r="U2520"/>
      <c r="V2520"/>
      <c r="W2520"/>
      <c r="X2520"/>
      <c r="Y2520" s="56"/>
      <c r="Z2520"/>
      <c r="AA2520"/>
      <c r="AB2520"/>
      <c r="AC2520"/>
      <c r="AD2520"/>
      <c r="AE2520"/>
      <c r="AF2520"/>
    </row>
    <row r="2521" spans="1:32" s="24" customFormat="1" ht="15">
      <c r="A2521"/>
      <c r="B2521"/>
      <c r="C2521"/>
      <c r="D2521"/>
      <c r="E2521"/>
      <c r="F2521"/>
      <c r="G2521"/>
      <c r="H2521"/>
      <c r="I2521"/>
      <c r="J2521"/>
      <c r="K2521"/>
      <c r="L2521"/>
      <c r="M2521"/>
      <c r="N2521"/>
      <c r="O2521"/>
      <c r="P2521"/>
      <c r="Q2521"/>
      <c r="R2521"/>
      <c r="S2521"/>
      <c r="T2521"/>
      <c r="U2521"/>
      <c r="V2521"/>
      <c r="W2521"/>
      <c r="X2521"/>
      <c r="Y2521" s="56"/>
      <c r="Z2521"/>
      <c r="AA2521"/>
      <c r="AB2521"/>
      <c r="AC2521"/>
      <c r="AD2521"/>
      <c r="AE2521"/>
      <c r="AF2521"/>
    </row>
    <row r="2522" spans="1:32" s="24" customFormat="1" ht="15">
      <c r="A2522"/>
      <c r="B2522"/>
      <c r="C2522"/>
      <c r="D2522"/>
      <c r="E2522"/>
      <c r="F2522"/>
      <c r="G2522"/>
      <c r="H2522"/>
      <c r="I2522"/>
      <c r="J2522"/>
      <c r="K2522"/>
      <c r="L2522"/>
      <c r="M2522"/>
      <c r="N2522"/>
      <c r="O2522"/>
      <c r="P2522"/>
      <c r="Q2522"/>
      <c r="R2522"/>
      <c r="S2522"/>
      <c r="T2522"/>
      <c r="U2522"/>
      <c r="V2522"/>
      <c r="W2522"/>
      <c r="X2522"/>
      <c r="Y2522" s="56"/>
      <c r="Z2522"/>
      <c r="AA2522"/>
      <c r="AB2522"/>
      <c r="AC2522"/>
      <c r="AD2522"/>
      <c r="AE2522"/>
      <c r="AF2522"/>
    </row>
    <row r="2523" spans="1:32" s="24" customFormat="1" ht="15">
      <c r="A2523"/>
      <c r="B2523"/>
      <c r="C2523"/>
      <c r="D2523"/>
      <c r="E2523"/>
      <c r="F2523"/>
      <c r="G2523"/>
      <c r="H2523"/>
      <c r="I2523"/>
      <c r="J2523"/>
      <c r="K2523"/>
      <c r="L2523"/>
      <c r="M2523"/>
      <c r="N2523"/>
      <c r="O2523"/>
      <c r="P2523"/>
      <c r="Q2523"/>
      <c r="R2523"/>
      <c r="S2523"/>
      <c r="T2523"/>
      <c r="U2523"/>
      <c r="V2523"/>
      <c r="W2523"/>
      <c r="X2523"/>
      <c r="Y2523" s="56"/>
      <c r="Z2523"/>
      <c r="AA2523"/>
      <c r="AB2523"/>
      <c r="AC2523"/>
      <c r="AD2523"/>
      <c r="AE2523"/>
      <c r="AF2523"/>
    </row>
    <row r="2524" spans="1:32" s="24" customFormat="1" ht="15">
      <c r="A2524"/>
      <c r="B2524"/>
      <c r="C2524"/>
      <c r="D2524"/>
      <c r="E2524"/>
      <c r="F2524"/>
      <c r="G2524"/>
      <c r="H2524"/>
      <c r="I2524"/>
      <c r="J2524"/>
      <c r="K2524"/>
      <c r="L2524"/>
      <c r="M2524"/>
      <c r="N2524"/>
      <c r="O2524"/>
      <c r="P2524"/>
      <c r="Q2524"/>
      <c r="R2524"/>
      <c r="S2524"/>
      <c r="T2524"/>
      <c r="U2524"/>
      <c r="V2524"/>
      <c r="W2524"/>
      <c r="X2524"/>
      <c r="Y2524" s="56"/>
      <c r="Z2524"/>
      <c r="AA2524"/>
      <c r="AB2524"/>
      <c r="AC2524"/>
      <c r="AD2524"/>
      <c r="AE2524"/>
      <c r="AF2524"/>
    </row>
    <row r="2525" spans="1:32" s="24" customFormat="1" ht="15">
      <c r="A2525"/>
      <c r="B2525"/>
      <c r="C2525"/>
      <c r="D2525"/>
      <c r="E2525"/>
      <c r="F2525"/>
      <c r="G2525"/>
      <c r="H2525"/>
      <c r="I2525"/>
      <c r="J2525"/>
      <c r="K2525"/>
      <c r="L2525"/>
      <c r="M2525"/>
      <c r="N2525"/>
      <c r="O2525"/>
      <c r="P2525"/>
      <c r="Q2525"/>
      <c r="R2525"/>
      <c r="S2525"/>
      <c r="T2525"/>
      <c r="U2525"/>
      <c r="V2525"/>
      <c r="W2525"/>
      <c r="X2525"/>
      <c r="Y2525" s="56"/>
      <c r="Z2525"/>
      <c r="AA2525"/>
      <c r="AB2525"/>
      <c r="AC2525"/>
      <c r="AD2525"/>
      <c r="AE2525"/>
      <c r="AF2525"/>
    </row>
    <row r="2526" spans="1:32" s="24" customFormat="1" ht="15">
      <c r="A2526"/>
      <c r="B2526"/>
      <c r="C2526"/>
      <c r="D2526"/>
      <c r="E2526"/>
      <c r="F2526"/>
      <c r="G2526"/>
      <c r="H2526"/>
      <c r="I2526"/>
      <c r="J2526"/>
      <c r="K2526"/>
      <c r="L2526"/>
      <c r="M2526"/>
      <c r="N2526"/>
      <c r="O2526"/>
      <c r="P2526"/>
      <c r="Q2526"/>
      <c r="R2526"/>
      <c r="S2526"/>
      <c r="T2526"/>
      <c r="U2526"/>
      <c r="V2526"/>
      <c r="W2526"/>
      <c r="X2526"/>
      <c r="Y2526" s="56"/>
      <c r="Z2526"/>
      <c r="AA2526"/>
      <c r="AB2526"/>
      <c r="AC2526"/>
      <c r="AD2526"/>
      <c r="AE2526"/>
      <c r="AF2526"/>
    </row>
    <row r="2527" spans="1:32" s="24" customFormat="1" ht="15">
      <c r="A2527"/>
      <c r="B2527"/>
      <c r="C2527"/>
      <c r="D2527"/>
      <c r="E2527"/>
      <c r="F2527"/>
      <c r="G2527"/>
      <c r="H2527"/>
      <c r="I2527"/>
      <c r="J2527"/>
      <c r="K2527"/>
      <c r="L2527"/>
      <c r="M2527"/>
      <c r="N2527"/>
      <c r="O2527"/>
      <c r="P2527"/>
      <c r="Q2527"/>
      <c r="R2527"/>
      <c r="S2527"/>
      <c r="T2527"/>
      <c r="U2527"/>
      <c r="V2527"/>
      <c r="W2527"/>
      <c r="X2527"/>
      <c r="Y2527" s="56"/>
      <c r="Z2527"/>
      <c r="AA2527"/>
      <c r="AB2527"/>
      <c r="AC2527"/>
      <c r="AD2527"/>
      <c r="AE2527"/>
      <c r="AF2527"/>
    </row>
    <row r="2528" spans="1:32" s="24" customFormat="1" ht="15">
      <c r="A2528"/>
      <c r="B2528"/>
      <c r="C2528"/>
      <c r="D2528"/>
      <c r="E2528"/>
      <c r="F2528"/>
      <c r="G2528"/>
      <c r="H2528"/>
      <c r="I2528"/>
      <c r="J2528"/>
      <c r="K2528"/>
      <c r="L2528"/>
      <c r="M2528"/>
      <c r="N2528"/>
      <c r="O2528"/>
      <c r="P2528"/>
      <c r="Q2528"/>
      <c r="R2528"/>
      <c r="S2528"/>
      <c r="T2528"/>
      <c r="U2528"/>
      <c r="V2528"/>
      <c r="W2528"/>
      <c r="X2528"/>
      <c r="Y2528" s="56"/>
      <c r="Z2528"/>
      <c r="AA2528"/>
      <c r="AB2528"/>
      <c r="AC2528"/>
      <c r="AD2528"/>
      <c r="AE2528"/>
      <c r="AF2528"/>
    </row>
    <row r="2529" spans="1:32" s="24" customFormat="1" ht="15">
      <c r="A2529"/>
      <c r="B2529"/>
      <c r="C2529"/>
      <c r="D2529"/>
      <c r="E2529"/>
      <c r="F2529"/>
      <c r="G2529"/>
      <c r="H2529"/>
      <c r="I2529"/>
      <c r="J2529"/>
      <c r="K2529"/>
      <c r="L2529"/>
      <c r="M2529"/>
      <c r="N2529"/>
      <c r="O2529"/>
      <c r="P2529"/>
      <c r="Q2529"/>
      <c r="R2529"/>
      <c r="S2529"/>
      <c r="T2529"/>
      <c r="U2529"/>
      <c r="V2529"/>
      <c r="W2529"/>
      <c r="X2529"/>
      <c r="Y2529" s="56"/>
      <c r="Z2529"/>
      <c r="AA2529"/>
      <c r="AB2529"/>
      <c r="AC2529"/>
      <c r="AD2529"/>
      <c r="AE2529"/>
      <c r="AF2529"/>
    </row>
    <row r="2530" spans="1:32" s="24" customFormat="1" ht="15">
      <c r="A2530"/>
      <c r="B2530"/>
      <c r="C2530"/>
      <c r="D2530"/>
      <c r="E2530"/>
      <c r="F2530"/>
      <c r="G2530"/>
      <c r="H2530"/>
      <c r="I2530"/>
      <c r="J2530"/>
      <c r="K2530"/>
      <c r="L2530"/>
      <c r="M2530"/>
      <c r="N2530"/>
      <c r="O2530"/>
      <c r="P2530"/>
      <c r="Q2530"/>
      <c r="R2530"/>
      <c r="S2530"/>
      <c r="T2530"/>
      <c r="U2530"/>
      <c r="V2530"/>
      <c r="W2530"/>
      <c r="X2530"/>
      <c r="Y2530" s="56"/>
      <c r="Z2530"/>
      <c r="AA2530"/>
      <c r="AB2530"/>
      <c r="AC2530"/>
      <c r="AD2530"/>
      <c r="AE2530"/>
      <c r="AF2530"/>
    </row>
    <row r="2531" spans="1:32" s="24" customFormat="1" ht="15">
      <c r="A2531"/>
      <c r="B2531"/>
      <c r="C2531"/>
      <c r="D2531"/>
      <c r="E2531"/>
      <c r="F2531"/>
      <c r="G2531"/>
      <c r="H2531"/>
      <c r="I2531"/>
      <c r="J2531"/>
      <c r="K2531"/>
      <c r="L2531"/>
      <c r="M2531"/>
      <c r="N2531"/>
      <c r="O2531"/>
      <c r="P2531"/>
      <c r="Q2531"/>
      <c r="R2531"/>
      <c r="S2531"/>
      <c r="T2531"/>
      <c r="U2531"/>
      <c r="V2531"/>
      <c r="W2531"/>
      <c r="X2531"/>
      <c r="Y2531" s="56"/>
      <c r="Z2531"/>
      <c r="AA2531"/>
      <c r="AB2531"/>
      <c r="AC2531"/>
      <c r="AD2531"/>
      <c r="AE2531"/>
      <c r="AF2531"/>
    </row>
    <row r="2532" spans="1:32" s="24" customFormat="1" ht="15">
      <c r="A2532"/>
      <c r="B2532"/>
      <c r="C2532"/>
      <c r="D2532"/>
      <c r="E2532"/>
      <c r="F2532"/>
      <c r="G2532"/>
      <c r="H2532"/>
      <c r="I2532"/>
      <c r="J2532"/>
      <c r="K2532"/>
      <c r="L2532"/>
      <c r="M2532"/>
      <c r="N2532"/>
      <c r="O2532"/>
      <c r="P2532"/>
      <c r="Q2532"/>
      <c r="R2532"/>
      <c r="S2532"/>
      <c r="T2532"/>
      <c r="U2532"/>
      <c r="V2532"/>
      <c r="W2532"/>
      <c r="X2532"/>
      <c r="Y2532" s="56"/>
      <c r="Z2532"/>
      <c r="AA2532"/>
      <c r="AB2532"/>
      <c r="AC2532"/>
      <c r="AD2532"/>
      <c r="AE2532"/>
      <c r="AF2532"/>
    </row>
    <row r="2533" spans="1:32" s="24" customFormat="1" ht="15">
      <c r="A2533"/>
      <c r="B2533"/>
      <c r="C2533"/>
      <c r="D2533"/>
      <c r="E2533"/>
      <c r="F2533"/>
      <c r="G2533"/>
      <c r="H2533"/>
      <c r="I2533"/>
      <c r="J2533"/>
      <c r="K2533"/>
      <c r="L2533"/>
      <c r="M2533"/>
      <c r="N2533"/>
      <c r="O2533"/>
      <c r="P2533"/>
      <c r="Q2533"/>
      <c r="R2533"/>
      <c r="S2533"/>
      <c r="T2533"/>
      <c r="U2533"/>
      <c r="V2533"/>
      <c r="W2533"/>
      <c r="X2533"/>
      <c r="Y2533" s="56"/>
      <c r="Z2533"/>
      <c r="AA2533"/>
      <c r="AB2533"/>
      <c r="AC2533"/>
      <c r="AD2533"/>
      <c r="AE2533"/>
      <c r="AF2533"/>
    </row>
    <row r="2534" spans="1:32" s="24" customFormat="1" ht="15">
      <c r="A2534"/>
      <c r="B2534"/>
      <c r="C2534"/>
      <c r="D2534"/>
      <c r="E2534"/>
      <c r="F2534"/>
      <c r="G2534"/>
      <c r="H2534"/>
      <c r="I2534"/>
      <c r="J2534"/>
      <c r="K2534"/>
      <c r="L2534"/>
      <c r="M2534"/>
      <c r="N2534"/>
      <c r="O2534"/>
      <c r="P2534"/>
      <c r="Q2534"/>
      <c r="R2534"/>
      <c r="S2534"/>
      <c r="T2534"/>
      <c r="U2534"/>
      <c r="V2534"/>
      <c r="W2534"/>
      <c r="X2534"/>
      <c r="Y2534" s="56"/>
      <c r="Z2534"/>
      <c r="AA2534"/>
      <c r="AB2534"/>
      <c r="AC2534"/>
      <c r="AD2534"/>
      <c r="AE2534"/>
      <c r="AF2534"/>
    </row>
    <row r="2535" spans="1:32" s="24" customFormat="1" ht="15">
      <c r="A2535"/>
      <c r="B2535"/>
      <c r="C2535"/>
      <c r="D2535"/>
      <c r="E2535"/>
      <c r="F2535"/>
      <c r="G2535"/>
      <c r="H2535"/>
      <c r="I2535"/>
      <c r="J2535"/>
      <c r="K2535"/>
      <c r="L2535"/>
      <c r="M2535"/>
      <c r="N2535"/>
      <c r="O2535"/>
      <c r="P2535"/>
      <c r="Q2535"/>
      <c r="R2535"/>
      <c r="S2535"/>
      <c r="T2535"/>
      <c r="U2535"/>
      <c r="V2535"/>
      <c r="W2535"/>
      <c r="X2535"/>
      <c r="Y2535" s="56"/>
      <c r="Z2535"/>
      <c r="AA2535"/>
      <c r="AB2535"/>
      <c r="AC2535"/>
      <c r="AD2535"/>
      <c r="AE2535"/>
      <c r="AF2535"/>
    </row>
    <row r="2536" spans="1:32" s="24" customFormat="1" ht="15">
      <c r="A2536"/>
      <c r="B2536"/>
      <c r="C2536"/>
      <c r="D2536"/>
      <c r="E2536"/>
      <c r="F2536"/>
      <c r="G2536"/>
      <c r="H2536"/>
      <c r="I2536"/>
      <c r="J2536"/>
      <c r="K2536"/>
      <c r="L2536"/>
      <c r="M2536"/>
      <c r="N2536"/>
      <c r="O2536"/>
      <c r="P2536"/>
      <c r="Q2536"/>
      <c r="R2536"/>
      <c r="S2536"/>
      <c r="T2536"/>
      <c r="U2536"/>
      <c r="V2536"/>
      <c r="W2536"/>
      <c r="X2536"/>
      <c r="Y2536" s="56"/>
      <c r="Z2536"/>
      <c r="AA2536"/>
      <c r="AB2536"/>
      <c r="AC2536"/>
      <c r="AD2536"/>
      <c r="AE2536"/>
      <c r="AF2536"/>
    </row>
    <row r="2537" spans="1:32" s="24" customFormat="1" ht="15">
      <c r="A2537"/>
      <c r="B2537"/>
      <c r="C2537"/>
      <c r="D2537"/>
      <c r="E2537"/>
      <c r="F2537"/>
      <c r="G2537"/>
      <c r="H2537"/>
      <c r="I2537"/>
      <c r="J2537"/>
      <c r="K2537"/>
      <c r="L2537"/>
      <c r="M2537"/>
      <c r="N2537"/>
      <c r="O2537"/>
      <c r="P2537"/>
      <c r="Q2537"/>
      <c r="R2537"/>
      <c r="S2537"/>
      <c r="T2537"/>
      <c r="U2537"/>
      <c r="V2537"/>
      <c r="W2537"/>
      <c r="X2537"/>
      <c r="Y2537" s="56"/>
      <c r="Z2537"/>
      <c r="AA2537"/>
      <c r="AB2537"/>
      <c r="AC2537"/>
      <c r="AD2537"/>
      <c r="AE2537"/>
      <c r="AF2537"/>
    </row>
    <row r="2538" spans="1:32" s="24" customFormat="1" ht="15">
      <c r="A2538"/>
      <c r="B2538"/>
      <c r="C2538"/>
      <c r="D2538"/>
      <c r="E2538"/>
      <c r="F2538"/>
      <c r="G2538"/>
      <c r="H2538"/>
      <c r="I2538"/>
      <c r="J2538"/>
      <c r="K2538"/>
      <c r="L2538"/>
      <c r="M2538"/>
      <c r="N2538"/>
      <c r="O2538"/>
      <c r="P2538"/>
      <c r="Q2538"/>
      <c r="R2538"/>
      <c r="S2538"/>
      <c r="T2538"/>
      <c r="U2538"/>
      <c r="V2538"/>
      <c r="W2538"/>
      <c r="X2538"/>
      <c r="Y2538" s="56"/>
      <c r="Z2538"/>
      <c r="AA2538"/>
      <c r="AB2538"/>
      <c r="AC2538"/>
      <c r="AD2538"/>
      <c r="AE2538"/>
      <c r="AF2538"/>
    </row>
    <row r="2539" spans="1:32" s="24" customFormat="1" ht="15">
      <c r="A2539"/>
      <c r="B2539"/>
      <c r="C2539"/>
      <c r="D2539"/>
      <c r="E2539"/>
      <c r="F2539"/>
      <c r="G2539"/>
      <c r="H2539"/>
      <c r="I2539"/>
      <c r="J2539"/>
      <c r="K2539"/>
      <c r="L2539"/>
      <c r="M2539"/>
      <c r="N2539"/>
      <c r="O2539"/>
      <c r="P2539"/>
      <c r="Q2539"/>
      <c r="R2539"/>
      <c r="S2539"/>
      <c r="T2539"/>
      <c r="U2539"/>
      <c r="V2539"/>
      <c r="W2539"/>
      <c r="X2539"/>
      <c r="Y2539" s="56"/>
      <c r="Z2539"/>
      <c r="AA2539"/>
      <c r="AB2539"/>
      <c r="AC2539"/>
      <c r="AD2539"/>
      <c r="AE2539"/>
      <c r="AF2539"/>
    </row>
    <row r="2540" spans="1:32" s="24" customFormat="1" ht="15">
      <c r="A2540"/>
      <c r="B2540"/>
      <c r="C2540"/>
      <c r="D2540"/>
      <c r="E2540"/>
      <c r="F2540"/>
      <c r="G2540"/>
      <c r="H2540"/>
      <c r="I2540"/>
      <c r="J2540"/>
      <c r="K2540"/>
      <c r="L2540"/>
      <c r="M2540"/>
      <c r="N2540"/>
      <c r="O2540"/>
      <c r="P2540"/>
      <c r="Q2540"/>
      <c r="R2540"/>
      <c r="S2540"/>
      <c r="T2540"/>
      <c r="U2540"/>
      <c r="V2540"/>
      <c r="W2540"/>
      <c r="X2540"/>
      <c r="Y2540" s="56"/>
      <c r="Z2540"/>
      <c r="AA2540"/>
      <c r="AB2540"/>
      <c r="AC2540"/>
      <c r="AD2540"/>
      <c r="AE2540"/>
      <c r="AF2540"/>
    </row>
    <row r="2541" spans="1:32" s="24" customFormat="1" ht="15">
      <c r="A2541"/>
      <c r="B2541"/>
      <c r="C2541"/>
      <c r="D2541"/>
      <c r="E2541"/>
      <c r="F2541"/>
      <c r="G2541"/>
      <c r="H2541"/>
      <c r="I2541"/>
      <c r="J2541"/>
      <c r="K2541"/>
      <c r="L2541"/>
      <c r="M2541"/>
      <c r="N2541"/>
      <c r="O2541"/>
      <c r="P2541"/>
      <c r="Q2541"/>
      <c r="R2541"/>
      <c r="S2541"/>
      <c r="T2541"/>
      <c r="U2541"/>
      <c r="V2541"/>
      <c r="W2541"/>
      <c r="X2541"/>
      <c r="Y2541" s="56"/>
      <c r="Z2541"/>
      <c r="AA2541"/>
      <c r="AB2541"/>
      <c r="AC2541"/>
      <c r="AD2541"/>
      <c r="AE2541"/>
      <c r="AF2541"/>
    </row>
    <row r="2542" spans="1:32" s="24" customFormat="1" ht="15">
      <c r="A2542"/>
      <c r="B2542"/>
      <c r="C2542"/>
      <c r="D2542"/>
      <c r="E2542"/>
      <c r="F2542"/>
      <c r="G2542"/>
      <c r="H2542"/>
      <c r="I2542"/>
      <c r="J2542"/>
      <c r="K2542"/>
      <c r="L2542"/>
      <c r="M2542"/>
      <c r="N2542"/>
      <c r="O2542"/>
      <c r="P2542"/>
      <c r="Q2542"/>
      <c r="R2542"/>
      <c r="S2542"/>
      <c r="T2542"/>
      <c r="U2542"/>
      <c r="V2542"/>
      <c r="W2542"/>
      <c r="X2542"/>
      <c r="Y2542" s="56"/>
      <c r="Z2542"/>
      <c r="AA2542"/>
      <c r="AB2542"/>
      <c r="AC2542"/>
      <c r="AD2542"/>
      <c r="AE2542"/>
      <c r="AF2542"/>
    </row>
    <row r="2543" spans="1:32" s="24" customFormat="1" ht="15">
      <c r="A2543"/>
      <c r="B2543"/>
      <c r="C2543"/>
      <c r="D2543"/>
      <c r="E2543"/>
      <c r="F2543"/>
      <c r="G2543"/>
      <c r="H2543"/>
      <c r="I2543"/>
      <c r="J2543"/>
      <c r="K2543"/>
      <c r="L2543"/>
      <c r="M2543"/>
      <c r="N2543"/>
      <c r="O2543"/>
      <c r="P2543"/>
      <c r="Q2543"/>
      <c r="R2543"/>
      <c r="S2543"/>
      <c r="T2543"/>
      <c r="U2543"/>
      <c r="V2543"/>
      <c r="W2543"/>
      <c r="X2543"/>
      <c r="Y2543" s="56"/>
      <c r="Z2543"/>
      <c r="AA2543"/>
      <c r="AB2543"/>
      <c r="AC2543"/>
      <c r="AD2543"/>
      <c r="AE2543"/>
      <c r="AF2543"/>
    </row>
    <row r="2544" spans="1:32" s="24" customFormat="1" ht="15">
      <c r="A2544"/>
      <c r="B2544"/>
      <c r="C2544"/>
      <c r="D2544"/>
      <c r="E2544"/>
      <c r="F2544"/>
      <c r="G2544"/>
      <c r="H2544"/>
      <c r="I2544"/>
      <c r="J2544"/>
      <c r="K2544"/>
      <c r="L2544"/>
      <c r="M2544"/>
      <c r="N2544"/>
      <c r="O2544"/>
      <c r="P2544"/>
      <c r="Q2544"/>
      <c r="R2544"/>
      <c r="S2544"/>
      <c r="T2544"/>
      <c r="U2544"/>
      <c r="V2544"/>
      <c r="W2544"/>
      <c r="X2544"/>
      <c r="Y2544" s="56"/>
      <c r="Z2544"/>
      <c r="AA2544"/>
      <c r="AB2544"/>
      <c r="AC2544"/>
      <c r="AD2544"/>
      <c r="AE2544"/>
      <c r="AF2544"/>
    </row>
    <row r="2545" spans="1:32" s="24" customFormat="1" ht="15">
      <c r="A2545"/>
      <c r="B2545"/>
      <c r="C2545"/>
      <c r="D2545"/>
      <c r="E2545"/>
      <c r="F2545"/>
      <c r="G2545"/>
      <c r="H2545"/>
      <c r="I2545"/>
      <c r="J2545"/>
      <c r="K2545"/>
      <c r="L2545"/>
      <c r="M2545"/>
      <c r="N2545"/>
      <c r="O2545"/>
      <c r="P2545"/>
      <c r="Q2545"/>
      <c r="R2545"/>
      <c r="S2545"/>
      <c r="T2545"/>
      <c r="U2545"/>
      <c r="V2545"/>
      <c r="W2545"/>
      <c r="X2545"/>
      <c r="Y2545" s="56"/>
      <c r="Z2545"/>
      <c r="AA2545"/>
      <c r="AB2545"/>
      <c r="AC2545"/>
      <c r="AD2545"/>
      <c r="AE2545"/>
      <c r="AF2545"/>
    </row>
    <row r="2546" spans="1:32" s="24" customFormat="1" ht="15">
      <c r="A2546"/>
      <c r="B2546"/>
      <c r="C2546"/>
      <c r="D2546"/>
      <c r="E2546"/>
      <c r="F2546"/>
      <c r="G2546"/>
      <c r="H2546"/>
      <c r="I2546"/>
      <c r="J2546"/>
      <c r="K2546"/>
      <c r="L2546"/>
      <c r="M2546"/>
      <c r="N2546"/>
      <c r="O2546"/>
      <c r="P2546"/>
      <c r="Q2546"/>
      <c r="R2546"/>
      <c r="S2546"/>
      <c r="T2546"/>
      <c r="U2546"/>
      <c r="V2546"/>
      <c r="W2546"/>
      <c r="X2546"/>
      <c r="Y2546" s="56"/>
      <c r="Z2546"/>
      <c r="AA2546"/>
      <c r="AB2546"/>
      <c r="AC2546"/>
      <c r="AD2546"/>
      <c r="AE2546"/>
      <c r="AF2546"/>
    </row>
    <row r="2547" spans="1:32" s="24" customFormat="1" ht="15">
      <c r="A2547"/>
      <c r="B2547"/>
      <c r="C2547"/>
      <c r="D2547"/>
      <c r="E2547"/>
      <c r="F2547"/>
      <c r="G2547"/>
      <c r="H2547"/>
      <c r="I2547"/>
      <c r="J2547"/>
      <c r="K2547"/>
      <c r="L2547"/>
      <c r="M2547"/>
      <c r="N2547"/>
      <c r="O2547"/>
      <c r="P2547"/>
      <c r="Q2547"/>
      <c r="R2547"/>
      <c r="S2547"/>
      <c r="T2547"/>
      <c r="U2547"/>
      <c r="V2547"/>
      <c r="W2547"/>
      <c r="X2547"/>
      <c r="Y2547" s="56"/>
      <c r="Z2547"/>
      <c r="AA2547"/>
      <c r="AB2547"/>
      <c r="AC2547"/>
      <c r="AD2547"/>
      <c r="AE2547"/>
      <c r="AF2547"/>
    </row>
    <row r="2548" spans="1:32" s="24" customFormat="1" ht="15">
      <c r="A2548"/>
      <c r="B2548"/>
      <c r="C2548"/>
      <c r="D2548"/>
      <c r="E2548"/>
      <c r="F2548"/>
      <c r="G2548"/>
      <c r="H2548"/>
      <c r="I2548"/>
      <c r="J2548"/>
      <c r="K2548"/>
      <c r="L2548"/>
      <c r="M2548"/>
      <c r="N2548"/>
      <c r="O2548"/>
      <c r="P2548"/>
      <c r="Q2548"/>
      <c r="R2548"/>
      <c r="S2548"/>
      <c r="T2548"/>
      <c r="U2548"/>
      <c r="V2548"/>
      <c r="W2548"/>
      <c r="X2548"/>
      <c r="Y2548" s="56"/>
      <c r="Z2548"/>
      <c r="AA2548"/>
      <c r="AB2548"/>
      <c r="AC2548"/>
      <c r="AD2548"/>
      <c r="AE2548"/>
      <c r="AF2548"/>
    </row>
    <row r="2549" spans="1:32" s="24" customFormat="1" ht="15">
      <c r="A2549"/>
      <c r="B2549"/>
      <c r="C2549"/>
      <c r="D2549"/>
      <c r="E2549"/>
      <c r="F2549"/>
      <c r="G2549"/>
      <c r="H2549"/>
      <c r="I2549"/>
      <c r="J2549"/>
      <c r="K2549"/>
      <c r="L2549"/>
      <c r="M2549"/>
      <c r="N2549"/>
      <c r="O2549"/>
      <c r="P2549"/>
      <c r="Q2549"/>
      <c r="R2549"/>
      <c r="S2549"/>
      <c r="T2549"/>
      <c r="U2549"/>
      <c r="V2549"/>
      <c r="W2549"/>
      <c r="X2549"/>
      <c r="Y2549" s="56"/>
      <c r="Z2549"/>
      <c r="AA2549"/>
      <c r="AB2549"/>
      <c r="AC2549"/>
      <c r="AD2549"/>
      <c r="AE2549"/>
      <c r="AF2549"/>
    </row>
    <row r="2550" spans="1:32" s="24" customFormat="1" ht="15">
      <c r="A2550"/>
      <c r="B2550"/>
      <c r="C2550"/>
      <c r="D2550"/>
      <c r="E2550"/>
      <c r="F2550"/>
      <c r="G2550"/>
      <c r="H2550"/>
      <c r="I2550"/>
      <c r="J2550"/>
      <c r="K2550"/>
      <c r="L2550"/>
      <c r="M2550"/>
      <c r="N2550"/>
      <c r="O2550"/>
      <c r="P2550"/>
      <c r="Q2550"/>
      <c r="R2550"/>
      <c r="S2550"/>
      <c r="T2550"/>
      <c r="U2550"/>
      <c r="V2550"/>
      <c r="W2550"/>
      <c r="X2550"/>
      <c r="Y2550" s="56"/>
      <c r="Z2550"/>
      <c r="AA2550"/>
      <c r="AB2550"/>
      <c r="AC2550"/>
      <c r="AD2550"/>
      <c r="AE2550"/>
      <c r="AF2550"/>
    </row>
    <row r="2551" spans="1:32" s="24" customFormat="1" ht="15">
      <c r="A2551"/>
      <c r="B2551"/>
      <c r="C2551"/>
      <c r="D2551"/>
      <c r="E2551"/>
      <c r="F2551"/>
      <c r="G2551"/>
      <c r="H2551"/>
      <c r="I2551"/>
      <c r="J2551"/>
      <c r="K2551"/>
      <c r="L2551"/>
      <c r="M2551"/>
      <c r="N2551"/>
      <c r="O2551"/>
      <c r="P2551"/>
      <c r="Q2551"/>
      <c r="R2551"/>
      <c r="S2551"/>
      <c r="T2551"/>
      <c r="U2551"/>
      <c r="V2551"/>
      <c r="W2551"/>
      <c r="X2551"/>
      <c r="Y2551" s="56"/>
      <c r="Z2551"/>
      <c r="AA2551"/>
      <c r="AB2551"/>
      <c r="AC2551"/>
      <c r="AD2551"/>
      <c r="AE2551"/>
      <c r="AF2551"/>
    </row>
    <row r="2552" spans="1:32" s="24" customFormat="1" ht="15">
      <c r="A2552"/>
      <c r="B2552"/>
      <c r="C2552"/>
      <c r="D2552"/>
      <c r="E2552"/>
      <c r="F2552"/>
      <c r="G2552"/>
      <c r="H2552"/>
      <c r="I2552"/>
      <c r="J2552"/>
      <c r="K2552"/>
      <c r="L2552"/>
      <c r="M2552"/>
      <c r="N2552"/>
      <c r="O2552"/>
      <c r="P2552"/>
      <c r="Q2552"/>
      <c r="R2552"/>
      <c r="S2552"/>
      <c r="T2552"/>
      <c r="U2552"/>
      <c r="V2552"/>
      <c r="W2552"/>
      <c r="X2552"/>
      <c r="Y2552" s="56"/>
      <c r="Z2552"/>
      <c r="AA2552"/>
      <c r="AB2552"/>
      <c r="AC2552"/>
      <c r="AD2552"/>
      <c r="AE2552"/>
      <c r="AF2552"/>
    </row>
    <row r="2553" spans="1:32" s="24" customFormat="1" ht="15">
      <c r="A2553"/>
      <c r="B2553"/>
      <c r="C2553"/>
      <c r="D2553"/>
      <c r="E2553"/>
      <c r="F2553"/>
      <c r="G2553"/>
      <c r="H2553"/>
      <c r="I2553"/>
      <c r="J2553"/>
      <c r="K2553"/>
      <c r="L2553"/>
      <c r="M2553"/>
      <c r="N2553"/>
      <c r="O2553"/>
      <c r="P2553"/>
      <c r="Q2553"/>
      <c r="R2553"/>
      <c r="S2553"/>
      <c r="T2553"/>
      <c r="U2553"/>
      <c r="V2553"/>
      <c r="W2553"/>
      <c r="X2553"/>
      <c r="Y2553" s="56"/>
      <c r="Z2553"/>
      <c r="AA2553"/>
      <c r="AB2553"/>
      <c r="AC2553"/>
      <c r="AD2553"/>
      <c r="AE2553"/>
      <c r="AF2553"/>
    </row>
    <row r="2554" spans="1:32" s="24" customFormat="1" ht="15">
      <c r="A2554"/>
      <c r="B2554"/>
      <c r="C2554"/>
      <c r="D2554"/>
      <c r="E2554"/>
      <c r="F2554"/>
      <c r="G2554"/>
      <c r="H2554"/>
      <c r="I2554"/>
      <c r="J2554"/>
      <c r="K2554"/>
      <c r="L2554"/>
      <c r="M2554"/>
      <c r="N2554"/>
      <c r="O2554"/>
      <c r="P2554"/>
      <c r="Q2554"/>
      <c r="R2554"/>
      <c r="S2554"/>
      <c r="T2554"/>
      <c r="U2554"/>
      <c r="V2554"/>
      <c r="W2554"/>
      <c r="X2554"/>
      <c r="Y2554" s="56"/>
      <c r="Z2554"/>
      <c r="AA2554"/>
      <c r="AB2554"/>
      <c r="AC2554"/>
      <c r="AD2554"/>
      <c r="AE2554"/>
      <c r="AF2554"/>
    </row>
    <row r="2555" spans="1:32" s="24" customFormat="1" ht="15">
      <c r="A2555"/>
      <c r="B2555"/>
      <c r="C2555"/>
      <c r="D2555"/>
      <c r="E2555"/>
      <c r="F2555"/>
      <c r="G2555"/>
      <c r="H2555"/>
      <c r="I2555"/>
      <c r="J2555"/>
      <c r="K2555"/>
      <c r="L2555"/>
      <c r="M2555"/>
      <c r="N2555"/>
      <c r="O2555"/>
      <c r="P2555"/>
      <c r="Q2555"/>
      <c r="R2555"/>
      <c r="S2555"/>
      <c r="T2555"/>
      <c r="U2555"/>
      <c r="V2555"/>
      <c r="W2555"/>
      <c r="X2555"/>
      <c r="Y2555" s="56"/>
      <c r="Z2555"/>
      <c r="AA2555"/>
      <c r="AB2555"/>
      <c r="AC2555"/>
      <c r="AD2555"/>
      <c r="AE2555"/>
      <c r="AF2555"/>
    </row>
    <row r="2556" spans="1:32" s="24" customFormat="1" ht="15">
      <c r="A2556"/>
      <c r="B2556"/>
      <c r="C2556"/>
      <c r="D2556"/>
      <c r="E2556"/>
      <c r="F2556"/>
      <c r="G2556"/>
      <c r="H2556"/>
      <c r="I2556"/>
      <c r="J2556"/>
      <c r="K2556"/>
      <c r="L2556"/>
      <c r="M2556"/>
      <c r="N2556"/>
      <c r="O2556"/>
      <c r="P2556"/>
      <c r="Q2556"/>
      <c r="R2556"/>
      <c r="S2556"/>
      <c r="T2556"/>
      <c r="U2556"/>
      <c r="V2556"/>
      <c r="W2556"/>
      <c r="X2556"/>
      <c r="Y2556" s="56"/>
      <c r="Z2556"/>
      <c r="AA2556"/>
      <c r="AB2556"/>
      <c r="AC2556"/>
      <c r="AD2556"/>
      <c r="AE2556"/>
      <c r="AF2556"/>
    </row>
    <row r="2557" spans="1:32" s="24" customFormat="1" ht="15">
      <c r="A2557"/>
      <c r="B2557"/>
      <c r="C2557"/>
      <c r="D2557"/>
      <c r="E2557"/>
      <c r="F2557"/>
      <c r="G2557"/>
      <c r="H2557"/>
      <c r="I2557"/>
      <c r="J2557"/>
      <c r="K2557"/>
      <c r="L2557"/>
      <c r="M2557"/>
      <c r="N2557"/>
      <c r="O2557"/>
      <c r="P2557"/>
      <c r="Q2557"/>
      <c r="R2557"/>
      <c r="S2557"/>
      <c r="T2557"/>
      <c r="U2557"/>
      <c r="V2557"/>
      <c r="W2557"/>
      <c r="X2557"/>
      <c r="Y2557" s="56"/>
      <c r="Z2557"/>
      <c r="AA2557"/>
      <c r="AB2557"/>
      <c r="AC2557"/>
      <c r="AD2557"/>
      <c r="AE2557"/>
      <c r="AF2557"/>
    </row>
    <row r="2558" spans="1:32" s="24" customFormat="1" ht="15">
      <c r="A2558"/>
      <c r="B2558"/>
      <c r="C2558"/>
      <c r="D2558"/>
      <c r="E2558"/>
      <c r="F2558"/>
      <c r="G2558"/>
      <c r="H2558"/>
      <c r="I2558"/>
      <c r="J2558"/>
      <c r="K2558"/>
      <c r="L2558"/>
      <c r="M2558"/>
      <c r="N2558"/>
      <c r="O2558"/>
      <c r="P2558"/>
      <c r="Q2558"/>
      <c r="R2558"/>
      <c r="S2558"/>
      <c r="T2558"/>
      <c r="U2558"/>
      <c r="V2558"/>
      <c r="W2558"/>
      <c r="X2558"/>
      <c r="Y2558" s="56"/>
      <c r="Z2558"/>
      <c r="AA2558"/>
      <c r="AB2558"/>
      <c r="AC2558"/>
      <c r="AD2558"/>
      <c r="AE2558"/>
      <c r="AF2558"/>
    </row>
    <row r="2559" spans="1:32" s="24" customFormat="1" ht="15">
      <c r="A2559"/>
      <c r="B2559"/>
      <c r="C2559"/>
      <c r="D2559"/>
      <c r="E2559"/>
      <c r="F2559"/>
      <c r="G2559"/>
      <c r="H2559"/>
      <c r="I2559"/>
      <c r="J2559"/>
      <c r="K2559"/>
      <c r="L2559"/>
      <c r="M2559"/>
      <c r="N2559"/>
      <c r="O2559"/>
      <c r="P2559"/>
      <c r="Q2559"/>
      <c r="R2559"/>
      <c r="S2559"/>
      <c r="T2559"/>
      <c r="U2559"/>
      <c r="V2559"/>
      <c r="W2559"/>
      <c r="X2559"/>
      <c r="Y2559" s="56"/>
      <c r="Z2559"/>
      <c r="AA2559"/>
      <c r="AB2559"/>
      <c r="AC2559"/>
      <c r="AD2559"/>
      <c r="AE2559"/>
      <c r="AF2559"/>
    </row>
    <row r="2560" spans="1:32" s="24" customFormat="1" ht="15">
      <c r="A2560"/>
      <c r="B2560"/>
      <c r="C2560"/>
      <c r="D2560"/>
      <c r="E2560"/>
      <c r="F2560"/>
      <c r="G2560"/>
      <c r="H2560"/>
      <c r="I2560"/>
      <c r="J2560"/>
      <c r="K2560"/>
      <c r="L2560"/>
      <c r="M2560"/>
      <c r="N2560"/>
      <c r="O2560"/>
      <c r="P2560"/>
      <c r="Q2560"/>
      <c r="R2560"/>
      <c r="S2560"/>
      <c r="T2560"/>
      <c r="U2560"/>
      <c r="V2560"/>
      <c r="W2560"/>
      <c r="X2560"/>
      <c r="Y2560" s="56"/>
      <c r="Z2560"/>
      <c r="AA2560"/>
      <c r="AB2560"/>
      <c r="AC2560"/>
      <c r="AD2560"/>
      <c r="AE2560"/>
      <c r="AF2560"/>
    </row>
    <row r="2561" spans="1:32" s="24" customFormat="1" ht="15">
      <c r="A2561"/>
      <c r="B2561"/>
      <c r="C2561"/>
      <c r="D2561"/>
      <c r="E2561"/>
      <c r="F2561"/>
      <c r="G2561"/>
      <c r="H2561"/>
      <c r="I2561"/>
      <c r="J2561"/>
      <c r="K2561"/>
      <c r="L2561"/>
      <c r="M2561"/>
      <c r="N2561"/>
      <c r="O2561"/>
      <c r="P2561"/>
      <c r="Q2561"/>
      <c r="R2561"/>
      <c r="S2561"/>
      <c r="T2561"/>
      <c r="U2561"/>
      <c r="V2561"/>
      <c r="W2561"/>
      <c r="X2561"/>
      <c r="Y2561" s="56"/>
      <c r="Z2561"/>
      <c r="AA2561"/>
      <c r="AB2561"/>
      <c r="AC2561"/>
      <c r="AD2561"/>
      <c r="AE2561"/>
      <c r="AF2561"/>
    </row>
    <row r="2562" spans="1:32" s="24" customFormat="1" ht="15">
      <c r="A2562"/>
      <c r="B2562"/>
      <c r="C2562"/>
      <c r="D2562"/>
      <c r="E2562"/>
      <c r="F2562"/>
      <c r="G2562"/>
      <c r="H2562"/>
      <c r="I2562"/>
      <c r="J2562"/>
      <c r="K2562"/>
      <c r="L2562"/>
      <c r="M2562"/>
      <c r="N2562"/>
      <c r="O2562"/>
      <c r="P2562"/>
      <c r="Q2562"/>
      <c r="R2562"/>
      <c r="S2562"/>
      <c r="T2562"/>
      <c r="U2562"/>
      <c r="V2562"/>
      <c r="W2562"/>
      <c r="X2562"/>
      <c r="Y2562" s="56"/>
      <c r="Z2562"/>
      <c r="AA2562"/>
      <c r="AB2562"/>
      <c r="AC2562"/>
      <c r="AD2562"/>
      <c r="AE2562"/>
      <c r="AF2562"/>
    </row>
    <row r="2563" spans="1:32" s="24" customFormat="1" ht="15">
      <c r="A2563"/>
      <c r="B2563"/>
      <c r="C2563"/>
      <c r="D2563"/>
      <c r="E2563"/>
      <c r="F2563"/>
      <c r="G2563"/>
      <c r="H2563"/>
      <c r="I2563"/>
      <c r="J2563"/>
      <c r="K2563"/>
      <c r="L2563"/>
      <c r="M2563"/>
      <c r="N2563"/>
      <c r="O2563"/>
      <c r="P2563"/>
      <c r="Q2563"/>
      <c r="R2563"/>
      <c r="S2563"/>
      <c r="T2563"/>
      <c r="U2563"/>
      <c r="V2563"/>
      <c r="W2563"/>
      <c r="X2563"/>
      <c r="Y2563" s="56"/>
      <c r="Z2563"/>
      <c r="AA2563"/>
      <c r="AB2563"/>
      <c r="AC2563"/>
      <c r="AD2563"/>
      <c r="AE2563"/>
      <c r="AF2563"/>
    </row>
    <row r="2564" spans="1:32" s="24" customFormat="1" ht="15">
      <c r="A2564"/>
      <c r="B2564"/>
      <c r="C2564"/>
      <c r="D2564"/>
      <c r="E2564"/>
      <c r="F2564"/>
      <c r="G2564"/>
      <c r="H2564"/>
      <c r="I2564"/>
      <c r="J2564"/>
      <c r="K2564"/>
      <c r="L2564"/>
      <c r="M2564"/>
      <c r="N2564"/>
      <c r="O2564"/>
      <c r="P2564"/>
      <c r="Q2564"/>
      <c r="R2564"/>
      <c r="S2564"/>
      <c r="T2564"/>
      <c r="U2564"/>
      <c r="V2564"/>
      <c r="W2564"/>
      <c r="X2564"/>
      <c r="Y2564" s="56"/>
      <c r="Z2564"/>
      <c r="AA2564"/>
      <c r="AB2564"/>
      <c r="AC2564"/>
      <c r="AD2564"/>
      <c r="AE2564"/>
      <c r="AF2564"/>
    </row>
    <row r="2565" spans="1:32" s="24" customFormat="1" ht="15">
      <c r="A2565"/>
      <c r="B2565"/>
      <c r="C2565"/>
      <c r="D2565"/>
      <c r="E2565"/>
      <c r="F2565"/>
      <c r="G2565"/>
      <c r="H2565"/>
      <c r="I2565"/>
      <c r="J2565"/>
      <c r="K2565"/>
      <c r="L2565"/>
      <c r="M2565"/>
      <c r="N2565"/>
      <c r="O2565"/>
      <c r="P2565"/>
      <c r="Q2565"/>
      <c r="R2565"/>
      <c r="S2565"/>
      <c r="T2565"/>
      <c r="U2565"/>
      <c r="V2565"/>
      <c r="W2565"/>
      <c r="X2565"/>
      <c r="Y2565" s="56"/>
      <c r="Z2565"/>
      <c r="AA2565"/>
      <c r="AB2565"/>
      <c r="AC2565"/>
      <c r="AD2565"/>
      <c r="AE2565"/>
      <c r="AF2565"/>
    </row>
    <row r="2566" spans="1:32" s="24" customFormat="1" ht="15">
      <c r="A2566"/>
      <c r="B2566"/>
      <c r="C2566"/>
      <c r="D2566"/>
      <c r="E2566"/>
      <c r="F2566"/>
      <c r="G2566"/>
      <c r="H2566"/>
      <c r="I2566"/>
      <c r="J2566"/>
      <c r="K2566"/>
      <c r="L2566"/>
      <c r="M2566"/>
      <c r="N2566"/>
      <c r="O2566"/>
      <c r="P2566"/>
      <c r="Q2566"/>
      <c r="R2566"/>
      <c r="S2566"/>
      <c r="T2566"/>
      <c r="U2566"/>
      <c r="V2566"/>
      <c r="W2566"/>
      <c r="X2566"/>
      <c r="Y2566" s="56"/>
      <c r="Z2566"/>
      <c r="AA2566"/>
      <c r="AB2566"/>
      <c r="AC2566"/>
      <c r="AD2566"/>
      <c r="AE2566"/>
      <c r="AF2566"/>
    </row>
    <row r="2567" spans="1:32" s="24" customFormat="1" ht="15">
      <c r="A2567"/>
      <c r="B2567"/>
      <c r="C2567"/>
      <c r="D2567"/>
      <c r="E2567"/>
      <c r="F2567"/>
      <c r="G2567"/>
      <c r="H2567"/>
      <c r="I2567"/>
      <c r="J2567"/>
      <c r="K2567"/>
      <c r="L2567"/>
      <c r="M2567"/>
      <c r="N2567"/>
      <c r="O2567"/>
      <c r="P2567"/>
      <c r="Q2567"/>
      <c r="R2567"/>
      <c r="S2567"/>
      <c r="T2567"/>
      <c r="U2567"/>
      <c r="V2567"/>
      <c r="W2567"/>
      <c r="X2567"/>
      <c r="Y2567" s="56"/>
      <c r="Z2567"/>
      <c r="AA2567"/>
      <c r="AB2567"/>
      <c r="AC2567"/>
      <c r="AD2567"/>
      <c r="AE2567"/>
      <c r="AF2567"/>
    </row>
    <row r="2568" spans="1:32" s="24" customFormat="1" ht="15">
      <c r="A2568"/>
      <c r="B2568"/>
      <c r="C2568"/>
      <c r="D2568"/>
      <c r="E2568"/>
      <c r="F2568"/>
      <c r="G2568"/>
      <c r="H2568"/>
      <c r="I2568"/>
      <c r="J2568"/>
      <c r="K2568"/>
      <c r="L2568"/>
      <c r="M2568"/>
      <c r="N2568"/>
      <c r="O2568"/>
      <c r="P2568"/>
      <c r="Q2568"/>
      <c r="R2568"/>
      <c r="S2568"/>
      <c r="T2568"/>
      <c r="U2568"/>
      <c r="V2568"/>
      <c r="W2568"/>
      <c r="X2568"/>
      <c r="Y2568" s="56"/>
      <c r="Z2568"/>
      <c r="AA2568"/>
      <c r="AB2568"/>
      <c r="AC2568"/>
      <c r="AD2568"/>
      <c r="AE2568"/>
      <c r="AF2568"/>
    </row>
    <row r="2569" spans="1:32" s="24" customFormat="1" ht="15">
      <c r="A2569"/>
      <c r="B2569"/>
      <c r="C2569"/>
      <c r="D2569"/>
      <c r="E2569"/>
      <c r="F2569"/>
      <c r="G2569"/>
      <c r="H2569"/>
      <c r="I2569"/>
      <c r="J2569"/>
      <c r="K2569"/>
      <c r="L2569"/>
      <c r="M2569"/>
      <c r="N2569"/>
      <c r="O2569"/>
      <c r="P2569"/>
      <c r="Q2569"/>
      <c r="R2569"/>
      <c r="S2569"/>
      <c r="T2569"/>
      <c r="U2569"/>
      <c r="V2569"/>
      <c r="W2569"/>
      <c r="X2569"/>
      <c r="Y2569" s="56"/>
      <c r="Z2569"/>
      <c r="AA2569"/>
      <c r="AB2569"/>
      <c r="AC2569"/>
      <c r="AD2569"/>
      <c r="AE2569"/>
      <c r="AF2569"/>
    </row>
    <row r="2570" spans="1:32" s="24" customFormat="1" ht="15">
      <c r="A2570"/>
      <c r="B2570"/>
      <c r="C2570"/>
      <c r="D2570"/>
      <c r="E2570"/>
      <c r="F2570"/>
      <c r="G2570"/>
      <c r="H2570"/>
      <c r="I2570"/>
      <c r="J2570"/>
      <c r="K2570"/>
      <c r="L2570"/>
      <c r="M2570"/>
      <c r="N2570"/>
      <c r="O2570"/>
      <c r="P2570"/>
      <c r="Q2570"/>
      <c r="R2570"/>
      <c r="S2570"/>
      <c r="T2570"/>
      <c r="U2570"/>
      <c r="V2570"/>
      <c r="W2570"/>
      <c r="X2570"/>
      <c r="Y2570" s="56"/>
      <c r="Z2570"/>
      <c r="AA2570"/>
      <c r="AB2570"/>
      <c r="AC2570"/>
      <c r="AD2570"/>
      <c r="AE2570"/>
      <c r="AF2570"/>
    </row>
    <row r="2571" spans="1:32" s="24" customFormat="1" ht="15">
      <c r="A2571"/>
      <c r="B2571"/>
      <c r="C2571"/>
      <c r="D2571"/>
      <c r="E2571"/>
      <c r="F2571"/>
      <c r="G2571"/>
      <c r="H2571"/>
      <c r="I2571"/>
      <c r="J2571"/>
      <c r="K2571"/>
      <c r="L2571"/>
      <c r="M2571"/>
      <c r="N2571"/>
      <c r="O2571"/>
      <c r="P2571"/>
      <c r="Q2571"/>
      <c r="R2571"/>
      <c r="S2571"/>
      <c r="T2571"/>
      <c r="U2571"/>
      <c r="V2571"/>
      <c r="W2571"/>
      <c r="X2571"/>
      <c r="Y2571" s="56"/>
      <c r="Z2571"/>
      <c r="AA2571"/>
      <c r="AB2571"/>
      <c r="AC2571"/>
      <c r="AD2571"/>
      <c r="AE2571"/>
      <c r="AF2571"/>
    </row>
    <row r="2572" spans="1:32" s="24" customFormat="1" ht="15">
      <c r="A2572"/>
      <c r="B2572"/>
      <c r="C2572"/>
      <c r="D2572"/>
      <c r="E2572"/>
      <c r="F2572"/>
      <c r="G2572"/>
      <c r="H2572"/>
      <c r="I2572"/>
      <c r="J2572"/>
      <c r="K2572"/>
      <c r="L2572"/>
      <c r="M2572"/>
      <c r="N2572"/>
      <c r="O2572"/>
      <c r="P2572"/>
      <c r="Q2572"/>
      <c r="R2572"/>
      <c r="S2572"/>
      <c r="T2572"/>
      <c r="U2572"/>
      <c r="V2572"/>
      <c r="W2572"/>
      <c r="X2572"/>
      <c r="Y2572" s="56"/>
      <c r="Z2572"/>
      <c r="AA2572"/>
      <c r="AB2572"/>
      <c r="AC2572"/>
      <c r="AD2572"/>
      <c r="AE2572"/>
      <c r="AF2572"/>
    </row>
    <row r="2573" spans="1:32" s="24" customFormat="1" ht="15">
      <c r="A2573"/>
      <c r="B2573"/>
      <c r="C2573"/>
      <c r="D2573"/>
      <c r="E2573"/>
      <c r="F2573"/>
      <c r="G2573"/>
      <c r="H2573"/>
      <c r="I2573"/>
      <c r="J2573"/>
      <c r="K2573"/>
      <c r="L2573"/>
      <c r="M2573"/>
      <c r="N2573"/>
      <c r="O2573"/>
      <c r="P2573"/>
      <c r="Q2573"/>
      <c r="R2573"/>
      <c r="S2573"/>
      <c r="T2573"/>
      <c r="U2573"/>
      <c r="V2573"/>
      <c r="W2573"/>
      <c r="X2573"/>
      <c r="Y2573" s="56"/>
      <c r="Z2573"/>
      <c r="AA2573"/>
      <c r="AB2573"/>
      <c r="AC2573"/>
      <c r="AD2573"/>
      <c r="AE2573"/>
      <c r="AF2573"/>
    </row>
    <row r="2574" spans="1:32" s="24" customFormat="1" ht="15">
      <c r="A2574"/>
      <c r="B2574"/>
      <c r="C2574"/>
      <c r="D2574"/>
      <c r="E2574"/>
      <c r="F2574"/>
      <c r="G2574"/>
      <c r="H2574"/>
      <c r="I2574"/>
      <c r="J2574"/>
      <c r="K2574"/>
      <c r="L2574"/>
      <c r="M2574"/>
      <c r="N2574"/>
      <c r="O2574"/>
      <c r="P2574"/>
      <c r="Q2574"/>
      <c r="R2574"/>
      <c r="S2574"/>
      <c r="T2574"/>
      <c r="U2574"/>
      <c r="V2574"/>
      <c r="W2574"/>
      <c r="X2574"/>
      <c r="Y2574" s="56"/>
      <c r="Z2574"/>
      <c r="AA2574"/>
      <c r="AB2574"/>
      <c r="AC2574"/>
      <c r="AD2574"/>
      <c r="AE2574"/>
      <c r="AF2574"/>
    </row>
    <row r="2575" spans="1:32" s="24" customFormat="1" ht="15">
      <c r="A2575"/>
      <c r="B2575"/>
      <c r="C2575"/>
      <c r="D2575"/>
      <c r="E2575"/>
      <c r="F2575"/>
      <c r="G2575"/>
      <c r="H2575"/>
      <c r="I2575"/>
      <c r="J2575"/>
      <c r="K2575"/>
      <c r="L2575"/>
      <c r="M2575"/>
      <c r="N2575"/>
      <c r="O2575"/>
      <c r="P2575"/>
      <c r="Q2575"/>
      <c r="R2575"/>
      <c r="S2575"/>
      <c r="T2575"/>
      <c r="U2575"/>
      <c r="V2575"/>
      <c r="W2575"/>
      <c r="X2575"/>
      <c r="Y2575" s="56"/>
      <c r="Z2575"/>
      <c r="AA2575"/>
      <c r="AB2575"/>
      <c r="AC2575"/>
      <c r="AD2575"/>
      <c r="AE2575"/>
      <c r="AF2575"/>
    </row>
    <row r="2576" spans="1:32" s="24" customFormat="1" ht="15">
      <c r="A2576"/>
      <c r="B2576"/>
      <c r="C2576"/>
      <c r="D2576"/>
      <c r="E2576"/>
      <c r="F2576"/>
      <c r="G2576"/>
      <c r="H2576"/>
      <c r="I2576"/>
      <c r="J2576"/>
      <c r="K2576"/>
      <c r="L2576"/>
      <c r="M2576"/>
      <c r="N2576"/>
      <c r="O2576"/>
      <c r="P2576"/>
      <c r="Q2576"/>
      <c r="R2576"/>
      <c r="S2576"/>
      <c r="T2576"/>
      <c r="U2576"/>
      <c r="V2576"/>
      <c r="W2576"/>
      <c r="X2576"/>
      <c r="Y2576" s="56"/>
      <c r="Z2576"/>
      <c r="AA2576"/>
      <c r="AB2576"/>
      <c r="AC2576"/>
      <c r="AD2576"/>
      <c r="AE2576"/>
      <c r="AF2576"/>
    </row>
    <row r="2577" spans="1:32" s="24" customFormat="1" ht="15">
      <c r="A2577"/>
      <c r="B2577"/>
      <c r="C2577"/>
      <c r="D2577"/>
      <c r="E2577"/>
      <c r="F2577"/>
      <c r="G2577"/>
      <c r="H2577"/>
      <c r="I2577"/>
      <c r="J2577"/>
      <c r="K2577"/>
      <c r="L2577"/>
      <c r="M2577"/>
      <c r="N2577"/>
      <c r="O2577"/>
      <c r="P2577"/>
      <c r="Q2577"/>
      <c r="R2577"/>
      <c r="S2577"/>
      <c r="T2577"/>
      <c r="U2577"/>
      <c r="V2577"/>
      <c r="W2577"/>
      <c r="X2577"/>
      <c r="Y2577" s="56"/>
      <c r="Z2577"/>
      <c r="AA2577"/>
      <c r="AB2577"/>
      <c r="AC2577"/>
      <c r="AD2577"/>
      <c r="AE2577"/>
      <c r="AF2577"/>
    </row>
    <row r="2578" spans="1:32" s="24" customFormat="1" ht="15">
      <c r="A2578"/>
      <c r="B2578"/>
      <c r="C2578"/>
      <c r="D2578"/>
      <c r="E2578"/>
      <c r="F2578"/>
      <c r="G2578"/>
      <c r="H2578"/>
      <c r="I2578"/>
      <c r="J2578"/>
      <c r="K2578"/>
      <c r="L2578"/>
      <c r="M2578"/>
      <c r="N2578"/>
      <c r="O2578"/>
      <c r="P2578"/>
      <c r="Q2578"/>
      <c r="R2578"/>
      <c r="S2578"/>
      <c r="T2578"/>
      <c r="U2578"/>
      <c r="V2578"/>
      <c r="W2578"/>
      <c r="X2578"/>
      <c r="Y2578" s="56"/>
      <c r="Z2578"/>
      <c r="AA2578"/>
      <c r="AB2578"/>
      <c r="AC2578"/>
      <c r="AD2578"/>
      <c r="AE2578"/>
      <c r="AF2578"/>
    </row>
    <row r="2579" spans="1:32" s="24" customFormat="1" ht="15">
      <c r="A2579"/>
      <c r="B2579"/>
      <c r="C2579"/>
      <c r="D2579"/>
      <c r="E2579"/>
      <c r="F2579"/>
      <c r="G2579"/>
      <c r="H2579"/>
      <c r="I2579"/>
      <c r="J2579"/>
      <c r="K2579"/>
      <c r="L2579"/>
      <c r="M2579"/>
      <c r="N2579"/>
      <c r="O2579"/>
      <c r="P2579"/>
      <c r="Q2579"/>
      <c r="R2579"/>
      <c r="S2579"/>
      <c r="T2579"/>
      <c r="U2579"/>
      <c r="V2579"/>
      <c r="W2579"/>
      <c r="X2579"/>
      <c r="Y2579" s="56"/>
      <c r="Z2579"/>
      <c r="AA2579"/>
      <c r="AB2579"/>
      <c r="AC2579"/>
      <c r="AD2579"/>
      <c r="AE2579"/>
      <c r="AF2579"/>
    </row>
    <row r="2580" spans="1:32" s="24" customFormat="1" ht="15">
      <c r="A2580"/>
      <c r="B2580"/>
      <c r="C2580"/>
      <c r="D2580"/>
      <c r="E2580"/>
      <c r="F2580"/>
      <c r="G2580"/>
      <c r="H2580"/>
      <c r="I2580"/>
      <c r="J2580"/>
      <c r="K2580"/>
      <c r="L2580"/>
      <c r="M2580"/>
      <c r="N2580"/>
      <c r="O2580"/>
      <c r="P2580"/>
      <c r="Q2580"/>
      <c r="R2580"/>
      <c r="S2580"/>
      <c r="T2580"/>
      <c r="U2580"/>
      <c r="V2580"/>
      <c r="W2580"/>
      <c r="X2580"/>
      <c r="Y2580" s="56"/>
      <c r="Z2580"/>
      <c r="AA2580"/>
      <c r="AB2580"/>
      <c r="AC2580"/>
      <c r="AD2580"/>
      <c r="AE2580"/>
      <c r="AF2580"/>
    </row>
    <row r="2581" spans="1:32" s="24" customFormat="1" ht="15">
      <c r="A2581"/>
      <c r="B2581"/>
      <c r="C2581"/>
      <c r="D2581"/>
      <c r="E2581"/>
      <c r="F2581"/>
      <c r="G2581"/>
      <c r="H2581"/>
      <c r="I2581"/>
      <c r="J2581"/>
      <c r="K2581"/>
      <c r="L2581"/>
      <c r="M2581"/>
      <c r="N2581"/>
      <c r="O2581"/>
      <c r="P2581"/>
      <c r="Q2581"/>
      <c r="R2581"/>
      <c r="S2581"/>
      <c r="T2581"/>
      <c r="U2581"/>
      <c r="V2581"/>
      <c r="W2581"/>
      <c r="X2581"/>
      <c r="Y2581" s="56"/>
      <c r="Z2581"/>
      <c r="AA2581"/>
      <c r="AB2581"/>
      <c r="AC2581"/>
      <c r="AD2581"/>
      <c r="AE2581"/>
      <c r="AF2581"/>
    </row>
    <row r="2582" spans="1:32" s="24" customFormat="1" ht="15">
      <c r="A2582"/>
      <c r="B2582"/>
      <c r="C2582"/>
      <c r="D2582"/>
      <c r="E2582"/>
      <c r="F2582"/>
      <c r="G2582"/>
      <c r="H2582"/>
      <c r="I2582"/>
      <c r="J2582"/>
      <c r="K2582"/>
      <c r="L2582"/>
      <c r="M2582"/>
      <c r="N2582"/>
      <c r="O2582"/>
      <c r="P2582"/>
      <c r="Q2582"/>
      <c r="R2582"/>
      <c r="S2582"/>
      <c r="T2582"/>
      <c r="U2582"/>
      <c r="V2582"/>
      <c r="W2582"/>
      <c r="X2582"/>
      <c r="Y2582" s="56"/>
      <c r="Z2582"/>
      <c r="AA2582"/>
      <c r="AB2582"/>
      <c r="AC2582"/>
      <c r="AD2582"/>
      <c r="AE2582"/>
      <c r="AF2582"/>
    </row>
    <row r="2583" spans="1:32" s="24" customFormat="1" ht="15">
      <c r="A2583"/>
      <c r="B2583"/>
      <c r="C2583"/>
      <c r="D2583"/>
      <c r="E2583"/>
      <c r="F2583"/>
      <c r="G2583"/>
      <c r="H2583"/>
      <c r="I2583"/>
      <c r="J2583"/>
      <c r="K2583"/>
      <c r="L2583"/>
      <c r="M2583"/>
      <c r="N2583"/>
      <c r="O2583"/>
      <c r="P2583"/>
      <c r="Q2583"/>
      <c r="R2583"/>
      <c r="S2583"/>
      <c r="T2583"/>
      <c r="U2583"/>
      <c r="V2583"/>
      <c r="W2583"/>
      <c r="X2583"/>
      <c r="Y2583" s="56"/>
      <c r="Z2583"/>
      <c r="AA2583"/>
      <c r="AB2583"/>
      <c r="AC2583"/>
      <c r="AD2583"/>
      <c r="AE2583"/>
      <c r="AF2583"/>
    </row>
    <row r="2584" spans="1:32" s="24" customFormat="1" ht="15">
      <c r="A2584"/>
      <c r="B2584"/>
      <c r="C2584"/>
      <c r="D2584"/>
      <c r="E2584"/>
      <c r="F2584"/>
      <c r="G2584"/>
      <c r="H2584"/>
      <c r="I2584"/>
      <c r="J2584"/>
      <c r="K2584"/>
      <c r="L2584"/>
      <c r="M2584"/>
      <c r="N2584"/>
      <c r="O2584"/>
      <c r="P2584"/>
      <c r="Q2584"/>
      <c r="R2584"/>
      <c r="S2584"/>
      <c r="T2584"/>
      <c r="U2584"/>
      <c r="V2584"/>
      <c r="W2584"/>
      <c r="X2584"/>
      <c r="Y2584" s="56"/>
      <c r="Z2584"/>
      <c r="AA2584"/>
      <c r="AB2584"/>
      <c r="AC2584"/>
      <c r="AD2584"/>
      <c r="AE2584"/>
      <c r="AF2584"/>
    </row>
    <row r="2585" spans="1:32" s="24" customFormat="1" ht="15">
      <c r="A2585"/>
      <c r="B2585"/>
      <c r="C2585"/>
      <c r="D2585"/>
      <c r="E2585"/>
      <c r="F2585"/>
      <c r="G2585"/>
      <c r="H2585"/>
      <c r="I2585"/>
      <c r="J2585"/>
      <c r="K2585"/>
      <c r="L2585"/>
      <c r="M2585"/>
      <c r="N2585"/>
      <c r="O2585"/>
      <c r="P2585"/>
      <c r="Q2585"/>
      <c r="R2585"/>
      <c r="S2585"/>
      <c r="T2585"/>
      <c r="U2585"/>
      <c r="V2585"/>
      <c r="W2585"/>
      <c r="X2585"/>
      <c r="Y2585" s="56"/>
      <c r="Z2585"/>
      <c r="AA2585"/>
      <c r="AB2585"/>
      <c r="AC2585"/>
      <c r="AD2585"/>
      <c r="AE2585"/>
      <c r="AF2585"/>
    </row>
    <row r="2586" spans="1:32" s="24" customFormat="1" ht="15">
      <c r="A2586"/>
      <c r="B2586"/>
      <c r="C2586"/>
      <c r="D2586"/>
      <c r="E2586"/>
      <c r="F2586"/>
      <c r="G2586"/>
      <c r="H2586"/>
      <c r="I2586"/>
      <c r="J2586"/>
      <c r="K2586"/>
      <c r="L2586"/>
      <c r="M2586"/>
      <c r="N2586"/>
      <c r="O2586"/>
      <c r="P2586"/>
      <c r="Q2586"/>
      <c r="R2586"/>
      <c r="S2586"/>
      <c r="T2586"/>
      <c r="U2586"/>
      <c r="V2586"/>
      <c r="W2586"/>
      <c r="X2586"/>
      <c r="Y2586" s="56"/>
      <c r="Z2586"/>
      <c r="AA2586"/>
      <c r="AB2586"/>
      <c r="AC2586"/>
      <c r="AD2586"/>
      <c r="AE2586"/>
      <c r="AF2586"/>
    </row>
    <row r="2587" spans="1:32" s="24" customFormat="1" ht="15">
      <c r="A2587"/>
      <c r="B2587"/>
      <c r="C2587"/>
      <c r="D2587"/>
      <c r="E2587"/>
      <c r="F2587"/>
      <c r="G2587"/>
      <c r="H2587"/>
      <c r="I2587"/>
      <c r="J2587"/>
      <c r="K2587"/>
      <c r="L2587"/>
      <c r="M2587"/>
      <c r="N2587"/>
      <c r="O2587"/>
      <c r="P2587"/>
      <c r="Q2587"/>
      <c r="R2587"/>
      <c r="S2587"/>
      <c r="T2587"/>
      <c r="U2587"/>
      <c r="V2587"/>
      <c r="W2587"/>
      <c r="X2587"/>
      <c r="Y2587" s="56"/>
      <c r="Z2587"/>
      <c r="AA2587"/>
      <c r="AB2587"/>
      <c r="AC2587"/>
      <c r="AD2587"/>
      <c r="AE2587"/>
      <c r="AF2587"/>
    </row>
    <row r="2588" spans="1:32" s="24" customFormat="1" ht="15">
      <c r="A2588"/>
      <c r="B2588"/>
      <c r="C2588"/>
      <c r="D2588"/>
      <c r="E2588"/>
      <c r="F2588"/>
      <c r="G2588"/>
      <c r="H2588"/>
      <c r="I2588"/>
      <c r="J2588"/>
      <c r="K2588"/>
      <c r="L2588"/>
      <c r="M2588"/>
      <c r="N2588"/>
      <c r="O2588"/>
      <c r="P2588"/>
      <c r="Q2588"/>
      <c r="R2588"/>
      <c r="S2588"/>
      <c r="T2588"/>
      <c r="U2588"/>
      <c r="V2588"/>
      <c r="W2588"/>
      <c r="X2588"/>
      <c r="Y2588" s="56"/>
      <c r="Z2588"/>
      <c r="AA2588"/>
      <c r="AB2588"/>
      <c r="AC2588"/>
      <c r="AD2588"/>
      <c r="AE2588"/>
      <c r="AF2588"/>
    </row>
    <row r="2589" spans="1:32" s="24" customFormat="1" ht="15">
      <c r="A2589"/>
      <c r="B2589"/>
      <c r="C2589"/>
      <c r="D2589"/>
      <c r="E2589"/>
      <c r="F2589"/>
      <c r="G2589"/>
      <c r="H2589"/>
      <c r="I2589"/>
      <c r="J2589"/>
      <c r="K2589"/>
      <c r="L2589"/>
      <c r="M2589"/>
      <c r="N2589"/>
      <c r="O2589"/>
      <c r="P2589"/>
      <c r="Q2589"/>
      <c r="R2589"/>
      <c r="S2589"/>
      <c r="T2589"/>
      <c r="U2589"/>
      <c r="V2589"/>
      <c r="W2589"/>
      <c r="X2589"/>
      <c r="Y2589" s="56"/>
      <c r="Z2589"/>
      <c r="AA2589"/>
      <c r="AB2589"/>
      <c r="AC2589"/>
      <c r="AD2589"/>
      <c r="AE2589"/>
      <c r="AF2589"/>
    </row>
    <row r="2590" spans="1:32" s="24" customFormat="1" ht="15">
      <c r="A2590"/>
      <c r="B2590"/>
      <c r="C2590"/>
      <c r="D2590"/>
      <c r="E2590"/>
      <c r="F2590"/>
      <c r="G2590"/>
      <c r="H2590"/>
      <c r="I2590"/>
      <c r="J2590"/>
      <c r="K2590"/>
      <c r="L2590"/>
      <c r="M2590"/>
      <c r="N2590"/>
      <c r="O2590"/>
      <c r="P2590"/>
      <c r="Q2590"/>
      <c r="R2590"/>
      <c r="S2590"/>
      <c r="T2590"/>
      <c r="U2590"/>
      <c r="V2590"/>
      <c r="W2590"/>
      <c r="X2590"/>
      <c r="Y2590" s="56"/>
      <c r="Z2590"/>
      <c r="AA2590"/>
      <c r="AB2590"/>
      <c r="AC2590"/>
      <c r="AD2590"/>
      <c r="AE2590"/>
      <c r="AF2590"/>
    </row>
    <row r="2591" spans="1:32" s="24" customFormat="1" ht="15">
      <c r="A2591"/>
      <c r="B2591"/>
      <c r="C2591"/>
      <c r="D2591"/>
      <c r="E2591"/>
      <c r="F2591"/>
      <c r="G2591"/>
      <c r="H2591"/>
      <c r="I2591"/>
      <c r="J2591"/>
      <c r="K2591"/>
      <c r="L2591"/>
      <c r="M2591"/>
      <c r="N2591"/>
      <c r="O2591"/>
      <c r="P2591"/>
      <c r="Q2591"/>
      <c r="R2591"/>
      <c r="S2591"/>
      <c r="T2591"/>
      <c r="U2591"/>
      <c r="V2591"/>
      <c r="W2591"/>
      <c r="X2591"/>
      <c r="Y2591" s="56"/>
      <c r="Z2591"/>
      <c r="AA2591"/>
      <c r="AB2591"/>
      <c r="AC2591"/>
      <c r="AD2591"/>
      <c r="AE2591"/>
      <c r="AF2591"/>
    </row>
    <row r="2592" spans="1:32" s="24" customFormat="1" ht="15">
      <c r="A2592"/>
      <c r="B2592"/>
      <c r="C2592"/>
      <c r="D2592"/>
      <c r="E2592"/>
      <c r="F2592"/>
      <c r="G2592"/>
      <c r="H2592"/>
      <c r="I2592"/>
      <c r="J2592"/>
      <c r="K2592"/>
      <c r="L2592"/>
      <c r="M2592"/>
      <c r="N2592"/>
      <c r="O2592"/>
      <c r="P2592"/>
      <c r="Q2592"/>
      <c r="R2592"/>
      <c r="S2592"/>
      <c r="T2592"/>
      <c r="U2592"/>
      <c r="V2592"/>
      <c r="W2592"/>
      <c r="X2592"/>
      <c r="Y2592" s="56"/>
      <c r="Z2592"/>
      <c r="AA2592"/>
      <c r="AB2592"/>
      <c r="AC2592"/>
      <c r="AD2592"/>
      <c r="AE2592"/>
      <c r="AF2592"/>
    </row>
    <row r="2593" spans="1:32" s="24" customFormat="1" ht="15">
      <c r="A2593"/>
      <c r="B2593"/>
      <c r="C2593"/>
      <c r="D2593"/>
      <c r="E2593"/>
      <c r="F2593"/>
      <c r="G2593"/>
      <c r="H2593"/>
      <c r="I2593"/>
      <c r="J2593"/>
      <c r="K2593"/>
      <c r="L2593"/>
      <c r="M2593"/>
      <c r="N2593"/>
      <c r="O2593"/>
      <c r="P2593"/>
      <c r="Q2593"/>
      <c r="R2593"/>
      <c r="S2593"/>
      <c r="T2593"/>
      <c r="U2593"/>
      <c r="V2593"/>
      <c r="W2593"/>
      <c r="X2593"/>
      <c r="Y2593" s="56"/>
      <c r="Z2593"/>
      <c r="AA2593"/>
      <c r="AB2593"/>
      <c r="AC2593"/>
      <c r="AD2593"/>
      <c r="AE2593"/>
      <c r="AF2593"/>
    </row>
    <row r="2594" spans="1:32" s="24" customFormat="1" ht="15">
      <c r="A2594"/>
      <c r="B2594"/>
      <c r="C2594"/>
      <c r="D2594"/>
      <c r="E2594"/>
      <c r="F2594"/>
      <c r="G2594"/>
      <c r="H2594"/>
      <c r="I2594"/>
      <c r="J2594"/>
      <c r="K2594"/>
      <c r="L2594"/>
      <c r="M2594"/>
      <c r="N2594"/>
      <c r="O2594"/>
      <c r="P2594"/>
      <c r="Q2594"/>
      <c r="R2594"/>
      <c r="S2594"/>
      <c r="T2594"/>
      <c r="U2594"/>
      <c r="V2594"/>
      <c r="W2594"/>
      <c r="X2594"/>
      <c r="Y2594" s="56"/>
      <c r="Z2594"/>
      <c r="AA2594"/>
      <c r="AB2594"/>
      <c r="AC2594"/>
      <c r="AD2594"/>
      <c r="AE2594"/>
      <c r="AF2594"/>
    </row>
    <row r="2595" spans="1:32" s="24" customFormat="1" ht="15">
      <c r="A2595"/>
      <c r="B2595"/>
      <c r="C2595"/>
      <c r="D2595"/>
      <c r="E2595"/>
      <c r="F2595"/>
      <c r="G2595"/>
      <c r="H2595"/>
      <c r="I2595"/>
      <c r="J2595"/>
      <c r="K2595"/>
      <c r="L2595"/>
      <c r="M2595"/>
      <c r="N2595"/>
      <c r="O2595"/>
      <c r="P2595"/>
      <c r="Q2595"/>
      <c r="R2595"/>
      <c r="S2595"/>
      <c r="T2595"/>
      <c r="U2595"/>
      <c r="V2595"/>
      <c r="W2595"/>
      <c r="X2595"/>
      <c r="Y2595" s="56"/>
      <c r="Z2595"/>
      <c r="AA2595"/>
      <c r="AB2595"/>
      <c r="AC2595"/>
      <c r="AD2595"/>
      <c r="AE2595"/>
      <c r="AF2595"/>
    </row>
    <row r="2596" spans="1:32" s="24" customFormat="1" ht="15">
      <c r="A2596"/>
      <c r="B2596"/>
      <c r="C2596"/>
      <c r="D2596"/>
      <c r="E2596"/>
      <c r="F2596"/>
      <c r="G2596"/>
      <c r="H2596"/>
      <c r="I2596"/>
      <c r="J2596"/>
      <c r="K2596"/>
      <c r="L2596"/>
      <c r="M2596"/>
      <c r="N2596"/>
      <c r="O2596"/>
      <c r="P2596"/>
      <c r="Q2596"/>
      <c r="R2596"/>
      <c r="S2596"/>
      <c r="T2596"/>
      <c r="U2596"/>
      <c r="V2596"/>
      <c r="W2596"/>
      <c r="X2596"/>
      <c r="Y2596" s="56"/>
      <c r="Z2596"/>
      <c r="AA2596"/>
      <c r="AB2596"/>
      <c r="AC2596"/>
      <c r="AD2596"/>
      <c r="AE2596"/>
      <c r="AF2596"/>
    </row>
    <row r="2597" spans="1:32" s="24" customFormat="1" ht="15">
      <c r="A2597"/>
      <c r="B2597"/>
      <c r="C2597"/>
      <c r="D2597"/>
      <c r="E2597"/>
      <c r="F2597"/>
      <c r="G2597"/>
      <c r="H2597"/>
      <c r="I2597"/>
      <c r="J2597"/>
      <c r="K2597"/>
      <c r="L2597"/>
      <c r="M2597"/>
      <c r="N2597"/>
      <c r="O2597"/>
      <c r="P2597"/>
      <c r="Q2597"/>
      <c r="R2597"/>
      <c r="S2597"/>
      <c r="T2597"/>
      <c r="U2597"/>
      <c r="V2597"/>
      <c r="W2597"/>
      <c r="X2597"/>
      <c r="Y2597" s="56"/>
      <c r="Z2597"/>
      <c r="AA2597"/>
      <c r="AB2597"/>
      <c r="AC2597"/>
      <c r="AD2597"/>
      <c r="AE2597"/>
      <c r="AF2597"/>
    </row>
    <row r="2598" spans="1:32" s="24" customFormat="1" ht="15">
      <c r="A2598"/>
      <c r="B2598"/>
      <c r="C2598"/>
      <c r="D2598"/>
      <c r="E2598"/>
      <c r="F2598"/>
      <c r="G2598"/>
      <c r="H2598"/>
      <c r="I2598"/>
      <c r="J2598"/>
      <c r="K2598"/>
      <c r="L2598"/>
      <c r="M2598"/>
      <c r="N2598"/>
      <c r="O2598"/>
      <c r="P2598"/>
      <c r="Q2598"/>
      <c r="R2598"/>
      <c r="S2598"/>
      <c r="T2598"/>
      <c r="U2598"/>
      <c r="V2598"/>
      <c r="W2598"/>
      <c r="X2598"/>
      <c r="Y2598" s="56"/>
      <c r="Z2598"/>
      <c r="AA2598"/>
      <c r="AB2598"/>
      <c r="AC2598"/>
      <c r="AD2598"/>
      <c r="AE2598"/>
      <c r="AF2598"/>
    </row>
    <row r="2599" spans="1:32" s="24" customFormat="1" ht="15">
      <c r="A2599"/>
      <c r="B2599"/>
      <c r="C2599"/>
      <c r="D2599"/>
      <c r="E2599"/>
      <c r="F2599"/>
      <c r="G2599"/>
      <c r="H2599"/>
      <c r="I2599"/>
      <c r="J2599"/>
      <c r="K2599"/>
      <c r="L2599"/>
      <c r="M2599"/>
      <c r="N2599"/>
      <c r="O2599"/>
      <c r="P2599"/>
      <c r="Q2599"/>
      <c r="R2599"/>
      <c r="S2599"/>
      <c r="T2599"/>
      <c r="U2599"/>
      <c r="V2599"/>
      <c r="W2599"/>
      <c r="X2599"/>
      <c r="Y2599" s="56"/>
      <c r="Z2599"/>
      <c r="AA2599"/>
      <c r="AB2599"/>
      <c r="AC2599"/>
      <c r="AD2599"/>
      <c r="AE2599"/>
      <c r="AF2599"/>
    </row>
    <row r="2600" spans="1:32" s="24" customFormat="1" ht="15">
      <c r="A2600"/>
      <c r="B2600"/>
      <c r="C2600"/>
      <c r="D2600"/>
      <c r="E2600"/>
      <c r="F2600"/>
      <c r="G2600"/>
      <c r="H2600"/>
      <c r="I2600"/>
      <c r="J2600"/>
      <c r="K2600"/>
      <c r="L2600"/>
      <c r="M2600"/>
      <c r="N2600"/>
      <c r="O2600"/>
      <c r="P2600"/>
      <c r="Q2600"/>
      <c r="R2600"/>
      <c r="S2600"/>
      <c r="T2600"/>
      <c r="U2600"/>
      <c r="V2600"/>
      <c r="W2600"/>
      <c r="X2600"/>
      <c r="Y2600" s="56"/>
      <c r="Z2600"/>
      <c r="AA2600"/>
      <c r="AB2600"/>
      <c r="AC2600"/>
      <c r="AD2600"/>
      <c r="AE2600"/>
      <c r="AF2600"/>
    </row>
    <row r="2601" spans="1:32" s="24" customFormat="1" ht="15">
      <c r="A2601"/>
      <c r="B2601"/>
      <c r="C2601"/>
      <c r="D2601"/>
      <c r="E2601"/>
      <c r="F2601"/>
      <c r="G2601"/>
      <c r="H2601"/>
      <c r="I2601"/>
      <c r="J2601"/>
      <c r="K2601"/>
      <c r="L2601"/>
      <c r="M2601"/>
      <c r="N2601"/>
      <c r="O2601"/>
      <c r="P2601"/>
      <c r="Q2601"/>
      <c r="R2601"/>
      <c r="S2601"/>
      <c r="T2601"/>
      <c r="U2601"/>
      <c r="V2601"/>
      <c r="W2601"/>
      <c r="X2601"/>
      <c r="Y2601" s="56"/>
      <c r="Z2601"/>
      <c r="AA2601"/>
      <c r="AB2601"/>
      <c r="AC2601"/>
      <c r="AD2601"/>
      <c r="AE2601"/>
      <c r="AF2601"/>
    </row>
    <row r="2602" spans="1:32" s="24" customFormat="1" ht="15">
      <c r="A2602"/>
      <c r="B2602"/>
      <c r="C2602"/>
      <c r="D2602"/>
      <c r="E2602"/>
      <c r="F2602"/>
      <c r="G2602"/>
      <c r="H2602"/>
      <c r="I2602"/>
      <c r="J2602"/>
      <c r="K2602"/>
      <c r="L2602"/>
      <c r="M2602"/>
      <c r="N2602"/>
      <c r="O2602"/>
      <c r="P2602"/>
      <c r="Q2602"/>
      <c r="R2602"/>
      <c r="S2602"/>
      <c r="T2602"/>
      <c r="U2602"/>
      <c r="V2602"/>
      <c r="W2602"/>
      <c r="X2602"/>
      <c r="Y2602" s="56"/>
      <c r="Z2602"/>
      <c r="AA2602"/>
      <c r="AB2602"/>
      <c r="AC2602"/>
      <c r="AD2602"/>
      <c r="AE2602"/>
      <c r="AF2602"/>
    </row>
    <row r="2603" spans="1:32" s="24" customFormat="1" ht="15">
      <c r="A2603"/>
      <c r="B2603"/>
      <c r="C2603"/>
      <c r="D2603"/>
      <c r="E2603"/>
      <c r="F2603"/>
      <c r="G2603"/>
      <c r="H2603"/>
      <c r="I2603"/>
      <c r="J2603"/>
      <c r="K2603"/>
      <c r="L2603"/>
      <c r="M2603"/>
      <c r="N2603"/>
      <c r="O2603"/>
      <c r="P2603"/>
      <c r="Q2603"/>
      <c r="R2603"/>
      <c r="S2603"/>
      <c r="T2603"/>
      <c r="U2603"/>
      <c r="V2603"/>
      <c r="W2603"/>
      <c r="X2603"/>
      <c r="Y2603" s="56"/>
      <c r="Z2603"/>
      <c r="AA2603"/>
      <c r="AB2603"/>
      <c r="AC2603"/>
      <c r="AD2603"/>
      <c r="AE2603"/>
      <c r="AF2603"/>
    </row>
    <row r="2604" spans="1:32" s="24" customFormat="1" ht="15">
      <c r="A2604"/>
      <c r="B2604"/>
      <c r="C2604"/>
      <c r="D2604"/>
      <c r="E2604"/>
      <c r="F2604"/>
      <c r="G2604"/>
      <c r="H2604"/>
      <c r="I2604"/>
      <c r="J2604"/>
      <c r="K2604"/>
      <c r="L2604"/>
      <c r="M2604"/>
      <c r="N2604"/>
      <c r="O2604"/>
      <c r="P2604"/>
      <c r="Q2604"/>
      <c r="R2604"/>
      <c r="S2604"/>
      <c r="T2604"/>
      <c r="U2604"/>
      <c r="V2604"/>
      <c r="W2604"/>
      <c r="X2604"/>
      <c r="Y2604" s="56"/>
      <c r="Z2604"/>
      <c r="AA2604"/>
      <c r="AB2604"/>
      <c r="AC2604"/>
      <c r="AD2604"/>
      <c r="AE2604"/>
      <c r="AF2604"/>
    </row>
    <row r="2605" spans="1:32" s="24" customFormat="1" ht="15">
      <c r="A2605"/>
      <c r="B2605"/>
      <c r="C2605"/>
      <c r="D2605"/>
      <c r="E2605"/>
      <c r="F2605"/>
      <c r="G2605"/>
      <c r="H2605"/>
      <c r="I2605"/>
      <c r="J2605"/>
      <c r="K2605"/>
      <c r="L2605"/>
      <c r="M2605"/>
      <c r="N2605"/>
      <c r="O2605"/>
      <c r="P2605"/>
      <c r="Q2605"/>
      <c r="R2605"/>
      <c r="S2605"/>
      <c r="T2605"/>
      <c r="U2605"/>
      <c r="V2605"/>
      <c r="W2605"/>
      <c r="X2605"/>
      <c r="Y2605" s="56"/>
      <c r="Z2605"/>
      <c r="AA2605"/>
      <c r="AB2605"/>
      <c r="AC2605"/>
      <c r="AD2605"/>
      <c r="AE2605"/>
      <c r="AF2605"/>
    </row>
    <row r="2606" spans="1:32" s="24" customFormat="1" ht="15">
      <c r="A2606"/>
      <c r="B2606"/>
      <c r="C2606"/>
      <c r="D2606"/>
      <c r="E2606"/>
      <c r="F2606"/>
      <c r="G2606"/>
      <c r="H2606"/>
      <c r="I2606"/>
      <c r="J2606"/>
      <c r="K2606"/>
      <c r="L2606"/>
      <c r="M2606"/>
      <c r="N2606"/>
      <c r="O2606"/>
      <c r="P2606"/>
      <c r="Q2606"/>
      <c r="R2606"/>
      <c r="S2606"/>
      <c r="T2606"/>
      <c r="U2606"/>
      <c r="V2606"/>
      <c r="W2606"/>
      <c r="X2606"/>
      <c r="Y2606" s="56"/>
      <c r="Z2606"/>
      <c r="AA2606"/>
      <c r="AB2606"/>
      <c r="AC2606"/>
      <c r="AD2606"/>
      <c r="AE2606"/>
      <c r="AF2606"/>
    </row>
    <row r="2607" spans="1:32" s="24" customFormat="1" ht="15">
      <c r="A2607"/>
      <c r="B2607"/>
      <c r="C2607"/>
      <c r="D2607"/>
      <c r="E2607"/>
      <c r="F2607"/>
      <c r="G2607"/>
      <c r="H2607"/>
      <c r="I2607"/>
      <c r="J2607"/>
      <c r="K2607"/>
      <c r="L2607"/>
      <c r="M2607"/>
      <c r="N2607"/>
      <c r="O2607"/>
      <c r="P2607"/>
      <c r="Q2607"/>
      <c r="R2607"/>
      <c r="S2607"/>
      <c r="T2607"/>
      <c r="U2607"/>
      <c r="V2607"/>
      <c r="W2607"/>
      <c r="X2607"/>
      <c r="Y2607" s="56"/>
      <c r="Z2607"/>
      <c r="AA2607"/>
      <c r="AB2607"/>
      <c r="AC2607"/>
      <c r="AD2607"/>
      <c r="AE2607"/>
      <c r="AF2607"/>
    </row>
    <row r="2608" spans="1:32" s="24" customFormat="1" ht="15">
      <c r="A2608"/>
      <c r="B2608"/>
      <c r="C2608"/>
      <c r="D2608"/>
      <c r="E2608"/>
      <c r="F2608"/>
      <c r="G2608"/>
      <c r="H2608"/>
      <c r="I2608"/>
      <c r="J2608"/>
      <c r="K2608"/>
      <c r="L2608"/>
      <c r="M2608"/>
      <c r="N2608"/>
      <c r="O2608"/>
      <c r="P2608"/>
      <c r="Q2608"/>
      <c r="R2608"/>
      <c r="S2608"/>
      <c r="T2608"/>
      <c r="U2608"/>
      <c r="V2608"/>
      <c r="W2608"/>
      <c r="X2608"/>
      <c r="Y2608" s="56"/>
      <c r="Z2608"/>
      <c r="AA2608"/>
      <c r="AB2608"/>
      <c r="AC2608"/>
      <c r="AD2608"/>
      <c r="AE2608"/>
      <c r="AF2608"/>
    </row>
    <row r="2609" spans="1:32" s="24" customFormat="1" ht="15">
      <c r="A2609"/>
      <c r="B2609"/>
      <c r="C2609"/>
      <c r="D2609"/>
      <c r="E2609"/>
      <c r="F2609"/>
      <c r="G2609"/>
      <c r="H2609"/>
      <c r="I2609"/>
      <c r="J2609"/>
      <c r="K2609"/>
      <c r="L2609"/>
      <c r="M2609"/>
      <c r="N2609"/>
      <c r="O2609"/>
      <c r="P2609"/>
      <c r="Q2609"/>
      <c r="R2609"/>
      <c r="S2609"/>
      <c r="T2609"/>
      <c r="U2609"/>
      <c r="V2609"/>
      <c r="W2609"/>
      <c r="X2609"/>
      <c r="Y2609" s="56"/>
      <c r="Z2609"/>
      <c r="AA2609"/>
      <c r="AB2609"/>
      <c r="AC2609"/>
      <c r="AD2609"/>
      <c r="AE2609"/>
      <c r="AF2609"/>
    </row>
    <row r="2610" spans="1:32" s="24" customFormat="1" ht="15">
      <c r="A2610"/>
      <c r="B2610"/>
      <c r="C2610"/>
      <c r="D2610"/>
      <c r="E2610"/>
      <c r="F2610"/>
      <c r="G2610"/>
      <c r="H2610"/>
      <c r="I2610"/>
      <c r="J2610"/>
      <c r="K2610"/>
      <c r="L2610"/>
      <c r="M2610"/>
      <c r="N2610"/>
      <c r="O2610"/>
      <c r="P2610"/>
      <c r="Q2610"/>
      <c r="R2610"/>
      <c r="S2610"/>
      <c r="T2610"/>
      <c r="U2610"/>
      <c r="V2610"/>
      <c r="W2610"/>
      <c r="X2610"/>
      <c r="Y2610" s="56"/>
      <c r="Z2610"/>
      <c r="AA2610"/>
      <c r="AB2610"/>
      <c r="AC2610"/>
      <c r="AD2610"/>
      <c r="AE2610"/>
      <c r="AF2610"/>
    </row>
    <row r="2611" spans="1:32" s="24" customFormat="1" ht="15">
      <c r="A2611"/>
      <c r="B2611"/>
      <c r="C2611"/>
      <c r="D2611"/>
      <c r="E2611"/>
      <c r="F2611"/>
      <c r="G2611"/>
      <c r="H2611"/>
      <c r="I2611"/>
      <c r="J2611"/>
      <c r="K2611"/>
      <c r="L2611"/>
      <c r="M2611"/>
      <c r="N2611"/>
      <c r="O2611"/>
      <c r="P2611"/>
      <c r="Q2611"/>
      <c r="R2611"/>
      <c r="S2611"/>
      <c r="T2611"/>
      <c r="U2611"/>
      <c r="V2611"/>
      <c r="W2611"/>
      <c r="X2611"/>
      <c r="Y2611" s="56"/>
      <c r="Z2611"/>
      <c r="AA2611"/>
      <c r="AB2611"/>
      <c r="AC2611"/>
      <c r="AD2611"/>
      <c r="AE2611"/>
      <c r="AF2611"/>
    </row>
    <row r="2612" spans="1:32" s="24" customFormat="1" ht="15">
      <c r="A2612"/>
      <c r="B2612"/>
      <c r="C2612"/>
      <c r="D2612"/>
      <c r="E2612"/>
      <c r="F2612"/>
      <c r="G2612"/>
      <c r="H2612"/>
      <c r="I2612"/>
      <c r="J2612"/>
      <c r="K2612"/>
      <c r="L2612"/>
      <c r="M2612"/>
      <c r="N2612"/>
      <c r="O2612"/>
      <c r="P2612"/>
      <c r="Q2612"/>
      <c r="R2612"/>
      <c r="S2612"/>
      <c r="T2612"/>
      <c r="U2612"/>
      <c r="V2612"/>
      <c r="W2612"/>
      <c r="X2612"/>
      <c r="Y2612" s="56"/>
      <c r="Z2612"/>
      <c r="AA2612"/>
      <c r="AB2612"/>
      <c r="AC2612"/>
      <c r="AD2612"/>
      <c r="AE2612"/>
      <c r="AF2612"/>
    </row>
    <row r="2613" spans="1:32" s="24" customFormat="1" ht="15">
      <c r="A2613"/>
      <c r="B2613"/>
      <c r="C2613"/>
      <c r="D2613"/>
      <c r="E2613"/>
      <c r="F2613"/>
      <c r="G2613"/>
      <c r="H2613"/>
      <c r="I2613"/>
      <c r="J2613"/>
      <c r="K2613"/>
      <c r="L2613"/>
      <c r="M2613"/>
      <c r="N2613"/>
      <c r="O2613"/>
      <c r="P2613"/>
      <c r="Q2613"/>
      <c r="R2613"/>
      <c r="S2613"/>
      <c r="T2613"/>
      <c r="U2613"/>
      <c r="V2613"/>
      <c r="W2613"/>
      <c r="X2613"/>
      <c r="Y2613" s="56"/>
      <c r="Z2613"/>
      <c r="AA2613"/>
      <c r="AB2613"/>
      <c r="AC2613"/>
      <c r="AD2613"/>
      <c r="AE2613"/>
      <c r="AF2613"/>
    </row>
    <row r="2614" spans="1:32" s="24" customFormat="1" ht="15">
      <c r="A2614"/>
      <c r="B2614"/>
      <c r="C2614"/>
      <c r="D2614"/>
      <c r="E2614"/>
      <c r="F2614"/>
      <c r="G2614"/>
      <c r="H2614"/>
      <c r="I2614"/>
      <c r="J2614"/>
      <c r="K2614"/>
      <c r="L2614"/>
      <c r="M2614"/>
      <c r="N2614"/>
      <c r="O2614"/>
      <c r="P2614"/>
      <c r="Q2614"/>
      <c r="R2614"/>
      <c r="S2614"/>
      <c r="T2614"/>
      <c r="U2614"/>
      <c r="V2614"/>
      <c r="W2614"/>
      <c r="X2614"/>
      <c r="Y2614" s="56"/>
      <c r="Z2614"/>
      <c r="AA2614"/>
      <c r="AB2614"/>
      <c r="AC2614"/>
      <c r="AD2614"/>
      <c r="AE2614"/>
      <c r="AF2614"/>
    </row>
    <row r="2615" spans="1:32" s="24" customFormat="1" ht="15">
      <c r="A2615"/>
      <c r="B2615"/>
      <c r="C2615"/>
      <c r="D2615"/>
      <c r="E2615"/>
      <c r="F2615"/>
      <c r="G2615"/>
      <c r="H2615"/>
      <c r="I2615"/>
      <c r="J2615"/>
      <c r="K2615"/>
      <c r="L2615"/>
      <c r="M2615"/>
      <c r="N2615"/>
      <c r="O2615"/>
      <c r="P2615"/>
      <c r="Q2615"/>
      <c r="R2615"/>
      <c r="S2615"/>
      <c r="T2615"/>
      <c r="U2615"/>
      <c r="V2615"/>
      <c r="W2615"/>
      <c r="X2615"/>
      <c r="Y2615" s="56"/>
      <c r="Z2615"/>
      <c r="AA2615"/>
      <c r="AB2615"/>
      <c r="AC2615"/>
      <c r="AD2615"/>
      <c r="AE2615"/>
      <c r="AF2615"/>
    </row>
    <row r="2616" spans="1:32" s="24" customFormat="1" ht="15">
      <c r="A2616"/>
      <c r="B2616"/>
      <c r="C2616"/>
      <c r="D2616"/>
      <c r="E2616"/>
      <c r="F2616"/>
      <c r="G2616"/>
      <c r="H2616"/>
      <c r="I2616"/>
      <c r="J2616"/>
      <c r="K2616"/>
      <c r="L2616"/>
      <c r="M2616"/>
      <c r="N2616"/>
      <c r="O2616"/>
      <c r="P2616"/>
      <c r="Q2616"/>
      <c r="R2616"/>
      <c r="S2616"/>
      <c r="T2616"/>
      <c r="U2616"/>
      <c r="V2616"/>
      <c r="W2616"/>
      <c r="X2616"/>
      <c r="Y2616" s="56"/>
      <c r="Z2616"/>
      <c r="AA2616"/>
      <c r="AB2616"/>
      <c r="AC2616"/>
      <c r="AD2616"/>
      <c r="AE2616"/>
      <c r="AF2616"/>
    </row>
    <row r="2617" spans="1:32" s="24" customFormat="1" ht="15">
      <c r="A2617"/>
      <c r="B2617"/>
      <c r="C2617"/>
      <c r="D2617"/>
      <c r="E2617"/>
      <c r="F2617"/>
      <c r="G2617"/>
      <c r="H2617"/>
      <c r="I2617"/>
      <c r="J2617"/>
      <c r="K2617"/>
      <c r="L2617"/>
      <c r="M2617"/>
      <c r="N2617"/>
      <c r="O2617"/>
      <c r="P2617"/>
      <c r="Q2617"/>
      <c r="R2617"/>
      <c r="S2617"/>
      <c r="T2617"/>
      <c r="U2617"/>
      <c r="V2617"/>
      <c r="W2617"/>
      <c r="X2617"/>
      <c r="Y2617" s="56"/>
      <c r="Z2617"/>
      <c r="AA2617"/>
      <c r="AB2617"/>
      <c r="AC2617"/>
      <c r="AD2617"/>
      <c r="AE2617"/>
      <c r="AF2617"/>
    </row>
    <row r="2618" spans="1:32" s="24" customFormat="1" ht="15">
      <c r="A2618"/>
      <c r="B2618"/>
      <c r="C2618"/>
      <c r="D2618"/>
      <c r="E2618"/>
      <c r="F2618"/>
      <c r="G2618"/>
      <c r="H2618"/>
      <c r="I2618"/>
      <c r="J2618"/>
      <c r="K2618"/>
      <c r="L2618"/>
      <c r="M2618"/>
      <c r="N2618"/>
      <c r="O2618"/>
      <c r="P2618"/>
      <c r="Q2618"/>
      <c r="R2618"/>
      <c r="S2618"/>
      <c r="T2618"/>
      <c r="U2618"/>
      <c r="V2618"/>
      <c r="W2618"/>
      <c r="X2618"/>
      <c r="Y2618" s="56"/>
      <c r="Z2618"/>
      <c r="AA2618"/>
      <c r="AB2618"/>
      <c r="AC2618"/>
      <c r="AD2618"/>
      <c r="AE2618"/>
      <c r="AF2618"/>
    </row>
    <row r="2619" spans="1:32" s="24" customFormat="1" ht="15">
      <c r="A2619"/>
      <c r="B2619"/>
      <c r="C2619"/>
      <c r="D2619"/>
      <c r="E2619"/>
      <c r="F2619"/>
      <c r="G2619"/>
      <c r="H2619"/>
      <c r="I2619"/>
      <c r="J2619"/>
      <c r="K2619"/>
      <c r="L2619"/>
      <c r="M2619"/>
      <c r="N2619"/>
      <c r="O2619"/>
      <c r="P2619"/>
      <c r="Q2619"/>
      <c r="R2619"/>
      <c r="S2619"/>
      <c r="T2619"/>
      <c r="U2619"/>
      <c r="V2619"/>
      <c r="W2619"/>
      <c r="X2619"/>
      <c r="Y2619" s="56"/>
      <c r="Z2619"/>
      <c r="AA2619"/>
      <c r="AB2619"/>
      <c r="AC2619"/>
      <c r="AD2619"/>
      <c r="AE2619"/>
      <c r="AF2619"/>
    </row>
    <row r="2620" spans="1:32" s="24" customFormat="1" ht="15">
      <c r="A2620"/>
      <c r="B2620"/>
      <c r="C2620"/>
      <c r="D2620"/>
      <c r="E2620"/>
      <c r="F2620"/>
      <c r="G2620"/>
      <c r="H2620"/>
      <c r="I2620"/>
      <c r="J2620"/>
      <c r="K2620"/>
      <c r="L2620"/>
      <c r="M2620"/>
      <c r="N2620"/>
      <c r="O2620"/>
      <c r="P2620"/>
      <c r="Q2620"/>
      <c r="R2620"/>
      <c r="S2620"/>
      <c r="T2620"/>
      <c r="U2620"/>
      <c r="V2620"/>
      <c r="W2620"/>
      <c r="X2620"/>
      <c r="Y2620" s="56"/>
      <c r="Z2620"/>
      <c r="AA2620"/>
      <c r="AB2620"/>
      <c r="AC2620"/>
      <c r="AD2620"/>
      <c r="AE2620"/>
      <c r="AF2620"/>
    </row>
    <row r="2621" spans="1:32" s="24" customFormat="1" ht="15">
      <c r="A2621"/>
      <c r="B2621"/>
      <c r="C2621"/>
      <c r="D2621"/>
      <c r="E2621"/>
      <c r="F2621"/>
      <c r="G2621"/>
      <c r="H2621"/>
      <c r="I2621"/>
      <c r="J2621"/>
      <c r="K2621"/>
      <c r="L2621"/>
      <c r="M2621"/>
      <c r="N2621"/>
      <c r="O2621"/>
      <c r="P2621"/>
      <c r="Q2621"/>
      <c r="R2621"/>
      <c r="S2621"/>
      <c r="T2621"/>
      <c r="U2621"/>
      <c r="V2621"/>
      <c r="W2621"/>
      <c r="X2621"/>
      <c r="Y2621" s="56"/>
      <c r="Z2621"/>
      <c r="AA2621"/>
      <c r="AB2621"/>
      <c r="AC2621"/>
      <c r="AD2621"/>
      <c r="AE2621"/>
      <c r="AF2621"/>
    </row>
    <row r="2622" spans="1:32" s="24" customFormat="1" ht="15">
      <c r="A2622"/>
      <c r="B2622"/>
      <c r="C2622"/>
      <c r="D2622"/>
      <c r="E2622"/>
      <c r="F2622"/>
      <c r="G2622"/>
      <c r="H2622"/>
      <c r="I2622"/>
      <c r="J2622"/>
      <c r="K2622"/>
      <c r="L2622"/>
      <c r="M2622"/>
      <c r="N2622"/>
      <c r="O2622"/>
      <c r="P2622"/>
      <c r="Q2622"/>
      <c r="R2622"/>
      <c r="S2622"/>
      <c r="T2622"/>
      <c r="U2622"/>
      <c r="V2622"/>
      <c r="W2622"/>
      <c r="X2622"/>
      <c r="Y2622" s="56"/>
      <c r="Z2622"/>
      <c r="AA2622"/>
      <c r="AB2622"/>
      <c r="AC2622"/>
      <c r="AD2622"/>
      <c r="AE2622"/>
      <c r="AF2622"/>
    </row>
    <row r="2623" spans="1:32" s="24" customFormat="1" ht="15">
      <c r="A2623"/>
      <c r="B2623"/>
      <c r="C2623"/>
      <c r="D2623"/>
      <c r="E2623"/>
      <c r="F2623"/>
      <c r="G2623"/>
      <c r="H2623"/>
      <c r="I2623"/>
      <c r="J2623"/>
      <c r="K2623"/>
      <c r="L2623"/>
      <c r="M2623"/>
      <c r="N2623"/>
      <c r="O2623"/>
      <c r="P2623"/>
      <c r="Q2623"/>
      <c r="R2623"/>
      <c r="S2623"/>
      <c r="T2623"/>
      <c r="U2623"/>
      <c r="V2623"/>
      <c r="W2623"/>
      <c r="X2623"/>
      <c r="Y2623" s="56"/>
      <c r="Z2623"/>
      <c r="AA2623"/>
      <c r="AB2623"/>
      <c r="AC2623"/>
      <c r="AD2623"/>
      <c r="AE2623"/>
      <c r="AF2623"/>
    </row>
    <row r="2624" spans="1:32" s="24" customFormat="1" ht="15">
      <c r="A2624"/>
      <c r="B2624"/>
      <c r="C2624"/>
      <c r="D2624"/>
      <c r="E2624"/>
      <c r="F2624"/>
      <c r="G2624"/>
      <c r="H2624"/>
      <c r="I2624"/>
      <c r="J2624"/>
      <c r="K2624"/>
      <c r="L2624"/>
      <c r="M2624"/>
      <c r="N2624"/>
      <c r="O2624"/>
      <c r="P2624"/>
      <c r="Q2624"/>
      <c r="R2624"/>
      <c r="S2624"/>
      <c r="T2624"/>
      <c r="U2624"/>
      <c r="V2624"/>
      <c r="W2624"/>
      <c r="X2624"/>
      <c r="Y2624" s="56"/>
      <c r="Z2624"/>
      <c r="AA2624"/>
      <c r="AB2624"/>
      <c r="AC2624"/>
      <c r="AD2624"/>
      <c r="AE2624"/>
      <c r="AF2624"/>
    </row>
    <row r="2625" spans="1:32" s="24" customFormat="1" ht="15">
      <c r="A2625"/>
      <c r="B2625"/>
      <c r="C2625"/>
      <c r="D2625"/>
      <c r="E2625"/>
      <c r="F2625"/>
      <c r="G2625"/>
      <c r="H2625"/>
      <c r="I2625"/>
      <c r="J2625"/>
      <c r="K2625"/>
      <c r="L2625"/>
      <c r="M2625"/>
      <c r="N2625"/>
      <c r="O2625"/>
      <c r="P2625"/>
      <c r="Q2625"/>
      <c r="R2625"/>
      <c r="S2625"/>
      <c r="T2625"/>
      <c r="U2625"/>
      <c r="V2625"/>
      <c r="W2625"/>
      <c r="X2625"/>
      <c r="Y2625" s="56"/>
      <c r="Z2625"/>
      <c r="AA2625"/>
      <c r="AB2625"/>
      <c r="AC2625"/>
      <c r="AD2625"/>
      <c r="AE2625"/>
      <c r="AF2625"/>
    </row>
    <row r="2626" spans="1:32" s="24" customFormat="1" ht="15">
      <c r="A2626"/>
      <c r="B2626"/>
      <c r="C2626"/>
      <c r="D2626"/>
      <c r="E2626"/>
      <c r="F2626"/>
      <c r="G2626"/>
      <c r="H2626"/>
      <c r="I2626"/>
      <c r="J2626"/>
      <c r="K2626"/>
      <c r="L2626"/>
      <c r="M2626"/>
      <c r="N2626"/>
      <c r="O2626"/>
      <c r="P2626"/>
      <c r="Q2626"/>
      <c r="R2626"/>
      <c r="S2626"/>
      <c r="T2626"/>
      <c r="U2626"/>
      <c r="V2626"/>
      <c r="W2626"/>
      <c r="X2626"/>
      <c r="Y2626" s="56"/>
      <c r="Z2626"/>
      <c r="AA2626"/>
      <c r="AB2626"/>
      <c r="AC2626"/>
      <c r="AD2626"/>
      <c r="AE2626"/>
      <c r="AF2626"/>
    </row>
    <row r="2627" spans="1:32" s="24" customFormat="1" ht="15">
      <c r="A2627"/>
      <c r="B2627"/>
      <c r="C2627"/>
      <c r="D2627"/>
      <c r="E2627"/>
      <c r="F2627"/>
      <c r="G2627"/>
      <c r="H2627"/>
      <c r="I2627"/>
      <c r="J2627"/>
      <c r="K2627"/>
      <c r="L2627"/>
      <c r="M2627"/>
      <c r="N2627"/>
      <c r="O2627"/>
      <c r="P2627"/>
      <c r="Q2627"/>
      <c r="R2627"/>
      <c r="S2627"/>
      <c r="T2627"/>
      <c r="U2627"/>
      <c r="V2627"/>
      <c r="W2627"/>
      <c r="X2627"/>
      <c r="Y2627" s="56"/>
      <c r="Z2627"/>
      <c r="AA2627"/>
      <c r="AB2627"/>
      <c r="AC2627"/>
      <c r="AD2627"/>
      <c r="AE2627"/>
      <c r="AF2627"/>
    </row>
    <row r="2628" spans="1:32" s="24" customFormat="1" ht="15">
      <c r="A2628"/>
      <c r="B2628"/>
      <c r="C2628"/>
      <c r="D2628"/>
      <c r="E2628"/>
      <c r="F2628"/>
      <c r="G2628"/>
      <c r="H2628"/>
      <c r="I2628"/>
      <c r="J2628"/>
      <c r="K2628"/>
      <c r="L2628"/>
      <c r="M2628"/>
      <c r="N2628"/>
      <c r="O2628"/>
      <c r="P2628"/>
      <c r="Q2628"/>
      <c r="R2628"/>
      <c r="S2628"/>
      <c r="T2628"/>
      <c r="U2628"/>
      <c r="V2628"/>
      <c r="W2628"/>
      <c r="X2628"/>
      <c r="Y2628" s="56"/>
      <c r="Z2628"/>
      <c r="AA2628"/>
      <c r="AB2628"/>
      <c r="AC2628"/>
      <c r="AD2628"/>
      <c r="AE2628"/>
      <c r="AF2628"/>
    </row>
    <row r="2629" spans="1:32" s="24" customFormat="1" ht="15">
      <c r="A2629"/>
      <c r="B2629"/>
      <c r="C2629"/>
      <c r="D2629"/>
      <c r="E2629"/>
      <c r="F2629"/>
      <c r="G2629"/>
      <c r="H2629"/>
      <c r="I2629"/>
      <c r="J2629"/>
      <c r="K2629"/>
      <c r="L2629"/>
      <c r="M2629"/>
      <c r="N2629"/>
      <c r="O2629"/>
      <c r="P2629"/>
      <c r="Q2629"/>
      <c r="R2629"/>
      <c r="S2629"/>
      <c r="T2629"/>
      <c r="U2629"/>
      <c r="V2629"/>
      <c r="W2629"/>
      <c r="X2629"/>
      <c r="Y2629" s="56"/>
      <c r="Z2629"/>
      <c r="AA2629"/>
      <c r="AB2629"/>
      <c r="AC2629"/>
      <c r="AD2629"/>
      <c r="AE2629"/>
      <c r="AF2629"/>
    </row>
    <row r="2630" spans="1:32" s="24" customFormat="1" ht="15">
      <c r="A2630"/>
      <c r="B2630"/>
      <c r="C2630"/>
      <c r="D2630"/>
      <c r="E2630"/>
      <c r="F2630"/>
      <c r="G2630"/>
      <c r="H2630"/>
      <c r="I2630"/>
      <c r="J2630"/>
      <c r="K2630"/>
      <c r="L2630"/>
      <c r="M2630"/>
      <c r="N2630"/>
      <c r="O2630"/>
      <c r="P2630"/>
      <c r="Q2630"/>
      <c r="R2630"/>
      <c r="S2630"/>
      <c r="T2630"/>
      <c r="U2630"/>
      <c r="V2630"/>
      <c r="W2630"/>
      <c r="X2630"/>
      <c r="Y2630" s="56"/>
      <c r="Z2630"/>
      <c r="AA2630"/>
      <c r="AB2630"/>
      <c r="AC2630"/>
      <c r="AD2630"/>
      <c r="AE2630"/>
      <c r="AF2630"/>
    </row>
    <row r="2631" spans="1:32" s="24" customFormat="1" ht="15">
      <c r="A2631"/>
      <c r="B2631"/>
      <c r="C2631"/>
      <c r="D2631"/>
      <c r="E2631"/>
      <c r="F2631"/>
      <c r="G2631"/>
      <c r="H2631"/>
      <c r="I2631"/>
      <c r="J2631"/>
      <c r="K2631"/>
      <c r="L2631"/>
      <c r="M2631"/>
      <c r="N2631"/>
      <c r="O2631"/>
      <c r="P2631"/>
      <c r="Q2631"/>
      <c r="R2631"/>
      <c r="S2631"/>
      <c r="T2631"/>
      <c r="U2631"/>
      <c r="V2631"/>
      <c r="W2631"/>
      <c r="X2631"/>
      <c r="Y2631" s="56"/>
      <c r="Z2631"/>
      <c r="AA2631"/>
      <c r="AB2631"/>
      <c r="AC2631"/>
      <c r="AD2631"/>
      <c r="AE2631"/>
      <c r="AF2631"/>
    </row>
    <row r="2632" spans="1:32" s="24" customFormat="1" ht="15">
      <c r="A2632"/>
      <c r="B2632"/>
      <c r="C2632"/>
      <c r="D2632"/>
      <c r="E2632"/>
      <c r="F2632"/>
      <c r="G2632"/>
      <c r="H2632"/>
      <c r="I2632"/>
      <c r="J2632"/>
      <c r="K2632"/>
      <c r="L2632"/>
      <c r="M2632"/>
      <c r="N2632"/>
      <c r="O2632"/>
      <c r="P2632"/>
      <c r="Q2632"/>
      <c r="R2632"/>
      <c r="S2632"/>
      <c r="T2632"/>
      <c r="U2632"/>
      <c r="V2632"/>
      <c r="W2632"/>
      <c r="X2632"/>
      <c r="Y2632" s="56"/>
      <c r="Z2632"/>
      <c r="AA2632"/>
      <c r="AB2632"/>
      <c r="AC2632"/>
      <c r="AD2632"/>
      <c r="AE2632"/>
      <c r="AF2632"/>
    </row>
    <row r="2633" spans="1:32" s="24" customFormat="1" ht="15">
      <c r="A2633"/>
      <c r="B2633"/>
      <c r="C2633"/>
      <c r="D2633"/>
      <c r="E2633"/>
      <c r="F2633"/>
      <c r="G2633"/>
      <c r="H2633"/>
      <c r="I2633"/>
      <c r="J2633"/>
      <c r="K2633"/>
      <c r="L2633"/>
      <c r="M2633"/>
      <c r="N2633"/>
      <c r="O2633"/>
      <c r="P2633"/>
      <c r="Q2633"/>
      <c r="R2633"/>
      <c r="S2633"/>
      <c r="T2633"/>
      <c r="U2633"/>
      <c r="V2633"/>
      <c r="W2633"/>
      <c r="X2633"/>
      <c r="Y2633" s="56"/>
      <c r="Z2633"/>
      <c r="AA2633"/>
      <c r="AB2633"/>
      <c r="AC2633"/>
      <c r="AD2633"/>
      <c r="AE2633"/>
      <c r="AF2633"/>
    </row>
    <row r="2634" spans="1:32" s="24" customFormat="1" ht="15">
      <c r="A2634"/>
      <c r="B2634"/>
      <c r="C2634"/>
      <c r="D2634"/>
      <c r="E2634"/>
      <c r="F2634"/>
      <c r="G2634"/>
      <c r="H2634"/>
      <c r="I2634"/>
      <c r="J2634"/>
      <c r="K2634"/>
      <c r="L2634"/>
      <c r="M2634"/>
      <c r="N2634"/>
      <c r="O2634"/>
      <c r="P2634"/>
      <c r="Q2634"/>
      <c r="R2634"/>
      <c r="S2634"/>
      <c r="T2634"/>
      <c r="U2634"/>
      <c r="V2634"/>
      <c r="W2634"/>
      <c r="X2634"/>
      <c r="Y2634" s="56"/>
      <c r="Z2634"/>
      <c r="AA2634"/>
      <c r="AB2634"/>
      <c r="AC2634"/>
      <c r="AD2634"/>
      <c r="AE2634"/>
      <c r="AF2634"/>
    </row>
    <row r="2635" spans="1:32" s="24" customFormat="1" ht="15">
      <c r="A2635"/>
      <c r="B2635"/>
      <c r="C2635"/>
      <c r="D2635"/>
      <c r="E2635"/>
      <c r="F2635"/>
      <c r="G2635"/>
      <c r="H2635"/>
      <c r="I2635"/>
      <c r="J2635"/>
      <c r="K2635"/>
      <c r="L2635"/>
      <c r="M2635"/>
      <c r="N2635"/>
      <c r="O2635"/>
      <c r="P2635"/>
      <c r="Q2635"/>
      <c r="R2635"/>
      <c r="S2635"/>
      <c r="T2635"/>
      <c r="U2635"/>
      <c r="V2635"/>
      <c r="W2635"/>
      <c r="X2635"/>
      <c r="Y2635" s="56"/>
      <c r="Z2635"/>
      <c r="AA2635"/>
      <c r="AB2635"/>
      <c r="AC2635"/>
      <c r="AD2635"/>
      <c r="AE2635"/>
      <c r="AF2635"/>
    </row>
    <row r="2636" spans="1:32" s="24" customFormat="1" ht="15">
      <c r="A2636"/>
      <c r="B2636"/>
      <c r="C2636"/>
      <c r="D2636"/>
      <c r="E2636"/>
      <c r="F2636"/>
      <c r="G2636"/>
      <c r="H2636"/>
      <c r="I2636"/>
      <c r="J2636"/>
      <c r="K2636"/>
      <c r="L2636"/>
      <c r="M2636"/>
      <c r="N2636"/>
      <c r="O2636"/>
      <c r="P2636"/>
      <c r="Q2636"/>
      <c r="R2636"/>
      <c r="S2636"/>
      <c r="T2636"/>
      <c r="U2636"/>
      <c r="V2636"/>
      <c r="W2636"/>
      <c r="X2636"/>
      <c r="Y2636" s="56"/>
      <c r="Z2636"/>
      <c r="AA2636"/>
      <c r="AB2636"/>
      <c r="AC2636"/>
      <c r="AD2636"/>
      <c r="AE2636"/>
      <c r="AF2636"/>
    </row>
    <row r="2637" spans="1:32" s="24" customFormat="1" ht="15">
      <c r="A2637"/>
      <c r="B2637"/>
      <c r="C2637"/>
      <c r="D2637"/>
      <c r="E2637"/>
      <c r="F2637"/>
      <c r="G2637"/>
      <c r="H2637"/>
      <c r="I2637"/>
      <c r="J2637"/>
      <c r="K2637"/>
      <c r="L2637"/>
      <c r="M2637"/>
      <c r="N2637"/>
      <c r="O2637"/>
      <c r="P2637"/>
      <c r="Q2637"/>
      <c r="R2637"/>
      <c r="S2637"/>
      <c r="T2637"/>
      <c r="U2637"/>
      <c r="V2637"/>
      <c r="W2637"/>
      <c r="X2637"/>
      <c r="Y2637" s="56"/>
      <c r="Z2637"/>
      <c r="AA2637"/>
      <c r="AB2637"/>
      <c r="AC2637"/>
      <c r="AD2637"/>
      <c r="AE2637"/>
      <c r="AF2637"/>
    </row>
    <row r="2638" spans="1:32" s="24" customFormat="1" ht="15">
      <c r="A2638"/>
      <c r="B2638"/>
      <c r="C2638"/>
      <c r="D2638"/>
      <c r="E2638"/>
      <c r="F2638"/>
      <c r="G2638"/>
      <c r="H2638"/>
      <c r="I2638"/>
      <c r="J2638"/>
      <c r="K2638"/>
      <c r="L2638"/>
      <c r="M2638"/>
      <c r="N2638"/>
      <c r="O2638"/>
      <c r="P2638"/>
      <c r="Q2638"/>
      <c r="R2638"/>
      <c r="S2638"/>
      <c r="T2638"/>
      <c r="U2638"/>
      <c r="V2638"/>
      <c r="W2638"/>
      <c r="X2638"/>
      <c r="Y2638" s="56"/>
      <c r="Z2638"/>
      <c r="AA2638"/>
      <c r="AB2638"/>
      <c r="AC2638"/>
      <c r="AD2638"/>
      <c r="AE2638"/>
      <c r="AF2638"/>
    </row>
    <row r="2639" spans="1:32" s="24" customFormat="1" ht="15">
      <c r="A2639"/>
      <c r="B2639"/>
      <c r="C2639"/>
      <c r="D2639"/>
      <c r="E2639"/>
      <c r="F2639"/>
      <c r="G2639"/>
      <c r="H2639"/>
      <c r="I2639"/>
      <c r="J2639"/>
      <c r="K2639"/>
      <c r="L2639"/>
      <c r="M2639"/>
      <c r="N2639"/>
      <c r="O2639"/>
      <c r="P2639"/>
      <c r="Q2639"/>
      <c r="R2639"/>
      <c r="S2639"/>
      <c r="T2639"/>
      <c r="U2639"/>
      <c r="V2639"/>
      <c r="W2639"/>
      <c r="X2639"/>
      <c r="Y2639" s="56"/>
      <c r="Z2639"/>
      <c r="AA2639"/>
      <c r="AB2639"/>
      <c r="AC2639"/>
      <c r="AD2639"/>
      <c r="AE2639"/>
      <c r="AF2639"/>
    </row>
    <row r="2640" spans="1:32" s="24" customFormat="1" ht="15">
      <c r="A2640"/>
      <c r="B2640"/>
      <c r="C2640"/>
      <c r="D2640"/>
      <c r="E2640"/>
      <c r="F2640"/>
      <c r="G2640"/>
      <c r="H2640"/>
      <c r="I2640"/>
      <c r="J2640"/>
      <c r="K2640"/>
      <c r="L2640"/>
      <c r="M2640"/>
      <c r="N2640"/>
      <c r="O2640"/>
      <c r="P2640"/>
      <c r="Q2640"/>
      <c r="R2640"/>
      <c r="S2640"/>
      <c r="T2640"/>
      <c r="U2640"/>
      <c r="V2640"/>
      <c r="W2640"/>
      <c r="X2640"/>
      <c r="Y2640" s="56"/>
      <c r="Z2640"/>
      <c r="AA2640"/>
      <c r="AB2640"/>
      <c r="AC2640"/>
      <c r="AD2640"/>
      <c r="AE2640"/>
      <c r="AF2640"/>
    </row>
    <row r="2641" spans="1:32" s="24" customFormat="1" ht="15">
      <c r="A2641"/>
      <c r="B2641"/>
      <c r="C2641"/>
      <c r="D2641"/>
      <c r="E2641"/>
      <c r="F2641"/>
      <c r="G2641"/>
      <c r="H2641"/>
      <c r="I2641"/>
      <c r="J2641"/>
      <c r="K2641"/>
      <c r="L2641"/>
      <c r="M2641"/>
      <c r="N2641"/>
      <c r="O2641"/>
      <c r="P2641"/>
      <c r="Q2641"/>
      <c r="R2641"/>
      <c r="S2641"/>
      <c r="T2641"/>
      <c r="U2641"/>
      <c r="V2641"/>
      <c r="W2641"/>
      <c r="X2641"/>
      <c r="Y2641" s="56"/>
      <c r="Z2641"/>
      <c r="AA2641"/>
      <c r="AB2641"/>
      <c r="AC2641"/>
      <c r="AD2641"/>
      <c r="AE2641"/>
      <c r="AF2641"/>
    </row>
    <row r="2642" spans="1:32" s="24" customFormat="1" ht="15">
      <c r="A2642"/>
      <c r="B2642"/>
      <c r="C2642"/>
      <c r="D2642"/>
      <c r="E2642"/>
      <c r="F2642"/>
      <c r="G2642"/>
      <c r="H2642"/>
      <c r="I2642"/>
      <c r="J2642"/>
      <c r="K2642"/>
      <c r="L2642"/>
      <c r="M2642"/>
      <c r="N2642"/>
      <c r="O2642"/>
      <c r="P2642"/>
      <c r="Q2642"/>
      <c r="R2642"/>
      <c r="S2642"/>
      <c r="T2642"/>
      <c r="U2642"/>
      <c r="V2642"/>
      <c r="W2642"/>
      <c r="X2642"/>
      <c r="Y2642" s="56"/>
      <c r="Z2642"/>
      <c r="AA2642"/>
      <c r="AB2642"/>
      <c r="AC2642"/>
      <c r="AD2642"/>
      <c r="AE2642"/>
      <c r="AF2642"/>
    </row>
    <row r="2643" spans="1:32" s="24" customFormat="1" ht="15">
      <c r="A2643"/>
      <c r="B2643"/>
      <c r="C2643"/>
      <c r="D2643"/>
      <c r="E2643"/>
      <c r="F2643"/>
      <c r="G2643"/>
      <c r="H2643"/>
      <c r="I2643"/>
      <c r="J2643"/>
      <c r="K2643"/>
      <c r="L2643"/>
      <c r="M2643"/>
      <c r="N2643"/>
      <c r="O2643"/>
      <c r="P2643"/>
      <c r="Q2643"/>
      <c r="R2643"/>
      <c r="S2643"/>
      <c r="T2643"/>
      <c r="U2643"/>
      <c r="V2643"/>
      <c r="W2643"/>
      <c r="X2643"/>
      <c r="Y2643" s="56"/>
      <c r="Z2643"/>
      <c r="AA2643"/>
      <c r="AB2643"/>
      <c r="AC2643"/>
      <c r="AD2643"/>
      <c r="AE2643"/>
      <c r="AF2643"/>
    </row>
    <row r="2644" spans="1:32" s="24" customFormat="1" ht="15">
      <c r="A2644"/>
      <c r="B2644"/>
      <c r="C2644"/>
      <c r="D2644"/>
      <c r="E2644"/>
      <c r="F2644"/>
      <c r="G2644"/>
      <c r="H2644"/>
      <c r="I2644"/>
      <c r="J2644"/>
      <c r="K2644"/>
      <c r="L2644"/>
      <c r="M2644"/>
      <c r="N2644"/>
      <c r="O2644"/>
      <c r="P2644"/>
      <c r="Q2644"/>
      <c r="R2644"/>
      <c r="S2644"/>
      <c r="T2644"/>
      <c r="U2644"/>
      <c r="V2644"/>
      <c r="W2644"/>
      <c r="X2644"/>
      <c r="Y2644" s="56"/>
      <c r="Z2644"/>
      <c r="AA2644"/>
      <c r="AB2644"/>
      <c r="AC2644"/>
      <c r="AD2644"/>
      <c r="AE2644"/>
      <c r="AF2644"/>
    </row>
    <row r="2645" spans="1:32" s="24" customFormat="1" ht="15">
      <c r="A2645"/>
      <c r="B2645"/>
      <c r="C2645"/>
      <c r="D2645"/>
      <c r="E2645"/>
      <c r="F2645"/>
      <c r="G2645"/>
      <c r="H2645"/>
      <c r="I2645"/>
      <c r="J2645"/>
      <c r="K2645"/>
      <c r="L2645"/>
      <c r="M2645"/>
      <c r="N2645"/>
      <c r="O2645"/>
      <c r="P2645"/>
      <c r="Q2645"/>
      <c r="R2645"/>
      <c r="S2645"/>
      <c r="T2645"/>
      <c r="U2645"/>
      <c r="V2645"/>
      <c r="W2645"/>
      <c r="X2645"/>
      <c r="Y2645" s="56"/>
      <c r="Z2645"/>
      <c r="AA2645"/>
      <c r="AB2645"/>
      <c r="AC2645"/>
      <c r="AD2645"/>
      <c r="AE2645"/>
      <c r="AF2645"/>
    </row>
    <row r="2646" spans="1:32" s="24" customFormat="1" ht="15">
      <c r="A2646"/>
      <c r="B2646"/>
      <c r="C2646"/>
      <c r="D2646"/>
      <c r="E2646"/>
      <c r="F2646"/>
      <c r="G2646"/>
      <c r="H2646"/>
      <c r="I2646"/>
      <c r="J2646"/>
      <c r="K2646"/>
      <c r="L2646"/>
      <c r="M2646"/>
      <c r="N2646"/>
      <c r="O2646"/>
      <c r="P2646"/>
      <c r="Q2646"/>
      <c r="R2646"/>
      <c r="S2646"/>
      <c r="T2646"/>
      <c r="U2646"/>
      <c r="V2646"/>
      <c r="W2646"/>
      <c r="X2646"/>
      <c r="Y2646" s="56"/>
      <c r="Z2646"/>
      <c r="AA2646"/>
      <c r="AB2646"/>
      <c r="AC2646"/>
      <c r="AD2646"/>
      <c r="AE2646"/>
      <c r="AF2646"/>
    </row>
    <row r="2647" spans="1:32" s="24" customFormat="1" ht="15">
      <c r="A2647"/>
      <c r="B2647"/>
      <c r="C2647"/>
      <c r="D2647"/>
      <c r="E2647"/>
      <c r="F2647"/>
      <c r="G2647"/>
      <c r="H2647"/>
      <c r="I2647"/>
      <c r="J2647"/>
      <c r="K2647"/>
      <c r="L2647"/>
      <c r="M2647"/>
      <c r="N2647"/>
      <c r="O2647"/>
      <c r="P2647"/>
      <c r="Q2647"/>
      <c r="R2647"/>
      <c r="S2647"/>
      <c r="T2647"/>
      <c r="U2647"/>
      <c r="V2647"/>
      <c r="W2647"/>
      <c r="X2647"/>
      <c r="Y2647" s="56"/>
      <c r="Z2647"/>
      <c r="AA2647"/>
      <c r="AB2647"/>
      <c r="AC2647"/>
      <c r="AD2647"/>
      <c r="AE2647"/>
      <c r="AF2647"/>
    </row>
    <row r="2648" spans="1:32" s="24" customFormat="1" ht="15">
      <c r="A2648"/>
      <c r="B2648"/>
      <c r="C2648"/>
      <c r="D2648"/>
      <c r="E2648"/>
      <c r="F2648"/>
      <c r="G2648"/>
      <c r="H2648"/>
      <c r="I2648"/>
      <c r="J2648"/>
      <c r="K2648"/>
      <c r="L2648"/>
      <c r="M2648"/>
      <c r="N2648"/>
      <c r="O2648"/>
      <c r="P2648"/>
      <c r="Q2648"/>
      <c r="R2648"/>
      <c r="S2648"/>
      <c r="T2648"/>
      <c r="U2648"/>
      <c r="V2648"/>
      <c r="W2648"/>
      <c r="X2648"/>
      <c r="Y2648" s="56"/>
      <c r="Z2648"/>
      <c r="AA2648"/>
      <c r="AB2648"/>
      <c r="AC2648"/>
      <c r="AD2648"/>
      <c r="AE2648"/>
      <c r="AF2648"/>
    </row>
    <row r="2649" spans="1:32" s="24" customFormat="1" ht="15">
      <c r="A2649"/>
      <c r="B2649"/>
      <c r="C2649"/>
      <c r="D2649"/>
      <c r="E2649"/>
      <c r="F2649"/>
      <c r="G2649"/>
      <c r="H2649"/>
      <c r="I2649"/>
      <c r="J2649"/>
      <c r="K2649"/>
      <c r="L2649"/>
      <c r="M2649"/>
      <c r="N2649"/>
      <c r="O2649"/>
      <c r="P2649"/>
      <c r="Q2649"/>
      <c r="R2649"/>
      <c r="S2649"/>
      <c r="T2649"/>
      <c r="U2649"/>
      <c r="V2649"/>
      <c r="W2649"/>
      <c r="X2649"/>
      <c r="Y2649" s="56"/>
      <c r="Z2649"/>
      <c r="AA2649"/>
      <c r="AB2649"/>
      <c r="AC2649"/>
      <c r="AD2649"/>
      <c r="AE2649"/>
      <c r="AF2649"/>
    </row>
    <row r="2650" spans="1:32" s="24" customFormat="1" ht="15">
      <c r="A2650"/>
      <c r="B2650"/>
      <c r="C2650"/>
      <c r="D2650"/>
      <c r="E2650"/>
      <c r="F2650"/>
      <c r="G2650"/>
      <c r="H2650"/>
      <c r="I2650"/>
      <c r="J2650"/>
      <c r="K2650"/>
      <c r="L2650"/>
      <c r="M2650"/>
      <c r="N2650"/>
      <c r="O2650"/>
      <c r="P2650"/>
      <c r="Q2650"/>
      <c r="R2650"/>
      <c r="S2650"/>
      <c r="T2650"/>
      <c r="U2650"/>
      <c r="V2650"/>
      <c r="W2650"/>
      <c r="X2650"/>
      <c r="Y2650" s="56"/>
      <c r="Z2650"/>
      <c r="AA2650"/>
      <c r="AB2650"/>
      <c r="AC2650"/>
      <c r="AD2650"/>
      <c r="AE2650"/>
      <c r="AF2650"/>
    </row>
    <row r="2651" spans="1:32" s="24" customFormat="1" ht="15">
      <c r="A2651"/>
      <c r="B2651"/>
      <c r="C2651"/>
      <c r="D2651"/>
      <c r="E2651"/>
      <c r="F2651"/>
      <c r="G2651"/>
      <c r="H2651"/>
      <c r="I2651"/>
      <c r="J2651"/>
      <c r="K2651"/>
      <c r="L2651"/>
      <c r="M2651"/>
      <c r="N2651"/>
      <c r="O2651"/>
      <c r="P2651"/>
      <c r="Q2651"/>
      <c r="R2651"/>
      <c r="S2651"/>
      <c r="T2651"/>
      <c r="U2651"/>
      <c r="V2651"/>
      <c r="W2651"/>
      <c r="X2651"/>
      <c r="Y2651" s="56"/>
      <c r="Z2651"/>
      <c r="AA2651"/>
      <c r="AB2651"/>
      <c r="AC2651"/>
      <c r="AD2651"/>
      <c r="AE2651"/>
      <c r="AF2651"/>
    </row>
    <row r="2652" spans="1:32" s="24" customFormat="1" ht="15">
      <c r="A2652"/>
      <c r="B2652"/>
      <c r="C2652"/>
      <c r="D2652"/>
      <c r="E2652"/>
      <c r="F2652"/>
      <c r="G2652"/>
      <c r="H2652"/>
      <c r="I2652"/>
      <c r="J2652"/>
      <c r="K2652"/>
      <c r="L2652"/>
      <c r="M2652"/>
      <c r="N2652"/>
      <c r="O2652"/>
      <c r="P2652"/>
      <c r="Q2652"/>
      <c r="R2652"/>
      <c r="S2652"/>
      <c r="T2652"/>
      <c r="U2652"/>
      <c r="V2652"/>
      <c r="W2652"/>
      <c r="X2652"/>
      <c r="Y2652" s="56"/>
      <c r="Z2652"/>
      <c r="AA2652"/>
      <c r="AB2652"/>
      <c r="AC2652"/>
      <c r="AD2652"/>
      <c r="AE2652"/>
      <c r="AF2652"/>
    </row>
    <row r="2653" spans="1:32" s="24" customFormat="1" ht="15">
      <c r="A2653"/>
      <c r="B2653"/>
      <c r="C2653"/>
      <c r="D2653"/>
      <c r="E2653"/>
      <c r="F2653"/>
      <c r="G2653"/>
      <c r="H2653"/>
      <c r="I2653"/>
      <c r="J2653"/>
      <c r="K2653"/>
      <c r="L2653"/>
      <c r="M2653"/>
      <c r="N2653"/>
      <c r="O2653"/>
      <c r="P2653"/>
      <c r="Q2653"/>
      <c r="R2653"/>
      <c r="S2653"/>
      <c r="T2653"/>
      <c r="U2653"/>
      <c r="V2653"/>
      <c r="W2653"/>
      <c r="X2653"/>
      <c r="Y2653" s="56"/>
      <c r="Z2653"/>
      <c r="AA2653"/>
      <c r="AB2653"/>
      <c r="AC2653"/>
      <c r="AD2653"/>
      <c r="AE2653"/>
      <c r="AF2653"/>
    </row>
    <row r="2654" spans="1:32" s="24" customFormat="1" ht="15">
      <c r="A2654"/>
      <c r="B2654"/>
      <c r="C2654"/>
      <c r="D2654"/>
      <c r="E2654"/>
      <c r="F2654"/>
      <c r="G2654"/>
      <c r="H2654"/>
      <c r="I2654"/>
      <c r="J2654"/>
      <c r="K2654"/>
      <c r="L2654"/>
      <c r="M2654"/>
      <c r="N2654"/>
      <c r="O2654"/>
      <c r="P2654"/>
      <c r="Q2654"/>
      <c r="R2654"/>
      <c r="S2654"/>
      <c r="T2654"/>
      <c r="U2654"/>
      <c r="V2654"/>
      <c r="W2654"/>
      <c r="X2654"/>
      <c r="Y2654" s="56"/>
      <c r="Z2654"/>
      <c r="AA2654"/>
      <c r="AB2654"/>
      <c r="AC2654"/>
      <c r="AD2654"/>
      <c r="AE2654"/>
      <c r="AF2654"/>
    </row>
    <row r="2655" spans="1:32" s="24" customFormat="1" ht="15">
      <c r="A2655"/>
      <c r="B2655"/>
      <c r="C2655"/>
      <c r="D2655"/>
      <c r="E2655"/>
      <c r="F2655"/>
      <c r="G2655"/>
      <c r="H2655"/>
      <c r="I2655"/>
      <c r="J2655"/>
      <c r="K2655"/>
      <c r="L2655"/>
      <c r="M2655"/>
      <c r="N2655"/>
      <c r="O2655"/>
      <c r="P2655"/>
      <c r="Q2655"/>
      <c r="R2655"/>
      <c r="S2655"/>
      <c r="T2655"/>
      <c r="U2655"/>
      <c r="V2655"/>
      <c r="W2655"/>
      <c r="X2655"/>
      <c r="Y2655" s="56"/>
      <c r="Z2655"/>
      <c r="AA2655"/>
      <c r="AB2655"/>
      <c r="AC2655"/>
      <c r="AD2655"/>
      <c r="AE2655"/>
      <c r="AF2655"/>
    </row>
    <row r="2656" spans="1:32" s="24" customFormat="1" ht="15">
      <c r="A2656"/>
      <c r="B2656"/>
      <c r="C2656"/>
      <c r="D2656"/>
      <c r="E2656"/>
      <c r="F2656"/>
      <c r="G2656"/>
      <c r="H2656"/>
      <c r="I2656"/>
      <c r="J2656"/>
      <c r="K2656"/>
      <c r="L2656"/>
      <c r="M2656"/>
      <c r="N2656"/>
      <c r="O2656"/>
      <c r="P2656"/>
      <c r="Q2656"/>
      <c r="R2656"/>
      <c r="S2656"/>
      <c r="T2656"/>
      <c r="U2656"/>
      <c r="V2656"/>
      <c r="W2656"/>
      <c r="X2656"/>
      <c r="Y2656" s="56"/>
      <c r="Z2656"/>
      <c r="AA2656"/>
      <c r="AB2656"/>
      <c r="AC2656"/>
      <c r="AD2656"/>
      <c r="AE2656"/>
      <c r="AF2656"/>
    </row>
    <row r="2657" spans="1:32" s="24" customFormat="1" ht="15">
      <c r="A2657"/>
      <c r="B2657"/>
      <c r="C2657"/>
      <c r="D2657"/>
      <c r="E2657"/>
      <c r="F2657"/>
      <c r="G2657"/>
      <c r="H2657"/>
      <c r="I2657"/>
      <c r="J2657"/>
      <c r="K2657"/>
      <c r="L2657"/>
      <c r="M2657"/>
      <c r="N2657"/>
      <c r="O2657"/>
      <c r="P2657"/>
      <c r="Q2657"/>
      <c r="R2657"/>
      <c r="S2657"/>
      <c r="T2657"/>
      <c r="U2657"/>
      <c r="V2657"/>
      <c r="W2657"/>
      <c r="X2657"/>
      <c r="Y2657" s="56"/>
      <c r="Z2657"/>
      <c r="AA2657"/>
      <c r="AB2657"/>
      <c r="AC2657"/>
      <c r="AD2657"/>
      <c r="AE2657"/>
      <c r="AF2657"/>
    </row>
    <row r="2658" spans="1:32" s="24" customFormat="1" ht="15">
      <c r="A2658"/>
      <c r="B2658"/>
      <c r="C2658"/>
      <c r="D2658"/>
      <c r="E2658"/>
      <c r="F2658"/>
      <c r="G2658"/>
      <c r="H2658"/>
      <c r="I2658"/>
      <c r="J2658"/>
      <c r="K2658"/>
      <c r="L2658"/>
      <c r="M2658"/>
      <c r="N2658"/>
      <c r="O2658"/>
      <c r="P2658"/>
      <c r="Q2658"/>
      <c r="R2658"/>
      <c r="S2658"/>
      <c r="T2658"/>
      <c r="U2658"/>
      <c r="V2658"/>
      <c r="W2658"/>
      <c r="X2658"/>
      <c r="Y2658" s="56"/>
      <c r="Z2658"/>
      <c r="AA2658"/>
      <c r="AB2658"/>
      <c r="AC2658"/>
      <c r="AD2658"/>
      <c r="AE2658"/>
      <c r="AF2658"/>
    </row>
    <row r="2659" spans="1:32" s="24" customFormat="1" ht="15">
      <c r="A2659"/>
      <c r="B2659"/>
      <c r="C2659"/>
      <c r="D2659"/>
      <c r="E2659"/>
      <c r="F2659"/>
      <c r="G2659"/>
      <c r="H2659"/>
      <c r="I2659"/>
      <c r="J2659"/>
      <c r="K2659"/>
      <c r="L2659"/>
      <c r="M2659"/>
      <c r="N2659"/>
      <c r="O2659"/>
      <c r="P2659"/>
      <c r="Q2659"/>
      <c r="R2659"/>
      <c r="S2659"/>
      <c r="T2659"/>
      <c r="U2659"/>
      <c r="V2659"/>
      <c r="W2659"/>
      <c r="X2659"/>
      <c r="Y2659" s="56"/>
      <c r="Z2659"/>
      <c r="AA2659"/>
      <c r="AB2659"/>
      <c r="AC2659"/>
      <c r="AD2659"/>
      <c r="AE2659"/>
      <c r="AF2659"/>
    </row>
    <row r="2660" spans="1:32" s="24" customFormat="1" ht="15">
      <c r="A2660"/>
      <c r="B2660"/>
      <c r="C2660"/>
      <c r="D2660"/>
      <c r="E2660"/>
      <c r="F2660"/>
      <c r="G2660"/>
      <c r="H2660"/>
      <c r="I2660"/>
      <c r="J2660"/>
      <c r="K2660"/>
      <c r="L2660"/>
      <c r="M2660"/>
      <c r="N2660"/>
      <c r="O2660"/>
      <c r="P2660"/>
      <c r="Q2660"/>
      <c r="R2660"/>
      <c r="S2660"/>
      <c r="T2660"/>
      <c r="U2660"/>
      <c r="V2660"/>
      <c r="W2660"/>
      <c r="X2660"/>
      <c r="Y2660" s="56"/>
      <c r="Z2660"/>
      <c r="AA2660"/>
      <c r="AB2660"/>
      <c r="AC2660"/>
      <c r="AD2660"/>
      <c r="AE2660"/>
      <c r="AF2660"/>
    </row>
    <row r="2661" spans="1:32" s="24" customFormat="1" ht="15">
      <c r="A2661"/>
      <c r="B2661"/>
      <c r="C2661"/>
      <c r="D2661"/>
      <c r="E2661"/>
      <c r="F2661"/>
      <c r="G2661"/>
      <c r="H2661"/>
      <c r="I2661"/>
      <c r="J2661"/>
      <c r="K2661"/>
      <c r="L2661"/>
      <c r="M2661"/>
      <c r="N2661"/>
      <c r="O2661"/>
      <c r="P2661"/>
      <c r="Q2661"/>
      <c r="R2661"/>
      <c r="S2661"/>
      <c r="T2661"/>
      <c r="U2661"/>
      <c r="V2661"/>
      <c r="W2661"/>
      <c r="X2661"/>
      <c r="Y2661" s="56"/>
      <c r="Z2661"/>
      <c r="AA2661"/>
      <c r="AB2661"/>
      <c r="AC2661"/>
      <c r="AD2661"/>
      <c r="AE2661"/>
      <c r="AF2661"/>
    </row>
    <row r="2662" spans="1:32" s="24" customFormat="1" ht="15">
      <c r="A2662"/>
      <c r="B2662"/>
      <c r="C2662"/>
      <c r="D2662"/>
      <c r="E2662"/>
      <c r="F2662"/>
      <c r="G2662"/>
      <c r="H2662"/>
      <c r="I2662"/>
      <c r="J2662"/>
      <c r="K2662"/>
      <c r="L2662"/>
      <c r="M2662"/>
      <c r="N2662"/>
      <c r="O2662"/>
      <c r="P2662"/>
      <c r="Q2662"/>
      <c r="R2662"/>
      <c r="S2662"/>
      <c r="T2662"/>
      <c r="U2662"/>
      <c r="V2662"/>
      <c r="W2662"/>
      <c r="X2662"/>
      <c r="Y2662" s="56"/>
      <c r="Z2662"/>
      <c r="AA2662"/>
      <c r="AB2662"/>
      <c r="AC2662"/>
      <c r="AD2662"/>
      <c r="AE2662"/>
      <c r="AF2662"/>
    </row>
    <row r="2663" spans="1:32" s="24" customFormat="1" ht="15">
      <c r="A2663"/>
      <c r="B2663"/>
      <c r="C2663"/>
      <c r="D2663"/>
      <c r="E2663"/>
      <c r="F2663"/>
      <c r="G2663"/>
      <c r="H2663"/>
      <c r="I2663"/>
      <c r="J2663"/>
      <c r="K2663"/>
      <c r="L2663"/>
      <c r="M2663"/>
      <c r="N2663"/>
      <c r="O2663"/>
      <c r="P2663"/>
      <c r="Q2663"/>
      <c r="R2663"/>
      <c r="S2663"/>
      <c r="T2663"/>
      <c r="U2663"/>
      <c r="V2663"/>
      <c r="W2663"/>
      <c r="X2663"/>
      <c r="Y2663" s="56"/>
      <c r="Z2663"/>
      <c r="AA2663"/>
      <c r="AB2663"/>
      <c r="AC2663"/>
      <c r="AD2663"/>
      <c r="AE2663"/>
      <c r="AF2663"/>
    </row>
    <row r="2664" spans="1:32" s="24" customFormat="1" ht="15">
      <c r="A2664"/>
      <c r="B2664"/>
      <c r="C2664"/>
      <c r="D2664"/>
      <c r="E2664"/>
      <c r="F2664"/>
      <c r="G2664"/>
      <c r="H2664"/>
      <c r="I2664"/>
      <c r="J2664"/>
      <c r="K2664"/>
      <c r="L2664"/>
      <c r="M2664"/>
      <c r="N2664"/>
      <c r="O2664"/>
      <c r="P2664"/>
      <c r="Q2664"/>
      <c r="R2664"/>
      <c r="S2664"/>
      <c r="T2664"/>
      <c r="U2664"/>
      <c r="V2664"/>
      <c r="W2664"/>
      <c r="X2664"/>
      <c r="Y2664" s="56"/>
      <c r="Z2664"/>
      <c r="AA2664"/>
      <c r="AB2664"/>
      <c r="AC2664"/>
      <c r="AD2664"/>
      <c r="AE2664"/>
      <c r="AF2664"/>
    </row>
    <row r="2665" spans="1:32" s="24" customFormat="1" ht="15">
      <c r="A2665"/>
      <c r="B2665"/>
      <c r="C2665"/>
      <c r="D2665"/>
      <c r="E2665"/>
      <c r="F2665"/>
      <c r="G2665"/>
      <c r="H2665"/>
      <c r="I2665"/>
      <c r="J2665"/>
      <c r="K2665"/>
      <c r="L2665"/>
      <c r="M2665"/>
      <c r="N2665"/>
      <c r="O2665"/>
      <c r="P2665"/>
      <c r="Q2665"/>
      <c r="R2665"/>
      <c r="S2665"/>
      <c r="T2665"/>
      <c r="U2665"/>
      <c r="V2665"/>
      <c r="W2665"/>
      <c r="X2665"/>
      <c r="Y2665" s="56"/>
      <c r="Z2665"/>
      <c r="AA2665"/>
      <c r="AB2665"/>
      <c r="AC2665"/>
      <c r="AD2665"/>
      <c r="AE2665"/>
      <c r="AF2665"/>
    </row>
    <row r="2666" spans="1:32" s="24" customFormat="1" ht="15">
      <c r="A2666"/>
      <c r="B2666"/>
      <c r="C2666"/>
      <c r="D2666"/>
      <c r="E2666"/>
      <c r="F2666"/>
      <c r="G2666"/>
      <c r="H2666"/>
      <c r="I2666"/>
      <c r="J2666"/>
      <c r="K2666"/>
      <c r="L2666"/>
      <c r="M2666"/>
      <c r="N2666"/>
      <c r="O2666"/>
      <c r="P2666"/>
      <c r="Q2666"/>
      <c r="R2666"/>
      <c r="S2666"/>
      <c r="T2666"/>
      <c r="U2666"/>
      <c r="V2666"/>
      <c r="W2666"/>
      <c r="X2666"/>
      <c r="Y2666" s="56"/>
      <c r="Z2666"/>
      <c r="AA2666"/>
      <c r="AB2666"/>
      <c r="AC2666"/>
      <c r="AD2666"/>
      <c r="AE2666"/>
      <c r="AF2666"/>
    </row>
    <row r="2667" spans="1:32" s="24" customFormat="1" ht="15">
      <c r="A2667"/>
      <c r="B2667"/>
      <c r="C2667"/>
      <c r="D2667"/>
      <c r="E2667"/>
      <c r="F2667"/>
      <c r="G2667"/>
      <c r="H2667"/>
      <c r="I2667"/>
      <c r="J2667"/>
      <c r="K2667"/>
      <c r="L2667"/>
      <c r="M2667"/>
      <c r="N2667"/>
      <c r="O2667"/>
      <c r="P2667"/>
      <c r="Q2667"/>
      <c r="R2667"/>
      <c r="S2667"/>
      <c r="T2667"/>
      <c r="U2667"/>
      <c r="V2667"/>
      <c r="W2667"/>
      <c r="X2667"/>
      <c r="Y2667" s="56"/>
      <c r="Z2667"/>
      <c r="AA2667"/>
      <c r="AB2667"/>
      <c r="AC2667"/>
      <c r="AD2667"/>
      <c r="AE2667"/>
      <c r="AF2667"/>
    </row>
    <row r="2668" spans="1:32" s="24" customFormat="1" ht="15">
      <c r="A2668"/>
      <c r="B2668"/>
      <c r="C2668"/>
      <c r="D2668"/>
      <c r="E2668"/>
      <c r="F2668"/>
      <c r="G2668"/>
      <c r="H2668"/>
      <c r="I2668"/>
      <c r="J2668"/>
      <c r="K2668"/>
      <c r="L2668"/>
      <c r="M2668"/>
      <c r="N2668"/>
      <c r="O2668"/>
      <c r="P2668"/>
      <c r="Q2668"/>
      <c r="R2668"/>
      <c r="S2668"/>
      <c r="T2668"/>
      <c r="U2668"/>
      <c r="V2668"/>
      <c r="W2668"/>
      <c r="X2668"/>
      <c r="Y2668" s="56"/>
      <c r="Z2668"/>
      <c r="AA2668"/>
      <c r="AB2668"/>
      <c r="AC2668"/>
      <c r="AD2668"/>
      <c r="AE2668"/>
      <c r="AF2668"/>
    </row>
    <row r="2669" spans="1:32" s="24" customFormat="1" ht="15">
      <c r="A2669"/>
      <c r="B2669"/>
      <c r="C2669"/>
      <c r="D2669"/>
      <c r="E2669"/>
      <c r="F2669"/>
      <c r="G2669"/>
      <c r="H2669"/>
      <c r="I2669"/>
      <c r="J2669"/>
      <c r="K2669"/>
      <c r="L2669"/>
      <c r="M2669"/>
      <c r="N2669"/>
      <c r="O2669"/>
      <c r="P2669"/>
      <c r="Q2669"/>
      <c r="R2669"/>
      <c r="S2669"/>
      <c r="T2669"/>
      <c r="U2669"/>
      <c r="V2669"/>
      <c r="W2669"/>
      <c r="X2669"/>
      <c r="Y2669" s="56"/>
      <c r="Z2669"/>
      <c r="AA2669"/>
      <c r="AB2669"/>
      <c r="AC2669"/>
      <c r="AD2669"/>
      <c r="AE2669"/>
      <c r="AF2669"/>
    </row>
    <row r="2670" spans="1:32" s="24" customFormat="1" ht="15">
      <c r="A2670"/>
      <c r="B2670"/>
      <c r="C2670"/>
      <c r="D2670"/>
      <c r="E2670"/>
      <c r="F2670"/>
      <c r="G2670"/>
      <c r="H2670"/>
      <c r="I2670"/>
      <c r="J2670"/>
      <c r="K2670"/>
      <c r="L2670"/>
      <c r="M2670"/>
      <c r="N2670"/>
      <c r="O2670"/>
      <c r="P2670"/>
      <c r="Q2670"/>
      <c r="R2670"/>
      <c r="S2670"/>
      <c r="T2670"/>
      <c r="U2670"/>
      <c r="V2670"/>
      <c r="W2670"/>
      <c r="X2670"/>
      <c r="Y2670" s="56"/>
      <c r="Z2670"/>
      <c r="AA2670"/>
      <c r="AB2670"/>
      <c r="AC2670"/>
      <c r="AD2670"/>
      <c r="AE2670"/>
      <c r="AF2670"/>
    </row>
    <row r="2671" spans="1:32" s="24" customFormat="1" ht="15">
      <c r="A2671"/>
      <c r="B2671"/>
      <c r="C2671"/>
      <c r="D2671"/>
      <c r="E2671"/>
      <c r="F2671"/>
      <c r="G2671"/>
      <c r="H2671"/>
      <c r="I2671"/>
      <c r="J2671"/>
      <c r="K2671"/>
      <c r="L2671"/>
      <c r="M2671"/>
      <c r="N2671"/>
      <c r="O2671"/>
      <c r="P2671"/>
      <c r="Q2671"/>
      <c r="R2671"/>
      <c r="S2671"/>
      <c r="T2671"/>
      <c r="U2671"/>
      <c r="V2671"/>
      <c r="W2671"/>
      <c r="X2671"/>
      <c r="Y2671" s="56"/>
      <c r="Z2671"/>
      <c r="AA2671"/>
      <c r="AB2671"/>
      <c r="AC2671"/>
      <c r="AD2671"/>
      <c r="AE2671"/>
      <c r="AF2671"/>
    </row>
    <row r="2672" spans="1:32" s="24" customFormat="1" ht="15">
      <c r="A2672"/>
      <c r="B2672"/>
      <c r="C2672"/>
      <c r="D2672"/>
      <c r="E2672"/>
      <c r="F2672"/>
      <c r="G2672"/>
      <c r="H2672"/>
      <c r="I2672"/>
      <c r="J2672"/>
      <c r="K2672"/>
      <c r="L2672"/>
      <c r="M2672"/>
      <c r="N2672"/>
      <c r="O2672"/>
      <c r="P2672"/>
      <c r="Q2672"/>
      <c r="R2672"/>
      <c r="S2672"/>
      <c r="T2672"/>
      <c r="U2672"/>
      <c r="V2672"/>
      <c r="W2672"/>
      <c r="X2672"/>
      <c r="Y2672" s="56"/>
      <c r="Z2672"/>
      <c r="AA2672"/>
      <c r="AB2672"/>
      <c r="AC2672"/>
      <c r="AD2672"/>
      <c r="AE2672"/>
      <c r="AF2672"/>
    </row>
    <row r="2673" spans="1:32" s="24" customFormat="1" ht="15">
      <c r="A2673"/>
      <c r="B2673"/>
      <c r="C2673"/>
      <c r="D2673"/>
      <c r="E2673"/>
      <c r="F2673"/>
      <c r="G2673"/>
      <c r="H2673"/>
      <c r="I2673"/>
      <c r="J2673"/>
      <c r="K2673"/>
      <c r="L2673"/>
      <c r="M2673"/>
      <c r="N2673"/>
      <c r="O2673"/>
      <c r="P2673"/>
      <c r="Q2673"/>
      <c r="R2673"/>
      <c r="S2673"/>
      <c r="T2673"/>
      <c r="U2673"/>
      <c r="V2673"/>
      <c r="W2673"/>
      <c r="X2673"/>
      <c r="Y2673" s="56"/>
      <c r="Z2673"/>
      <c r="AA2673"/>
      <c r="AB2673"/>
      <c r="AC2673"/>
      <c r="AD2673"/>
      <c r="AE2673"/>
      <c r="AF2673"/>
    </row>
    <row r="2674" spans="1:32" s="24" customFormat="1" ht="15">
      <c r="A2674"/>
      <c r="B2674"/>
      <c r="C2674"/>
      <c r="D2674"/>
      <c r="E2674"/>
      <c r="F2674"/>
      <c r="G2674"/>
      <c r="H2674"/>
      <c r="I2674"/>
      <c r="J2674"/>
      <c r="K2674"/>
      <c r="L2674"/>
      <c r="M2674"/>
      <c r="N2674"/>
      <c r="O2674"/>
      <c r="P2674"/>
      <c r="Q2674"/>
      <c r="R2674"/>
      <c r="S2674"/>
      <c r="T2674"/>
      <c r="U2674"/>
      <c r="V2674"/>
      <c r="W2674"/>
      <c r="X2674"/>
      <c r="Y2674" s="56"/>
      <c r="Z2674"/>
      <c r="AA2674"/>
      <c r="AB2674"/>
      <c r="AC2674"/>
      <c r="AD2674"/>
      <c r="AE2674"/>
      <c r="AF2674"/>
    </row>
    <row r="2675" spans="1:32" s="24" customFormat="1" ht="15">
      <c r="A2675"/>
      <c r="B2675"/>
      <c r="C2675"/>
      <c r="D2675"/>
      <c r="E2675"/>
      <c r="F2675"/>
      <c r="G2675"/>
      <c r="H2675"/>
      <c r="I2675"/>
      <c r="J2675"/>
      <c r="K2675"/>
      <c r="L2675"/>
      <c r="M2675"/>
      <c r="N2675"/>
      <c r="O2675"/>
      <c r="P2675"/>
      <c r="Q2675"/>
      <c r="R2675"/>
      <c r="S2675"/>
      <c r="T2675"/>
      <c r="U2675"/>
      <c r="V2675"/>
      <c r="W2675"/>
      <c r="X2675"/>
      <c r="Y2675" s="56"/>
      <c r="Z2675"/>
      <c r="AA2675"/>
      <c r="AB2675"/>
      <c r="AC2675"/>
      <c r="AD2675"/>
      <c r="AE2675"/>
      <c r="AF2675"/>
    </row>
    <row r="2676" spans="1:32" s="24" customFormat="1" ht="15">
      <c r="A2676"/>
      <c r="B2676"/>
      <c r="C2676"/>
      <c r="D2676"/>
      <c r="E2676"/>
      <c r="F2676"/>
      <c r="G2676"/>
      <c r="H2676"/>
      <c r="I2676"/>
      <c r="J2676"/>
      <c r="K2676"/>
      <c r="L2676"/>
      <c r="M2676"/>
      <c r="N2676"/>
      <c r="O2676"/>
      <c r="P2676"/>
      <c r="Q2676"/>
      <c r="R2676"/>
      <c r="S2676"/>
      <c r="T2676"/>
      <c r="U2676"/>
      <c r="V2676"/>
      <c r="W2676"/>
      <c r="X2676"/>
      <c r="Y2676" s="56"/>
      <c r="Z2676"/>
      <c r="AA2676"/>
      <c r="AB2676"/>
      <c r="AC2676"/>
      <c r="AD2676"/>
      <c r="AE2676"/>
      <c r="AF2676"/>
    </row>
    <row r="2677" spans="1:32" s="24" customFormat="1" ht="15">
      <c r="A2677"/>
      <c r="B2677"/>
      <c r="C2677"/>
      <c r="D2677"/>
      <c r="E2677"/>
      <c r="F2677"/>
      <c r="G2677"/>
      <c r="H2677"/>
      <c r="I2677"/>
      <c r="J2677"/>
      <c r="K2677"/>
      <c r="L2677"/>
      <c r="M2677"/>
      <c r="N2677"/>
      <c r="O2677"/>
      <c r="P2677"/>
      <c r="Q2677"/>
      <c r="R2677"/>
      <c r="S2677"/>
      <c r="T2677"/>
      <c r="U2677"/>
      <c r="V2677"/>
      <c r="W2677"/>
      <c r="X2677"/>
      <c r="Y2677" s="56"/>
      <c r="Z2677"/>
      <c r="AA2677"/>
      <c r="AB2677"/>
      <c r="AC2677"/>
      <c r="AD2677"/>
      <c r="AE2677"/>
      <c r="AF2677"/>
    </row>
    <row r="2678" spans="1:32" s="24" customFormat="1" ht="15">
      <c r="A2678"/>
      <c r="B2678"/>
      <c r="C2678"/>
      <c r="D2678"/>
      <c r="E2678"/>
      <c r="F2678"/>
      <c r="G2678"/>
      <c r="H2678"/>
      <c r="I2678"/>
      <c r="J2678"/>
      <c r="K2678"/>
      <c r="L2678"/>
      <c r="M2678"/>
      <c r="N2678"/>
      <c r="O2678"/>
      <c r="P2678"/>
      <c r="Q2678"/>
      <c r="R2678"/>
      <c r="S2678"/>
      <c r="T2678"/>
      <c r="U2678"/>
      <c r="V2678"/>
      <c r="W2678"/>
      <c r="X2678"/>
      <c r="Y2678" s="56"/>
      <c r="Z2678"/>
      <c r="AA2678"/>
      <c r="AB2678"/>
      <c r="AC2678"/>
      <c r="AD2678"/>
      <c r="AE2678"/>
      <c r="AF2678"/>
    </row>
    <row r="2679" spans="1:32" s="24" customFormat="1" ht="15">
      <c r="A2679"/>
      <c r="B2679"/>
      <c r="C2679"/>
      <c r="D2679"/>
      <c r="E2679"/>
      <c r="F2679"/>
      <c r="G2679"/>
      <c r="H2679"/>
      <c r="I2679"/>
      <c r="J2679"/>
      <c r="K2679"/>
      <c r="L2679"/>
      <c r="M2679"/>
      <c r="N2679"/>
      <c r="O2679"/>
      <c r="P2679"/>
      <c r="Q2679"/>
      <c r="R2679"/>
      <c r="S2679"/>
      <c r="T2679"/>
      <c r="U2679"/>
      <c r="V2679"/>
      <c r="W2679"/>
      <c r="X2679"/>
      <c r="Y2679" s="56"/>
      <c r="Z2679"/>
      <c r="AA2679"/>
      <c r="AB2679"/>
      <c r="AC2679"/>
      <c r="AD2679"/>
      <c r="AE2679"/>
      <c r="AF2679"/>
    </row>
    <row r="2680" spans="1:32" s="24" customFormat="1" ht="15">
      <c r="A2680"/>
      <c r="B2680"/>
      <c r="C2680"/>
      <c r="D2680"/>
      <c r="E2680"/>
      <c r="F2680"/>
      <c r="G2680"/>
      <c r="H2680"/>
      <c r="I2680"/>
      <c r="J2680"/>
      <c r="K2680"/>
      <c r="L2680"/>
      <c r="M2680"/>
      <c r="N2680"/>
      <c r="O2680"/>
      <c r="P2680"/>
      <c r="Q2680"/>
      <c r="R2680"/>
      <c r="S2680"/>
      <c r="T2680"/>
      <c r="U2680"/>
      <c r="V2680"/>
      <c r="W2680"/>
      <c r="X2680"/>
      <c r="Y2680" s="56"/>
      <c r="Z2680"/>
      <c r="AA2680"/>
      <c r="AB2680"/>
      <c r="AC2680"/>
      <c r="AD2680"/>
      <c r="AE2680"/>
      <c r="AF2680"/>
    </row>
    <row r="2681" spans="1:32" s="24" customFormat="1" ht="15">
      <c r="A2681"/>
      <c r="B2681"/>
      <c r="C2681"/>
      <c r="D2681"/>
      <c r="E2681"/>
      <c r="F2681"/>
      <c r="G2681"/>
      <c r="H2681"/>
      <c r="I2681"/>
      <c r="J2681"/>
      <c r="K2681"/>
      <c r="L2681"/>
      <c r="M2681"/>
      <c r="N2681"/>
      <c r="O2681"/>
      <c r="P2681"/>
      <c r="Q2681"/>
      <c r="R2681"/>
      <c r="S2681"/>
      <c r="T2681"/>
      <c r="U2681"/>
      <c r="V2681"/>
      <c r="W2681"/>
      <c r="X2681"/>
      <c r="Y2681" s="56"/>
      <c r="Z2681"/>
      <c r="AA2681"/>
      <c r="AB2681"/>
      <c r="AC2681"/>
      <c r="AD2681"/>
      <c r="AE2681"/>
      <c r="AF2681"/>
    </row>
    <row r="2682" spans="1:32" s="24" customFormat="1" ht="15">
      <c r="A2682"/>
      <c r="B2682"/>
      <c r="C2682"/>
      <c r="D2682"/>
      <c r="E2682"/>
      <c r="F2682"/>
      <c r="G2682"/>
      <c r="H2682"/>
      <c r="I2682"/>
      <c r="J2682"/>
      <c r="K2682"/>
      <c r="L2682"/>
      <c r="M2682"/>
      <c r="N2682"/>
      <c r="O2682"/>
      <c r="P2682"/>
      <c r="Q2682"/>
      <c r="R2682"/>
      <c r="S2682"/>
      <c r="T2682"/>
      <c r="U2682"/>
      <c r="V2682"/>
      <c r="W2682"/>
      <c r="X2682"/>
      <c r="Y2682" s="56"/>
      <c r="Z2682"/>
      <c r="AA2682"/>
      <c r="AB2682"/>
      <c r="AC2682"/>
      <c r="AD2682"/>
      <c r="AE2682"/>
      <c r="AF2682"/>
    </row>
    <row r="2683" spans="1:32" s="24" customFormat="1" ht="15">
      <c r="A2683"/>
      <c r="B2683"/>
      <c r="C2683"/>
      <c r="D2683"/>
      <c r="E2683"/>
      <c r="F2683"/>
      <c r="G2683"/>
      <c r="H2683"/>
      <c r="I2683"/>
      <c r="J2683"/>
      <c r="K2683"/>
      <c r="L2683"/>
      <c r="M2683"/>
      <c r="N2683"/>
      <c r="O2683"/>
      <c r="P2683"/>
      <c r="Q2683"/>
      <c r="R2683"/>
      <c r="S2683"/>
      <c r="T2683"/>
      <c r="U2683"/>
      <c r="V2683"/>
      <c r="W2683"/>
      <c r="X2683"/>
      <c r="Y2683" s="56"/>
      <c r="Z2683"/>
      <c r="AA2683"/>
      <c r="AB2683"/>
      <c r="AC2683"/>
      <c r="AD2683"/>
      <c r="AE2683"/>
      <c r="AF2683"/>
    </row>
    <row r="2684" spans="1:32" s="24" customFormat="1" ht="15">
      <c r="A2684"/>
      <c r="B2684"/>
      <c r="C2684"/>
      <c r="D2684"/>
      <c r="E2684"/>
      <c r="F2684"/>
      <c r="G2684"/>
      <c r="H2684"/>
      <c r="I2684"/>
      <c r="J2684"/>
      <c r="K2684"/>
      <c r="L2684"/>
      <c r="M2684"/>
      <c r="N2684"/>
      <c r="O2684"/>
      <c r="P2684"/>
      <c r="Q2684"/>
      <c r="R2684"/>
      <c r="S2684"/>
      <c r="T2684"/>
      <c r="U2684"/>
      <c r="V2684"/>
      <c r="W2684"/>
      <c r="X2684"/>
      <c r="Y2684" s="56"/>
      <c r="Z2684"/>
      <c r="AA2684"/>
      <c r="AB2684"/>
      <c r="AC2684"/>
      <c r="AD2684"/>
      <c r="AE2684"/>
      <c r="AF2684"/>
    </row>
    <row r="2685" spans="1:32" s="24" customFormat="1" ht="15">
      <c r="A2685"/>
      <c r="B2685"/>
      <c r="C2685"/>
      <c r="D2685"/>
      <c r="E2685"/>
      <c r="F2685"/>
      <c r="G2685"/>
      <c r="H2685"/>
      <c r="I2685"/>
      <c r="J2685"/>
      <c r="K2685"/>
      <c r="L2685"/>
      <c r="M2685"/>
      <c r="N2685"/>
      <c r="O2685"/>
      <c r="P2685"/>
      <c r="Q2685"/>
      <c r="R2685"/>
      <c r="S2685"/>
      <c r="T2685"/>
      <c r="U2685"/>
      <c r="V2685"/>
      <c r="W2685"/>
      <c r="X2685"/>
      <c r="Y2685" s="56"/>
      <c r="Z2685"/>
      <c r="AA2685"/>
      <c r="AB2685"/>
      <c r="AC2685"/>
      <c r="AD2685"/>
      <c r="AE2685"/>
      <c r="AF2685"/>
    </row>
    <row r="2686" spans="1:32" s="24" customFormat="1" ht="15">
      <c r="A2686"/>
      <c r="B2686"/>
      <c r="C2686"/>
      <c r="D2686"/>
      <c r="E2686"/>
      <c r="F2686"/>
      <c r="G2686"/>
      <c r="H2686"/>
      <c r="I2686"/>
      <c r="J2686"/>
      <c r="K2686"/>
      <c r="L2686"/>
      <c r="M2686"/>
      <c r="N2686"/>
      <c r="O2686"/>
      <c r="P2686"/>
      <c r="Q2686"/>
      <c r="R2686"/>
      <c r="S2686"/>
      <c r="T2686"/>
      <c r="U2686"/>
      <c r="V2686"/>
      <c r="W2686"/>
      <c r="X2686"/>
      <c r="Y2686" s="56"/>
      <c r="Z2686"/>
      <c r="AA2686"/>
      <c r="AB2686"/>
      <c r="AC2686"/>
      <c r="AD2686"/>
      <c r="AE2686"/>
      <c r="AF2686"/>
    </row>
    <row r="2687" spans="1:32" s="24" customFormat="1" ht="15">
      <c r="A2687"/>
      <c r="B2687"/>
      <c r="C2687"/>
      <c r="D2687"/>
      <c r="E2687"/>
      <c r="F2687"/>
      <c r="G2687"/>
      <c r="H2687"/>
      <c r="I2687"/>
      <c r="J2687"/>
      <c r="K2687"/>
      <c r="L2687"/>
      <c r="M2687"/>
      <c r="N2687"/>
      <c r="O2687"/>
      <c r="P2687"/>
      <c r="Q2687"/>
      <c r="R2687"/>
      <c r="S2687"/>
      <c r="T2687"/>
      <c r="U2687"/>
      <c r="V2687"/>
      <c r="W2687"/>
      <c r="X2687"/>
      <c r="Y2687" s="56"/>
      <c r="Z2687"/>
      <c r="AA2687"/>
      <c r="AB2687"/>
      <c r="AC2687"/>
      <c r="AD2687"/>
      <c r="AE2687"/>
      <c r="AF2687"/>
    </row>
    <row r="2688" spans="1:32" s="24" customFormat="1" ht="15">
      <c r="A2688"/>
      <c r="B2688"/>
      <c r="C2688"/>
      <c r="D2688"/>
      <c r="E2688"/>
      <c r="F2688"/>
      <c r="G2688"/>
      <c r="H2688"/>
      <c r="I2688"/>
      <c r="J2688"/>
      <c r="K2688"/>
      <c r="L2688"/>
      <c r="M2688"/>
      <c r="N2688"/>
      <c r="O2688"/>
      <c r="P2688"/>
      <c r="Q2688"/>
      <c r="R2688"/>
      <c r="S2688"/>
      <c r="T2688"/>
      <c r="U2688"/>
      <c r="V2688"/>
      <c r="W2688"/>
      <c r="X2688"/>
      <c r="Y2688" s="56"/>
      <c r="Z2688"/>
      <c r="AA2688"/>
      <c r="AB2688"/>
      <c r="AC2688"/>
      <c r="AD2688"/>
      <c r="AE2688"/>
      <c r="AF2688"/>
    </row>
    <row r="2689" spans="1:32" s="24" customFormat="1" ht="15">
      <c r="A2689"/>
      <c r="B2689"/>
      <c r="C2689"/>
      <c r="D2689"/>
      <c r="E2689"/>
      <c r="F2689"/>
      <c r="G2689"/>
      <c r="H2689"/>
      <c r="I2689"/>
      <c r="J2689"/>
      <c r="K2689"/>
      <c r="L2689"/>
      <c r="M2689"/>
      <c r="N2689"/>
      <c r="O2689"/>
      <c r="P2689"/>
      <c r="Q2689"/>
      <c r="R2689"/>
      <c r="S2689"/>
      <c r="T2689"/>
      <c r="U2689"/>
      <c r="V2689"/>
      <c r="W2689"/>
      <c r="X2689"/>
      <c r="Y2689" s="56"/>
      <c r="Z2689"/>
      <c r="AA2689"/>
      <c r="AB2689"/>
      <c r="AC2689"/>
      <c r="AD2689"/>
      <c r="AE2689"/>
      <c r="AF2689"/>
    </row>
    <row r="2690" spans="1:32" s="24" customFormat="1" ht="15">
      <c r="A2690"/>
      <c r="B2690"/>
      <c r="C2690"/>
      <c r="D2690"/>
      <c r="E2690"/>
      <c r="F2690"/>
      <c r="G2690"/>
      <c r="H2690"/>
      <c r="I2690"/>
      <c r="J2690"/>
      <c r="K2690"/>
      <c r="L2690"/>
      <c r="M2690"/>
      <c r="N2690"/>
      <c r="O2690"/>
      <c r="P2690"/>
      <c r="Q2690"/>
      <c r="R2690"/>
      <c r="S2690"/>
      <c r="T2690"/>
      <c r="U2690"/>
      <c r="V2690"/>
      <c r="W2690"/>
      <c r="X2690"/>
      <c r="Y2690" s="56"/>
      <c r="Z2690"/>
      <c r="AA2690"/>
      <c r="AB2690"/>
      <c r="AC2690"/>
      <c r="AD2690"/>
      <c r="AE2690"/>
      <c r="AF2690"/>
    </row>
    <row r="2691" spans="1:32" s="24" customFormat="1" ht="15">
      <c r="A2691"/>
      <c r="B2691"/>
      <c r="C2691"/>
      <c r="D2691"/>
      <c r="E2691"/>
      <c r="F2691"/>
      <c r="G2691"/>
      <c r="H2691"/>
      <c r="I2691"/>
      <c r="J2691"/>
      <c r="K2691"/>
      <c r="L2691"/>
      <c r="M2691"/>
      <c r="N2691"/>
      <c r="O2691"/>
      <c r="P2691"/>
      <c r="Q2691"/>
      <c r="R2691"/>
      <c r="S2691"/>
      <c r="T2691"/>
      <c r="U2691"/>
      <c r="V2691"/>
      <c r="W2691"/>
      <c r="X2691"/>
      <c r="Y2691" s="56"/>
      <c r="Z2691"/>
      <c r="AA2691"/>
      <c r="AB2691"/>
      <c r="AC2691"/>
      <c r="AD2691"/>
      <c r="AE2691"/>
      <c r="AF2691"/>
    </row>
    <row r="2692" spans="1:32" s="24" customFormat="1" ht="15">
      <c r="A2692"/>
      <c r="B2692"/>
      <c r="C2692"/>
      <c r="D2692"/>
      <c r="E2692"/>
      <c r="F2692"/>
      <c r="G2692"/>
      <c r="H2692"/>
      <c r="I2692"/>
      <c r="J2692"/>
      <c r="K2692"/>
      <c r="L2692"/>
      <c r="M2692"/>
      <c r="N2692"/>
      <c r="O2692"/>
      <c r="P2692"/>
      <c r="Q2692"/>
      <c r="R2692"/>
      <c r="S2692"/>
      <c r="T2692"/>
      <c r="U2692"/>
      <c r="V2692"/>
      <c r="W2692"/>
      <c r="X2692"/>
      <c r="Y2692" s="56"/>
      <c r="Z2692"/>
      <c r="AA2692"/>
      <c r="AB2692"/>
      <c r="AC2692"/>
      <c r="AD2692"/>
      <c r="AE2692"/>
      <c r="AF2692"/>
    </row>
    <row r="2693" spans="1:32" s="24" customFormat="1" ht="15">
      <c r="A2693"/>
      <c r="B2693"/>
      <c r="C2693"/>
      <c r="D2693"/>
      <c r="E2693"/>
      <c r="F2693"/>
      <c r="G2693"/>
      <c r="H2693"/>
      <c r="I2693"/>
      <c r="J2693"/>
      <c r="K2693"/>
      <c r="L2693"/>
      <c r="M2693"/>
      <c r="N2693"/>
      <c r="O2693"/>
      <c r="P2693"/>
      <c r="Q2693"/>
      <c r="R2693"/>
      <c r="S2693"/>
      <c r="T2693"/>
      <c r="U2693"/>
      <c r="V2693"/>
      <c r="W2693"/>
      <c r="X2693"/>
      <c r="Y2693" s="56"/>
      <c r="Z2693"/>
      <c r="AA2693"/>
      <c r="AB2693"/>
      <c r="AC2693"/>
      <c r="AD2693"/>
      <c r="AE2693"/>
      <c r="AF2693"/>
    </row>
    <row r="2694" spans="1:32" s="24" customFormat="1" ht="15">
      <c r="A2694"/>
      <c r="B2694"/>
      <c r="C2694"/>
      <c r="D2694"/>
      <c r="E2694"/>
      <c r="F2694"/>
      <c r="G2694"/>
      <c r="H2694"/>
      <c r="I2694"/>
      <c r="J2694"/>
      <c r="K2694"/>
      <c r="L2694"/>
      <c r="M2694"/>
      <c r="N2694"/>
      <c r="O2694"/>
      <c r="P2694"/>
      <c r="Q2694"/>
      <c r="R2694"/>
      <c r="S2694"/>
      <c r="T2694"/>
      <c r="U2694"/>
      <c r="V2694"/>
      <c r="W2694"/>
      <c r="X2694"/>
      <c r="Y2694" s="56"/>
      <c r="Z2694"/>
      <c r="AA2694"/>
      <c r="AB2694"/>
      <c r="AC2694"/>
      <c r="AD2694"/>
      <c r="AE2694"/>
      <c r="AF2694"/>
    </row>
    <row r="2695" spans="1:32" s="24" customFormat="1" ht="15">
      <c r="A2695"/>
      <c r="B2695"/>
      <c r="C2695"/>
      <c r="D2695"/>
      <c r="E2695"/>
      <c r="F2695"/>
      <c r="G2695"/>
      <c r="H2695"/>
      <c r="I2695"/>
      <c r="J2695"/>
      <c r="K2695"/>
      <c r="L2695"/>
      <c r="M2695"/>
      <c r="N2695"/>
      <c r="O2695"/>
      <c r="P2695"/>
      <c r="Q2695"/>
      <c r="R2695"/>
      <c r="S2695"/>
      <c r="T2695"/>
      <c r="U2695"/>
      <c r="V2695"/>
      <c r="W2695"/>
      <c r="X2695"/>
      <c r="Y2695" s="56"/>
      <c r="Z2695"/>
      <c r="AA2695"/>
      <c r="AB2695"/>
      <c r="AC2695"/>
      <c r="AD2695"/>
      <c r="AE2695"/>
      <c r="AF2695"/>
    </row>
    <row r="2696" spans="1:32" s="24" customFormat="1" ht="15">
      <c r="A2696"/>
      <c r="B2696"/>
      <c r="C2696"/>
      <c r="D2696"/>
      <c r="E2696"/>
      <c r="F2696"/>
      <c r="G2696"/>
      <c r="H2696"/>
      <c r="I2696"/>
      <c r="J2696"/>
      <c r="K2696"/>
      <c r="L2696"/>
      <c r="M2696"/>
      <c r="N2696"/>
      <c r="O2696"/>
      <c r="P2696"/>
      <c r="Q2696"/>
      <c r="R2696"/>
      <c r="S2696"/>
      <c r="T2696"/>
      <c r="U2696"/>
      <c r="V2696"/>
      <c r="W2696"/>
      <c r="X2696"/>
      <c r="Y2696" s="56"/>
      <c r="Z2696"/>
      <c r="AA2696"/>
      <c r="AB2696"/>
      <c r="AC2696"/>
      <c r="AD2696"/>
      <c r="AE2696"/>
      <c r="AF2696"/>
    </row>
    <row r="2697" spans="1:32" s="24" customFormat="1" ht="15">
      <c r="A2697"/>
      <c r="B2697"/>
      <c r="C2697"/>
      <c r="D2697"/>
      <c r="E2697"/>
      <c r="F2697"/>
      <c r="G2697"/>
      <c r="H2697"/>
      <c r="I2697"/>
      <c r="J2697"/>
      <c r="K2697"/>
      <c r="L2697"/>
      <c r="M2697"/>
      <c r="N2697"/>
      <c r="O2697"/>
      <c r="P2697"/>
      <c r="Q2697"/>
      <c r="R2697"/>
      <c r="S2697"/>
      <c r="T2697"/>
      <c r="U2697"/>
      <c r="V2697"/>
      <c r="W2697"/>
      <c r="X2697"/>
      <c r="Y2697" s="56"/>
      <c r="Z2697"/>
      <c r="AA2697"/>
      <c r="AB2697"/>
      <c r="AC2697"/>
      <c r="AD2697"/>
      <c r="AE2697"/>
      <c r="AF2697"/>
    </row>
    <row r="2698" spans="1:32" s="24" customFormat="1" ht="15">
      <c r="A2698"/>
      <c r="B2698"/>
      <c r="C2698"/>
      <c r="D2698"/>
      <c r="E2698"/>
      <c r="F2698"/>
      <c r="G2698"/>
      <c r="H2698"/>
      <c r="I2698"/>
      <c r="J2698"/>
      <c r="K2698"/>
      <c r="L2698"/>
      <c r="M2698"/>
      <c r="N2698"/>
      <c r="O2698"/>
      <c r="P2698"/>
      <c r="Q2698"/>
      <c r="R2698"/>
      <c r="S2698"/>
      <c r="T2698"/>
      <c r="U2698"/>
      <c r="V2698"/>
      <c r="W2698"/>
      <c r="X2698"/>
      <c r="Y2698" s="56"/>
      <c r="Z2698"/>
      <c r="AA2698"/>
      <c r="AB2698"/>
      <c r="AC2698"/>
      <c r="AD2698"/>
      <c r="AE2698"/>
      <c r="AF2698"/>
    </row>
    <row r="2699" spans="1:32" s="24" customFormat="1" ht="15">
      <c r="A2699"/>
      <c r="B2699"/>
      <c r="C2699"/>
      <c r="D2699"/>
      <c r="E2699"/>
      <c r="F2699"/>
      <c r="G2699"/>
      <c r="H2699"/>
      <c r="I2699"/>
      <c r="J2699"/>
      <c r="K2699"/>
      <c r="L2699"/>
      <c r="M2699"/>
      <c r="N2699"/>
      <c r="O2699"/>
      <c r="P2699"/>
      <c r="Q2699"/>
      <c r="R2699"/>
      <c r="S2699"/>
      <c r="T2699"/>
      <c r="U2699"/>
      <c r="V2699"/>
      <c r="W2699"/>
      <c r="X2699"/>
      <c r="Y2699" s="56"/>
      <c r="Z2699"/>
      <c r="AA2699"/>
      <c r="AB2699"/>
      <c r="AC2699"/>
      <c r="AD2699"/>
      <c r="AE2699"/>
      <c r="AF2699"/>
    </row>
    <row r="2700" spans="1:32" s="24" customFormat="1" ht="15">
      <c r="A2700"/>
      <c r="B2700"/>
      <c r="C2700"/>
      <c r="D2700"/>
      <c r="E2700"/>
      <c r="F2700"/>
      <c r="G2700"/>
      <c r="H2700"/>
      <c r="I2700"/>
      <c r="J2700"/>
      <c r="K2700"/>
      <c r="L2700"/>
      <c r="M2700"/>
      <c r="N2700"/>
      <c r="O2700"/>
      <c r="P2700"/>
      <c r="Q2700"/>
      <c r="R2700"/>
      <c r="S2700"/>
      <c r="T2700"/>
      <c r="U2700"/>
      <c r="V2700"/>
      <c r="W2700"/>
      <c r="X2700"/>
      <c r="Y2700" s="56"/>
      <c r="Z2700"/>
      <c r="AA2700"/>
      <c r="AB2700"/>
      <c r="AC2700"/>
      <c r="AD2700"/>
      <c r="AE2700"/>
      <c r="AF2700"/>
    </row>
    <row r="2701" spans="1:32" s="24" customFormat="1" ht="15">
      <c r="A2701"/>
      <c r="B2701"/>
      <c r="C2701"/>
      <c r="D2701"/>
      <c r="E2701"/>
      <c r="F2701"/>
      <c r="G2701"/>
      <c r="H2701"/>
      <c r="I2701"/>
      <c r="J2701"/>
      <c r="K2701"/>
      <c r="L2701"/>
      <c r="M2701"/>
      <c r="N2701"/>
      <c r="O2701"/>
      <c r="P2701"/>
      <c r="Q2701"/>
      <c r="R2701"/>
      <c r="S2701"/>
      <c r="T2701"/>
      <c r="U2701"/>
      <c r="V2701"/>
      <c r="W2701"/>
      <c r="X2701"/>
      <c r="Y2701" s="56"/>
      <c r="Z2701"/>
      <c r="AA2701"/>
      <c r="AB2701"/>
      <c r="AC2701"/>
      <c r="AD2701"/>
      <c r="AE2701"/>
      <c r="AF2701"/>
    </row>
    <row r="2702" spans="1:32" s="24" customFormat="1" ht="15">
      <c r="A2702"/>
      <c r="B2702"/>
      <c r="C2702"/>
      <c r="D2702"/>
      <c r="E2702"/>
      <c r="F2702"/>
      <c r="G2702"/>
      <c r="H2702"/>
      <c r="I2702"/>
      <c r="J2702"/>
      <c r="K2702"/>
      <c r="L2702"/>
      <c r="M2702"/>
      <c r="N2702"/>
      <c r="O2702"/>
      <c r="P2702"/>
      <c r="Q2702"/>
      <c r="R2702"/>
      <c r="S2702"/>
      <c r="T2702"/>
      <c r="U2702"/>
      <c r="V2702"/>
      <c r="W2702"/>
      <c r="X2702"/>
      <c r="Y2702" s="56"/>
      <c r="Z2702"/>
      <c r="AA2702"/>
      <c r="AB2702"/>
      <c r="AC2702"/>
      <c r="AD2702"/>
      <c r="AE2702"/>
      <c r="AF2702"/>
    </row>
    <row r="2703" spans="1:32" s="24" customFormat="1" ht="15">
      <c r="A2703"/>
      <c r="B2703"/>
      <c r="C2703"/>
      <c r="D2703"/>
      <c r="E2703"/>
      <c r="F2703"/>
      <c r="G2703"/>
      <c r="H2703"/>
      <c r="I2703"/>
      <c r="J2703"/>
      <c r="K2703"/>
      <c r="L2703"/>
      <c r="M2703"/>
      <c r="N2703"/>
      <c r="O2703"/>
      <c r="P2703"/>
      <c r="Q2703"/>
      <c r="R2703"/>
      <c r="S2703"/>
      <c r="T2703"/>
      <c r="U2703"/>
      <c r="V2703"/>
      <c r="W2703"/>
      <c r="X2703"/>
      <c r="Y2703" s="56"/>
      <c r="Z2703"/>
      <c r="AA2703"/>
      <c r="AB2703"/>
      <c r="AC2703"/>
      <c r="AD2703"/>
      <c r="AE2703"/>
      <c r="AF2703"/>
    </row>
    <row r="2704" spans="1:32" s="24" customFormat="1" ht="15">
      <c r="A2704"/>
      <c r="B2704"/>
      <c r="C2704"/>
      <c r="D2704"/>
      <c r="E2704"/>
      <c r="F2704"/>
      <c r="G2704"/>
      <c r="H2704"/>
      <c r="I2704"/>
      <c r="J2704"/>
      <c r="K2704"/>
      <c r="L2704"/>
      <c r="M2704"/>
      <c r="N2704"/>
      <c r="O2704"/>
      <c r="P2704"/>
      <c r="Q2704"/>
      <c r="R2704"/>
      <c r="S2704"/>
      <c r="T2704"/>
      <c r="U2704"/>
      <c r="V2704"/>
      <c r="W2704"/>
      <c r="X2704"/>
      <c r="Y2704" s="56"/>
      <c r="Z2704"/>
      <c r="AA2704"/>
      <c r="AB2704"/>
      <c r="AC2704"/>
      <c r="AD2704"/>
      <c r="AE2704"/>
      <c r="AF2704"/>
    </row>
    <row r="2705" spans="1:32" s="24" customFormat="1" ht="15">
      <c r="A2705"/>
      <c r="B2705"/>
      <c r="C2705"/>
      <c r="D2705"/>
      <c r="E2705"/>
      <c r="F2705"/>
      <c r="G2705"/>
      <c r="H2705"/>
      <c r="I2705"/>
      <c r="J2705"/>
      <c r="K2705"/>
      <c r="L2705"/>
      <c r="M2705"/>
      <c r="N2705"/>
      <c r="O2705"/>
      <c r="P2705"/>
      <c r="Q2705"/>
      <c r="R2705"/>
      <c r="S2705"/>
      <c r="T2705"/>
      <c r="U2705"/>
      <c r="V2705"/>
      <c r="W2705"/>
      <c r="X2705"/>
      <c r="Y2705" s="56"/>
      <c r="Z2705"/>
      <c r="AA2705"/>
      <c r="AB2705"/>
      <c r="AC2705"/>
      <c r="AD2705"/>
      <c r="AE2705"/>
      <c r="AF2705"/>
    </row>
    <row r="2706" spans="1:32" s="24" customFormat="1" ht="15">
      <c r="A2706"/>
      <c r="B2706"/>
      <c r="C2706"/>
      <c r="D2706"/>
      <c r="E2706"/>
      <c r="F2706"/>
      <c r="G2706"/>
      <c r="H2706"/>
      <c r="I2706"/>
      <c r="J2706"/>
      <c r="K2706"/>
      <c r="L2706"/>
      <c r="M2706"/>
      <c r="N2706"/>
      <c r="O2706"/>
      <c r="P2706"/>
      <c r="Q2706"/>
      <c r="R2706"/>
      <c r="S2706"/>
      <c r="T2706"/>
      <c r="U2706"/>
      <c r="V2706"/>
      <c r="W2706"/>
      <c r="X2706"/>
      <c r="Y2706" s="56"/>
      <c r="Z2706"/>
      <c r="AA2706"/>
      <c r="AB2706"/>
      <c r="AC2706"/>
      <c r="AD2706"/>
      <c r="AE2706"/>
      <c r="AF2706"/>
    </row>
    <row r="2707" spans="1:32" s="24" customFormat="1" ht="15">
      <c r="A2707"/>
      <c r="B2707"/>
      <c r="C2707"/>
      <c r="D2707"/>
      <c r="E2707"/>
      <c r="F2707"/>
      <c r="G2707"/>
      <c r="H2707"/>
      <c r="I2707"/>
      <c r="J2707"/>
      <c r="K2707"/>
      <c r="L2707"/>
      <c r="M2707"/>
      <c r="N2707"/>
      <c r="O2707"/>
      <c r="P2707"/>
      <c r="Q2707"/>
      <c r="R2707"/>
      <c r="S2707"/>
      <c r="T2707"/>
      <c r="U2707"/>
      <c r="V2707"/>
      <c r="W2707"/>
      <c r="X2707"/>
      <c r="Y2707" s="56"/>
      <c r="Z2707"/>
      <c r="AA2707"/>
      <c r="AB2707"/>
      <c r="AC2707"/>
      <c r="AD2707"/>
      <c r="AE2707"/>
      <c r="AF2707"/>
    </row>
    <row r="2708" spans="1:32" s="24" customFormat="1" ht="15">
      <c r="A2708"/>
      <c r="B2708"/>
      <c r="C2708"/>
      <c r="D2708"/>
      <c r="E2708"/>
      <c r="F2708"/>
      <c r="G2708"/>
      <c r="H2708"/>
      <c r="I2708"/>
      <c r="J2708"/>
      <c r="K2708"/>
      <c r="L2708"/>
      <c r="M2708"/>
      <c r="N2708"/>
      <c r="O2708"/>
      <c r="P2708"/>
      <c r="Q2708"/>
      <c r="R2708"/>
      <c r="S2708"/>
      <c r="T2708"/>
      <c r="U2708"/>
      <c r="V2708"/>
      <c r="W2708"/>
      <c r="X2708"/>
      <c r="Y2708" s="56"/>
      <c r="Z2708"/>
      <c r="AA2708"/>
      <c r="AB2708"/>
      <c r="AC2708"/>
      <c r="AD2708"/>
      <c r="AE2708"/>
      <c r="AF2708"/>
    </row>
    <row r="2709" spans="1:32" s="24" customFormat="1" ht="15">
      <c r="A2709"/>
      <c r="B2709"/>
      <c r="C2709"/>
      <c r="D2709"/>
      <c r="E2709"/>
      <c r="F2709"/>
      <c r="G2709"/>
      <c r="H2709"/>
      <c r="I2709"/>
      <c r="J2709"/>
      <c r="K2709"/>
      <c r="L2709"/>
      <c r="M2709"/>
      <c r="N2709"/>
      <c r="O2709"/>
      <c r="P2709"/>
      <c r="Q2709"/>
      <c r="R2709"/>
      <c r="S2709"/>
      <c r="T2709"/>
      <c r="U2709"/>
      <c r="V2709"/>
      <c r="W2709"/>
      <c r="X2709"/>
      <c r="Y2709" s="56"/>
      <c r="Z2709"/>
      <c r="AA2709"/>
      <c r="AB2709"/>
      <c r="AC2709"/>
      <c r="AD2709"/>
      <c r="AE2709"/>
      <c r="AF2709"/>
    </row>
    <row r="2710" spans="1:32" s="24" customFormat="1" ht="15">
      <c r="A2710"/>
      <c r="B2710"/>
      <c r="C2710"/>
      <c r="D2710"/>
      <c r="E2710"/>
      <c r="F2710"/>
      <c r="G2710"/>
      <c r="H2710"/>
      <c r="I2710"/>
      <c r="J2710"/>
      <c r="K2710"/>
      <c r="L2710"/>
      <c r="M2710"/>
      <c r="N2710"/>
      <c r="O2710"/>
      <c r="P2710"/>
      <c r="Q2710"/>
      <c r="R2710"/>
      <c r="S2710"/>
      <c r="T2710"/>
      <c r="U2710"/>
      <c r="V2710"/>
      <c r="W2710"/>
      <c r="X2710"/>
      <c r="Y2710" s="56"/>
      <c r="Z2710"/>
      <c r="AA2710"/>
      <c r="AB2710"/>
      <c r="AC2710"/>
      <c r="AD2710"/>
      <c r="AE2710"/>
      <c r="AF2710"/>
    </row>
    <row r="2711" spans="1:32" s="24" customFormat="1" ht="15">
      <c r="A2711"/>
      <c r="B2711"/>
      <c r="C2711"/>
      <c r="D2711"/>
      <c r="E2711"/>
      <c r="F2711"/>
      <c r="G2711"/>
      <c r="H2711"/>
      <c r="I2711"/>
      <c r="J2711"/>
      <c r="K2711"/>
      <c r="L2711"/>
      <c r="M2711"/>
      <c r="N2711"/>
      <c r="O2711"/>
      <c r="P2711"/>
      <c r="Q2711"/>
      <c r="R2711"/>
      <c r="S2711"/>
      <c r="T2711"/>
      <c r="U2711"/>
      <c r="V2711"/>
      <c r="W2711"/>
      <c r="X2711"/>
      <c r="Y2711" s="56"/>
      <c r="Z2711"/>
      <c r="AA2711"/>
      <c r="AB2711"/>
      <c r="AC2711"/>
      <c r="AD2711"/>
      <c r="AE2711"/>
      <c r="AF2711"/>
    </row>
    <row r="2712" spans="1:32" s="24" customFormat="1" ht="15">
      <c r="A2712"/>
      <c r="B2712"/>
      <c r="C2712"/>
      <c r="D2712"/>
      <c r="E2712"/>
      <c r="F2712"/>
      <c r="G2712"/>
      <c r="H2712"/>
      <c r="I2712"/>
      <c r="J2712"/>
      <c r="K2712"/>
      <c r="L2712"/>
      <c r="M2712"/>
      <c r="N2712"/>
      <c r="O2712"/>
      <c r="P2712"/>
      <c r="Q2712"/>
      <c r="R2712"/>
      <c r="S2712"/>
      <c r="T2712"/>
      <c r="U2712"/>
      <c r="V2712"/>
      <c r="W2712"/>
      <c r="X2712"/>
      <c r="Y2712" s="56"/>
      <c r="Z2712"/>
      <c r="AA2712"/>
      <c r="AB2712"/>
      <c r="AC2712"/>
      <c r="AD2712"/>
      <c r="AE2712"/>
      <c r="AF2712"/>
    </row>
    <row r="2713" spans="1:32" s="24" customFormat="1" ht="15">
      <c r="A2713"/>
      <c r="B2713"/>
      <c r="C2713"/>
      <c r="D2713"/>
      <c r="E2713"/>
      <c r="F2713"/>
      <c r="G2713"/>
      <c r="H2713"/>
      <c r="I2713"/>
      <c r="J2713"/>
      <c r="K2713"/>
      <c r="L2713"/>
      <c r="M2713"/>
      <c r="N2713"/>
      <c r="O2713"/>
      <c r="P2713"/>
      <c r="Q2713"/>
      <c r="R2713"/>
      <c r="S2713"/>
      <c r="T2713"/>
      <c r="U2713"/>
      <c r="V2713"/>
      <c r="W2713"/>
      <c r="X2713"/>
      <c r="Y2713" s="56"/>
      <c r="Z2713"/>
      <c r="AA2713"/>
      <c r="AB2713"/>
      <c r="AC2713"/>
      <c r="AD2713"/>
      <c r="AE2713"/>
      <c r="AF2713"/>
    </row>
    <row r="2714" spans="1:32" s="24" customFormat="1" ht="15">
      <c r="A2714"/>
      <c r="B2714"/>
      <c r="C2714"/>
      <c r="D2714"/>
      <c r="E2714"/>
      <c r="F2714"/>
      <c r="G2714"/>
      <c r="H2714"/>
      <c r="I2714"/>
      <c r="J2714"/>
      <c r="K2714"/>
      <c r="L2714"/>
      <c r="M2714"/>
      <c r="N2714"/>
      <c r="O2714"/>
      <c r="P2714"/>
      <c r="Q2714"/>
      <c r="R2714"/>
      <c r="S2714"/>
      <c r="T2714"/>
      <c r="U2714"/>
      <c r="V2714"/>
      <c r="W2714"/>
      <c r="X2714"/>
      <c r="Y2714" s="56"/>
      <c r="Z2714"/>
      <c r="AA2714"/>
      <c r="AB2714"/>
      <c r="AC2714"/>
      <c r="AD2714"/>
      <c r="AE2714"/>
      <c r="AF2714"/>
    </row>
    <row r="2715" spans="1:32" s="24" customFormat="1" ht="15">
      <c r="A2715"/>
      <c r="B2715"/>
      <c r="C2715"/>
      <c r="D2715"/>
      <c r="E2715"/>
      <c r="F2715"/>
      <c r="G2715"/>
      <c r="H2715"/>
      <c r="I2715"/>
      <c r="J2715"/>
      <c r="K2715"/>
      <c r="L2715"/>
      <c r="M2715"/>
      <c r="N2715"/>
      <c r="O2715"/>
      <c r="P2715"/>
      <c r="Q2715"/>
      <c r="R2715"/>
      <c r="S2715"/>
      <c r="T2715"/>
      <c r="U2715"/>
      <c r="V2715"/>
      <c r="W2715"/>
      <c r="X2715"/>
      <c r="Y2715" s="56"/>
      <c r="Z2715"/>
      <c r="AA2715"/>
      <c r="AB2715"/>
      <c r="AC2715"/>
      <c r="AD2715"/>
      <c r="AE2715"/>
      <c r="AF2715"/>
    </row>
    <row r="2716" spans="1:32" s="24" customFormat="1" ht="15">
      <c r="A2716"/>
      <c r="B2716"/>
      <c r="C2716"/>
      <c r="D2716"/>
      <c r="E2716"/>
      <c r="F2716"/>
      <c r="G2716"/>
      <c r="H2716"/>
      <c r="I2716"/>
      <c r="J2716"/>
      <c r="K2716"/>
      <c r="L2716"/>
      <c r="M2716"/>
      <c r="N2716"/>
      <c r="O2716"/>
      <c r="P2716"/>
      <c r="Q2716"/>
      <c r="R2716"/>
      <c r="S2716"/>
      <c r="T2716"/>
      <c r="U2716"/>
      <c r="V2716"/>
      <c r="W2716"/>
      <c r="X2716"/>
      <c r="Y2716" s="56"/>
      <c r="Z2716"/>
      <c r="AA2716"/>
      <c r="AB2716"/>
      <c r="AC2716"/>
      <c r="AD2716"/>
      <c r="AE2716"/>
      <c r="AF2716"/>
    </row>
    <row r="2717" spans="1:32" s="24" customFormat="1" ht="15">
      <c r="A2717"/>
      <c r="B2717"/>
      <c r="C2717"/>
      <c r="D2717"/>
      <c r="E2717"/>
      <c r="F2717"/>
      <c r="G2717"/>
      <c r="H2717"/>
      <c r="I2717"/>
      <c r="J2717"/>
      <c r="K2717"/>
      <c r="L2717"/>
      <c r="M2717"/>
      <c r="N2717"/>
      <c r="O2717"/>
      <c r="P2717"/>
      <c r="Q2717"/>
      <c r="R2717"/>
      <c r="S2717"/>
      <c r="T2717"/>
      <c r="U2717"/>
      <c r="V2717"/>
      <c r="W2717"/>
      <c r="X2717"/>
      <c r="Y2717" s="56"/>
      <c r="Z2717"/>
      <c r="AA2717"/>
      <c r="AB2717"/>
      <c r="AC2717"/>
      <c r="AD2717"/>
      <c r="AE2717"/>
      <c r="AF2717"/>
    </row>
    <row r="2718" spans="1:32" s="24" customFormat="1" ht="15">
      <c r="A2718"/>
      <c r="B2718"/>
      <c r="C2718"/>
      <c r="D2718"/>
      <c r="E2718"/>
      <c r="F2718"/>
      <c r="G2718"/>
      <c r="H2718"/>
      <c r="I2718"/>
      <c r="J2718"/>
      <c r="K2718"/>
      <c r="L2718"/>
      <c r="M2718"/>
      <c r="N2718"/>
      <c r="O2718"/>
      <c r="P2718"/>
      <c r="Q2718"/>
      <c r="R2718"/>
      <c r="S2718"/>
      <c r="T2718"/>
      <c r="U2718"/>
      <c r="V2718"/>
      <c r="W2718"/>
      <c r="X2718"/>
      <c r="Y2718" s="56"/>
      <c r="Z2718"/>
      <c r="AA2718"/>
      <c r="AB2718"/>
      <c r="AC2718"/>
      <c r="AD2718"/>
      <c r="AE2718"/>
      <c r="AF2718"/>
    </row>
    <row r="2719" spans="1:32" s="24" customFormat="1" ht="15">
      <c r="A2719"/>
      <c r="B2719"/>
      <c r="C2719"/>
      <c r="D2719"/>
      <c r="E2719"/>
      <c r="F2719"/>
      <c r="G2719"/>
      <c r="H2719"/>
      <c r="I2719"/>
      <c r="J2719"/>
      <c r="K2719"/>
      <c r="L2719"/>
      <c r="M2719"/>
      <c r="N2719"/>
      <c r="O2719"/>
      <c r="P2719"/>
      <c r="Q2719"/>
      <c r="R2719"/>
      <c r="S2719"/>
      <c r="T2719"/>
      <c r="U2719"/>
      <c r="V2719"/>
      <c r="W2719"/>
      <c r="X2719"/>
      <c r="Y2719" s="56"/>
      <c r="Z2719"/>
      <c r="AA2719"/>
      <c r="AB2719"/>
      <c r="AC2719"/>
      <c r="AD2719"/>
      <c r="AE2719"/>
      <c r="AF2719"/>
    </row>
    <row r="2720" spans="1:32" s="24" customFormat="1" ht="15">
      <c r="A2720"/>
      <c r="B2720"/>
      <c r="C2720"/>
      <c r="D2720"/>
      <c r="E2720"/>
      <c r="F2720"/>
      <c r="G2720"/>
      <c r="H2720"/>
      <c r="I2720"/>
      <c r="J2720"/>
      <c r="K2720"/>
      <c r="L2720"/>
      <c r="M2720"/>
      <c r="N2720"/>
      <c r="O2720"/>
      <c r="P2720"/>
      <c r="Q2720"/>
      <c r="R2720"/>
      <c r="S2720"/>
      <c r="T2720"/>
      <c r="U2720"/>
      <c r="V2720"/>
      <c r="W2720"/>
      <c r="X2720"/>
      <c r="Y2720" s="56"/>
      <c r="Z2720"/>
      <c r="AA2720"/>
      <c r="AB2720"/>
      <c r="AC2720"/>
      <c r="AD2720"/>
      <c r="AE2720"/>
      <c r="AF2720"/>
    </row>
    <row r="2721" spans="1:32" s="24" customFormat="1" ht="15">
      <c r="A2721"/>
      <c r="B2721"/>
      <c r="C2721"/>
      <c r="D2721"/>
      <c r="E2721"/>
      <c r="F2721"/>
      <c r="G2721"/>
      <c r="H2721"/>
      <c r="I2721"/>
      <c r="J2721"/>
      <c r="K2721"/>
      <c r="L2721"/>
      <c r="M2721"/>
      <c r="N2721"/>
      <c r="O2721"/>
      <c r="P2721"/>
      <c r="Q2721"/>
      <c r="R2721"/>
      <c r="S2721"/>
      <c r="T2721"/>
      <c r="U2721"/>
      <c r="V2721"/>
      <c r="W2721"/>
      <c r="X2721"/>
      <c r="Y2721" s="56"/>
      <c r="Z2721"/>
      <c r="AA2721"/>
      <c r="AB2721"/>
      <c r="AC2721"/>
      <c r="AD2721"/>
      <c r="AE2721"/>
      <c r="AF2721"/>
    </row>
    <row r="2722" spans="1:32" s="24" customFormat="1" ht="15">
      <c r="A2722"/>
      <c r="B2722"/>
      <c r="C2722"/>
      <c r="D2722"/>
      <c r="E2722"/>
      <c r="F2722"/>
      <c r="G2722"/>
      <c r="H2722"/>
      <c r="I2722"/>
      <c r="J2722"/>
      <c r="K2722"/>
      <c r="L2722"/>
      <c r="M2722"/>
      <c r="N2722"/>
      <c r="O2722"/>
      <c r="P2722"/>
      <c r="Q2722"/>
      <c r="R2722"/>
      <c r="S2722"/>
      <c r="T2722"/>
      <c r="U2722"/>
      <c r="V2722"/>
      <c r="W2722"/>
      <c r="X2722"/>
      <c r="Y2722" s="56"/>
      <c r="Z2722"/>
      <c r="AA2722"/>
      <c r="AB2722"/>
      <c r="AC2722"/>
      <c r="AD2722"/>
      <c r="AE2722"/>
      <c r="AF2722"/>
    </row>
    <row r="2723" spans="1:32" s="24" customFormat="1" ht="15">
      <c r="A2723"/>
      <c r="B2723"/>
      <c r="C2723"/>
      <c r="D2723"/>
      <c r="E2723"/>
      <c r="F2723"/>
      <c r="G2723"/>
      <c r="H2723"/>
      <c r="I2723"/>
      <c r="J2723"/>
      <c r="K2723"/>
      <c r="L2723"/>
      <c r="M2723"/>
      <c r="N2723"/>
      <c r="O2723"/>
      <c r="P2723"/>
      <c r="Q2723"/>
      <c r="R2723"/>
      <c r="S2723"/>
      <c r="T2723"/>
      <c r="U2723"/>
      <c r="V2723"/>
      <c r="W2723"/>
      <c r="X2723"/>
      <c r="Y2723" s="56"/>
      <c r="Z2723"/>
      <c r="AA2723"/>
      <c r="AB2723"/>
      <c r="AC2723"/>
      <c r="AD2723"/>
      <c r="AE2723"/>
      <c r="AF2723"/>
    </row>
    <row r="2724" spans="1:32" s="24" customFormat="1" ht="15">
      <c r="A2724"/>
      <c r="B2724"/>
      <c r="C2724"/>
      <c r="D2724"/>
      <c r="E2724"/>
      <c r="F2724"/>
      <c r="G2724"/>
      <c r="H2724"/>
      <c r="I2724"/>
      <c r="J2724"/>
      <c r="K2724"/>
      <c r="L2724"/>
      <c r="M2724"/>
      <c r="N2724"/>
      <c r="O2724"/>
      <c r="P2724"/>
      <c r="Q2724"/>
      <c r="R2724"/>
      <c r="S2724"/>
      <c r="T2724"/>
      <c r="U2724"/>
      <c r="V2724"/>
      <c r="W2724"/>
      <c r="X2724"/>
      <c r="Y2724" s="56"/>
      <c r="Z2724"/>
      <c r="AA2724"/>
      <c r="AB2724"/>
      <c r="AC2724"/>
      <c r="AD2724"/>
      <c r="AE2724"/>
      <c r="AF2724"/>
    </row>
    <row r="2725" spans="1:32" s="24" customFormat="1" ht="15">
      <c r="A2725"/>
      <c r="B2725"/>
      <c r="C2725"/>
      <c r="D2725"/>
      <c r="E2725"/>
      <c r="F2725"/>
      <c r="G2725"/>
      <c r="H2725"/>
      <c r="I2725"/>
      <c r="J2725"/>
      <c r="K2725"/>
      <c r="L2725"/>
      <c r="M2725"/>
      <c r="N2725"/>
      <c r="O2725"/>
      <c r="P2725"/>
      <c r="Q2725"/>
      <c r="R2725"/>
      <c r="S2725"/>
      <c r="T2725"/>
      <c r="U2725"/>
      <c r="V2725"/>
      <c r="W2725"/>
      <c r="X2725"/>
      <c r="Y2725" s="56"/>
      <c r="Z2725"/>
      <c r="AA2725"/>
      <c r="AB2725"/>
      <c r="AC2725"/>
      <c r="AD2725"/>
      <c r="AE2725"/>
      <c r="AF2725"/>
    </row>
    <row r="2726" spans="1:32" s="24" customFormat="1" ht="15">
      <c r="A2726"/>
      <c r="B2726"/>
      <c r="C2726"/>
      <c r="D2726"/>
      <c r="E2726"/>
      <c r="F2726"/>
      <c r="G2726"/>
      <c r="H2726"/>
      <c r="I2726"/>
      <c r="J2726"/>
      <c r="K2726"/>
      <c r="L2726"/>
      <c r="M2726"/>
      <c r="N2726"/>
      <c r="O2726"/>
      <c r="P2726"/>
      <c r="Q2726"/>
      <c r="R2726"/>
      <c r="S2726"/>
      <c r="T2726"/>
      <c r="U2726"/>
      <c r="V2726"/>
      <c r="W2726"/>
      <c r="X2726"/>
      <c r="Y2726" s="56"/>
      <c r="Z2726"/>
      <c r="AA2726"/>
      <c r="AB2726"/>
      <c r="AC2726"/>
      <c r="AD2726"/>
      <c r="AE2726"/>
      <c r="AF2726"/>
    </row>
    <row r="2727" spans="1:32" s="24" customFormat="1" ht="15">
      <c r="A2727"/>
      <c r="B2727"/>
      <c r="C2727"/>
      <c r="D2727"/>
      <c r="E2727"/>
      <c r="F2727"/>
      <c r="G2727"/>
      <c r="H2727"/>
      <c r="I2727"/>
      <c r="J2727"/>
      <c r="K2727"/>
      <c r="L2727"/>
      <c r="M2727"/>
      <c r="N2727"/>
      <c r="O2727"/>
      <c r="P2727"/>
      <c r="Q2727"/>
      <c r="R2727"/>
      <c r="S2727"/>
      <c r="T2727"/>
      <c r="U2727"/>
      <c r="V2727"/>
      <c r="W2727"/>
      <c r="X2727"/>
      <c r="Y2727" s="56"/>
      <c r="Z2727"/>
      <c r="AA2727"/>
      <c r="AB2727"/>
      <c r="AC2727"/>
      <c r="AD2727"/>
      <c r="AE2727"/>
      <c r="AF2727"/>
    </row>
    <row r="2728" spans="1:32" s="24" customFormat="1" ht="15">
      <c r="A2728"/>
      <c r="B2728"/>
      <c r="C2728"/>
      <c r="D2728"/>
      <c r="E2728"/>
      <c r="F2728"/>
      <c r="G2728"/>
      <c r="H2728"/>
      <c r="I2728"/>
      <c r="J2728"/>
      <c r="K2728"/>
      <c r="L2728"/>
      <c r="M2728"/>
      <c r="N2728"/>
      <c r="O2728"/>
      <c r="P2728"/>
      <c r="Q2728"/>
      <c r="R2728"/>
      <c r="S2728"/>
      <c r="T2728"/>
      <c r="U2728"/>
      <c r="V2728"/>
      <c r="W2728"/>
      <c r="X2728"/>
      <c r="Y2728" s="56"/>
      <c r="Z2728"/>
      <c r="AA2728"/>
      <c r="AB2728"/>
      <c r="AC2728"/>
      <c r="AD2728"/>
      <c r="AE2728"/>
      <c r="AF2728"/>
    </row>
    <row r="2729" spans="1:32" s="24" customFormat="1" ht="15">
      <c r="A2729"/>
      <c r="B2729"/>
      <c r="C2729"/>
      <c r="D2729"/>
      <c r="E2729"/>
      <c r="F2729"/>
      <c r="G2729"/>
      <c r="H2729"/>
      <c r="I2729"/>
      <c r="J2729"/>
      <c r="K2729"/>
      <c r="L2729"/>
      <c r="M2729"/>
      <c r="N2729"/>
      <c r="O2729"/>
      <c r="P2729"/>
      <c r="Q2729"/>
      <c r="R2729"/>
      <c r="S2729"/>
      <c r="T2729"/>
      <c r="U2729"/>
      <c r="V2729"/>
      <c r="W2729"/>
      <c r="X2729"/>
      <c r="Y2729" s="56"/>
      <c r="Z2729"/>
      <c r="AA2729"/>
      <c r="AB2729"/>
      <c r="AC2729"/>
      <c r="AD2729"/>
      <c r="AE2729"/>
      <c r="AF2729"/>
    </row>
    <row r="2730" spans="1:32" s="24" customFormat="1" ht="15">
      <c r="A2730"/>
      <c r="B2730"/>
      <c r="C2730"/>
      <c r="D2730"/>
      <c r="E2730"/>
      <c r="F2730"/>
      <c r="G2730"/>
      <c r="H2730"/>
      <c r="I2730"/>
      <c r="J2730"/>
      <c r="K2730"/>
      <c r="L2730"/>
      <c r="M2730"/>
      <c r="N2730"/>
      <c r="O2730"/>
      <c r="P2730"/>
      <c r="Q2730"/>
      <c r="R2730"/>
      <c r="S2730"/>
      <c r="T2730"/>
      <c r="U2730"/>
      <c r="V2730"/>
      <c r="W2730"/>
      <c r="X2730"/>
      <c r="Y2730" s="56"/>
      <c r="Z2730"/>
      <c r="AA2730"/>
      <c r="AB2730"/>
      <c r="AC2730"/>
      <c r="AD2730"/>
      <c r="AE2730"/>
      <c r="AF2730"/>
    </row>
    <row r="2731" spans="1:32" s="24" customFormat="1" ht="15">
      <c r="A2731"/>
      <c r="B2731"/>
      <c r="C2731"/>
      <c r="D2731"/>
      <c r="E2731"/>
      <c r="F2731"/>
      <c r="G2731"/>
      <c r="H2731"/>
      <c r="I2731"/>
      <c r="J2731"/>
      <c r="K2731"/>
      <c r="L2731"/>
      <c r="M2731"/>
      <c r="N2731"/>
      <c r="O2731"/>
      <c r="P2731"/>
      <c r="Q2731"/>
      <c r="R2731"/>
      <c r="S2731"/>
      <c r="T2731"/>
      <c r="U2731"/>
      <c r="V2731"/>
      <c r="W2731"/>
      <c r="X2731"/>
      <c r="Y2731" s="56"/>
      <c r="Z2731"/>
      <c r="AA2731"/>
      <c r="AB2731"/>
      <c r="AC2731"/>
      <c r="AD2731"/>
      <c r="AE2731"/>
      <c r="AF2731"/>
    </row>
    <row r="2732" spans="1:32" s="24" customFormat="1" ht="15">
      <c r="A2732"/>
      <c r="B2732"/>
      <c r="C2732"/>
      <c r="D2732"/>
      <c r="E2732"/>
      <c r="F2732"/>
      <c r="G2732"/>
      <c r="H2732"/>
      <c r="I2732"/>
      <c r="J2732"/>
      <c r="K2732"/>
      <c r="L2732"/>
      <c r="M2732"/>
      <c r="N2732"/>
      <c r="O2732"/>
      <c r="P2732"/>
      <c r="Q2732"/>
      <c r="R2732"/>
      <c r="S2732"/>
      <c r="T2732"/>
      <c r="U2732"/>
      <c r="V2732"/>
      <c r="W2732"/>
      <c r="X2732"/>
      <c r="Y2732" s="56"/>
      <c r="Z2732"/>
      <c r="AA2732"/>
      <c r="AB2732"/>
      <c r="AC2732"/>
      <c r="AD2732"/>
      <c r="AE2732"/>
      <c r="AF2732"/>
    </row>
    <row r="2733" spans="1:32" s="24" customFormat="1" ht="15">
      <c r="A2733"/>
      <c r="B2733"/>
      <c r="C2733"/>
      <c r="D2733"/>
      <c r="E2733"/>
      <c r="F2733"/>
      <c r="G2733"/>
      <c r="H2733"/>
      <c r="I2733"/>
      <c r="J2733"/>
      <c r="K2733"/>
      <c r="L2733"/>
      <c r="M2733"/>
      <c r="N2733"/>
      <c r="O2733"/>
      <c r="P2733"/>
      <c r="Q2733"/>
      <c r="R2733"/>
      <c r="S2733"/>
      <c r="T2733"/>
      <c r="U2733"/>
      <c r="V2733"/>
      <c r="W2733"/>
      <c r="X2733"/>
      <c r="Y2733" s="56"/>
      <c r="Z2733"/>
      <c r="AA2733"/>
      <c r="AB2733"/>
      <c r="AC2733"/>
      <c r="AD2733"/>
      <c r="AE2733"/>
      <c r="AF2733"/>
    </row>
    <row r="2734" spans="1:32" s="24" customFormat="1" ht="15">
      <c r="A2734"/>
      <c r="B2734"/>
      <c r="C2734"/>
      <c r="D2734"/>
      <c r="E2734"/>
      <c r="F2734"/>
      <c r="G2734"/>
      <c r="H2734"/>
      <c r="I2734"/>
      <c r="J2734"/>
      <c r="K2734"/>
      <c r="L2734"/>
      <c r="M2734"/>
      <c r="N2734"/>
      <c r="O2734"/>
      <c r="P2734"/>
      <c r="Q2734"/>
      <c r="R2734"/>
      <c r="S2734"/>
      <c r="T2734"/>
      <c r="U2734"/>
      <c r="V2734"/>
      <c r="W2734"/>
      <c r="X2734"/>
      <c r="Y2734" s="56"/>
      <c r="Z2734"/>
      <c r="AA2734"/>
      <c r="AB2734"/>
      <c r="AC2734"/>
      <c r="AD2734"/>
      <c r="AE2734"/>
      <c r="AF2734"/>
    </row>
    <row r="2735" spans="1:32" s="24" customFormat="1" ht="15">
      <c r="A2735"/>
      <c r="B2735"/>
      <c r="C2735"/>
      <c r="D2735"/>
      <c r="E2735"/>
      <c r="F2735"/>
      <c r="G2735"/>
      <c r="H2735"/>
      <c r="I2735"/>
      <c r="J2735"/>
      <c r="K2735"/>
      <c r="L2735"/>
      <c r="M2735"/>
      <c r="N2735"/>
      <c r="O2735"/>
      <c r="P2735"/>
      <c r="Q2735"/>
      <c r="R2735"/>
      <c r="S2735"/>
      <c r="T2735"/>
      <c r="U2735"/>
      <c r="V2735"/>
      <c r="W2735"/>
      <c r="X2735"/>
      <c r="Y2735" s="56"/>
      <c r="Z2735"/>
      <c r="AA2735"/>
      <c r="AB2735"/>
      <c r="AC2735"/>
      <c r="AD2735"/>
      <c r="AE2735"/>
      <c r="AF2735"/>
    </row>
    <row r="2736" spans="1:32" s="24" customFormat="1" ht="15">
      <c r="A2736"/>
      <c r="B2736"/>
      <c r="C2736"/>
      <c r="D2736"/>
      <c r="E2736"/>
      <c r="F2736"/>
      <c r="G2736"/>
      <c r="H2736"/>
      <c r="I2736"/>
      <c r="J2736"/>
      <c r="K2736"/>
      <c r="L2736"/>
      <c r="M2736"/>
      <c r="N2736"/>
      <c r="O2736"/>
      <c r="P2736"/>
      <c r="Q2736"/>
      <c r="R2736"/>
      <c r="S2736"/>
      <c r="T2736"/>
      <c r="U2736"/>
      <c r="V2736"/>
      <c r="W2736"/>
      <c r="X2736"/>
      <c r="Y2736" s="56"/>
      <c r="Z2736"/>
      <c r="AA2736"/>
      <c r="AB2736"/>
      <c r="AC2736"/>
      <c r="AD2736"/>
      <c r="AE2736"/>
      <c r="AF2736"/>
    </row>
    <row r="2737" spans="1:32" s="24" customFormat="1" ht="15">
      <c r="A2737"/>
      <c r="B2737"/>
      <c r="C2737"/>
      <c r="D2737"/>
      <c r="E2737"/>
      <c r="F2737"/>
      <c r="G2737"/>
      <c r="H2737"/>
      <c r="I2737"/>
      <c r="J2737"/>
      <c r="K2737"/>
      <c r="L2737"/>
      <c r="M2737"/>
      <c r="N2737"/>
      <c r="O2737"/>
      <c r="P2737"/>
      <c r="Q2737"/>
      <c r="R2737"/>
      <c r="S2737"/>
      <c r="T2737"/>
      <c r="U2737"/>
      <c r="V2737"/>
      <c r="W2737"/>
      <c r="X2737"/>
      <c r="Y2737" s="56"/>
      <c r="Z2737"/>
      <c r="AA2737"/>
      <c r="AB2737"/>
      <c r="AC2737"/>
      <c r="AD2737"/>
      <c r="AE2737"/>
      <c r="AF2737"/>
    </row>
    <row r="2738" spans="1:32" s="24" customFormat="1" ht="15">
      <c r="A2738"/>
      <c r="B2738"/>
      <c r="C2738"/>
      <c r="D2738"/>
      <c r="E2738"/>
      <c r="F2738"/>
      <c r="G2738"/>
      <c r="H2738"/>
      <c r="I2738"/>
      <c r="J2738"/>
      <c r="K2738"/>
      <c r="L2738"/>
      <c r="M2738"/>
      <c r="N2738"/>
      <c r="O2738"/>
      <c r="P2738"/>
      <c r="Q2738"/>
      <c r="R2738"/>
      <c r="S2738"/>
      <c r="T2738"/>
      <c r="U2738"/>
      <c r="V2738"/>
      <c r="W2738"/>
      <c r="X2738"/>
      <c r="Y2738" s="56"/>
      <c r="Z2738"/>
      <c r="AA2738"/>
      <c r="AB2738"/>
      <c r="AC2738"/>
      <c r="AD2738"/>
      <c r="AE2738"/>
      <c r="AF2738"/>
    </row>
    <row r="2739" spans="1:32" s="24" customFormat="1" ht="15">
      <c r="A2739"/>
      <c r="B2739"/>
      <c r="C2739"/>
      <c r="D2739"/>
      <c r="E2739"/>
      <c r="F2739"/>
      <c r="G2739"/>
      <c r="H2739"/>
      <c r="I2739"/>
      <c r="J2739"/>
      <c r="K2739"/>
      <c r="L2739"/>
      <c r="M2739"/>
      <c r="N2739"/>
      <c r="O2739"/>
      <c r="P2739"/>
      <c r="Q2739"/>
      <c r="R2739"/>
      <c r="S2739"/>
      <c r="T2739"/>
      <c r="U2739"/>
      <c r="V2739"/>
      <c r="W2739"/>
      <c r="X2739"/>
      <c r="Y2739" s="56"/>
      <c r="Z2739"/>
      <c r="AA2739"/>
      <c r="AB2739"/>
      <c r="AC2739"/>
      <c r="AD2739"/>
      <c r="AE2739"/>
      <c r="AF2739"/>
    </row>
    <row r="2740" spans="1:32" s="24" customFormat="1" ht="15">
      <c r="A2740"/>
      <c r="B2740"/>
      <c r="C2740"/>
      <c r="D2740"/>
      <c r="E2740"/>
      <c r="F2740"/>
      <c r="G2740"/>
      <c r="H2740"/>
      <c r="I2740"/>
      <c r="J2740"/>
      <c r="K2740"/>
      <c r="L2740"/>
      <c r="M2740"/>
      <c r="N2740"/>
      <c r="O2740"/>
      <c r="P2740"/>
      <c r="Q2740"/>
      <c r="R2740"/>
      <c r="S2740"/>
      <c r="T2740"/>
      <c r="U2740"/>
      <c r="V2740"/>
      <c r="W2740"/>
      <c r="X2740"/>
      <c r="Y2740" s="56"/>
      <c r="Z2740"/>
      <c r="AA2740"/>
      <c r="AB2740"/>
      <c r="AC2740"/>
      <c r="AD2740"/>
      <c r="AE2740"/>
      <c r="AF2740"/>
    </row>
    <row r="2741" spans="1:32" s="24" customFormat="1" ht="15">
      <c r="A2741"/>
      <c r="B2741"/>
      <c r="C2741"/>
      <c r="D2741"/>
      <c r="E2741"/>
      <c r="F2741"/>
      <c r="G2741"/>
      <c r="H2741"/>
      <c r="I2741"/>
      <c r="J2741"/>
      <c r="K2741"/>
      <c r="L2741"/>
      <c r="M2741"/>
      <c r="N2741"/>
      <c r="O2741"/>
      <c r="P2741"/>
      <c r="Q2741"/>
      <c r="R2741"/>
      <c r="S2741"/>
      <c r="T2741"/>
      <c r="U2741"/>
      <c r="V2741"/>
      <c r="W2741"/>
      <c r="X2741"/>
      <c r="Y2741" s="56"/>
      <c r="Z2741"/>
      <c r="AA2741"/>
      <c r="AB2741"/>
      <c r="AC2741"/>
      <c r="AD2741"/>
      <c r="AE2741"/>
      <c r="AF2741"/>
    </row>
    <row r="2742" spans="1:32" s="24" customFormat="1" ht="15">
      <c r="A2742"/>
      <c r="B2742"/>
      <c r="C2742"/>
      <c r="D2742"/>
      <c r="E2742"/>
      <c r="F2742"/>
      <c r="G2742"/>
      <c r="H2742"/>
      <c r="I2742"/>
      <c r="J2742"/>
      <c r="K2742"/>
      <c r="L2742"/>
      <c r="M2742"/>
      <c r="N2742"/>
      <c r="O2742"/>
      <c r="P2742"/>
      <c r="Q2742"/>
      <c r="R2742"/>
      <c r="S2742"/>
      <c r="T2742"/>
      <c r="U2742"/>
      <c r="V2742"/>
      <c r="W2742"/>
      <c r="X2742"/>
      <c r="Y2742" s="56"/>
      <c r="Z2742"/>
      <c r="AA2742"/>
      <c r="AB2742"/>
      <c r="AC2742"/>
      <c r="AD2742"/>
      <c r="AE2742"/>
      <c r="AF2742"/>
    </row>
    <row r="2743" spans="1:32" s="24" customFormat="1" ht="15">
      <c r="A2743"/>
      <c r="B2743"/>
      <c r="C2743"/>
      <c r="D2743"/>
      <c r="E2743"/>
      <c r="F2743"/>
      <c r="G2743"/>
      <c r="H2743"/>
      <c r="I2743"/>
      <c r="J2743"/>
      <c r="K2743"/>
      <c r="L2743"/>
      <c r="M2743"/>
      <c r="N2743"/>
      <c r="O2743"/>
      <c r="P2743"/>
      <c r="Q2743"/>
      <c r="R2743"/>
      <c r="S2743"/>
      <c r="T2743"/>
      <c r="U2743"/>
      <c r="V2743"/>
      <c r="W2743"/>
      <c r="X2743"/>
      <c r="Y2743" s="56"/>
      <c r="Z2743"/>
      <c r="AA2743"/>
      <c r="AB2743"/>
      <c r="AC2743"/>
      <c r="AD2743"/>
      <c r="AE2743"/>
      <c r="AF2743"/>
    </row>
    <row r="2744" spans="1:32" s="24" customFormat="1" ht="15">
      <c r="A2744"/>
      <c r="B2744"/>
      <c r="C2744"/>
      <c r="D2744"/>
      <c r="E2744"/>
      <c r="F2744"/>
      <c r="G2744"/>
      <c r="H2744"/>
      <c r="I2744"/>
      <c r="J2744"/>
      <c r="K2744"/>
      <c r="L2744"/>
      <c r="M2744"/>
      <c r="N2744"/>
      <c r="O2744"/>
      <c r="P2744"/>
      <c r="Q2744"/>
      <c r="R2744"/>
      <c r="S2744"/>
      <c r="T2744"/>
      <c r="U2744"/>
      <c r="V2744"/>
      <c r="W2744"/>
      <c r="X2744"/>
      <c r="Y2744" s="56"/>
      <c r="Z2744"/>
      <c r="AA2744"/>
      <c r="AB2744"/>
      <c r="AC2744"/>
      <c r="AD2744"/>
      <c r="AE2744"/>
      <c r="AF2744"/>
    </row>
    <row r="2745" spans="1:32" s="24" customFormat="1" ht="15">
      <c r="A2745"/>
      <c r="B2745"/>
      <c r="C2745"/>
      <c r="D2745"/>
      <c r="E2745"/>
      <c r="F2745"/>
      <c r="G2745"/>
      <c r="H2745"/>
      <c r="I2745"/>
      <c r="J2745"/>
      <c r="K2745"/>
      <c r="L2745"/>
      <c r="M2745"/>
      <c r="N2745"/>
      <c r="O2745"/>
      <c r="P2745"/>
      <c r="Q2745"/>
      <c r="R2745"/>
      <c r="S2745"/>
      <c r="T2745"/>
      <c r="U2745"/>
      <c r="V2745"/>
      <c r="W2745"/>
      <c r="X2745"/>
      <c r="Y2745" s="56"/>
      <c r="Z2745"/>
      <c r="AA2745"/>
      <c r="AB2745"/>
      <c r="AC2745"/>
      <c r="AD2745"/>
      <c r="AE2745"/>
      <c r="AF2745"/>
    </row>
    <row r="2746" spans="1:32" s="24" customFormat="1" ht="15">
      <c r="A2746"/>
      <c r="B2746"/>
      <c r="C2746"/>
      <c r="D2746"/>
      <c r="E2746"/>
      <c r="F2746"/>
      <c r="G2746"/>
      <c r="H2746"/>
      <c r="I2746"/>
      <c r="J2746"/>
      <c r="K2746"/>
      <c r="L2746"/>
      <c r="M2746"/>
      <c r="N2746"/>
      <c r="O2746"/>
      <c r="P2746"/>
      <c r="Q2746"/>
      <c r="R2746"/>
      <c r="S2746"/>
      <c r="T2746"/>
      <c r="U2746"/>
      <c r="V2746"/>
      <c r="W2746"/>
      <c r="X2746"/>
      <c r="Y2746" s="56"/>
      <c r="Z2746"/>
      <c r="AA2746"/>
      <c r="AB2746"/>
      <c r="AC2746"/>
      <c r="AD2746"/>
      <c r="AE2746"/>
      <c r="AF2746"/>
    </row>
    <row r="2747" spans="1:32" s="24" customFormat="1" ht="15">
      <c r="A2747"/>
      <c r="B2747"/>
      <c r="C2747"/>
      <c r="D2747"/>
      <c r="E2747"/>
      <c r="F2747"/>
      <c r="G2747"/>
      <c r="H2747"/>
      <c r="I2747"/>
      <c r="J2747"/>
      <c r="K2747"/>
      <c r="L2747"/>
      <c r="M2747"/>
      <c r="N2747"/>
      <c r="O2747"/>
      <c r="P2747"/>
      <c r="Q2747"/>
      <c r="R2747"/>
      <c r="S2747"/>
      <c r="T2747"/>
      <c r="U2747"/>
      <c r="V2747"/>
      <c r="W2747"/>
      <c r="X2747"/>
      <c r="Y2747" s="56"/>
      <c r="Z2747"/>
      <c r="AA2747"/>
      <c r="AB2747"/>
      <c r="AC2747"/>
      <c r="AD2747"/>
      <c r="AE2747"/>
      <c r="AF2747"/>
    </row>
    <row r="2748" spans="1:32" s="24" customFormat="1" ht="15">
      <c r="A2748"/>
      <c r="B2748"/>
      <c r="C2748"/>
      <c r="D2748"/>
      <c r="E2748"/>
      <c r="F2748"/>
      <c r="G2748"/>
      <c r="H2748"/>
      <c r="I2748"/>
      <c r="J2748"/>
      <c r="K2748"/>
      <c r="L2748"/>
      <c r="M2748"/>
      <c r="N2748"/>
      <c r="O2748"/>
      <c r="P2748"/>
      <c r="Q2748"/>
      <c r="R2748"/>
      <c r="S2748"/>
      <c r="T2748"/>
      <c r="U2748"/>
      <c r="V2748"/>
      <c r="W2748"/>
      <c r="X2748"/>
      <c r="Y2748" s="56"/>
      <c r="Z2748"/>
      <c r="AA2748"/>
      <c r="AB2748"/>
      <c r="AC2748"/>
      <c r="AD2748"/>
      <c r="AE2748"/>
      <c r="AF2748"/>
    </row>
    <row r="2749" spans="1:32" s="24" customFormat="1" ht="15">
      <c r="A2749"/>
      <c r="B2749"/>
      <c r="C2749"/>
      <c r="D2749"/>
      <c r="E2749"/>
      <c r="F2749"/>
      <c r="G2749"/>
      <c r="H2749"/>
      <c r="I2749"/>
      <c r="J2749"/>
      <c r="K2749"/>
      <c r="L2749"/>
      <c r="M2749"/>
      <c r="N2749"/>
      <c r="O2749"/>
      <c r="P2749"/>
      <c r="Q2749"/>
      <c r="R2749"/>
      <c r="S2749"/>
      <c r="T2749"/>
      <c r="U2749"/>
      <c r="V2749"/>
      <c r="W2749"/>
      <c r="X2749"/>
      <c r="Y2749" s="56"/>
      <c r="Z2749"/>
      <c r="AA2749"/>
      <c r="AB2749"/>
      <c r="AC2749"/>
      <c r="AD2749"/>
      <c r="AE2749"/>
      <c r="AF2749"/>
    </row>
    <row r="2750" spans="1:32" s="24" customFormat="1" ht="15">
      <c r="A2750"/>
      <c r="B2750"/>
      <c r="C2750"/>
      <c r="D2750"/>
      <c r="E2750"/>
      <c r="F2750"/>
      <c r="G2750"/>
      <c r="H2750"/>
      <c r="I2750"/>
      <c r="J2750"/>
      <c r="K2750"/>
      <c r="L2750"/>
      <c r="M2750"/>
      <c r="N2750"/>
      <c r="O2750"/>
      <c r="P2750"/>
      <c r="Q2750"/>
      <c r="R2750"/>
      <c r="S2750"/>
      <c r="T2750"/>
      <c r="U2750"/>
      <c r="V2750"/>
      <c r="W2750"/>
      <c r="X2750"/>
      <c r="Y2750" s="56"/>
      <c r="Z2750"/>
      <c r="AA2750"/>
      <c r="AB2750"/>
      <c r="AC2750"/>
      <c r="AD2750"/>
      <c r="AE2750"/>
      <c r="AF2750"/>
    </row>
    <row r="2751" spans="1:32" s="24" customFormat="1" ht="15">
      <c r="A2751"/>
      <c r="B2751"/>
      <c r="C2751"/>
      <c r="D2751"/>
      <c r="E2751"/>
      <c r="F2751"/>
      <c r="G2751"/>
      <c r="H2751"/>
      <c r="I2751"/>
      <c r="J2751"/>
      <c r="K2751"/>
      <c r="L2751"/>
      <c r="M2751"/>
      <c r="N2751"/>
      <c r="O2751"/>
      <c r="P2751"/>
      <c r="Q2751"/>
      <c r="R2751"/>
      <c r="S2751"/>
      <c r="T2751"/>
      <c r="U2751"/>
      <c r="V2751"/>
      <c r="W2751"/>
      <c r="X2751"/>
      <c r="Y2751" s="56"/>
      <c r="Z2751"/>
      <c r="AA2751"/>
      <c r="AB2751"/>
      <c r="AC2751"/>
      <c r="AD2751"/>
      <c r="AE2751"/>
      <c r="AF2751"/>
    </row>
    <row r="2752" spans="1:32" s="24" customFormat="1" ht="15">
      <c r="A2752"/>
      <c r="B2752"/>
      <c r="C2752"/>
      <c r="D2752"/>
      <c r="E2752"/>
      <c r="F2752"/>
      <c r="G2752"/>
      <c r="H2752"/>
      <c r="I2752"/>
      <c r="J2752"/>
      <c r="K2752"/>
      <c r="L2752"/>
      <c r="M2752"/>
      <c r="N2752"/>
      <c r="O2752"/>
      <c r="P2752"/>
      <c r="Q2752"/>
      <c r="R2752"/>
      <c r="S2752"/>
      <c r="T2752"/>
      <c r="U2752"/>
      <c r="V2752"/>
      <c r="W2752"/>
      <c r="X2752"/>
      <c r="Y2752" s="56"/>
      <c r="Z2752"/>
      <c r="AA2752"/>
      <c r="AB2752"/>
      <c r="AC2752"/>
      <c r="AD2752"/>
      <c r="AE2752"/>
      <c r="AF2752"/>
    </row>
    <row r="2753" spans="1:32" s="24" customFormat="1" ht="15">
      <c r="A2753"/>
      <c r="B2753"/>
      <c r="C2753"/>
      <c r="D2753"/>
      <c r="E2753"/>
      <c r="F2753"/>
      <c r="G2753"/>
      <c r="H2753"/>
      <c r="I2753"/>
      <c r="J2753"/>
      <c r="K2753"/>
      <c r="L2753"/>
      <c r="M2753"/>
      <c r="N2753"/>
      <c r="O2753"/>
      <c r="P2753"/>
      <c r="Q2753"/>
      <c r="R2753"/>
      <c r="S2753"/>
      <c r="T2753"/>
      <c r="U2753"/>
      <c r="V2753"/>
      <c r="W2753"/>
      <c r="X2753"/>
      <c r="Y2753" s="56"/>
      <c r="Z2753"/>
      <c r="AA2753"/>
      <c r="AB2753"/>
      <c r="AC2753"/>
      <c r="AD2753"/>
      <c r="AE2753"/>
      <c r="AF2753"/>
    </row>
    <row r="2754" spans="1:32" s="24" customFormat="1" ht="15">
      <c r="A2754"/>
      <c r="B2754"/>
      <c r="C2754"/>
      <c r="D2754"/>
      <c r="E2754"/>
      <c r="F2754"/>
      <c r="G2754"/>
      <c r="H2754"/>
      <c r="I2754"/>
      <c r="J2754"/>
      <c r="K2754"/>
      <c r="L2754"/>
      <c r="M2754"/>
      <c r="N2754"/>
      <c r="O2754"/>
      <c r="P2754"/>
      <c r="Q2754"/>
      <c r="R2754"/>
      <c r="S2754"/>
      <c r="T2754"/>
      <c r="U2754"/>
      <c r="V2754"/>
      <c r="W2754"/>
      <c r="X2754"/>
      <c r="Y2754" s="56"/>
      <c r="Z2754"/>
      <c r="AA2754"/>
      <c r="AB2754"/>
      <c r="AC2754"/>
      <c r="AD2754"/>
      <c r="AE2754"/>
      <c r="AF2754"/>
    </row>
    <row r="2755" spans="1:32" s="24" customFormat="1" ht="15">
      <c r="A2755"/>
      <c r="B2755"/>
      <c r="C2755"/>
      <c r="D2755"/>
      <c r="E2755"/>
      <c r="F2755"/>
      <c r="G2755"/>
      <c r="H2755"/>
      <c r="I2755"/>
      <c r="J2755"/>
      <c r="K2755"/>
      <c r="L2755"/>
      <c r="M2755"/>
      <c r="N2755"/>
      <c r="O2755"/>
      <c r="P2755"/>
      <c r="Q2755"/>
      <c r="R2755"/>
      <c r="S2755"/>
      <c r="T2755"/>
      <c r="U2755"/>
      <c r="V2755"/>
      <c r="W2755"/>
      <c r="X2755"/>
      <c r="Y2755" s="56"/>
      <c r="Z2755"/>
      <c r="AA2755"/>
      <c r="AB2755"/>
      <c r="AC2755"/>
      <c r="AD2755"/>
      <c r="AE2755"/>
      <c r="AF2755"/>
    </row>
    <row r="2756" spans="1:32" s="24" customFormat="1" ht="15">
      <c r="A2756"/>
      <c r="B2756"/>
      <c r="C2756"/>
      <c r="D2756"/>
      <c r="E2756"/>
      <c r="F2756"/>
      <c r="G2756"/>
      <c r="H2756"/>
      <c r="I2756"/>
      <c r="J2756"/>
      <c r="K2756"/>
      <c r="L2756"/>
      <c r="M2756"/>
      <c r="N2756"/>
      <c r="O2756"/>
      <c r="P2756"/>
      <c r="Q2756"/>
      <c r="R2756"/>
      <c r="S2756"/>
      <c r="T2756"/>
      <c r="U2756"/>
      <c r="V2756"/>
      <c r="W2756"/>
      <c r="X2756"/>
      <c r="Y2756" s="56"/>
      <c r="Z2756"/>
      <c r="AA2756"/>
      <c r="AB2756"/>
      <c r="AC2756"/>
      <c r="AD2756"/>
      <c r="AE2756"/>
      <c r="AF2756"/>
    </row>
    <row r="2757" spans="1:32" s="24" customFormat="1" ht="15">
      <c r="A2757"/>
      <c r="B2757"/>
      <c r="C2757"/>
      <c r="D2757"/>
      <c r="E2757"/>
      <c r="F2757"/>
      <c r="G2757"/>
      <c r="H2757"/>
      <c r="I2757"/>
      <c r="J2757"/>
      <c r="K2757"/>
      <c r="L2757"/>
      <c r="M2757"/>
      <c r="N2757"/>
      <c r="O2757"/>
      <c r="P2757"/>
      <c r="Q2757"/>
      <c r="R2757"/>
      <c r="S2757"/>
      <c r="T2757"/>
      <c r="U2757"/>
      <c r="V2757"/>
      <c r="W2757"/>
      <c r="X2757"/>
      <c r="Y2757" s="56"/>
      <c r="Z2757"/>
      <c r="AA2757"/>
      <c r="AB2757"/>
      <c r="AC2757"/>
      <c r="AD2757"/>
      <c r="AE2757"/>
      <c r="AF2757"/>
    </row>
    <row r="2758" spans="1:32" s="24" customFormat="1" ht="15">
      <c r="A2758"/>
      <c r="B2758"/>
      <c r="C2758"/>
      <c r="D2758"/>
      <c r="E2758"/>
      <c r="F2758"/>
      <c r="G2758"/>
      <c r="H2758"/>
      <c r="I2758"/>
      <c r="J2758"/>
      <c r="K2758"/>
      <c r="L2758"/>
      <c r="M2758"/>
      <c r="N2758"/>
      <c r="O2758"/>
      <c r="P2758"/>
      <c r="Q2758"/>
      <c r="R2758"/>
      <c r="S2758"/>
      <c r="T2758"/>
      <c r="U2758"/>
      <c r="V2758"/>
      <c r="W2758"/>
      <c r="X2758"/>
      <c r="Y2758" s="56"/>
      <c r="Z2758"/>
      <c r="AA2758"/>
      <c r="AB2758"/>
      <c r="AC2758"/>
      <c r="AD2758"/>
      <c r="AE2758"/>
      <c r="AF2758"/>
    </row>
    <row r="2759" spans="1:32" s="24" customFormat="1" ht="15">
      <c r="A2759"/>
      <c r="B2759"/>
      <c r="C2759"/>
      <c r="D2759"/>
      <c r="E2759"/>
      <c r="F2759"/>
      <c r="G2759"/>
      <c r="H2759"/>
      <c r="I2759"/>
      <c r="J2759"/>
      <c r="K2759"/>
      <c r="L2759"/>
      <c r="M2759"/>
      <c r="N2759"/>
      <c r="O2759"/>
      <c r="P2759"/>
      <c r="Q2759"/>
      <c r="R2759"/>
      <c r="S2759"/>
      <c r="T2759"/>
      <c r="U2759"/>
      <c r="V2759"/>
      <c r="W2759"/>
      <c r="X2759"/>
      <c r="Y2759" s="56"/>
      <c r="Z2759"/>
      <c r="AA2759"/>
      <c r="AB2759"/>
      <c r="AC2759"/>
      <c r="AD2759"/>
      <c r="AE2759"/>
      <c r="AF2759"/>
    </row>
    <row r="2760" spans="1:32" s="24" customFormat="1" ht="15">
      <c r="A2760"/>
      <c r="B2760"/>
      <c r="C2760"/>
      <c r="D2760"/>
      <c r="E2760"/>
      <c r="F2760"/>
      <c r="G2760"/>
      <c r="H2760"/>
      <c r="I2760"/>
      <c r="J2760"/>
      <c r="K2760"/>
      <c r="L2760"/>
      <c r="M2760"/>
      <c r="N2760"/>
      <c r="O2760"/>
      <c r="P2760"/>
      <c r="Q2760"/>
      <c r="R2760"/>
      <c r="S2760"/>
      <c r="T2760"/>
      <c r="U2760"/>
      <c r="V2760"/>
      <c r="W2760"/>
      <c r="X2760"/>
      <c r="Y2760" s="56"/>
      <c r="Z2760"/>
      <c r="AA2760"/>
      <c r="AB2760"/>
      <c r="AC2760"/>
      <c r="AD2760"/>
      <c r="AE2760"/>
      <c r="AF2760"/>
    </row>
    <row r="2761" spans="1:32" s="24" customFormat="1" ht="15">
      <c r="A2761"/>
      <c r="B2761"/>
      <c r="C2761"/>
      <c r="D2761"/>
      <c r="E2761"/>
      <c r="F2761"/>
      <c r="G2761"/>
      <c r="H2761"/>
      <c r="I2761"/>
      <c r="J2761"/>
      <c r="K2761"/>
      <c r="L2761"/>
      <c r="M2761"/>
      <c r="N2761"/>
      <c r="O2761"/>
      <c r="P2761"/>
      <c r="Q2761"/>
      <c r="R2761"/>
      <c r="S2761"/>
      <c r="T2761"/>
      <c r="U2761"/>
      <c r="V2761"/>
      <c r="W2761"/>
      <c r="X2761"/>
      <c r="Y2761" s="56"/>
      <c r="Z2761"/>
      <c r="AA2761"/>
      <c r="AB2761"/>
      <c r="AC2761"/>
      <c r="AD2761"/>
      <c r="AE2761"/>
      <c r="AF2761"/>
    </row>
    <row r="2762" spans="1:32" s="24" customFormat="1" ht="15">
      <c r="A2762"/>
      <c r="B2762"/>
      <c r="C2762"/>
      <c r="D2762"/>
      <c r="E2762"/>
      <c r="F2762"/>
      <c r="G2762"/>
      <c r="H2762"/>
      <c r="I2762"/>
      <c r="J2762"/>
      <c r="K2762"/>
      <c r="L2762"/>
      <c r="M2762"/>
      <c r="N2762"/>
      <c r="O2762"/>
      <c r="P2762"/>
      <c r="Q2762"/>
      <c r="R2762"/>
      <c r="S2762"/>
      <c r="T2762"/>
      <c r="U2762"/>
      <c r="V2762"/>
      <c r="W2762"/>
      <c r="X2762"/>
      <c r="Y2762" s="56"/>
      <c r="Z2762"/>
      <c r="AA2762"/>
      <c r="AB2762"/>
      <c r="AC2762"/>
      <c r="AD2762"/>
      <c r="AE2762"/>
      <c r="AF2762"/>
    </row>
    <row r="2763" spans="1:32" s="24" customFormat="1" ht="15">
      <c r="A2763"/>
      <c r="B2763"/>
      <c r="C2763"/>
      <c r="D2763"/>
      <c r="E2763"/>
      <c r="F2763"/>
      <c r="G2763"/>
      <c r="H2763"/>
      <c r="I2763"/>
      <c r="J2763"/>
      <c r="K2763"/>
      <c r="L2763"/>
      <c r="M2763"/>
      <c r="N2763"/>
      <c r="O2763"/>
      <c r="P2763"/>
      <c r="Q2763"/>
      <c r="R2763"/>
      <c r="S2763"/>
      <c r="T2763"/>
      <c r="U2763"/>
      <c r="V2763"/>
      <c r="W2763"/>
      <c r="X2763"/>
      <c r="Y2763" s="56"/>
      <c r="Z2763"/>
      <c r="AA2763"/>
      <c r="AB2763"/>
      <c r="AC2763"/>
      <c r="AD2763"/>
      <c r="AE2763"/>
      <c r="AF2763"/>
    </row>
    <row r="2764" spans="1:32" s="24" customFormat="1" ht="15">
      <c r="A2764"/>
      <c r="B2764"/>
      <c r="C2764"/>
      <c r="D2764"/>
      <c r="E2764"/>
      <c r="F2764"/>
      <c r="G2764"/>
      <c r="H2764"/>
      <c r="I2764"/>
      <c r="J2764"/>
      <c r="K2764"/>
      <c r="L2764"/>
      <c r="M2764"/>
      <c r="N2764"/>
      <c r="O2764"/>
      <c r="P2764"/>
      <c r="Q2764"/>
      <c r="R2764"/>
      <c r="S2764"/>
      <c r="T2764"/>
      <c r="U2764"/>
      <c r="V2764"/>
      <c r="W2764"/>
      <c r="X2764"/>
      <c r="Y2764" s="56"/>
      <c r="Z2764"/>
      <c r="AA2764"/>
      <c r="AB2764"/>
      <c r="AC2764"/>
      <c r="AD2764"/>
      <c r="AE2764"/>
      <c r="AF2764"/>
    </row>
    <row r="2765" spans="1:32" s="24" customFormat="1" ht="15">
      <c r="A2765"/>
      <c r="B2765"/>
      <c r="C2765"/>
      <c r="D2765"/>
      <c r="E2765"/>
      <c r="F2765"/>
      <c r="G2765"/>
      <c r="H2765"/>
      <c r="I2765"/>
      <c r="J2765"/>
      <c r="K2765"/>
      <c r="L2765"/>
      <c r="M2765"/>
      <c r="N2765"/>
      <c r="O2765"/>
      <c r="P2765"/>
      <c r="Q2765"/>
      <c r="R2765"/>
      <c r="S2765"/>
      <c r="T2765"/>
      <c r="U2765"/>
      <c r="V2765"/>
      <c r="W2765"/>
      <c r="X2765"/>
      <c r="Y2765" s="56"/>
      <c r="Z2765"/>
      <c r="AA2765"/>
      <c r="AB2765"/>
      <c r="AC2765"/>
      <c r="AD2765"/>
      <c r="AE2765"/>
      <c r="AF2765"/>
    </row>
    <row r="2766" spans="1:32" s="24" customFormat="1" ht="15">
      <c r="A2766"/>
      <c r="B2766"/>
      <c r="C2766"/>
      <c r="D2766"/>
      <c r="E2766"/>
      <c r="F2766"/>
      <c r="G2766"/>
      <c r="H2766"/>
      <c r="I2766"/>
      <c r="J2766"/>
      <c r="K2766"/>
      <c r="L2766"/>
      <c r="M2766"/>
      <c r="N2766"/>
      <c r="O2766"/>
      <c r="P2766"/>
      <c r="Q2766"/>
      <c r="R2766"/>
      <c r="S2766"/>
      <c r="T2766"/>
      <c r="U2766"/>
      <c r="V2766"/>
      <c r="W2766"/>
      <c r="X2766"/>
      <c r="Y2766" s="56"/>
      <c r="Z2766"/>
      <c r="AA2766"/>
      <c r="AB2766"/>
      <c r="AC2766"/>
      <c r="AD2766"/>
      <c r="AE2766"/>
      <c r="AF2766"/>
    </row>
    <row r="2767" spans="1:32" s="24" customFormat="1" ht="15">
      <c r="A2767"/>
      <c r="B2767"/>
      <c r="C2767"/>
      <c r="D2767"/>
      <c r="E2767"/>
      <c r="F2767"/>
      <c r="G2767"/>
      <c r="H2767"/>
      <c r="I2767"/>
      <c r="J2767"/>
      <c r="K2767"/>
      <c r="L2767"/>
      <c r="M2767"/>
      <c r="N2767"/>
      <c r="O2767"/>
      <c r="P2767"/>
      <c r="Q2767"/>
      <c r="R2767"/>
      <c r="S2767"/>
      <c r="T2767"/>
      <c r="U2767"/>
      <c r="V2767"/>
      <c r="W2767"/>
      <c r="X2767"/>
      <c r="Y2767" s="56"/>
      <c r="Z2767"/>
      <c r="AA2767"/>
      <c r="AB2767"/>
      <c r="AC2767"/>
      <c r="AD2767"/>
      <c r="AE2767"/>
      <c r="AF2767"/>
    </row>
    <row r="2768" spans="1:32" s="24" customFormat="1" ht="15">
      <c r="A2768"/>
      <c r="B2768"/>
      <c r="C2768"/>
      <c r="D2768"/>
      <c r="E2768"/>
      <c r="F2768"/>
      <c r="G2768"/>
      <c r="H2768"/>
      <c r="I2768"/>
      <c r="J2768"/>
      <c r="K2768"/>
      <c r="L2768"/>
      <c r="M2768"/>
      <c r="N2768"/>
      <c r="O2768"/>
      <c r="P2768"/>
      <c r="Q2768"/>
      <c r="R2768"/>
      <c r="S2768"/>
      <c r="T2768"/>
      <c r="U2768"/>
      <c r="V2768"/>
      <c r="W2768"/>
      <c r="X2768"/>
      <c r="Y2768" s="56"/>
      <c r="Z2768"/>
      <c r="AA2768"/>
      <c r="AB2768"/>
      <c r="AC2768"/>
      <c r="AD2768"/>
      <c r="AE2768"/>
      <c r="AF2768"/>
    </row>
    <row r="2769" spans="1:32" s="24" customFormat="1" ht="15">
      <c r="A2769"/>
      <c r="B2769"/>
      <c r="C2769"/>
      <c r="D2769"/>
      <c r="E2769"/>
      <c r="F2769"/>
      <c r="G2769"/>
      <c r="H2769"/>
      <c r="I2769"/>
      <c r="J2769"/>
      <c r="K2769"/>
      <c r="L2769"/>
      <c r="M2769"/>
      <c r="N2769"/>
      <c r="O2769"/>
      <c r="P2769"/>
      <c r="Q2769"/>
      <c r="R2769"/>
      <c r="S2769"/>
      <c r="T2769"/>
      <c r="U2769"/>
      <c r="V2769"/>
      <c r="W2769"/>
      <c r="X2769"/>
      <c r="Y2769" s="56"/>
      <c r="Z2769"/>
      <c r="AA2769"/>
      <c r="AB2769"/>
      <c r="AC2769"/>
      <c r="AD2769"/>
      <c r="AE2769"/>
      <c r="AF2769"/>
    </row>
    <row r="2770" spans="1:32" s="24" customFormat="1" ht="15">
      <c r="A2770"/>
      <c r="B2770"/>
      <c r="C2770"/>
      <c r="D2770"/>
      <c r="E2770"/>
      <c r="F2770"/>
      <c r="G2770"/>
      <c r="H2770"/>
      <c r="I2770"/>
      <c r="J2770"/>
      <c r="K2770"/>
      <c r="L2770"/>
      <c r="M2770"/>
      <c r="N2770"/>
      <c r="O2770"/>
      <c r="P2770"/>
      <c r="Q2770"/>
      <c r="R2770"/>
      <c r="S2770"/>
      <c r="T2770"/>
      <c r="U2770"/>
      <c r="V2770"/>
      <c r="W2770"/>
      <c r="X2770"/>
      <c r="Y2770" s="56"/>
      <c r="Z2770"/>
      <c r="AA2770"/>
      <c r="AB2770"/>
      <c r="AC2770"/>
      <c r="AD2770"/>
      <c r="AE2770"/>
      <c r="AF2770"/>
    </row>
    <row r="2771" spans="1:32" s="24" customFormat="1" ht="15">
      <c r="A2771"/>
      <c r="B2771"/>
      <c r="C2771"/>
      <c r="D2771"/>
      <c r="E2771"/>
      <c r="F2771"/>
      <c r="G2771"/>
      <c r="H2771"/>
      <c r="I2771"/>
      <c r="J2771"/>
      <c r="K2771"/>
      <c r="L2771"/>
      <c r="M2771"/>
      <c r="N2771"/>
      <c r="O2771"/>
      <c r="P2771"/>
      <c r="Q2771"/>
      <c r="R2771"/>
      <c r="S2771"/>
      <c r="T2771"/>
      <c r="U2771"/>
      <c r="V2771"/>
      <c r="W2771"/>
      <c r="X2771"/>
      <c r="Y2771" s="56"/>
      <c r="Z2771"/>
      <c r="AA2771"/>
      <c r="AB2771"/>
      <c r="AC2771"/>
      <c r="AD2771"/>
      <c r="AE2771"/>
      <c r="AF2771"/>
    </row>
    <row r="2772" spans="1:32" s="24" customFormat="1" ht="15">
      <c r="A2772"/>
      <c r="B2772"/>
      <c r="C2772"/>
      <c r="D2772"/>
      <c r="E2772"/>
      <c r="F2772"/>
      <c r="G2772"/>
      <c r="H2772"/>
      <c r="I2772"/>
      <c r="J2772"/>
      <c r="K2772"/>
      <c r="L2772"/>
      <c r="M2772"/>
      <c r="N2772"/>
      <c r="O2772"/>
      <c r="P2772"/>
      <c r="Q2772"/>
      <c r="R2772"/>
      <c r="S2772"/>
      <c r="T2772"/>
      <c r="U2772"/>
      <c r="V2772"/>
      <c r="W2772"/>
      <c r="X2772"/>
      <c r="Y2772" s="56"/>
      <c r="Z2772"/>
      <c r="AA2772"/>
      <c r="AB2772"/>
      <c r="AC2772"/>
      <c r="AD2772"/>
      <c r="AE2772"/>
      <c r="AF2772"/>
    </row>
    <row r="2773" spans="1:32" s="24" customFormat="1" ht="15">
      <c r="A2773"/>
      <c r="B2773"/>
      <c r="C2773"/>
      <c r="D2773"/>
      <c r="E2773"/>
      <c r="F2773"/>
      <c r="G2773"/>
      <c r="H2773"/>
      <c r="I2773"/>
      <c r="J2773"/>
      <c r="K2773"/>
      <c r="L2773"/>
      <c r="M2773"/>
      <c r="N2773"/>
      <c r="O2773"/>
      <c r="P2773"/>
      <c r="Q2773"/>
      <c r="R2773"/>
      <c r="S2773"/>
      <c r="T2773"/>
      <c r="U2773"/>
      <c r="V2773"/>
      <c r="W2773"/>
      <c r="X2773"/>
      <c r="Y2773" s="56"/>
      <c r="Z2773"/>
      <c r="AA2773"/>
      <c r="AB2773"/>
      <c r="AC2773"/>
      <c r="AD2773"/>
      <c r="AE2773"/>
      <c r="AF2773"/>
    </row>
    <row r="2774" spans="1:32" s="24" customFormat="1" ht="15">
      <c r="A2774"/>
      <c r="B2774"/>
      <c r="C2774"/>
      <c r="D2774"/>
      <c r="E2774"/>
      <c r="F2774"/>
      <c r="G2774"/>
      <c r="H2774"/>
      <c r="I2774"/>
      <c r="J2774"/>
      <c r="K2774"/>
      <c r="L2774"/>
      <c r="M2774"/>
      <c r="N2774"/>
      <c r="O2774"/>
      <c r="P2774"/>
      <c r="Q2774"/>
      <c r="R2774"/>
      <c r="S2774"/>
      <c r="T2774"/>
      <c r="U2774"/>
      <c r="V2774"/>
      <c r="W2774"/>
      <c r="X2774"/>
      <c r="Y2774" s="56"/>
      <c r="Z2774"/>
      <c r="AA2774"/>
      <c r="AB2774"/>
      <c r="AC2774"/>
      <c r="AD2774"/>
      <c r="AE2774"/>
      <c r="AF2774"/>
    </row>
    <row r="2775" spans="1:32" s="24" customFormat="1" ht="15">
      <c r="A2775"/>
      <c r="B2775"/>
      <c r="C2775"/>
      <c r="D2775"/>
      <c r="E2775"/>
      <c r="F2775"/>
      <c r="G2775"/>
      <c r="H2775"/>
      <c r="I2775"/>
      <c r="J2775"/>
      <c r="K2775"/>
      <c r="L2775"/>
      <c r="M2775"/>
      <c r="N2775"/>
      <c r="O2775"/>
      <c r="P2775"/>
      <c r="Q2775"/>
      <c r="R2775"/>
      <c r="S2775"/>
      <c r="T2775"/>
      <c r="U2775"/>
      <c r="V2775"/>
      <c r="W2775"/>
      <c r="X2775"/>
      <c r="Y2775" s="56"/>
      <c r="Z2775"/>
      <c r="AA2775"/>
      <c r="AB2775"/>
      <c r="AC2775"/>
      <c r="AD2775"/>
      <c r="AE2775"/>
      <c r="AF2775"/>
    </row>
    <row r="2776" spans="1:32" s="24" customFormat="1" ht="15">
      <c r="A2776"/>
      <c r="B2776"/>
      <c r="C2776"/>
      <c r="D2776"/>
      <c r="E2776"/>
      <c r="F2776"/>
      <c r="G2776"/>
      <c r="H2776"/>
      <c r="I2776"/>
      <c r="J2776"/>
      <c r="K2776"/>
      <c r="L2776"/>
      <c r="M2776"/>
      <c r="N2776"/>
      <c r="O2776"/>
      <c r="P2776"/>
      <c r="Q2776"/>
      <c r="R2776"/>
      <c r="S2776"/>
      <c r="T2776"/>
      <c r="U2776"/>
      <c r="V2776"/>
      <c r="W2776"/>
      <c r="X2776"/>
      <c r="Y2776" s="56"/>
      <c r="Z2776"/>
      <c r="AA2776"/>
      <c r="AB2776"/>
      <c r="AC2776"/>
      <c r="AD2776"/>
      <c r="AE2776"/>
      <c r="AF2776"/>
    </row>
    <row r="2777" spans="1:32" s="24" customFormat="1" ht="15">
      <c r="A2777"/>
      <c r="B2777"/>
      <c r="C2777"/>
      <c r="D2777"/>
      <c r="E2777"/>
      <c r="F2777"/>
      <c r="G2777"/>
      <c r="H2777"/>
      <c r="I2777"/>
      <c r="J2777"/>
      <c r="K2777"/>
      <c r="L2777"/>
      <c r="M2777"/>
      <c r="N2777"/>
      <c r="O2777"/>
      <c r="P2777"/>
      <c r="Q2777"/>
      <c r="R2777"/>
      <c r="S2777"/>
      <c r="T2777"/>
      <c r="U2777"/>
      <c r="V2777"/>
      <c r="W2777"/>
      <c r="X2777"/>
      <c r="Y2777" s="56"/>
      <c r="Z2777"/>
      <c r="AA2777"/>
      <c r="AB2777"/>
      <c r="AC2777"/>
      <c r="AD2777"/>
      <c r="AE2777"/>
      <c r="AF2777"/>
    </row>
    <row r="2778" spans="1:32" s="24" customFormat="1" ht="15">
      <c r="A2778"/>
      <c r="B2778"/>
      <c r="C2778"/>
      <c r="D2778"/>
      <c r="E2778"/>
      <c r="F2778"/>
      <c r="G2778"/>
      <c r="H2778"/>
      <c r="I2778"/>
      <c r="J2778"/>
      <c r="K2778"/>
      <c r="L2778"/>
      <c r="M2778"/>
      <c r="N2778"/>
      <c r="O2778"/>
      <c r="P2778"/>
      <c r="Q2778"/>
      <c r="R2778"/>
      <c r="S2778"/>
      <c r="T2778"/>
      <c r="U2778"/>
      <c r="V2778"/>
      <c r="W2778"/>
      <c r="X2778"/>
      <c r="Y2778" s="56"/>
      <c r="Z2778"/>
      <c r="AA2778"/>
      <c r="AB2778"/>
      <c r="AC2778"/>
      <c r="AD2778"/>
      <c r="AE2778"/>
      <c r="AF2778"/>
    </row>
    <row r="2779" spans="1:32" s="24" customFormat="1" ht="15">
      <c r="A2779"/>
      <c r="B2779"/>
      <c r="C2779"/>
      <c r="D2779"/>
      <c r="E2779"/>
      <c r="F2779"/>
      <c r="G2779"/>
      <c r="H2779"/>
      <c r="I2779"/>
      <c r="J2779"/>
      <c r="K2779"/>
      <c r="L2779"/>
      <c r="M2779"/>
      <c r="N2779"/>
      <c r="O2779"/>
      <c r="P2779"/>
      <c r="Q2779"/>
      <c r="R2779"/>
      <c r="S2779"/>
      <c r="T2779"/>
      <c r="U2779"/>
      <c r="V2779"/>
      <c r="W2779"/>
      <c r="X2779"/>
      <c r="Y2779" s="56"/>
      <c r="Z2779"/>
      <c r="AA2779"/>
      <c r="AB2779"/>
      <c r="AC2779"/>
      <c r="AD2779"/>
      <c r="AE2779"/>
      <c r="AF2779"/>
    </row>
    <row r="2780" spans="1:32" s="24" customFormat="1" ht="15">
      <c r="A2780"/>
      <c r="B2780"/>
      <c r="C2780"/>
      <c r="D2780"/>
      <c r="E2780"/>
      <c r="F2780"/>
      <c r="G2780"/>
      <c r="H2780"/>
      <c r="I2780"/>
      <c r="J2780"/>
      <c r="K2780"/>
      <c r="L2780"/>
      <c r="M2780"/>
      <c r="N2780"/>
      <c r="O2780"/>
      <c r="P2780"/>
      <c r="Q2780"/>
      <c r="R2780"/>
      <c r="S2780"/>
      <c r="T2780"/>
      <c r="U2780"/>
      <c r="V2780"/>
      <c r="W2780"/>
      <c r="X2780"/>
      <c r="Y2780" s="56"/>
      <c r="Z2780"/>
      <c r="AA2780"/>
      <c r="AB2780"/>
      <c r="AC2780"/>
      <c r="AD2780"/>
      <c r="AE2780"/>
      <c r="AF2780"/>
    </row>
    <row r="2781" spans="1:32" s="24" customFormat="1" ht="15">
      <c r="A2781"/>
      <c r="B2781"/>
      <c r="C2781"/>
      <c r="D2781"/>
      <c r="E2781"/>
      <c r="F2781"/>
      <c r="G2781"/>
      <c r="H2781"/>
      <c r="I2781"/>
      <c r="J2781"/>
      <c r="K2781"/>
      <c r="L2781"/>
      <c r="M2781"/>
      <c r="N2781"/>
      <c r="O2781"/>
      <c r="P2781"/>
      <c r="Q2781"/>
      <c r="R2781"/>
      <c r="S2781"/>
      <c r="T2781"/>
      <c r="U2781"/>
      <c r="V2781"/>
      <c r="W2781"/>
      <c r="X2781"/>
      <c r="Y2781" s="56"/>
      <c r="Z2781"/>
      <c r="AA2781"/>
      <c r="AB2781"/>
      <c r="AC2781"/>
      <c r="AD2781"/>
      <c r="AE2781"/>
      <c r="AF2781"/>
    </row>
    <row r="2782" spans="1:32" s="24" customFormat="1" ht="15">
      <c r="A2782"/>
      <c r="B2782"/>
      <c r="C2782"/>
      <c r="D2782"/>
      <c r="E2782"/>
      <c r="F2782"/>
      <c r="G2782"/>
      <c r="H2782"/>
      <c r="I2782"/>
      <c r="J2782"/>
      <c r="K2782"/>
      <c r="L2782"/>
      <c r="M2782"/>
      <c r="N2782"/>
      <c r="O2782"/>
      <c r="P2782"/>
      <c r="Q2782"/>
      <c r="R2782"/>
      <c r="S2782"/>
      <c r="T2782"/>
      <c r="U2782"/>
      <c r="V2782"/>
      <c r="W2782"/>
      <c r="X2782"/>
      <c r="Y2782" s="56"/>
      <c r="Z2782"/>
      <c r="AA2782"/>
      <c r="AB2782"/>
      <c r="AC2782"/>
      <c r="AD2782"/>
      <c r="AE2782"/>
      <c r="AF2782"/>
    </row>
    <row r="2783" spans="1:32" s="24" customFormat="1" ht="15">
      <c r="A2783"/>
      <c r="B2783"/>
      <c r="C2783"/>
      <c r="D2783"/>
      <c r="E2783"/>
      <c r="F2783"/>
      <c r="G2783"/>
      <c r="H2783"/>
      <c r="I2783"/>
      <c r="J2783"/>
      <c r="K2783"/>
      <c r="L2783"/>
      <c r="M2783"/>
      <c r="N2783"/>
      <c r="O2783"/>
      <c r="P2783"/>
      <c r="Q2783"/>
      <c r="R2783"/>
      <c r="S2783"/>
      <c r="T2783"/>
      <c r="U2783"/>
      <c r="V2783"/>
      <c r="W2783"/>
      <c r="X2783"/>
      <c r="Y2783" s="56"/>
      <c r="Z2783"/>
      <c r="AA2783"/>
      <c r="AB2783"/>
      <c r="AC2783"/>
      <c r="AD2783"/>
      <c r="AE2783"/>
      <c r="AF2783"/>
    </row>
    <row r="2784" spans="1:32" s="24" customFormat="1" ht="15">
      <c r="A2784"/>
      <c r="B2784"/>
      <c r="C2784"/>
      <c r="D2784"/>
      <c r="E2784"/>
      <c r="F2784"/>
      <c r="G2784"/>
      <c r="H2784"/>
      <c r="I2784"/>
      <c r="J2784"/>
      <c r="K2784"/>
      <c r="L2784"/>
      <c r="M2784"/>
      <c r="N2784"/>
      <c r="O2784"/>
      <c r="P2784"/>
      <c r="Q2784"/>
      <c r="R2784"/>
      <c r="S2784"/>
      <c r="T2784"/>
      <c r="U2784"/>
      <c r="V2784"/>
      <c r="W2784"/>
      <c r="X2784"/>
      <c r="Y2784" s="56"/>
      <c r="Z2784"/>
      <c r="AA2784"/>
      <c r="AB2784"/>
      <c r="AC2784"/>
      <c r="AD2784"/>
      <c r="AE2784"/>
      <c r="AF2784"/>
    </row>
    <row r="2785" spans="1:32" s="24" customFormat="1" ht="15">
      <c r="A2785"/>
      <c r="B2785"/>
      <c r="C2785"/>
      <c r="D2785"/>
      <c r="E2785"/>
      <c r="F2785"/>
      <c r="G2785"/>
      <c r="H2785"/>
      <c r="I2785"/>
      <c r="J2785"/>
      <c r="K2785"/>
      <c r="L2785"/>
      <c r="M2785"/>
      <c r="N2785"/>
      <c r="O2785"/>
      <c r="P2785"/>
      <c r="Q2785"/>
      <c r="R2785"/>
      <c r="S2785"/>
      <c r="T2785"/>
      <c r="U2785"/>
      <c r="V2785"/>
      <c r="W2785"/>
      <c r="X2785"/>
      <c r="Y2785" s="56"/>
      <c r="Z2785"/>
      <c r="AA2785"/>
      <c r="AB2785"/>
      <c r="AC2785"/>
      <c r="AD2785"/>
      <c r="AE2785"/>
      <c r="AF2785"/>
    </row>
    <row r="2786" spans="1:32" s="24" customFormat="1" ht="15">
      <c r="A2786"/>
      <c r="B2786"/>
      <c r="C2786"/>
      <c r="D2786"/>
      <c r="E2786"/>
      <c r="F2786"/>
      <c r="G2786"/>
      <c r="H2786"/>
      <c r="I2786"/>
      <c r="J2786"/>
      <c r="K2786"/>
      <c r="L2786"/>
      <c r="M2786"/>
      <c r="N2786"/>
      <c r="O2786"/>
      <c r="P2786"/>
      <c r="Q2786"/>
      <c r="R2786"/>
      <c r="S2786"/>
      <c r="T2786"/>
      <c r="U2786"/>
      <c r="V2786"/>
      <c r="W2786"/>
      <c r="X2786"/>
      <c r="Y2786" s="56"/>
      <c r="Z2786"/>
      <c r="AA2786"/>
      <c r="AB2786"/>
      <c r="AC2786"/>
      <c r="AD2786"/>
      <c r="AE2786"/>
      <c r="AF2786"/>
    </row>
    <row r="2787" spans="1:32" s="24" customFormat="1" ht="15">
      <c r="A2787"/>
      <c r="B2787"/>
      <c r="C2787"/>
      <c r="D2787"/>
      <c r="E2787"/>
      <c r="F2787"/>
      <c r="G2787"/>
      <c r="H2787"/>
      <c r="I2787"/>
      <c r="J2787"/>
      <c r="K2787"/>
      <c r="L2787"/>
      <c r="M2787"/>
      <c r="N2787"/>
      <c r="O2787"/>
      <c r="P2787"/>
      <c r="Q2787"/>
      <c r="R2787"/>
      <c r="S2787"/>
      <c r="T2787"/>
      <c r="U2787"/>
      <c r="V2787"/>
      <c r="W2787"/>
      <c r="X2787"/>
      <c r="Y2787" s="56"/>
      <c r="Z2787"/>
      <c r="AA2787"/>
      <c r="AB2787"/>
      <c r="AC2787"/>
      <c r="AD2787"/>
      <c r="AE2787"/>
      <c r="AF2787"/>
    </row>
    <row r="2788" spans="1:32" s="24" customFormat="1" ht="15">
      <c r="A2788"/>
      <c r="B2788"/>
      <c r="C2788"/>
      <c r="D2788"/>
      <c r="E2788"/>
      <c r="F2788"/>
      <c r="G2788"/>
      <c r="H2788"/>
      <c r="I2788"/>
      <c r="J2788"/>
      <c r="K2788"/>
      <c r="L2788"/>
      <c r="M2788"/>
      <c r="N2788"/>
      <c r="O2788"/>
      <c r="P2788"/>
      <c r="Q2788"/>
      <c r="R2788"/>
      <c r="S2788"/>
      <c r="T2788"/>
      <c r="U2788"/>
      <c r="V2788"/>
      <c r="W2788"/>
      <c r="X2788"/>
      <c r="Y2788" s="56"/>
      <c r="Z2788"/>
      <c r="AA2788"/>
      <c r="AB2788"/>
      <c r="AC2788"/>
      <c r="AD2788"/>
      <c r="AE2788"/>
      <c r="AF2788"/>
    </row>
    <row r="2789" spans="1:32" s="24" customFormat="1" ht="15">
      <c r="A2789"/>
      <c r="B2789"/>
      <c r="C2789"/>
      <c r="D2789"/>
      <c r="E2789"/>
      <c r="F2789"/>
      <c r="G2789"/>
      <c r="H2789"/>
      <c r="I2789"/>
      <c r="J2789"/>
      <c r="K2789"/>
      <c r="L2789"/>
      <c r="M2789"/>
      <c r="N2789"/>
      <c r="O2789"/>
      <c r="P2789"/>
      <c r="Q2789"/>
      <c r="R2789"/>
      <c r="S2789"/>
      <c r="T2789"/>
      <c r="U2789"/>
      <c r="V2789"/>
      <c r="W2789"/>
      <c r="X2789"/>
      <c r="Y2789" s="56"/>
      <c r="Z2789"/>
      <c r="AA2789"/>
      <c r="AB2789"/>
      <c r="AC2789"/>
      <c r="AD2789"/>
      <c r="AE2789"/>
      <c r="AF2789"/>
    </row>
    <row r="2790" spans="1:32" s="24" customFormat="1" ht="15">
      <c r="A2790"/>
      <c r="B2790"/>
      <c r="C2790"/>
      <c r="D2790"/>
      <c r="E2790"/>
      <c r="F2790"/>
      <c r="G2790"/>
      <c r="H2790"/>
      <c r="I2790"/>
      <c r="J2790"/>
      <c r="K2790"/>
      <c r="L2790"/>
      <c r="M2790"/>
      <c r="N2790"/>
      <c r="O2790"/>
      <c r="P2790"/>
      <c r="Q2790"/>
      <c r="R2790"/>
      <c r="S2790"/>
      <c r="T2790"/>
      <c r="U2790"/>
      <c r="V2790"/>
      <c r="W2790"/>
      <c r="X2790"/>
      <c r="Y2790" s="56"/>
      <c r="Z2790"/>
      <c r="AA2790"/>
      <c r="AB2790"/>
      <c r="AC2790"/>
      <c r="AD2790"/>
      <c r="AE2790"/>
      <c r="AF2790"/>
    </row>
    <row r="2791" spans="1:32" s="24" customFormat="1" ht="15">
      <c r="A2791"/>
      <c r="B2791"/>
      <c r="C2791"/>
      <c r="D2791"/>
      <c r="E2791"/>
      <c r="F2791"/>
      <c r="G2791"/>
      <c r="H2791"/>
      <c r="I2791"/>
      <c r="J2791"/>
      <c r="K2791"/>
      <c r="L2791"/>
      <c r="M2791"/>
      <c r="N2791"/>
      <c r="O2791"/>
      <c r="P2791"/>
      <c r="Q2791"/>
      <c r="R2791"/>
      <c r="S2791"/>
      <c r="T2791"/>
      <c r="U2791"/>
      <c r="V2791"/>
      <c r="W2791"/>
      <c r="X2791"/>
      <c r="Y2791" s="56"/>
      <c r="Z2791"/>
      <c r="AA2791"/>
      <c r="AB2791"/>
      <c r="AC2791"/>
      <c r="AD2791"/>
      <c r="AE2791"/>
      <c r="AF2791"/>
    </row>
    <row r="2792" spans="1:32" s="24" customFormat="1" ht="15">
      <c r="A2792"/>
      <c r="B2792"/>
      <c r="C2792"/>
      <c r="D2792"/>
      <c r="E2792"/>
      <c r="F2792"/>
      <c r="G2792"/>
      <c r="H2792"/>
      <c r="I2792"/>
      <c r="J2792"/>
      <c r="K2792"/>
      <c r="L2792"/>
      <c r="M2792"/>
      <c r="N2792"/>
      <c r="O2792"/>
      <c r="P2792"/>
      <c r="Q2792"/>
      <c r="R2792"/>
      <c r="S2792"/>
      <c r="T2792"/>
      <c r="U2792"/>
      <c r="V2792"/>
      <c r="W2792"/>
      <c r="X2792"/>
      <c r="Y2792" s="56"/>
      <c r="Z2792"/>
      <c r="AA2792"/>
      <c r="AB2792"/>
      <c r="AC2792"/>
      <c r="AD2792"/>
      <c r="AE2792"/>
      <c r="AF2792"/>
    </row>
    <row r="2793" spans="1:32" s="24" customFormat="1" ht="15">
      <c r="A2793"/>
      <c r="B2793"/>
      <c r="C2793"/>
      <c r="D2793"/>
      <c r="E2793"/>
      <c r="F2793"/>
      <c r="G2793"/>
      <c r="H2793"/>
      <c r="I2793"/>
      <c r="J2793"/>
      <c r="K2793"/>
      <c r="L2793"/>
      <c r="M2793"/>
      <c r="N2793"/>
      <c r="O2793"/>
      <c r="P2793"/>
      <c r="Q2793"/>
      <c r="R2793"/>
      <c r="S2793"/>
      <c r="T2793"/>
      <c r="U2793"/>
      <c r="V2793"/>
      <c r="W2793"/>
      <c r="X2793"/>
      <c r="Y2793" s="56"/>
      <c r="Z2793"/>
      <c r="AA2793"/>
      <c r="AB2793"/>
      <c r="AC2793"/>
      <c r="AD2793"/>
      <c r="AE2793"/>
      <c r="AF2793"/>
    </row>
    <row r="2794" spans="1:32" s="24" customFormat="1" ht="15">
      <c r="A2794"/>
      <c r="B2794"/>
      <c r="C2794"/>
      <c r="D2794"/>
      <c r="E2794"/>
      <c r="F2794"/>
      <c r="G2794"/>
      <c r="H2794"/>
      <c r="I2794"/>
      <c r="J2794"/>
      <c r="K2794"/>
      <c r="L2794"/>
      <c r="M2794"/>
      <c r="N2794"/>
      <c r="O2794"/>
      <c r="P2794"/>
      <c r="Q2794"/>
      <c r="R2794"/>
      <c r="S2794"/>
      <c r="T2794"/>
      <c r="U2794"/>
      <c r="V2794"/>
      <c r="W2794"/>
      <c r="X2794"/>
      <c r="Y2794" s="56"/>
      <c r="Z2794"/>
      <c r="AA2794"/>
      <c r="AB2794"/>
      <c r="AC2794"/>
      <c r="AD2794"/>
      <c r="AE2794"/>
      <c r="AF2794"/>
    </row>
    <row r="2795" spans="1:32" s="24" customFormat="1" ht="15">
      <c r="A2795"/>
      <c r="B2795"/>
      <c r="C2795"/>
      <c r="D2795"/>
      <c r="E2795"/>
      <c r="F2795"/>
      <c r="G2795"/>
      <c r="H2795"/>
      <c r="I2795"/>
      <c r="J2795"/>
      <c r="K2795"/>
      <c r="L2795"/>
      <c r="M2795"/>
      <c r="N2795"/>
      <c r="O2795"/>
      <c r="P2795"/>
      <c r="Q2795"/>
      <c r="R2795"/>
      <c r="S2795"/>
      <c r="T2795"/>
      <c r="U2795"/>
      <c r="V2795"/>
      <c r="W2795"/>
      <c r="X2795"/>
      <c r="Y2795" s="56"/>
      <c r="Z2795"/>
      <c r="AA2795"/>
      <c r="AB2795"/>
      <c r="AC2795"/>
      <c r="AD2795"/>
      <c r="AE2795"/>
      <c r="AF2795"/>
    </row>
    <row r="2796" spans="1:32" s="24" customFormat="1" ht="15">
      <c r="A2796"/>
      <c r="B2796"/>
      <c r="C2796"/>
      <c r="D2796"/>
      <c r="E2796"/>
      <c r="F2796"/>
      <c r="G2796"/>
      <c r="H2796"/>
      <c r="I2796"/>
      <c r="J2796"/>
      <c r="K2796"/>
      <c r="L2796"/>
      <c r="M2796"/>
      <c r="N2796"/>
      <c r="O2796"/>
      <c r="P2796"/>
      <c r="Q2796"/>
      <c r="R2796"/>
      <c r="S2796"/>
      <c r="T2796"/>
      <c r="U2796"/>
      <c r="V2796"/>
      <c r="W2796"/>
      <c r="X2796"/>
      <c r="Y2796" s="56"/>
      <c r="Z2796"/>
      <c r="AA2796"/>
      <c r="AB2796"/>
      <c r="AC2796"/>
      <c r="AD2796"/>
      <c r="AE2796"/>
      <c r="AF2796"/>
    </row>
    <row r="2797" spans="1:32" s="24" customFormat="1" ht="15">
      <c r="A2797"/>
      <c r="B2797"/>
      <c r="C2797"/>
      <c r="D2797"/>
      <c r="E2797"/>
      <c r="F2797"/>
      <c r="G2797"/>
      <c r="H2797"/>
      <c r="I2797"/>
      <c r="J2797"/>
      <c r="K2797"/>
      <c r="L2797"/>
      <c r="M2797"/>
      <c r="N2797"/>
      <c r="O2797"/>
      <c r="P2797"/>
      <c r="Q2797"/>
      <c r="R2797"/>
      <c r="S2797"/>
      <c r="T2797"/>
      <c r="U2797"/>
      <c r="V2797"/>
      <c r="W2797"/>
      <c r="X2797"/>
      <c r="Y2797" s="56"/>
      <c r="Z2797"/>
      <c r="AA2797"/>
      <c r="AB2797"/>
      <c r="AC2797"/>
      <c r="AD2797"/>
      <c r="AE2797"/>
      <c r="AF2797"/>
    </row>
    <row r="2798" spans="1:32" s="24" customFormat="1" ht="15">
      <c r="A2798"/>
      <c r="B2798"/>
      <c r="C2798"/>
      <c r="D2798"/>
      <c r="E2798"/>
      <c r="F2798"/>
      <c r="G2798"/>
      <c r="H2798"/>
      <c r="I2798"/>
      <c r="J2798"/>
      <c r="K2798"/>
      <c r="L2798"/>
      <c r="M2798"/>
      <c r="N2798"/>
      <c r="O2798"/>
      <c r="P2798"/>
      <c r="Q2798"/>
      <c r="R2798"/>
      <c r="S2798"/>
      <c r="T2798"/>
      <c r="U2798"/>
      <c r="V2798"/>
      <c r="W2798"/>
      <c r="X2798"/>
      <c r="Y2798" s="56"/>
      <c r="Z2798"/>
      <c r="AA2798"/>
      <c r="AB2798"/>
      <c r="AC2798"/>
      <c r="AD2798"/>
      <c r="AE2798"/>
      <c r="AF2798"/>
    </row>
    <row r="2799" spans="1:32" s="24" customFormat="1" ht="15">
      <c r="A2799"/>
      <c r="B2799"/>
      <c r="C2799"/>
      <c r="D2799"/>
      <c r="E2799"/>
      <c r="F2799"/>
      <c r="G2799"/>
      <c r="H2799"/>
      <c r="I2799"/>
      <c r="J2799"/>
      <c r="K2799"/>
      <c r="L2799"/>
      <c r="M2799"/>
      <c r="N2799"/>
      <c r="O2799"/>
      <c r="P2799"/>
      <c r="Q2799"/>
      <c r="R2799"/>
      <c r="S2799"/>
      <c r="T2799"/>
      <c r="U2799"/>
      <c r="V2799"/>
      <c r="W2799"/>
      <c r="X2799"/>
      <c r="Y2799" s="56"/>
      <c r="Z2799"/>
      <c r="AA2799"/>
      <c r="AB2799"/>
      <c r="AC2799"/>
      <c r="AD2799"/>
      <c r="AE2799"/>
      <c r="AF2799"/>
    </row>
    <row r="2800" spans="1:32" s="24" customFormat="1" ht="15">
      <c r="A2800"/>
      <c r="B2800"/>
      <c r="C2800"/>
      <c r="D2800"/>
      <c r="E2800"/>
      <c r="F2800"/>
      <c r="G2800"/>
      <c r="H2800"/>
      <c r="I2800"/>
      <c r="J2800"/>
      <c r="K2800"/>
      <c r="L2800"/>
      <c r="M2800"/>
      <c r="N2800"/>
      <c r="O2800"/>
      <c r="P2800"/>
      <c r="Q2800"/>
      <c r="R2800"/>
      <c r="S2800"/>
      <c r="T2800"/>
      <c r="U2800"/>
      <c r="V2800"/>
      <c r="W2800"/>
      <c r="X2800"/>
      <c r="Y2800" s="56"/>
      <c r="Z2800"/>
      <c r="AA2800"/>
      <c r="AB2800"/>
      <c r="AC2800"/>
      <c r="AD2800"/>
      <c r="AE2800"/>
      <c r="AF2800"/>
    </row>
    <row r="2801" spans="1:32" s="24" customFormat="1" ht="15">
      <c r="A2801"/>
      <c r="B2801"/>
      <c r="C2801"/>
      <c r="D2801"/>
      <c r="E2801"/>
      <c r="F2801"/>
      <c r="G2801"/>
      <c r="H2801"/>
      <c r="I2801"/>
      <c r="J2801"/>
      <c r="K2801"/>
      <c r="L2801"/>
      <c r="M2801"/>
      <c r="N2801"/>
      <c r="O2801"/>
      <c r="P2801"/>
      <c r="Q2801"/>
      <c r="R2801"/>
      <c r="S2801"/>
      <c r="T2801"/>
      <c r="U2801"/>
      <c r="V2801"/>
      <c r="W2801"/>
      <c r="X2801"/>
      <c r="Y2801" s="56"/>
      <c r="Z2801"/>
      <c r="AA2801"/>
      <c r="AB2801"/>
      <c r="AC2801"/>
      <c r="AD2801"/>
      <c r="AE2801"/>
      <c r="AF2801"/>
    </row>
    <row r="2802" spans="1:32" s="24" customFormat="1" ht="15">
      <c r="A2802"/>
      <c r="B2802"/>
      <c r="C2802"/>
      <c r="D2802"/>
      <c r="E2802"/>
      <c r="F2802"/>
      <c r="G2802"/>
      <c r="H2802"/>
      <c r="I2802"/>
      <c r="J2802"/>
      <c r="K2802"/>
      <c r="L2802"/>
      <c r="M2802"/>
      <c r="N2802"/>
      <c r="O2802"/>
      <c r="P2802"/>
      <c r="Q2802"/>
      <c r="R2802"/>
      <c r="S2802"/>
      <c r="T2802"/>
      <c r="U2802"/>
      <c r="V2802"/>
      <c r="W2802"/>
      <c r="X2802"/>
      <c r="Y2802" s="56"/>
      <c r="Z2802"/>
      <c r="AA2802"/>
      <c r="AB2802"/>
      <c r="AC2802"/>
      <c r="AD2802"/>
      <c r="AE2802"/>
      <c r="AF2802"/>
    </row>
    <row r="2803" spans="1:32" s="24" customFormat="1" ht="15">
      <c r="A2803"/>
      <c r="B2803"/>
      <c r="C2803"/>
      <c r="D2803"/>
      <c r="E2803"/>
      <c r="F2803"/>
      <c r="G2803"/>
      <c r="H2803"/>
      <c r="I2803"/>
      <c r="J2803"/>
      <c r="K2803"/>
      <c r="L2803"/>
      <c r="M2803"/>
      <c r="N2803"/>
      <c r="O2803"/>
      <c r="P2803"/>
      <c r="Q2803"/>
      <c r="R2803"/>
      <c r="S2803"/>
      <c r="T2803"/>
      <c r="U2803"/>
      <c r="V2803"/>
      <c r="W2803"/>
      <c r="X2803"/>
      <c r="Y2803" s="56"/>
      <c r="Z2803"/>
      <c r="AA2803"/>
      <c r="AB2803"/>
      <c r="AC2803"/>
      <c r="AD2803"/>
      <c r="AE2803"/>
      <c r="AF2803"/>
    </row>
    <row r="2804" spans="1:32" s="24" customFormat="1" ht="15">
      <c r="A2804"/>
      <c r="B2804"/>
      <c r="C2804"/>
      <c r="D2804"/>
      <c r="E2804"/>
      <c r="F2804"/>
      <c r="G2804"/>
      <c r="H2804"/>
      <c r="I2804"/>
      <c r="J2804"/>
      <c r="K2804"/>
      <c r="L2804"/>
      <c r="M2804"/>
      <c r="N2804"/>
      <c r="O2804"/>
      <c r="P2804"/>
      <c r="Q2804"/>
      <c r="R2804"/>
      <c r="S2804"/>
      <c r="T2804"/>
      <c r="U2804"/>
      <c r="V2804"/>
      <c r="W2804"/>
      <c r="X2804"/>
      <c r="Y2804" s="56"/>
      <c r="Z2804"/>
      <c r="AA2804"/>
      <c r="AB2804"/>
      <c r="AC2804"/>
      <c r="AD2804"/>
      <c r="AE2804"/>
      <c r="AF2804"/>
    </row>
    <row r="2805" spans="1:32" s="24" customFormat="1" ht="15">
      <c r="A2805"/>
      <c r="B2805"/>
      <c r="C2805"/>
      <c r="D2805"/>
      <c r="E2805"/>
      <c r="F2805"/>
      <c r="G2805"/>
      <c r="H2805"/>
      <c r="I2805"/>
      <c r="J2805"/>
      <c r="K2805"/>
      <c r="L2805"/>
      <c r="M2805"/>
      <c r="N2805"/>
      <c r="O2805"/>
      <c r="P2805"/>
      <c r="Q2805"/>
      <c r="R2805"/>
      <c r="S2805"/>
      <c r="T2805"/>
      <c r="U2805"/>
      <c r="V2805"/>
      <c r="W2805"/>
      <c r="X2805"/>
      <c r="Y2805" s="56"/>
      <c r="Z2805"/>
      <c r="AA2805"/>
      <c r="AB2805"/>
      <c r="AC2805"/>
      <c r="AD2805"/>
      <c r="AE2805"/>
      <c r="AF2805"/>
    </row>
    <row r="2806" spans="1:32" s="24" customFormat="1" ht="15">
      <c r="A2806"/>
      <c r="B2806"/>
      <c r="C2806"/>
      <c r="D2806"/>
      <c r="E2806"/>
      <c r="F2806"/>
      <c r="G2806"/>
      <c r="H2806"/>
      <c r="I2806"/>
      <c r="J2806"/>
      <c r="K2806"/>
      <c r="L2806"/>
      <c r="M2806"/>
      <c r="N2806"/>
      <c r="O2806"/>
      <c r="P2806"/>
      <c r="Q2806"/>
      <c r="R2806"/>
      <c r="S2806"/>
      <c r="T2806"/>
      <c r="U2806"/>
      <c r="V2806"/>
      <c r="W2806"/>
      <c r="X2806"/>
      <c r="Y2806" s="56"/>
      <c r="Z2806"/>
      <c r="AA2806"/>
      <c r="AB2806"/>
      <c r="AC2806"/>
      <c r="AD2806"/>
      <c r="AE2806"/>
      <c r="AF2806"/>
    </row>
    <row r="2807" spans="1:32" s="24" customFormat="1" ht="15">
      <c r="A2807"/>
      <c r="B2807"/>
      <c r="C2807"/>
      <c r="D2807"/>
      <c r="E2807"/>
      <c r="F2807"/>
      <c r="G2807"/>
      <c r="H2807"/>
      <c r="I2807"/>
      <c r="J2807"/>
      <c r="K2807"/>
      <c r="L2807"/>
      <c r="M2807"/>
      <c r="N2807"/>
      <c r="O2807"/>
      <c r="P2807"/>
      <c r="Q2807"/>
      <c r="R2807"/>
      <c r="S2807"/>
      <c r="T2807"/>
      <c r="U2807"/>
      <c r="V2807"/>
      <c r="W2807"/>
      <c r="X2807"/>
      <c r="Y2807" s="56"/>
      <c r="Z2807"/>
      <c r="AA2807"/>
      <c r="AB2807"/>
      <c r="AC2807"/>
      <c r="AD2807"/>
      <c r="AE2807"/>
      <c r="AF2807"/>
    </row>
    <row r="2808" spans="1:32" s="24" customFormat="1" ht="15">
      <c r="A2808"/>
      <c r="B2808"/>
      <c r="C2808"/>
      <c r="D2808"/>
      <c r="E2808"/>
      <c r="F2808"/>
      <c r="G2808"/>
      <c r="H2808"/>
      <c r="I2808"/>
      <c r="J2808"/>
      <c r="K2808"/>
      <c r="L2808"/>
      <c r="M2808"/>
      <c r="N2808"/>
      <c r="O2808"/>
      <c r="P2808"/>
      <c r="Q2808"/>
      <c r="R2808"/>
      <c r="S2808"/>
      <c r="T2808"/>
      <c r="U2808"/>
      <c r="V2808"/>
      <c r="W2808"/>
      <c r="X2808"/>
      <c r="Y2808" s="56"/>
      <c r="Z2808"/>
      <c r="AA2808"/>
      <c r="AB2808"/>
      <c r="AC2808"/>
      <c r="AD2808"/>
      <c r="AE2808"/>
      <c r="AF2808"/>
    </row>
    <row r="2809" spans="1:32" s="24" customFormat="1" ht="15">
      <c r="A2809"/>
      <c r="B2809"/>
      <c r="C2809"/>
      <c r="D2809"/>
      <c r="E2809"/>
      <c r="F2809"/>
      <c r="G2809"/>
      <c r="H2809"/>
      <c r="I2809"/>
      <c r="J2809"/>
      <c r="K2809"/>
      <c r="L2809"/>
      <c r="M2809"/>
      <c r="N2809"/>
      <c r="O2809"/>
      <c r="P2809"/>
      <c r="Q2809"/>
      <c r="R2809"/>
      <c r="S2809"/>
      <c r="T2809"/>
      <c r="U2809"/>
      <c r="V2809"/>
      <c r="W2809"/>
      <c r="X2809"/>
      <c r="Y2809" s="56"/>
      <c r="Z2809"/>
      <c r="AA2809"/>
      <c r="AB2809"/>
      <c r="AC2809"/>
      <c r="AD2809"/>
      <c r="AE2809"/>
      <c r="AF2809"/>
    </row>
    <row r="2810" spans="1:32" s="24" customFormat="1" ht="15">
      <c r="A2810"/>
      <c r="B2810"/>
      <c r="C2810"/>
      <c r="D2810"/>
      <c r="E2810"/>
      <c r="F2810"/>
      <c r="G2810"/>
      <c r="H2810"/>
      <c r="I2810"/>
      <c r="J2810"/>
      <c r="K2810"/>
      <c r="L2810"/>
      <c r="M2810"/>
      <c r="N2810"/>
      <c r="O2810"/>
      <c r="P2810"/>
      <c r="Q2810"/>
      <c r="R2810"/>
      <c r="S2810"/>
      <c r="T2810"/>
      <c r="U2810"/>
      <c r="V2810"/>
      <c r="W2810"/>
      <c r="X2810"/>
      <c r="Y2810" s="56"/>
      <c r="Z2810"/>
      <c r="AA2810"/>
      <c r="AB2810"/>
      <c r="AC2810"/>
      <c r="AD2810"/>
      <c r="AE2810"/>
      <c r="AF2810"/>
    </row>
    <row r="2811" spans="1:32" s="24" customFormat="1" ht="15">
      <c r="A2811"/>
      <c r="B2811"/>
      <c r="C2811"/>
      <c r="D2811"/>
      <c r="E2811"/>
      <c r="F2811"/>
      <c r="G2811"/>
      <c r="H2811"/>
      <c r="I2811"/>
      <c r="J2811"/>
      <c r="K2811"/>
      <c r="L2811"/>
      <c r="M2811"/>
      <c r="N2811"/>
      <c r="O2811"/>
      <c r="P2811"/>
      <c r="Q2811"/>
      <c r="R2811"/>
      <c r="S2811"/>
      <c r="T2811"/>
      <c r="U2811"/>
      <c r="V2811"/>
      <c r="W2811"/>
      <c r="X2811"/>
      <c r="Y2811" s="56"/>
      <c r="Z2811"/>
      <c r="AA2811"/>
      <c r="AB2811"/>
      <c r="AC2811"/>
      <c r="AD2811"/>
      <c r="AE2811"/>
      <c r="AF2811"/>
    </row>
    <row r="2812" spans="1:32" s="24" customFormat="1" ht="15">
      <c r="A2812"/>
      <c r="B2812"/>
      <c r="C2812"/>
      <c r="D2812"/>
      <c r="E2812"/>
      <c r="F2812"/>
      <c r="G2812"/>
      <c r="H2812"/>
      <c r="I2812"/>
      <c r="J2812"/>
      <c r="K2812"/>
      <c r="L2812"/>
      <c r="M2812"/>
      <c r="N2812"/>
      <c r="O2812"/>
      <c r="P2812"/>
      <c r="Q2812"/>
      <c r="R2812"/>
      <c r="S2812"/>
      <c r="T2812"/>
      <c r="U2812"/>
      <c r="V2812"/>
      <c r="W2812"/>
      <c r="X2812"/>
      <c r="Y2812" s="56"/>
      <c r="Z2812"/>
      <c r="AA2812"/>
      <c r="AB2812"/>
      <c r="AC2812"/>
      <c r="AD2812"/>
      <c r="AE2812"/>
      <c r="AF2812"/>
    </row>
    <row r="2813" spans="1:32" s="24" customFormat="1" ht="15">
      <c r="A2813"/>
      <c r="B2813"/>
      <c r="C2813"/>
      <c r="D2813"/>
      <c r="E2813"/>
      <c r="F2813"/>
      <c r="G2813"/>
      <c r="H2813"/>
      <c r="I2813"/>
      <c r="J2813"/>
      <c r="K2813"/>
      <c r="L2813"/>
      <c r="M2813"/>
      <c r="N2813"/>
      <c r="O2813"/>
      <c r="P2813"/>
      <c r="Q2813"/>
      <c r="R2813"/>
      <c r="S2813"/>
      <c r="T2813"/>
      <c r="U2813"/>
      <c r="V2813"/>
      <c r="W2813"/>
      <c r="X2813"/>
      <c r="Y2813" s="56"/>
      <c r="Z2813"/>
      <c r="AA2813"/>
      <c r="AB2813"/>
      <c r="AC2813"/>
      <c r="AD2813"/>
      <c r="AE2813"/>
      <c r="AF2813"/>
    </row>
    <row r="2814" spans="1:32" s="24" customFormat="1" ht="15">
      <c r="A2814"/>
      <c r="B2814"/>
      <c r="C2814"/>
      <c r="D2814"/>
      <c r="E2814"/>
      <c r="F2814"/>
      <c r="G2814"/>
      <c r="H2814"/>
      <c r="I2814"/>
      <c r="J2814"/>
      <c r="K2814"/>
      <c r="L2814"/>
      <c r="M2814"/>
      <c r="N2814"/>
      <c r="O2814"/>
      <c r="P2814"/>
      <c r="Q2814"/>
      <c r="R2814"/>
      <c r="S2814"/>
      <c r="T2814"/>
      <c r="U2814"/>
      <c r="V2814"/>
      <c r="W2814"/>
      <c r="X2814"/>
      <c r="Y2814" s="56"/>
      <c r="Z2814"/>
      <c r="AA2814"/>
      <c r="AB2814"/>
      <c r="AC2814"/>
      <c r="AD2814"/>
      <c r="AE2814"/>
      <c r="AF2814"/>
    </row>
    <row r="2815" spans="1:32" s="24" customFormat="1" ht="15">
      <c r="A2815"/>
      <c r="B2815"/>
      <c r="C2815"/>
      <c r="D2815"/>
      <c r="E2815"/>
      <c r="F2815"/>
      <c r="G2815"/>
      <c r="H2815"/>
      <c r="I2815"/>
      <c r="J2815"/>
      <c r="K2815"/>
      <c r="L2815"/>
      <c r="M2815"/>
      <c r="N2815"/>
      <c r="O2815"/>
      <c r="P2815"/>
      <c r="Q2815"/>
      <c r="R2815"/>
      <c r="S2815"/>
      <c r="T2815"/>
      <c r="U2815"/>
      <c r="V2815"/>
      <c r="W2815"/>
      <c r="X2815"/>
      <c r="Y2815" s="56"/>
      <c r="Z2815"/>
      <c r="AA2815"/>
      <c r="AB2815"/>
      <c r="AC2815"/>
      <c r="AD2815"/>
      <c r="AE2815"/>
      <c r="AF2815"/>
    </row>
    <row r="2816" spans="1:32" s="24" customFormat="1" ht="15">
      <c r="A2816"/>
      <c r="B2816"/>
      <c r="C2816"/>
      <c r="D2816"/>
      <c r="E2816"/>
      <c r="F2816"/>
      <c r="G2816"/>
      <c r="H2816"/>
      <c r="I2816"/>
      <c r="J2816"/>
      <c r="K2816"/>
      <c r="L2816"/>
      <c r="M2816"/>
      <c r="N2816"/>
      <c r="O2816"/>
      <c r="P2816"/>
      <c r="Q2816"/>
      <c r="R2816"/>
      <c r="S2816"/>
      <c r="T2816"/>
      <c r="U2816"/>
      <c r="V2816"/>
      <c r="W2816"/>
      <c r="X2816"/>
      <c r="Y2816" s="56"/>
      <c r="Z2816"/>
      <c r="AA2816"/>
      <c r="AB2816"/>
      <c r="AC2816"/>
      <c r="AD2816"/>
      <c r="AE2816"/>
      <c r="AF2816"/>
    </row>
    <row r="2817" spans="1:32" s="24" customFormat="1" ht="15">
      <c r="A2817"/>
      <c r="B2817"/>
      <c r="C2817"/>
      <c r="D2817"/>
      <c r="E2817"/>
      <c r="F2817"/>
      <c r="G2817"/>
      <c r="H2817"/>
      <c r="I2817"/>
      <c r="J2817"/>
      <c r="K2817"/>
      <c r="L2817"/>
      <c r="M2817"/>
      <c r="N2817"/>
      <c r="O2817"/>
      <c r="P2817"/>
      <c r="Q2817"/>
      <c r="R2817"/>
      <c r="S2817"/>
      <c r="T2817"/>
      <c r="U2817"/>
      <c r="V2817"/>
      <c r="W2817"/>
      <c r="X2817"/>
      <c r="Y2817" s="56"/>
      <c r="Z2817"/>
      <c r="AA2817"/>
      <c r="AB2817"/>
      <c r="AC2817"/>
      <c r="AD2817"/>
      <c r="AE2817"/>
      <c r="AF2817"/>
    </row>
    <row r="2818" spans="1:32" s="24" customFormat="1" ht="15">
      <c r="A2818"/>
      <c r="B2818"/>
      <c r="C2818"/>
      <c r="D2818"/>
      <c r="E2818"/>
      <c r="F2818"/>
      <c r="G2818"/>
      <c r="H2818"/>
      <c r="I2818"/>
      <c r="J2818"/>
      <c r="K2818"/>
      <c r="L2818"/>
      <c r="M2818"/>
      <c r="N2818"/>
      <c r="O2818"/>
      <c r="P2818"/>
      <c r="Q2818"/>
      <c r="R2818"/>
      <c r="S2818"/>
      <c r="T2818"/>
      <c r="U2818"/>
      <c r="V2818"/>
      <c r="W2818"/>
      <c r="X2818"/>
      <c r="Y2818" s="56"/>
      <c r="Z2818"/>
      <c r="AA2818"/>
      <c r="AB2818"/>
      <c r="AC2818"/>
      <c r="AD2818"/>
      <c r="AE2818"/>
      <c r="AF2818"/>
    </row>
    <row r="2819" spans="1:32" s="24" customFormat="1" ht="15">
      <c r="A2819"/>
      <c r="B2819"/>
      <c r="C2819"/>
      <c r="D2819"/>
      <c r="E2819"/>
      <c r="F2819"/>
      <c r="G2819"/>
      <c r="H2819"/>
      <c r="I2819"/>
      <c r="J2819"/>
      <c r="K2819"/>
      <c r="L2819"/>
      <c r="M2819"/>
      <c r="N2819"/>
      <c r="O2819"/>
      <c r="P2819"/>
      <c r="Q2819"/>
      <c r="R2819"/>
      <c r="S2819"/>
      <c r="T2819"/>
      <c r="U2819"/>
      <c r="V2819"/>
      <c r="W2819"/>
      <c r="X2819"/>
      <c r="Y2819" s="56"/>
      <c r="Z2819"/>
      <c r="AA2819"/>
      <c r="AB2819"/>
      <c r="AC2819"/>
      <c r="AD2819"/>
      <c r="AE2819"/>
      <c r="AF2819"/>
    </row>
    <row r="2820" spans="1:32" s="24" customFormat="1" ht="15">
      <c r="A2820"/>
      <c r="B2820"/>
      <c r="C2820"/>
      <c r="D2820"/>
      <c r="E2820"/>
      <c r="F2820"/>
      <c r="G2820"/>
      <c r="H2820"/>
      <c r="I2820"/>
      <c r="J2820"/>
      <c r="K2820"/>
      <c r="L2820"/>
      <c r="M2820"/>
      <c r="N2820"/>
      <c r="O2820"/>
      <c r="P2820"/>
      <c r="Q2820"/>
      <c r="R2820"/>
      <c r="S2820"/>
      <c r="T2820"/>
      <c r="U2820"/>
      <c r="V2820"/>
      <c r="W2820"/>
      <c r="X2820"/>
      <c r="Y2820" s="56"/>
      <c r="Z2820"/>
      <c r="AA2820"/>
      <c r="AB2820"/>
      <c r="AC2820"/>
      <c r="AD2820"/>
      <c r="AE2820"/>
      <c r="AF2820"/>
    </row>
    <row r="2821" spans="1:32" s="24" customFormat="1" ht="15">
      <c r="A2821"/>
      <c r="B2821"/>
      <c r="C2821"/>
      <c r="D2821"/>
      <c r="E2821"/>
      <c r="F2821"/>
      <c r="G2821"/>
      <c r="H2821"/>
      <c r="I2821"/>
      <c r="J2821"/>
      <c r="K2821"/>
      <c r="L2821"/>
      <c r="M2821"/>
      <c r="N2821"/>
      <c r="O2821"/>
      <c r="P2821"/>
      <c r="Q2821"/>
      <c r="R2821"/>
      <c r="S2821"/>
      <c r="T2821"/>
      <c r="U2821"/>
      <c r="V2821"/>
      <c r="W2821"/>
      <c r="X2821"/>
      <c r="Y2821" s="56"/>
      <c r="Z2821"/>
      <c r="AA2821"/>
      <c r="AB2821"/>
      <c r="AC2821"/>
      <c r="AD2821"/>
      <c r="AE2821"/>
      <c r="AF2821"/>
    </row>
    <row r="2822" spans="1:32" s="24" customFormat="1" ht="15">
      <c r="A2822"/>
      <c r="B2822"/>
      <c r="C2822"/>
      <c r="D2822"/>
      <c r="E2822"/>
      <c r="F2822"/>
      <c r="G2822"/>
      <c r="H2822"/>
      <c r="I2822"/>
      <c r="J2822"/>
      <c r="K2822"/>
      <c r="L2822"/>
      <c r="M2822"/>
      <c r="N2822"/>
      <c r="O2822"/>
      <c r="P2822"/>
      <c r="Q2822"/>
      <c r="R2822"/>
      <c r="S2822"/>
      <c r="T2822"/>
      <c r="U2822"/>
      <c r="V2822"/>
      <c r="W2822"/>
      <c r="X2822"/>
      <c r="Y2822" s="56"/>
      <c r="Z2822"/>
      <c r="AA2822"/>
      <c r="AB2822"/>
      <c r="AC2822"/>
      <c r="AD2822"/>
      <c r="AE2822"/>
      <c r="AF2822"/>
    </row>
    <row r="2823" spans="1:32" s="24" customFormat="1" ht="15">
      <c r="A2823"/>
      <c r="B2823"/>
      <c r="C2823"/>
      <c r="D2823"/>
      <c r="E2823"/>
      <c r="F2823"/>
      <c r="G2823"/>
      <c r="H2823"/>
      <c r="I2823"/>
      <c r="J2823"/>
      <c r="K2823"/>
      <c r="L2823"/>
      <c r="M2823"/>
      <c r="N2823"/>
      <c r="O2823"/>
      <c r="P2823"/>
      <c r="Q2823"/>
      <c r="R2823"/>
      <c r="S2823"/>
      <c r="T2823"/>
      <c r="U2823"/>
      <c r="V2823"/>
      <c r="W2823"/>
      <c r="X2823"/>
      <c r="Y2823" s="56"/>
      <c r="Z2823"/>
      <c r="AA2823"/>
      <c r="AB2823"/>
      <c r="AC2823"/>
      <c r="AD2823"/>
      <c r="AE2823"/>
      <c r="AF2823"/>
    </row>
    <row r="2824" spans="1:32" s="24" customFormat="1" ht="15">
      <c r="A2824"/>
      <c r="B2824"/>
      <c r="C2824"/>
      <c r="D2824"/>
      <c r="E2824"/>
      <c r="F2824"/>
      <c r="G2824"/>
      <c r="H2824"/>
      <c r="I2824"/>
      <c r="J2824"/>
      <c r="K2824"/>
      <c r="L2824"/>
      <c r="M2824"/>
      <c r="N2824"/>
      <c r="O2824"/>
      <c r="P2824"/>
      <c r="Q2824"/>
      <c r="R2824"/>
      <c r="S2824"/>
      <c r="T2824"/>
      <c r="U2824"/>
      <c r="V2824"/>
      <c r="W2824"/>
      <c r="X2824"/>
      <c r="Y2824" s="56"/>
      <c r="Z2824"/>
      <c r="AA2824"/>
      <c r="AB2824"/>
      <c r="AC2824"/>
      <c r="AD2824"/>
      <c r="AE2824"/>
      <c r="AF2824"/>
    </row>
    <row r="2825" spans="1:32" s="24" customFormat="1" ht="15">
      <c r="A2825"/>
      <c r="B2825"/>
      <c r="C2825"/>
      <c r="D2825"/>
      <c r="E2825"/>
      <c r="F2825"/>
      <c r="G2825"/>
      <c r="H2825"/>
      <c r="I2825"/>
      <c r="J2825"/>
      <c r="K2825"/>
      <c r="L2825"/>
      <c r="M2825"/>
      <c r="N2825"/>
      <c r="O2825"/>
      <c r="P2825"/>
      <c r="Q2825"/>
      <c r="R2825"/>
      <c r="S2825"/>
      <c r="T2825"/>
      <c r="U2825"/>
      <c r="V2825"/>
      <c r="W2825"/>
      <c r="X2825"/>
      <c r="Y2825" s="56"/>
      <c r="Z2825"/>
      <c r="AA2825"/>
      <c r="AB2825"/>
      <c r="AC2825"/>
      <c r="AD2825"/>
      <c r="AE2825"/>
      <c r="AF2825"/>
    </row>
    <row r="2826" spans="1:32" s="24" customFormat="1" ht="15">
      <c r="A2826"/>
      <c r="B2826"/>
      <c r="C2826"/>
      <c r="D2826"/>
      <c r="E2826"/>
      <c r="F2826"/>
      <c r="G2826"/>
      <c r="H2826"/>
      <c r="I2826"/>
      <c r="J2826"/>
      <c r="K2826"/>
      <c r="L2826"/>
      <c r="M2826"/>
      <c r="N2826"/>
      <c r="O2826"/>
      <c r="P2826"/>
      <c r="Q2826"/>
      <c r="R2826"/>
      <c r="S2826"/>
      <c r="T2826"/>
      <c r="U2826"/>
      <c r="V2826"/>
      <c r="W2826"/>
      <c r="X2826"/>
      <c r="Y2826" s="56"/>
      <c r="Z2826"/>
      <c r="AA2826"/>
      <c r="AB2826"/>
      <c r="AC2826"/>
      <c r="AD2826"/>
      <c r="AE2826"/>
      <c r="AF2826"/>
    </row>
    <row r="2827" spans="1:32" s="24" customFormat="1" ht="15">
      <c r="A2827"/>
      <c r="B2827"/>
      <c r="C2827"/>
      <c r="D2827"/>
      <c r="E2827"/>
      <c r="F2827"/>
      <c r="G2827"/>
      <c r="H2827"/>
      <c r="I2827"/>
      <c r="J2827"/>
      <c r="K2827"/>
      <c r="L2827"/>
      <c r="M2827"/>
      <c r="N2827"/>
      <c r="O2827"/>
      <c r="P2827"/>
      <c r="Q2827"/>
      <c r="R2827"/>
      <c r="S2827"/>
      <c r="T2827"/>
      <c r="U2827"/>
      <c r="V2827"/>
      <c r="W2827"/>
      <c r="X2827"/>
      <c r="Y2827" s="56"/>
      <c r="Z2827"/>
      <c r="AA2827"/>
      <c r="AB2827"/>
      <c r="AC2827"/>
      <c r="AD2827"/>
      <c r="AE2827"/>
      <c r="AF2827"/>
    </row>
    <row r="2828" spans="1:32" s="24" customFormat="1" ht="15">
      <c r="A2828"/>
      <c r="B2828"/>
      <c r="C2828"/>
      <c r="D2828"/>
      <c r="E2828"/>
      <c r="F2828"/>
      <c r="G2828"/>
      <c r="H2828"/>
      <c r="I2828"/>
      <c r="J2828"/>
      <c r="K2828"/>
      <c r="L2828"/>
      <c r="M2828"/>
      <c r="N2828"/>
      <c r="O2828"/>
      <c r="P2828"/>
      <c r="Q2828"/>
      <c r="R2828"/>
      <c r="S2828"/>
      <c r="T2828"/>
      <c r="U2828"/>
      <c r="V2828"/>
      <c r="W2828"/>
      <c r="X2828"/>
      <c r="Y2828" s="56"/>
      <c r="Z2828"/>
      <c r="AA2828"/>
      <c r="AB2828"/>
      <c r="AC2828"/>
      <c r="AD2828"/>
      <c r="AE2828"/>
      <c r="AF2828"/>
    </row>
    <row r="2829" spans="1:32" s="24" customFormat="1" ht="15">
      <c r="A2829"/>
      <c r="B2829"/>
      <c r="C2829"/>
      <c r="D2829"/>
      <c r="E2829"/>
      <c r="F2829"/>
      <c r="G2829"/>
      <c r="H2829"/>
      <c r="I2829"/>
      <c r="J2829"/>
      <c r="K2829"/>
      <c r="L2829"/>
      <c r="M2829"/>
      <c r="N2829"/>
      <c r="O2829"/>
      <c r="P2829"/>
      <c r="Q2829"/>
      <c r="R2829"/>
      <c r="S2829"/>
      <c r="T2829"/>
      <c r="U2829"/>
      <c r="V2829"/>
      <c r="W2829"/>
      <c r="X2829"/>
      <c r="Y2829" s="56"/>
      <c r="Z2829"/>
      <c r="AA2829"/>
      <c r="AB2829"/>
      <c r="AC2829"/>
      <c r="AD2829"/>
      <c r="AE2829"/>
      <c r="AF2829"/>
    </row>
    <row r="2830" spans="1:32" s="24" customFormat="1" ht="15">
      <c r="A2830"/>
      <c r="B2830"/>
      <c r="C2830"/>
      <c r="D2830"/>
      <c r="E2830"/>
      <c r="F2830"/>
      <c r="G2830"/>
      <c r="H2830"/>
      <c r="I2830"/>
      <c r="J2830"/>
      <c r="K2830"/>
      <c r="L2830"/>
      <c r="M2830"/>
      <c r="N2830"/>
      <c r="O2830"/>
      <c r="P2830"/>
      <c r="Q2830"/>
      <c r="R2830"/>
      <c r="S2830"/>
      <c r="T2830"/>
      <c r="U2830"/>
      <c r="V2830"/>
      <c r="W2830"/>
      <c r="X2830"/>
      <c r="Y2830" s="56"/>
      <c r="Z2830"/>
      <c r="AA2830"/>
      <c r="AB2830"/>
      <c r="AC2830"/>
      <c r="AD2830"/>
      <c r="AE2830"/>
      <c r="AF2830"/>
    </row>
    <row r="2831" spans="1:32" s="24" customFormat="1" ht="15">
      <c r="A2831"/>
      <c r="B2831"/>
      <c r="C2831"/>
      <c r="D2831"/>
      <c r="E2831"/>
      <c r="F2831"/>
      <c r="G2831"/>
      <c r="H2831"/>
      <c r="I2831"/>
      <c r="J2831"/>
      <c r="K2831"/>
      <c r="L2831"/>
      <c r="M2831"/>
      <c r="N2831"/>
      <c r="O2831"/>
      <c r="P2831"/>
      <c r="Q2831"/>
      <c r="R2831"/>
      <c r="S2831"/>
      <c r="T2831"/>
      <c r="U2831"/>
      <c r="V2831"/>
      <c r="W2831"/>
      <c r="X2831"/>
      <c r="Y2831" s="56"/>
      <c r="Z2831"/>
      <c r="AA2831"/>
      <c r="AB2831"/>
      <c r="AC2831"/>
      <c r="AD2831"/>
      <c r="AE2831"/>
      <c r="AF2831"/>
    </row>
    <row r="2832" spans="1:32" s="24" customFormat="1" ht="15">
      <c r="A2832"/>
      <c r="B2832"/>
      <c r="C2832"/>
      <c r="D2832"/>
      <c r="E2832"/>
      <c r="F2832"/>
      <c r="G2832"/>
      <c r="H2832"/>
      <c r="I2832"/>
      <c r="J2832"/>
      <c r="K2832"/>
      <c r="L2832"/>
      <c r="M2832"/>
      <c r="N2832"/>
      <c r="O2832"/>
      <c r="P2832"/>
      <c r="Q2832"/>
      <c r="R2832"/>
      <c r="S2832"/>
      <c r="T2832"/>
      <c r="U2832"/>
      <c r="V2832"/>
      <c r="W2832"/>
      <c r="X2832"/>
      <c r="Y2832" s="56"/>
      <c r="Z2832"/>
      <c r="AA2832"/>
      <c r="AB2832"/>
      <c r="AC2832"/>
      <c r="AD2832"/>
      <c r="AE2832"/>
      <c r="AF2832"/>
    </row>
    <row r="2833" spans="1:32" s="24" customFormat="1" ht="15">
      <c r="A2833"/>
      <c r="B2833"/>
      <c r="C2833"/>
      <c r="D2833"/>
      <c r="E2833"/>
      <c r="F2833"/>
      <c r="G2833"/>
      <c r="H2833"/>
      <c r="I2833"/>
      <c r="J2833"/>
      <c r="K2833"/>
      <c r="L2833"/>
      <c r="M2833"/>
      <c r="N2833"/>
      <c r="O2833"/>
      <c r="P2833"/>
      <c r="Q2833"/>
      <c r="R2833"/>
      <c r="S2833"/>
      <c r="T2833"/>
      <c r="U2833"/>
      <c r="V2833"/>
      <c r="W2833"/>
      <c r="X2833"/>
      <c r="Y2833" s="56"/>
      <c r="Z2833"/>
      <c r="AA2833"/>
      <c r="AB2833"/>
      <c r="AC2833"/>
      <c r="AD2833"/>
      <c r="AE2833"/>
      <c r="AF2833"/>
    </row>
    <row r="2834" spans="1:32" s="24" customFormat="1" ht="15">
      <c r="A2834"/>
      <c r="B2834"/>
      <c r="C2834"/>
      <c r="D2834"/>
      <c r="E2834"/>
      <c r="F2834"/>
      <c r="G2834"/>
      <c r="H2834"/>
      <c r="I2834"/>
      <c r="J2834"/>
      <c r="K2834"/>
      <c r="L2834"/>
      <c r="M2834"/>
      <c r="N2834"/>
      <c r="O2834"/>
      <c r="P2834"/>
      <c r="Q2834"/>
      <c r="R2834"/>
      <c r="S2834"/>
      <c r="T2834"/>
      <c r="U2834"/>
      <c r="V2834"/>
      <c r="W2834"/>
      <c r="X2834"/>
      <c r="Y2834" s="56"/>
      <c r="Z2834"/>
      <c r="AA2834"/>
      <c r="AB2834"/>
      <c r="AC2834"/>
      <c r="AD2834"/>
      <c r="AE2834"/>
      <c r="AF2834"/>
    </row>
    <row r="2835" spans="1:32" s="24" customFormat="1" ht="15">
      <c r="A2835"/>
      <c r="B2835"/>
      <c r="C2835"/>
      <c r="D2835"/>
      <c r="E2835"/>
      <c r="F2835"/>
      <c r="G2835"/>
      <c r="H2835"/>
      <c r="I2835"/>
      <c r="J2835"/>
      <c r="K2835"/>
      <c r="L2835"/>
      <c r="M2835"/>
      <c r="N2835"/>
      <c r="O2835"/>
      <c r="P2835"/>
      <c r="Q2835"/>
      <c r="R2835"/>
      <c r="S2835"/>
      <c r="T2835"/>
      <c r="U2835"/>
      <c r="V2835"/>
      <c r="W2835"/>
      <c r="X2835"/>
      <c r="Y2835" s="56"/>
      <c r="Z2835"/>
      <c r="AA2835"/>
      <c r="AB2835"/>
      <c r="AC2835"/>
      <c r="AD2835"/>
      <c r="AE2835"/>
      <c r="AF2835"/>
    </row>
    <row r="2836" spans="1:32" s="24" customFormat="1" ht="15">
      <c r="A2836"/>
      <c r="B2836"/>
      <c r="C2836"/>
      <c r="D2836"/>
      <c r="E2836"/>
      <c r="F2836"/>
      <c r="G2836"/>
      <c r="H2836"/>
      <c r="I2836"/>
      <c r="J2836"/>
      <c r="K2836"/>
      <c r="L2836"/>
      <c r="M2836"/>
      <c r="N2836"/>
      <c r="O2836"/>
      <c r="P2836"/>
      <c r="Q2836"/>
      <c r="R2836"/>
      <c r="S2836"/>
      <c r="T2836"/>
      <c r="U2836"/>
      <c r="V2836"/>
      <c r="W2836"/>
      <c r="X2836"/>
      <c r="Y2836" s="56"/>
      <c r="Z2836"/>
      <c r="AA2836"/>
      <c r="AB2836"/>
      <c r="AC2836"/>
      <c r="AD2836"/>
      <c r="AE2836"/>
      <c r="AF2836"/>
    </row>
    <row r="2837" spans="1:32" s="24" customFormat="1" ht="15">
      <c r="A2837"/>
      <c r="B2837"/>
      <c r="C2837"/>
      <c r="D2837"/>
      <c r="E2837"/>
      <c r="F2837"/>
      <c r="G2837"/>
      <c r="H2837"/>
      <c r="I2837"/>
      <c r="J2837"/>
      <c r="K2837"/>
      <c r="L2837"/>
      <c r="M2837"/>
      <c r="N2837"/>
      <c r="O2837"/>
      <c r="P2837"/>
      <c r="Q2837"/>
      <c r="R2837"/>
      <c r="S2837"/>
      <c r="T2837"/>
      <c r="U2837"/>
      <c r="V2837"/>
      <c r="W2837"/>
      <c r="X2837"/>
      <c r="Y2837" s="56"/>
      <c r="Z2837"/>
      <c r="AA2837"/>
      <c r="AB2837"/>
      <c r="AC2837"/>
      <c r="AD2837"/>
      <c r="AE2837"/>
      <c r="AF2837"/>
    </row>
    <row r="2838" spans="1:32" s="24" customFormat="1" ht="15">
      <c r="A2838"/>
      <c r="B2838"/>
      <c r="C2838"/>
      <c r="D2838"/>
      <c r="E2838"/>
      <c r="F2838"/>
      <c r="G2838"/>
      <c r="H2838"/>
      <c r="I2838"/>
      <c r="J2838"/>
      <c r="K2838"/>
      <c r="L2838"/>
      <c r="M2838"/>
      <c r="N2838"/>
      <c r="O2838"/>
      <c r="P2838"/>
      <c r="Q2838"/>
      <c r="R2838"/>
      <c r="S2838"/>
      <c r="T2838"/>
      <c r="U2838"/>
      <c r="V2838"/>
      <c r="W2838"/>
      <c r="X2838"/>
      <c r="Y2838" s="56"/>
      <c r="Z2838"/>
      <c r="AA2838"/>
      <c r="AB2838"/>
      <c r="AC2838"/>
      <c r="AD2838"/>
      <c r="AE2838"/>
      <c r="AF2838"/>
    </row>
    <row r="2839" spans="1:32" s="24" customFormat="1" ht="15">
      <c r="A2839"/>
      <c r="B2839"/>
      <c r="C2839"/>
      <c r="D2839"/>
      <c r="E2839"/>
      <c r="F2839"/>
      <c r="G2839"/>
      <c r="H2839"/>
      <c r="I2839"/>
      <c r="J2839"/>
      <c r="K2839"/>
      <c r="L2839"/>
      <c r="M2839"/>
      <c r="N2839"/>
      <c r="O2839"/>
      <c r="P2839"/>
      <c r="Q2839"/>
      <c r="R2839"/>
      <c r="S2839"/>
      <c r="T2839"/>
      <c r="U2839"/>
      <c r="V2839"/>
      <c r="W2839"/>
      <c r="X2839"/>
      <c r="Y2839" s="56"/>
      <c r="Z2839"/>
      <c r="AA2839"/>
      <c r="AB2839"/>
      <c r="AC2839"/>
      <c r="AD2839"/>
      <c r="AE2839"/>
      <c r="AF2839"/>
    </row>
    <row r="2840" spans="1:32" s="24" customFormat="1" ht="15">
      <c r="A2840"/>
      <c r="B2840"/>
      <c r="C2840"/>
      <c r="D2840"/>
      <c r="E2840"/>
      <c r="F2840"/>
      <c r="G2840"/>
      <c r="H2840"/>
      <c r="I2840"/>
      <c r="J2840"/>
      <c r="K2840"/>
      <c r="L2840"/>
      <c r="M2840"/>
      <c r="N2840"/>
      <c r="O2840"/>
      <c r="P2840"/>
      <c r="Q2840"/>
      <c r="R2840"/>
      <c r="S2840"/>
      <c r="T2840"/>
      <c r="U2840"/>
      <c r="V2840"/>
      <c r="W2840"/>
      <c r="X2840"/>
      <c r="Y2840" s="56"/>
      <c r="Z2840"/>
      <c r="AA2840"/>
      <c r="AB2840"/>
      <c r="AC2840"/>
      <c r="AD2840"/>
      <c r="AE2840"/>
      <c r="AF2840"/>
    </row>
    <row r="2841" spans="1:32" s="24" customFormat="1" ht="15">
      <c r="A2841"/>
      <c r="B2841"/>
      <c r="C2841"/>
      <c r="D2841"/>
      <c r="E2841"/>
      <c r="F2841"/>
      <c r="G2841"/>
      <c r="H2841"/>
      <c r="I2841"/>
      <c r="J2841"/>
      <c r="K2841"/>
      <c r="L2841"/>
      <c r="M2841"/>
      <c r="N2841"/>
      <c r="O2841"/>
      <c r="P2841"/>
      <c r="Q2841"/>
      <c r="R2841"/>
      <c r="S2841"/>
      <c r="T2841"/>
      <c r="U2841"/>
      <c r="V2841"/>
      <c r="W2841"/>
      <c r="X2841"/>
      <c r="Y2841" s="56"/>
      <c r="Z2841"/>
      <c r="AA2841"/>
      <c r="AB2841"/>
      <c r="AC2841"/>
      <c r="AD2841"/>
      <c r="AE2841"/>
      <c r="AF2841"/>
    </row>
    <row r="2842" spans="1:32" s="24" customFormat="1" ht="15">
      <c r="A2842"/>
      <c r="B2842"/>
      <c r="C2842"/>
      <c r="D2842"/>
      <c r="E2842"/>
      <c r="F2842"/>
      <c r="G2842"/>
      <c r="H2842"/>
      <c r="I2842"/>
      <c r="J2842"/>
      <c r="K2842"/>
      <c r="L2842"/>
      <c r="M2842"/>
      <c r="N2842"/>
      <c r="O2842"/>
      <c r="P2842"/>
      <c r="Q2842"/>
      <c r="R2842"/>
      <c r="S2842"/>
      <c r="T2842"/>
      <c r="U2842"/>
      <c r="V2842"/>
      <c r="W2842"/>
      <c r="X2842"/>
      <c r="Y2842" s="56"/>
      <c r="Z2842"/>
      <c r="AA2842"/>
      <c r="AB2842"/>
      <c r="AC2842"/>
      <c r="AD2842"/>
      <c r="AE2842"/>
      <c r="AF2842"/>
    </row>
    <row r="2843" spans="1:32" s="24" customFormat="1" ht="15">
      <c r="A2843"/>
      <c r="B2843"/>
      <c r="C2843"/>
      <c r="D2843"/>
      <c r="E2843"/>
      <c r="F2843"/>
      <c r="G2843"/>
      <c r="H2843"/>
      <c r="I2843"/>
      <c r="J2843"/>
      <c r="K2843"/>
      <c r="L2843"/>
      <c r="M2843"/>
      <c r="N2843"/>
      <c r="O2843"/>
      <c r="P2843"/>
      <c r="Q2843"/>
      <c r="R2843"/>
      <c r="S2843"/>
      <c r="T2843"/>
      <c r="U2843"/>
      <c r="V2843"/>
      <c r="W2843"/>
      <c r="X2843"/>
      <c r="Y2843" s="56"/>
      <c r="Z2843"/>
      <c r="AA2843"/>
      <c r="AB2843"/>
      <c r="AC2843"/>
      <c r="AD2843"/>
      <c r="AE2843"/>
      <c r="AF2843"/>
    </row>
    <row r="2844" spans="1:32" s="24" customFormat="1" ht="15">
      <c r="A2844"/>
      <c r="B2844"/>
      <c r="C2844"/>
      <c r="D2844"/>
      <c r="E2844"/>
      <c r="F2844"/>
      <c r="G2844"/>
      <c r="H2844"/>
      <c r="I2844"/>
      <c r="J2844"/>
      <c r="K2844"/>
      <c r="L2844"/>
      <c r="M2844"/>
      <c r="N2844"/>
      <c r="O2844"/>
      <c r="P2844"/>
      <c r="Q2844"/>
      <c r="R2844"/>
      <c r="S2844"/>
      <c r="T2844"/>
      <c r="U2844"/>
      <c r="V2844"/>
      <c r="W2844"/>
      <c r="X2844"/>
      <c r="Y2844" s="56"/>
      <c r="Z2844"/>
      <c r="AA2844"/>
      <c r="AB2844"/>
      <c r="AC2844"/>
      <c r="AD2844"/>
      <c r="AE2844"/>
      <c r="AF2844"/>
    </row>
    <row r="2845" spans="1:32" s="24" customFormat="1" ht="15">
      <c r="A2845"/>
      <c r="B2845"/>
      <c r="C2845"/>
      <c r="D2845"/>
      <c r="E2845"/>
      <c r="F2845"/>
      <c r="G2845"/>
      <c r="H2845"/>
      <c r="I2845"/>
      <c r="J2845"/>
      <c r="K2845"/>
      <c r="L2845"/>
      <c r="M2845"/>
      <c r="N2845"/>
      <c r="O2845"/>
      <c r="P2845"/>
      <c r="Q2845"/>
      <c r="R2845"/>
      <c r="S2845"/>
      <c r="T2845"/>
      <c r="U2845"/>
      <c r="V2845"/>
      <c r="W2845"/>
      <c r="X2845"/>
      <c r="Y2845" s="56"/>
      <c r="Z2845"/>
      <c r="AA2845"/>
      <c r="AB2845"/>
      <c r="AC2845"/>
      <c r="AD2845"/>
      <c r="AE2845"/>
      <c r="AF2845"/>
    </row>
    <row r="2846" spans="1:32" s="24" customFormat="1" ht="15">
      <c r="A2846"/>
      <c r="B2846"/>
      <c r="C2846"/>
      <c r="D2846"/>
      <c r="E2846"/>
      <c r="F2846"/>
      <c r="G2846"/>
      <c r="H2846"/>
      <c r="I2846"/>
      <c r="J2846"/>
      <c r="K2846"/>
      <c r="L2846"/>
      <c r="M2846"/>
      <c r="N2846"/>
      <c r="O2846"/>
      <c r="P2846"/>
      <c r="Q2846"/>
      <c r="R2846"/>
      <c r="S2846"/>
      <c r="T2846"/>
      <c r="U2846"/>
      <c r="V2846"/>
      <c r="W2846"/>
      <c r="X2846"/>
      <c r="Y2846" s="56"/>
      <c r="Z2846"/>
      <c r="AA2846"/>
      <c r="AB2846"/>
      <c r="AC2846"/>
      <c r="AD2846"/>
      <c r="AE2846"/>
      <c r="AF2846"/>
    </row>
    <row r="2847" spans="1:32" s="24" customFormat="1" ht="15">
      <c r="A2847"/>
      <c r="B2847"/>
      <c r="C2847"/>
      <c r="D2847"/>
      <c r="E2847"/>
      <c r="F2847"/>
      <c r="G2847"/>
      <c r="H2847"/>
      <c r="I2847"/>
      <c r="J2847"/>
      <c r="K2847"/>
      <c r="L2847"/>
      <c r="M2847"/>
      <c r="N2847"/>
      <c r="O2847"/>
      <c r="P2847"/>
      <c r="Q2847"/>
      <c r="R2847"/>
      <c r="S2847"/>
      <c r="T2847"/>
      <c r="U2847"/>
      <c r="V2847"/>
      <c r="W2847"/>
      <c r="X2847"/>
      <c r="Y2847" s="56"/>
      <c r="Z2847"/>
      <c r="AA2847"/>
      <c r="AB2847"/>
      <c r="AC2847"/>
      <c r="AD2847"/>
      <c r="AE2847"/>
      <c r="AF2847"/>
    </row>
    <row r="2848" spans="1:32" s="24" customFormat="1" ht="15">
      <c r="A2848"/>
      <c r="B2848"/>
      <c r="C2848"/>
      <c r="D2848"/>
      <c r="E2848"/>
      <c r="F2848"/>
      <c r="G2848"/>
      <c r="H2848"/>
      <c r="I2848"/>
      <c r="J2848"/>
      <c r="K2848"/>
      <c r="L2848"/>
      <c r="M2848"/>
      <c r="N2848"/>
      <c r="O2848"/>
      <c r="P2848"/>
      <c r="Q2848"/>
      <c r="R2848"/>
      <c r="S2848"/>
      <c r="T2848"/>
      <c r="U2848"/>
      <c r="V2848"/>
      <c r="W2848"/>
      <c r="X2848"/>
      <c r="Y2848" s="56"/>
      <c r="Z2848"/>
      <c r="AA2848"/>
      <c r="AB2848"/>
      <c r="AC2848"/>
      <c r="AD2848"/>
      <c r="AE2848"/>
      <c r="AF2848"/>
    </row>
    <row r="2849" spans="1:32" s="24" customFormat="1" ht="15">
      <c r="A2849"/>
      <c r="B2849"/>
      <c r="C2849"/>
      <c r="D2849"/>
      <c r="E2849"/>
      <c r="F2849"/>
      <c r="G2849"/>
      <c r="H2849"/>
      <c r="I2849"/>
      <c r="J2849"/>
      <c r="K2849"/>
      <c r="L2849"/>
      <c r="M2849"/>
      <c r="N2849"/>
      <c r="O2849"/>
      <c r="P2849"/>
      <c r="Q2849"/>
      <c r="R2849"/>
      <c r="S2849"/>
      <c r="T2849"/>
      <c r="U2849"/>
      <c r="V2849"/>
      <c r="W2849"/>
      <c r="X2849"/>
      <c r="Y2849" s="56"/>
      <c r="Z2849"/>
      <c r="AA2849"/>
      <c r="AB2849"/>
      <c r="AC2849"/>
      <c r="AD2849"/>
      <c r="AE2849"/>
      <c r="AF2849"/>
    </row>
    <row r="2850" spans="1:32" s="24" customFormat="1" ht="15">
      <c r="A2850"/>
      <c r="B2850"/>
      <c r="C2850"/>
      <c r="D2850"/>
      <c r="E2850"/>
      <c r="F2850"/>
      <c r="G2850"/>
      <c r="H2850"/>
      <c r="I2850"/>
      <c r="J2850"/>
      <c r="K2850"/>
      <c r="L2850"/>
      <c r="M2850"/>
      <c r="N2850"/>
      <c r="O2850"/>
      <c r="P2850"/>
      <c r="Q2850"/>
      <c r="R2850"/>
      <c r="S2850"/>
      <c r="T2850"/>
      <c r="U2850"/>
      <c r="V2850"/>
      <c r="W2850"/>
      <c r="X2850"/>
      <c r="Y2850" s="56"/>
      <c r="Z2850"/>
      <c r="AA2850"/>
      <c r="AB2850"/>
      <c r="AC2850"/>
      <c r="AD2850"/>
      <c r="AE2850"/>
      <c r="AF2850"/>
    </row>
    <row r="2851" spans="1:32" s="24" customFormat="1" ht="15">
      <c r="A2851"/>
      <c r="B2851"/>
      <c r="C2851"/>
      <c r="D2851"/>
      <c r="E2851"/>
      <c r="F2851"/>
      <c r="G2851"/>
      <c r="H2851"/>
      <c r="I2851"/>
      <c r="J2851"/>
      <c r="K2851"/>
      <c r="L2851"/>
      <c r="M2851"/>
      <c r="N2851"/>
      <c r="O2851"/>
      <c r="P2851"/>
      <c r="Q2851"/>
      <c r="R2851"/>
      <c r="S2851"/>
      <c r="T2851"/>
      <c r="U2851"/>
      <c r="V2851"/>
      <c r="W2851"/>
      <c r="X2851"/>
      <c r="Y2851" s="56"/>
      <c r="Z2851"/>
      <c r="AA2851"/>
      <c r="AB2851"/>
      <c r="AC2851"/>
      <c r="AD2851"/>
      <c r="AE2851"/>
      <c r="AF2851"/>
    </row>
    <row r="2852" spans="1:32" s="24" customFormat="1" ht="15">
      <c r="A2852"/>
      <c r="B2852"/>
      <c r="C2852"/>
      <c r="D2852"/>
      <c r="E2852"/>
      <c r="F2852"/>
      <c r="G2852"/>
      <c r="H2852"/>
      <c r="I2852"/>
      <c r="J2852"/>
      <c r="K2852"/>
      <c r="L2852"/>
      <c r="M2852"/>
      <c r="N2852"/>
      <c r="O2852"/>
      <c r="P2852"/>
      <c r="Q2852"/>
      <c r="R2852"/>
      <c r="S2852"/>
      <c r="T2852"/>
      <c r="U2852"/>
      <c r="V2852"/>
      <c r="W2852"/>
      <c r="X2852"/>
      <c r="Y2852" s="56"/>
      <c r="Z2852"/>
      <c r="AA2852"/>
      <c r="AB2852"/>
      <c r="AC2852"/>
      <c r="AD2852"/>
      <c r="AE2852"/>
      <c r="AF2852"/>
    </row>
    <row r="2853" spans="1:32" s="24" customFormat="1" ht="15">
      <c r="A2853"/>
      <c r="B2853"/>
      <c r="C2853"/>
      <c r="D2853"/>
      <c r="E2853"/>
      <c r="F2853"/>
      <c r="G2853"/>
      <c r="H2853"/>
      <c r="I2853"/>
      <c r="J2853"/>
      <c r="K2853"/>
      <c r="L2853"/>
      <c r="M2853"/>
      <c r="N2853"/>
      <c r="O2853"/>
      <c r="P2853"/>
      <c r="Q2853"/>
      <c r="R2853"/>
      <c r="S2853"/>
      <c r="T2853"/>
      <c r="U2853"/>
      <c r="V2853"/>
      <c r="W2853"/>
      <c r="X2853"/>
      <c r="Y2853" s="56"/>
      <c r="Z2853"/>
      <c r="AA2853"/>
      <c r="AB2853"/>
      <c r="AC2853"/>
      <c r="AD2853"/>
      <c r="AE2853"/>
      <c r="AF2853"/>
    </row>
    <row r="2854" spans="1:32" s="24" customFormat="1" ht="15">
      <c r="A2854"/>
      <c r="B2854"/>
      <c r="C2854"/>
      <c r="D2854"/>
      <c r="E2854"/>
      <c r="F2854"/>
      <c r="G2854"/>
      <c r="H2854"/>
      <c r="I2854"/>
      <c r="J2854"/>
      <c r="K2854"/>
      <c r="L2854"/>
      <c r="M2854"/>
      <c r="N2854"/>
      <c r="O2854"/>
      <c r="P2854"/>
      <c r="Q2854"/>
      <c r="R2854"/>
      <c r="S2854"/>
      <c r="T2854"/>
      <c r="U2854"/>
      <c r="V2854"/>
      <c r="W2854"/>
      <c r="X2854"/>
      <c r="Y2854" s="56"/>
      <c r="Z2854"/>
      <c r="AA2854"/>
      <c r="AB2854"/>
      <c r="AC2854"/>
      <c r="AD2854"/>
      <c r="AE2854"/>
      <c r="AF2854"/>
    </row>
    <row r="2855" spans="1:32" s="24" customFormat="1" ht="15">
      <c r="A2855"/>
      <c r="B2855"/>
      <c r="C2855"/>
      <c r="D2855"/>
      <c r="E2855"/>
      <c r="F2855"/>
      <c r="G2855"/>
      <c r="H2855"/>
      <c r="I2855"/>
      <c r="J2855"/>
      <c r="K2855"/>
      <c r="L2855"/>
      <c r="M2855"/>
      <c r="N2855"/>
      <c r="O2855"/>
      <c r="P2855"/>
      <c r="Q2855"/>
      <c r="R2855"/>
      <c r="S2855"/>
      <c r="T2855"/>
      <c r="U2855"/>
      <c r="V2855"/>
      <c r="W2855"/>
      <c r="X2855"/>
      <c r="Y2855" s="56"/>
      <c r="Z2855"/>
      <c r="AA2855"/>
      <c r="AB2855"/>
      <c r="AC2855"/>
      <c r="AD2855"/>
      <c r="AE2855"/>
      <c r="AF2855"/>
    </row>
    <row r="2856" spans="1:32" s="24" customFormat="1" ht="15">
      <c r="A2856"/>
      <c r="B2856"/>
      <c r="C2856"/>
      <c r="D2856"/>
      <c r="E2856"/>
      <c r="F2856"/>
      <c r="G2856"/>
      <c r="H2856"/>
      <c r="I2856"/>
      <c r="J2856"/>
      <c r="K2856"/>
      <c r="L2856"/>
      <c r="M2856"/>
      <c r="N2856"/>
      <c r="O2856"/>
      <c r="P2856"/>
      <c r="Q2856"/>
      <c r="R2856"/>
      <c r="S2856"/>
      <c r="T2856"/>
      <c r="U2856"/>
      <c r="V2856"/>
      <c r="W2856"/>
      <c r="X2856"/>
      <c r="Y2856" s="56"/>
      <c r="Z2856"/>
      <c r="AA2856"/>
      <c r="AB2856"/>
      <c r="AC2856"/>
      <c r="AD2856"/>
      <c r="AE2856"/>
      <c r="AF2856"/>
    </row>
    <row r="2857" spans="1:32" s="24" customFormat="1" ht="15">
      <c r="A2857"/>
      <c r="B2857"/>
      <c r="C2857"/>
      <c r="D2857"/>
      <c r="E2857"/>
      <c r="F2857"/>
      <c r="G2857"/>
      <c r="H2857"/>
      <c r="I2857"/>
      <c r="J2857"/>
      <c r="K2857"/>
      <c r="L2857"/>
      <c r="M2857"/>
      <c r="N2857"/>
      <c r="O2857"/>
      <c r="P2857"/>
      <c r="Q2857"/>
      <c r="R2857"/>
      <c r="S2857"/>
      <c r="T2857"/>
      <c r="U2857"/>
      <c r="V2857"/>
      <c r="W2857"/>
      <c r="X2857"/>
      <c r="Y2857" s="56"/>
      <c r="Z2857"/>
      <c r="AA2857"/>
      <c r="AB2857"/>
      <c r="AC2857"/>
      <c r="AD2857"/>
      <c r="AE2857"/>
      <c r="AF2857"/>
    </row>
    <row r="2858" spans="1:32" s="24" customFormat="1" ht="15">
      <c r="A2858"/>
      <c r="B2858"/>
      <c r="C2858"/>
      <c r="D2858"/>
      <c r="E2858"/>
      <c r="F2858"/>
      <c r="G2858"/>
      <c r="H2858"/>
      <c r="I2858"/>
      <c r="J2858"/>
      <c r="K2858"/>
      <c r="L2858"/>
      <c r="M2858"/>
      <c r="N2858"/>
      <c r="O2858"/>
      <c r="P2858"/>
      <c r="Q2858"/>
      <c r="R2858"/>
      <c r="S2858"/>
      <c r="T2858"/>
      <c r="U2858"/>
      <c r="V2858"/>
      <c r="W2858"/>
      <c r="X2858"/>
      <c r="Y2858" s="56"/>
      <c r="Z2858"/>
      <c r="AA2858"/>
      <c r="AB2858"/>
      <c r="AC2858"/>
      <c r="AD2858"/>
      <c r="AE2858"/>
      <c r="AF2858"/>
    </row>
    <row r="2859" spans="1:32" s="24" customFormat="1" ht="15">
      <c r="A2859"/>
      <c r="B2859"/>
      <c r="C2859"/>
      <c r="D2859"/>
      <c r="E2859"/>
      <c r="F2859"/>
      <c r="G2859"/>
      <c r="H2859"/>
      <c r="I2859"/>
      <c r="J2859"/>
      <c r="K2859"/>
      <c r="L2859"/>
      <c r="M2859"/>
      <c r="N2859"/>
      <c r="O2859"/>
      <c r="P2859"/>
      <c r="Q2859"/>
      <c r="R2859"/>
      <c r="S2859"/>
      <c r="T2859"/>
      <c r="U2859"/>
      <c r="V2859"/>
      <c r="W2859"/>
      <c r="X2859"/>
      <c r="Y2859" s="56"/>
      <c r="Z2859"/>
      <c r="AA2859"/>
      <c r="AB2859"/>
      <c r="AC2859"/>
      <c r="AD2859"/>
      <c r="AE2859"/>
      <c r="AF2859"/>
    </row>
    <row r="2860" spans="1:32" s="24" customFormat="1" ht="15">
      <c r="A2860"/>
      <c r="B2860"/>
      <c r="C2860"/>
      <c r="D2860"/>
      <c r="E2860"/>
      <c r="F2860"/>
      <c r="G2860"/>
      <c r="H2860"/>
      <c r="I2860"/>
      <c r="J2860"/>
      <c r="K2860"/>
      <c r="L2860"/>
      <c r="M2860"/>
      <c r="N2860"/>
      <c r="O2860"/>
      <c r="P2860"/>
      <c r="Q2860"/>
      <c r="R2860"/>
      <c r="S2860"/>
      <c r="T2860"/>
      <c r="U2860"/>
      <c r="V2860"/>
      <c r="W2860"/>
      <c r="X2860"/>
      <c r="Y2860" s="56"/>
      <c r="Z2860"/>
      <c r="AA2860"/>
      <c r="AB2860"/>
      <c r="AC2860"/>
      <c r="AD2860"/>
      <c r="AE2860"/>
      <c r="AF2860"/>
    </row>
    <row r="2861" spans="1:32" s="24" customFormat="1" ht="15">
      <c r="A2861"/>
      <c r="B2861"/>
      <c r="C2861"/>
      <c r="D2861"/>
      <c r="E2861"/>
      <c r="F2861"/>
      <c r="G2861"/>
      <c r="H2861"/>
      <c r="I2861"/>
      <c r="J2861"/>
      <c r="K2861"/>
      <c r="L2861"/>
      <c r="M2861"/>
      <c r="N2861"/>
      <c r="O2861"/>
      <c r="P2861"/>
      <c r="Q2861"/>
      <c r="R2861"/>
      <c r="S2861"/>
      <c r="T2861"/>
      <c r="U2861"/>
      <c r="V2861"/>
      <c r="W2861"/>
      <c r="X2861"/>
      <c r="Y2861" s="56"/>
      <c r="Z2861"/>
      <c r="AA2861"/>
      <c r="AB2861"/>
      <c r="AC2861"/>
      <c r="AD2861"/>
      <c r="AE2861"/>
      <c r="AF2861"/>
    </row>
    <row r="2862" spans="1:32" s="24" customFormat="1" ht="15">
      <c r="A2862"/>
      <c r="B2862"/>
      <c r="C2862"/>
      <c r="D2862"/>
      <c r="E2862"/>
      <c r="F2862"/>
      <c r="G2862"/>
      <c r="H2862"/>
      <c r="I2862"/>
      <c r="J2862"/>
      <c r="K2862"/>
      <c r="L2862"/>
      <c r="M2862"/>
      <c r="N2862"/>
      <c r="O2862"/>
      <c r="P2862"/>
      <c r="Q2862"/>
      <c r="R2862"/>
      <c r="S2862"/>
      <c r="T2862"/>
      <c r="U2862"/>
      <c r="V2862"/>
      <c r="W2862"/>
      <c r="X2862"/>
      <c r="Y2862" s="56"/>
      <c r="Z2862"/>
      <c r="AA2862"/>
      <c r="AB2862"/>
      <c r="AC2862"/>
      <c r="AD2862"/>
      <c r="AE2862"/>
      <c r="AF2862"/>
    </row>
    <row r="2863" spans="1:32" s="24" customFormat="1" ht="15">
      <c r="A2863"/>
      <c r="B2863"/>
      <c r="C2863"/>
      <c r="D2863"/>
      <c r="E2863"/>
      <c r="F2863"/>
      <c r="G2863"/>
      <c r="H2863"/>
      <c r="I2863"/>
      <c r="J2863"/>
      <c r="K2863"/>
      <c r="L2863"/>
      <c r="M2863"/>
      <c r="N2863"/>
      <c r="O2863"/>
      <c r="P2863"/>
      <c r="Q2863"/>
      <c r="R2863"/>
      <c r="S2863"/>
      <c r="T2863"/>
      <c r="U2863"/>
      <c r="V2863"/>
      <c r="W2863"/>
      <c r="X2863"/>
      <c r="Y2863" s="56"/>
      <c r="Z2863"/>
      <c r="AA2863"/>
      <c r="AB2863"/>
      <c r="AC2863"/>
      <c r="AD2863"/>
      <c r="AE2863"/>
      <c r="AF2863"/>
    </row>
    <row r="2864" spans="1:32" s="24" customFormat="1" ht="15">
      <c r="A2864"/>
      <c r="B2864"/>
      <c r="C2864"/>
      <c r="D2864"/>
      <c r="E2864"/>
      <c r="F2864"/>
      <c r="G2864"/>
      <c r="H2864"/>
      <c r="I2864"/>
      <c r="J2864"/>
      <c r="K2864"/>
      <c r="L2864"/>
      <c r="M2864"/>
      <c r="N2864"/>
      <c r="O2864"/>
      <c r="P2864"/>
      <c r="Q2864"/>
      <c r="R2864"/>
      <c r="S2864"/>
      <c r="T2864"/>
      <c r="U2864"/>
      <c r="V2864"/>
      <c r="W2864"/>
      <c r="X2864"/>
      <c r="Y2864" s="56"/>
      <c r="Z2864"/>
      <c r="AA2864"/>
      <c r="AB2864"/>
      <c r="AC2864"/>
      <c r="AD2864"/>
      <c r="AE2864"/>
      <c r="AF2864"/>
    </row>
    <row r="2865" spans="1:32" s="24" customFormat="1" ht="15">
      <c r="A2865"/>
      <c r="B2865"/>
      <c r="C2865"/>
      <c r="D2865"/>
      <c r="E2865"/>
      <c r="F2865"/>
      <c r="G2865"/>
      <c r="H2865"/>
      <c r="I2865"/>
      <c r="J2865"/>
      <c r="K2865"/>
      <c r="L2865"/>
      <c r="M2865"/>
      <c r="N2865"/>
      <c r="O2865"/>
      <c r="P2865"/>
      <c r="Q2865"/>
      <c r="R2865"/>
      <c r="S2865"/>
      <c r="T2865"/>
      <c r="U2865"/>
      <c r="V2865"/>
      <c r="W2865"/>
      <c r="X2865"/>
      <c r="Y2865" s="56"/>
      <c r="Z2865"/>
      <c r="AA2865"/>
      <c r="AB2865"/>
      <c r="AC2865"/>
      <c r="AD2865"/>
      <c r="AE2865"/>
      <c r="AF2865"/>
    </row>
    <row r="2866" spans="1:32" s="24" customFormat="1" ht="15">
      <c r="A2866"/>
      <c r="B2866"/>
      <c r="C2866"/>
      <c r="D2866"/>
      <c r="E2866"/>
      <c r="F2866"/>
      <c r="G2866"/>
      <c r="H2866"/>
      <c r="I2866"/>
      <c r="J2866"/>
      <c r="K2866"/>
      <c r="L2866"/>
      <c r="M2866"/>
      <c r="N2866"/>
      <c r="O2866"/>
      <c r="P2866"/>
      <c r="Q2866"/>
      <c r="R2866"/>
      <c r="S2866"/>
      <c r="T2866"/>
      <c r="U2866"/>
      <c r="V2866"/>
      <c r="W2866"/>
      <c r="X2866"/>
      <c r="Y2866" s="56"/>
      <c r="Z2866"/>
      <c r="AA2866"/>
      <c r="AB2866"/>
      <c r="AC2866"/>
      <c r="AD2866"/>
      <c r="AE2866"/>
      <c r="AF2866"/>
    </row>
    <row r="2867" spans="1:32" s="24" customFormat="1" ht="15">
      <c r="A2867"/>
      <c r="B2867"/>
      <c r="C2867"/>
      <c r="D2867"/>
      <c r="E2867"/>
      <c r="F2867"/>
      <c r="G2867"/>
      <c r="H2867"/>
      <c r="I2867"/>
      <c r="J2867"/>
      <c r="K2867"/>
      <c r="L2867"/>
      <c r="M2867"/>
      <c r="N2867"/>
      <c r="O2867"/>
      <c r="P2867"/>
      <c r="Q2867"/>
      <c r="R2867"/>
      <c r="S2867"/>
      <c r="T2867"/>
      <c r="U2867"/>
      <c r="V2867"/>
      <c r="W2867"/>
      <c r="X2867"/>
      <c r="Y2867" s="56"/>
      <c r="Z2867"/>
      <c r="AA2867"/>
      <c r="AB2867"/>
      <c r="AC2867"/>
      <c r="AD2867"/>
      <c r="AE2867"/>
      <c r="AF2867"/>
    </row>
    <row r="2868" spans="1:32" s="24" customFormat="1" ht="15">
      <c r="A2868"/>
      <c r="B2868"/>
      <c r="C2868"/>
      <c r="D2868"/>
      <c r="E2868"/>
      <c r="F2868"/>
      <c r="G2868"/>
      <c r="H2868"/>
      <c r="I2868"/>
      <c r="J2868"/>
      <c r="K2868"/>
      <c r="L2868"/>
      <c r="M2868"/>
      <c r="N2868"/>
      <c r="O2868"/>
      <c r="P2868"/>
      <c r="Q2868"/>
      <c r="R2868"/>
      <c r="S2868"/>
      <c r="T2868"/>
      <c r="U2868"/>
      <c r="V2868"/>
      <c r="W2868"/>
      <c r="X2868"/>
      <c r="Y2868" s="56"/>
      <c r="Z2868"/>
      <c r="AA2868"/>
      <c r="AB2868"/>
      <c r="AC2868"/>
      <c r="AD2868"/>
      <c r="AE2868"/>
      <c r="AF2868"/>
    </row>
    <row r="2869" spans="1:32" s="24" customFormat="1" ht="15">
      <c r="A2869"/>
      <c r="B2869"/>
      <c r="C2869"/>
      <c r="D2869"/>
      <c r="E2869"/>
      <c r="F2869"/>
      <c r="G2869"/>
      <c r="H2869"/>
      <c r="I2869"/>
      <c r="J2869"/>
      <c r="K2869"/>
      <c r="L2869"/>
      <c r="M2869"/>
      <c r="N2869"/>
      <c r="O2869"/>
      <c r="P2869"/>
      <c r="Q2869"/>
      <c r="R2869"/>
      <c r="S2869"/>
      <c r="T2869"/>
      <c r="U2869"/>
      <c r="V2869"/>
      <c r="W2869"/>
      <c r="X2869"/>
      <c r="Y2869" s="56"/>
      <c r="Z2869"/>
      <c r="AA2869"/>
      <c r="AB2869"/>
      <c r="AC2869"/>
      <c r="AD2869"/>
      <c r="AE2869"/>
      <c r="AF2869"/>
    </row>
    <row r="2870" spans="1:32" s="24" customFormat="1" ht="15">
      <c r="A2870"/>
      <c r="B2870"/>
      <c r="C2870"/>
      <c r="D2870"/>
      <c r="E2870"/>
      <c r="F2870"/>
      <c r="G2870"/>
      <c r="H2870"/>
      <c r="I2870"/>
      <c r="J2870"/>
      <c r="K2870"/>
      <c r="L2870"/>
      <c r="M2870"/>
      <c r="N2870"/>
      <c r="O2870"/>
      <c r="P2870"/>
      <c r="Q2870"/>
      <c r="R2870"/>
      <c r="S2870"/>
      <c r="T2870"/>
      <c r="U2870"/>
      <c r="V2870"/>
      <c r="W2870"/>
      <c r="X2870"/>
      <c r="Y2870" s="56"/>
      <c r="Z2870"/>
      <c r="AA2870"/>
      <c r="AB2870"/>
      <c r="AC2870"/>
      <c r="AD2870"/>
      <c r="AE2870"/>
      <c r="AF2870"/>
    </row>
    <row r="2871" spans="1:32" s="24" customFormat="1" ht="15">
      <c r="A2871"/>
      <c r="B2871"/>
      <c r="C2871"/>
      <c r="D2871"/>
      <c r="E2871"/>
      <c r="F2871"/>
      <c r="G2871"/>
      <c r="H2871"/>
      <c r="I2871"/>
      <c r="J2871"/>
      <c r="K2871"/>
      <c r="L2871"/>
      <c r="M2871"/>
      <c r="N2871"/>
      <c r="O2871"/>
      <c r="P2871"/>
      <c r="Q2871"/>
      <c r="R2871"/>
      <c r="S2871"/>
      <c r="T2871"/>
      <c r="U2871"/>
      <c r="V2871"/>
      <c r="W2871"/>
      <c r="X2871"/>
      <c r="Y2871" s="56"/>
      <c r="Z2871"/>
      <c r="AA2871"/>
      <c r="AB2871"/>
      <c r="AC2871"/>
      <c r="AD2871"/>
      <c r="AE2871"/>
      <c r="AF2871"/>
    </row>
    <row r="2872" spans="1:32" s="24" customFormat="1" ht="15">
      <c r="A2872"/>
      <c r="B2872"/>
      <c r="C2872"/>
      <c r="D2872"/>
      <c r="E2872"/>
      <c r="F2872"/>
      <c r="G2872"/>
      <c r="H2872"/>
      <c r="I2872"/>
      <c r="J2872"/>
      <c r="K2872"/>
      <c r="L2872"/>
      <c r="M2872"/>
      <c r="N2872"/>
      <c r="O2872"/>
      <c r="P2872"/>
      <c r="Q2872"/>
      <c r="R2872"/>
      <c r="S2872"/>
      <c r="T2872"/>
      <c r="U2872"/>
      <c r="V2872"/>
      <c r="W2872"/>
      <c r="X2872"/>
      <c r="Y2872" s="56"/>
      <c r="Z2872"/>
      <c r="AA2872"/>
      <c r="AB2872"/>
      <c r="AC2872"/>
      <c r="AD2872"/>
      <c r="AE2872"/>
      <c r="AF2872"/>
    </row>
    <row r="2873" spans="1:32" s="24" customFormat="1" ht="15">
      <c r="A2873"/>
      <c r="B2873"/>
      <c r="C2873"/>
      <c r="D2873"/>
      <c r="E2873"/>
      <c r="F2873"/>
      <c r="G2873"/>
      <c r="H2873"/>
      <c r="I2873"/>
      <c r="J2873"/>
      <c r="K2873"/>
      <c r="L2873"/>
      <c r="M2873"/>
      <c r="N2873"/>
      <c r="O2873"/>
      <c r="P2873"/>
      <c r="Q2873"/>
      <c r="R2873"/>
      <c r="S2873"/>
      <c r="T2873"/>
      <c r="U2873"/>
      <c r="V2873"/>
      <c r="W2873"/>
      <c r="X2873"/>
      <c r="Y2873" s="56"/>
      <c r="Z2873"/>
      <c r="AA2873"/>
      <c r="AB2873"/>
      <c r="AC2873"/>
      <c r="AD2873"/>
      <c r="AE2873"/>
      <c r="AF2873"/>
    </row>
    <row r="2874" spans="1:32" s="24" customFormat="1" ht="15">
      <c r="A2874"/>
      <c r="B2874"/>
      <c r="C2874"/>
      <c r="D2874"/>
      <c r="E2874"/>
      <c r="F2874"/>
      <c r="G2874"/>
      <c r="H2874"/>
      <c r="I2874"/>
      <c r="J2874"/>
      <c r="K2874"/>
      <c r="L2874"/>
      <c r="M2874"/>
      <c r="N2874"/>
      <c r="O2874"/>
      <c r="P2874"/>
      <c r="Q2874"/>
      <c r="R2874"/>
      <c r="S2874"/>
      <c r="T2874"/>
      <c r="U2874"/>
      <c r="V2874"/>
      <c r="W2874"/>
      <c r="X2874"/>
      <c r="Y2874" s="56"/>
      <c r="Z2874"/>
      <c r="AA2874"/>
      <c r="AB2874"/>
      <c r="AC2874"/>
      <c r="AD2874"/>
      <c r="AE2874"/>
      <c r="AF2874"/>
    </row>
    <row r="2875" spans="1:32" s="24" customFormat="1" ht="15">
      <c r="A2875"/>
      <c r="B2875"/>
      <c r="C2875"/>
      <c r="D2875"/>
      <c r="E2875"/>
      <c r="F2875"/>
      <c r="G2875"/>
      <c r="H2875"/>
      <c r="I2875"/>
      <c r="J2875"/>
      <c r="K2875"/>
      <c r="L2875"/>
      <c r="M2875"/>
      <c r="N2875"/>
      <c r="O2875"/>
      <c r="P2875"/>
      <c r="Q2875"/>
      <c r="R2875"/>
      <c r="S2875"/>
      <c r="T2875"/>
      <c r="U2875"/>
      <c r="V2875"/>
      <c r="W2875"/>
      <c r="X2875"/>
      <c r="Y2875" s="56"/>
      <c r="Z2875"/>
      <c r="AA2875"/>
      <c r="AB2875"/>
      <c r="AC2875"/>
      <c r="AD2875"/>
      <c r="AE2875"/>
      <c r="AF2875"/>
    </row>
    <row r="2876" spans="1:32" s="24" customFormat="1" ht="15">
      <c r="A2876"/>
      <c r="B2876"/>
      <c r="C2876"/>
      <c r="D2876"/>
      <c r="E2876"/>
      <c r="F2876"/>
      <c r="G2876"/>
      <c r="H2876"/>
      <c r="I2876"/>
      <c r="J2876"/>
      <c r="K2876"/>
      <c r="L2876"/>
      <c r="M2876"/>
      <c r="N2876"/>
      <c r="O2876"/>
      <c r="P2876"/>
      <c r="Q2876"/>
      <c r="R2876"/>
      <c r="S2876"/>
      <c r="T2876"/>
      <c r="U2876"/>
      <c r="V2876"/>
      <c r="W2876"/>
      <c r="X2876"/>
      <c r="Y2876" s="56"/>
      <c r="Z2876"/>
      <c r="AA2876"/>
      <c r="AB2876"/>
      <c r="AC2876"/>
      <c r="AD2876"/>
      <c r="AE2876"/>
      <c r="AF2876"/>
    </row>
    <row r="2877" spans="1:32" s="24" customFormat="1" ht="15">
      <c r="A2877"/>
      <c r="B2877"/>
      <c r="C2877"/>
      <c r="D2877"/>
      <c r="E2877"/>
      <c r="F2877"/>
      <c r="G2877"/>
      <c r="H2877"/>
      <c r="I2877"/>
      <c r="J2877"/>
      <c r="K2877"/>
      <c r="L2877"/>
      <c r="M2877"/>
      <c r="N2877"/>
      <c r="O2877"/>
      <c r="P2877"/>
      <c r="Q2877"/>
      <c r="R2877"/>
      <c r="S2877"/>
      <c r="T2877"/>
      <c r="U2877"/>
      <c r="V2877"/>
      <c r="W2877"/>
      <c r="X2877"/>
      <c r="Y2877" s="56"/>
      <c r="Z2877"/>
      <c r="AA2877"/>
      <c r="AB2877"/>
      <c r="AC2877"/>
      <c r="AD2877"/>
      <c r="AE2877"/>
      <c r="AF2877"/>
    </row>
    <row r="2878" spans="1:32" s="24" customFormat="1" ht="15">
      <c r="A2878"/>
      <c r="B2878"/>
      <c r="C2878"/>
      <c r="D2878"/>
      <c r="E2878"/>
      <c r="F2878"/>
      <c r="G2878"/>
      <c r="H2878"/>
      <c r="I2878"/>
      <c r="J2878"/>
      <c r="K2878"/>
      <c r="L2878"/>
      <c r="M2878"/>
      <c r="N2878"/>
      <c r="O2878"/>
      <c r="P2878"/>
      <c r="Q2878"/>
      <c r="R2878"/>
      <c r="S2878"/>
      <c r="T2878"/>
      <c r="U2878"/>
      <c r="V2878"/>
      <c r="W2878"/>
      <c r="X2878"/>
      <c r="Y2878" s="56"/>
      <c r="Z2878"/>
      <c r="AA2878"/>
      <c r="AB2878"/>
      <c r="AC2878"/>
      <c r="AD2878"/>
      <c r="AE2878"/>
      <c r="AF2878"/>
    </row>
    <row r="2879" spans="1:32" s="24" customFormat="1" ht="15">
      <c r="A2879"/>
      <c r="B2879"/>
      <c r="C2879"/>
      <c r="D2879"/>
      <c r="E2879"/>
      <c r="F2879"/>
      <c r="G2879"/>
      <c r="H2879"/>
      <c r="I2879"/>
      <c r="J2879"/>
      <c r="K2879"/>
      <c r="L2879"/>
      <c r="M2879"/>
      <c r="N2879"/>
      <c r="O2879"/>
      <c r="P2879"/>
      <c r="Q2879"/>
      <c r="R2879"/>
      <c r="S2879"/>
      <c r="T2879"/>
      <c r="U2879"/>
      <c r="V2879"/>
      <c r="W2879"/>
      <c r="X2879"/>
      <c r="Y2879" s="56"/>
      <c r="Z2879"/>
      <c r="AA2879"/>
      <c r="AB2879"/>
      <c r="AC2879"/>
      <c r="AD2879"/>
      <c r="AE2879"/>
      <c r="AF2879"/>
    </row>
    <row r="2880" spans="1:32" s="24" customFormat="1" ht="15">
      <c r="A2880"/>
      <c r="B2880"/>
      <c r="C2880"/>
      <c r="D2880"/>
      <c r="E2880"/>
      <c r="F2880"/>
      <c r="G2880"/>
      <c r="H2880"/>
      <c r="I2880"/>
      <c r="J2880"/>
      <c r="K2880"/>
      <c r="L2880"/>
      <c r="M2880"/>
      <c r="N2880"/>
      <c r="O2880"/>
      <c r="P2880"/>
      <c r="Q2880"/>
      <c r="R2880"/>
      <c r="S2880"/>
      <c r="T2880"/>
      <c r="U2880"/>
      <c r="V2880"/>
      <c r="W2880"/>
      <c r="X2880"/>
      <c r="Y2880" s="56"/>
      <c r="Z2880"/>
      <c r="AA2880"/>
      <c r="AB2880"/>
      <c r="AC2880"/>
      <c r="AD2880"/>
      <c r="AE2880"/>
      <c r="AF2880"/>
    </row>
    <row r="2881" spans="1:32" s="24" customFormat="1" ht="15">
      <c r="A2881"/>
      <c r="B2881"/>
      <c r="C2881"/>
      <c r="D2881"/>
      <c r="E2881"/>
      <c r="F2881"/>
      <c r="G2881"/>
      <c r="H2881"/>
      <c r="I2881"/>
      <c r="J2881"/>
      <c r="K2881"/>
      <c r="L2881"/>
      <c r="M2881"/>
      <c r="N2881"/>
      <c r="O2881"/>
      <c r="P2881"/>
      <c r="Q2881"/>
      <c r="R2881"/>
      <c r="S2881"/>
      <c r="T2881"/>
      <c r="U2881"/>
      <c r="V2881"/>
      <c r="W2881"/>
      <c r="X2881"/>
      <c r="Y2881" s="56"/>
      <c r="Z2881"/>
      <c r="AA2881"/>
      <c r="AB2881"/>
      <c r="AC2881"/>
      <c r="AD2881"/>
      <c r="AE2881"/>
      <c r="AF2881"/>
    </row>
    <row r="2882" spans="1:32" s="24" customFormat="1" ht="15">
      <c r="A2882"/>
      <c r="B2882"/>
      <c r="C2882"/>
      <c r="D2882"/>
      <c r="E2882"/>
      <c r="F2882"/>
      <c r="G2882"/>
      <c r="H2882"/>
      <c r="I2882"/>
      <c r="J2882"/>
      <c r="K2882"/>
      <c r="L2882"/>
      <c r="M2882"/>
      <c r="N2882"/>
      <c r="O2882"/>
      <c r="P2882"/>
      <c r="Q2882"/>
      <c r="R2882"/>
      <c r="S2882"/>
      <c r="T2882"/>
      <c r="U2882"/>
      <c r="V2882"/>
      <c r="W2882"/>
      <c r="X2882"/>
      <c r="Y2882" s="56"/>
      <c r="Z2882"/>
      <c r="AA2882"/>
      <c r="AB2882"/>
      <c r="AC2882"/>
      <c r="AD2882"/>
      <c r="AE2882"/>
      <c r="AF2882"/>
    </row>
    <row r="2883" spans="1:32" s="24" customFormat="1" ht="15">
      <c r="A2883"/>
      <c r="B2883"/>
      <c r="C2883"/>
      <c r="D2883"/>
      <c r="E2883"/>
      <c r="F2883"/>
      <c r="G2883"/>
      <c r="H2883"/>
      <c r="I2883"/>
      <c r="J2883"/>
      <c r="K2883"/>
      <c r="L2883"/>
      <c r="M2883"/>
      <c r="N2883"/>
      <c r="O2883"/>
      <c r="P2883"/>
      <c r="Q2883"/>
      <c r="R2883"/>
      <c r="S2883"/>
      <c r="T2883"/>
      <c r="U2883"/>
      <c r="V2883"/>
      <c r="W2883"/>
      <c r="X2883"/>
      <c r="Y2883" s="56"/>
      <c r="Z2883"/>
      <c r="AA2883"/>
      <c r="AB2883"/>
      <c r="AC2883"/>
      <c r="AD2883"/>
      <c r="AE2883"/>
      <c r="AF2883"/>
    </row>
    <row r="2884" spans="1:32" s="24" customFormat="1" ht="15">
      <c r="A2884"/>
      <c r="B2884"/>
      <c r="C2884"/>
      <c r="D2884"/>
      <c r="E2884"/>
      <c r="F2884"/>
      <c r="G2884"/>
      <c r="H2884"/>
      <c r="I2884"/>
      <c r="J2884"/>
      <c r="K2884"/>
      <c r="L2884"/>
      <c r="M2884"/>
      <c r="N2884"/>
      <c r="O2884"/>
      <c r="P2884"/>
      <c r="Q2884"/>
      <c r="R2884"/>
      <c r="S2884"/>
      <c r="T2884"/>
      <c r="U2884"/>
      <c r="V2884"/>
      <c r="W2884"/>
      <c r="X2884"/>
      <c r="Y2884" s="56"/>
      <c r="Z2884"/>
      <c r="AA2884"/>
      <c r="AB2884"/>
      <c r="AC2884"/>
      <c r="AD2884"/>
      <c r="AE2884"/>
      <c r="AF2884"/>
    </row>
    <row r="2885" spans="1:32" s="24" customFormat="1" ht="15">
      <c r="A2885"/>
      <c r="B2885"/>
      <c r="C2885"/>
      <c r="D2885"/>
      <c r="E2885"/>
      <c r="F2885"/>
      <c r="G2885"/>
      <c r="H2885"/>
      <c r="I2885"/>
      <c r="J2885"/>
      <c r="K2885"/>
      <c r="L2885"/>
      <c r="M2885"/>
      <c r="N2885"/>
      <c r="O2885"/>
      <c r="P2885"/>
      <c r="Q2885"/>
      <c r="R2885"/>
      <c r="S2885"/>
      <c r="T2885"/>
      <c r="U2885"/>
      <c r="V2885"/>
      <c r="W2885"/>
      <c r="X2885"/>
      <c r="Y2885" s="56"/>
      <c r="Z2885"/>
      <c r="AA2885"/>
      <c r="AB2885"/>
      <c r="AC2885"/>
      <c r="AD2885"/>
      <c r="AE2885"/>
      <c r="AF2885"/>
    </row>
    <row r="2886" spans="1:32" s="24" customFormat="1" ht="15">
      <c r="A2886"/>
      <c r="B2886"/>
      <c r="C2886"/>
      <c r="D2886"/>
      <c r="E2886"/>
      <c r="F2886"/>
      <c r="G2886"/>
      <c r="H2886"/>
      <c r="I2886"/>
      <c r="J2886"/>
      <c r="K2886"/>
      <c r="L2886"/>
      <c r="M2886"/>
      <c r="N2886"/>
      <c r="O2886"/>
      <c r="P2886"/>
      <c r="Q2886"/>
      <c r="R2886"/>
      <c r="S2886"/>
      <c r="T2886"/>
      <c r="U2886"/>
      <c r="V2886"/>
      <c r="W2886"/>
      <c r="X2886"/>
      <c r="Y2886" s="56"/>
      <c r="Z2886"/>
      <c r="AA2886"/>
      <c r="AB2886"/>
      <c r="AC2886"/>
      <c r="AD2886"/>
      <c r="AE2886"/>
      <c r="AF2886"/>
    </row>
    <row r="2887" spans="1:32" s="24" customFormat="1" ht="15">
      <c r="A2887"/>
      <c r="B2887"/>
      <c r="C2887"/>
      <c r="D2887"/>
      <c r="E2887"/>
      <c r="F2887"/>
      <c r="G2887"/>
      <c r="H2887"/>
      <c r="I2887"/>
      <c r="J2887"/>
      <c r="K2887"/>
      <c r="L2887"/>
      <c r="M2887"/>
      <c r="N2887"/>
      <c r="O2887"/>
      <c r="P2887"/>
      <c r="Q2887"/>
      <c r="R2887"/>
      <c r="S2887"/>
      <c r="T2887"/>
      <c r="U2887"/>
      <c r="V2887"/>
      <c r="W2887"/>
      <c r="X2887"/>
      <c r="Y2887" s="56"/>
      <c r="Z2887"/>
      <c r="AA2887"/>
      <c r="AB2887"/>
      <c r="AC2887"/>
      <c r="AD2887"/>
      <c r="AE2887"/>
      <c r="AF2887"/>
    </row>
    <row r="2888" spans="1:32" s="24" customFormat="1" ht="15">
      <c r="A2888"/>
      <c r="B2888"/>
      <c r="C2888"/>
      <c r="D2888"/>
      <c r="E2888"/>
      <c r="F2888"/>
      <c r="G2888"/>
      <c r="H2888"/>
      <c r="I2888"/>
      <c r="J2888"/>
      <c r="K2888"/>
      <c r="L2888"/>
      <c r="M2888"/>
      <c r="N2888"/>
      <c r="O2888"/>
      <c r="P2888"/>
      <c r="Q2888"/>
      <c r="R2888"/>
      <c r="S2888"/>
      <c r="T2888"/>
      <c r="U2888"/>
      <c r="V2888"/>
      <c r="W2888"/>
      <c r="X2888"/>
      <c r="Y2888" s="56"/>
      <c r="Z2888"/>
      <c r="AA2888"/>
      <c r="AB2888"/>
      <c r="AC2888"/>
      <c r="AD2888"/>
      <c r="AE2888"/>
      <c r="AF2888"/>
    </row>
    <row r="2889" spans="1:32" s="24" customFormat="1" ht="15">
      <c r="A2889"/>
      <c r="B2889"/>
      <c r="C2889"/>
      <c r="D2889"/>
      <c r="E2889"/>
      <c r="F2889"/>
      <c r="G2889"/>
      <c r="H2889"/>
      <c r="I2889"/>
      <c r="J2889"/>
      <c r="K2889"/>
      <c r="L2889"/>
      <c r="M2889"/>
      <c r="N2889"/>
      <c r="O2889"/>
      <c r="P2889"/>
      <c r="Q2889"/>
      <c r="R2889"/>
      <c r="S2889"/>
      <c r="T2889"/>
      <c r="U2889"/>
      <c r="V2889"/>
      <c r="W2889"/>
      <c r="X2889"/>
      <c r="Y2889" s="56"/>
      <c r="Z2889"/>
      <c r="AA2889"/>
      <c r="AB2889"/>
      <c r="AC2889"/>
      <c r="AD2889"/>
      <c r="AE2889"/>
      <c r="AF2889"/>
    </row>
    <row r="2890" spans="1:32" s="24" customFormat="1" ht="15">
      <c r="A2890"/>
      <c r="B2890"/>
      <c r="C2890"/>
      <c r="D2890"/>
      <c r="E2890"/>
      <c r="F2890"/>
      <c r="G2890"/>
      <c r="H2890"/>
      <c r="I2890"/>
      <c r="J2890"/>
      <c r="K2890"/>
      <c r="L2890"/>
      <c r="M2890"/>
      <c r="N2890"/>
      <c r="O2890"/>
      <c r="P2890"/>
      <c r="Q2890"/>
      <c r="R2890"/>
      <c r="S2890"/>
      <c r="T2890"/>
      <c r="U2890"/>
      <c r="V2890"/>
      <c r="W2890"/>
      <c r="X2890"/>
      <c r="Y2890" s="56"/>
      <c r="Z2890"/>
      <c r="AA2890"/>
      <c r="AB2890"/>
      <c r="AC2890"/>
      <c r="AD2890"/>
      <c r="AE2890"/>
      <c r="AF2890"/>
    </row>
    <row r="2891" spans="1:32" s="24" customFormat="1" ht="15">
      <c r="A2891"/>
      <c r="B2891"/>
      <c r="C2891"/>
      <c r="D2891"/>
      <c r="E2891"/>
      <c r="F2891"/>
      <c r="G2891"/>
      <c r="H2891"/>
      <c r="I2891"/>
      <c r="J2891"/>
      <c r="K2891"/>
      <c r="L2891"/>
      <c r="M2891"/>
      <c r="N2891"/>
      <c r="O2891"/>
      <c r="P2891"/>
      <c r="Q2891"/>
      <c r="R2891"/>
      <c r="S2891"/>
      <c r="T2891"/>
      <c r="U2891"/>
      <c r="V2891"/>
      <c r="W2891"/>
      <c r="X2891"/>
      <c r="Y2891" s="56"/>
      <c r="Z2891"/>
      <c r="AA2891"/>
      <c r="AB2891"/>
      <c r="AC2891"/>
      <c r="AD2891"/>
      <c r="AE2891"/>
      <c r="AF2891"/>
    </row>
    <row r="2892" spans="1:32" s="24" customFormat="1" ht="15">
      <c r="A2892"/>
      <c r="B2892"/>
      <c r="C2892"/>
      <c r="D2892"/>
      <c r="E2892"/>
      <c r="F2892"/>
      <c r="G2892"/>
      <c r="H2892"/>
      <c r="I2892"/>
      <c r="J2892"/>
      <c r="K2892"/>
      <c r="L2892"/>
      <c r="M2892"/>
      <c r="N2892"/>
      <c r="O2892"/>
      <c r="P2892"/>
      <c r="Q2892"/>
      <c r="R2892"/>
      <c r="S2892"/>
      <c r="T2892"/>
      <c r="U2892"/>
      <c r="V2892"/>
      <c r="W2892"/>
      <c r="X2892"/>
      <c r="Y2892" s="56"/>
      <c r="Z2892"/>
      <c r="AA2892"/>
      <c r="AB2892"/>
      <c r="AC2892"/>
      <c r="AD2892"/>
      <c r="AE2892"/>
      <c r="AF2892"/>
    </row>
    <row r="2893" spans="1:32" s="24" customFormat="1" ht="15">
      <c r="A2893"/>
      <c r="B2893"/>
      <c r="C2893"/>
      <c r="D2893"/>
      <c r="E2893"/>
      <c r="F2893"/>
      <c r="G2893"/>
      <c r="H2893"/>
      <c r="I2893"/>
      <c r="J2893"/>
      <c r="K2893"/>
      <c r="L2893"/>
      <c r="M2893"/>
      <c r="N2893"/>
      <c r="O2893"/>
      <c r="P2893"/>
      <c r="Q2893"/>
      <c r="R2893"/>
      <c r="S2893"/>
      <c r="T2893"/>
      <c r="U2893"/>
      <c r="V2893"/>
      <c r="W2893"/>
      <c r="X2893"/>
      <c r="Y2893" s="56"/>
      <c r="Z2893"/>
      <c r="AA2893"/>
      <c r="AB2893"/>
      <c r="AC2893"/>
      <c r="AD2893"/>
      <c r="AE2893"/>
      <c r="AF2893"/>
    </row>
    <row r="2894" spans="1:32" s="24" customFormat="1" ht="15">
      <c r="A2894"/>
      <c r="B2894"/>
      <c r="C2894"/>
      <c r="D2894"/>
      <c r="E2894"/>
      <c r="F2894"/>
      <c r="G2894"/>
      <c r="H2894"/>
      <c r="I2894"/>
      <c r="J2894"/>
      <c r="K2894"/>
      <c r="L2894"/>
      <c r="M2894"/>
      <c r="N2894"/>
      <c r="O2894"/>
      <c r="P2894"/>
      <c r="Q2894"/>
      <c r="R2894"/>
      <c r="S2894"/>
      <c r="T2894"/>
      <c r="U2894"/>
      <c r="V2894"/>
      <c r="W2894"/>
      <c r="X2894"/>
      <c r="Y2894" s="56"/>
      <c r="Z2894"/>
      <c r="AA2894"/>
      <c r="AB2894"/>
      <c r="AC2894"/>
      <c r="AD2894"/>
      <c r="AE2894"/>
      <c r="AF2894"/>
    </row>
    <row r="2895" spans="1:32" s="24" customFormat="1" ht="15">
      <c r="A2895"/>
      <c r="B2895"/>
      <c r="C2895"/>
      <c r="D2895"/>
      <c r="E2895"/>
      <c r="F2895"/>
      <c r="G2895"/>
      <c r="H2895"/>
      <c r="I2895"/>
      <c r="J2895"/>
      <c r="K2895"/>
      <c r="L2895"/>
      <c r="M2895"/>
      <c r="N2895"/>
      <c r="O2895"/>
      <c r="P2895"/>
      <c r="Q2895"/>
      <c r="R2895"/>
      <c r="S2895"/>
      <c r="T2895"/>
      <c r="U2895"/>
      <c r="V2895"/>
      <c r="W2895"/>
      <c r="X2895"/>
      <c r="Y2895" s="56"/>
      <c r="Z2895"/>
      <c r="AA2895"/>
      <c r="AB2895"/>
      <c r="AC2895"/>
      <c r="AD2895"/>
      <c r="AE2895"/>
      <c r="AF2895"/>
    </row>
    <row r="2896" spans="1:32" s="24" customFormat="1" ht="15">
      <c r="A2896"/>
      <c r="B2896"/>
      <c r="C2896"/>
      <c r="D2896"/>
      <c r="E2896"/>
      <c r="F2896"/>
      <c r="G2896"/>
      <c r="H2896"/>
      <c r="I2896"/>
      <c r="J2896"/>
      <c r="K2896"/>
      <c r="L2896"/>
      <c r="M2896"/>
      <c r="N2896"/>
      <c r="O2896"/>
      <c r="P2896"/>
      <c r="Q2896"/>
      <c r="R2896"/>
      <c r="S2896"/>
      <c r="T2896"/>
      <c r="U2896"/>
      <c r="V2896"/>
      <c r="W2896"/>
      <c r="X2896"/>
      <c r="Y2896" s="56"/>
      <c r="Z2896"/>
      <c r="AA2896"/>
      <c r="AB2896"/>
      <c r="AC2896"/>
      <c r="AD2896"/>
      <c r="AE2896"/>
      <c r="AF2896"/>
    </row>
    <row r="2897" spans="1:32" s="24" customFormat="1" ht="15">
      <c r="A2897"/>
      <c r="B2897"/>
      <c r="C2897"/>
      <c r="D2897"/>
      <c r="E2897"/>
      <c r="F2897"/>
      <c r="G2897"/>
      <c r="H2897"/>
      <c r="I2897"/>
      <c r="J2897"/>
      <c r="K2897"/>
      <c r="L2897"/>
      <c r="M2897"/>
      <c r="N2897"/>
      <c r="O2897"/>
      <c r="P2897"/>
      <c r="Q2897"/>
      <c r="R2897"/>
      <c r="S2897"/>
      <c r="T2897"/>
      <c r="U2897"/>
      <c r="V2897"/>
      <c r="W2897"/>
      <c r="X2897"/>
      <c r="Y2897" s="56"/>
      <c r="Z2897"/>
      <c r="AA2897"/>
      <c r="AB2897"/>
      <c r="AC2897"/>
      <c r="AD2897"/>
      <c r="AE2897"/>
      <c r="AF2897"/>
    </row>
    <row r="2898" spans="1:32" s="24" customFormat="1" ht="15">
      <c r="A2898"/>
      <c r="B2898"/>
      <c r="C2898"/>
      <c r="D2898"/>
      <c r="E2898"/>
      <c r="F2898"/>
      <c r="G2898"/>
      <c r="H2898"/>
      <c r="I2898"/>
      <c r="J2898"/>
      <c r="K2898"/>
      <c r="L2898"/>
      <c r="M2898"/>
      <c r="N2898"/>
      <c r="O2898"/>
      <c r="P2898"/>
      <c r="Q2898"/>
      <c r="R2898"/>
      <c r="S2898"/>
      <c r="T2898"/>
      <c r="U2898"/>
      <c r="V2898"/>
      <c r="W2898"/>
      <c r="X2898"/>
      <c r="Y2898" s="56"/>
      <c r="Z2898"/>
      <c r="AA2898"/>
      <c r="AB2898"/>
      <c r="AC2898"/>
      <c r="AD2898"/>
      <c r="AE2898"/>
      <c r="AF2898"/>
    </row>
    <row r="2899" spans="1:32" s="24" customFormat="1" ht="15">
      <c r="A2899"/>
      <c r="B2899"/>
      <c r="C2899"/>
      <c r="D2899"/>
      <c r="E2899"/>
      <c r="F2899"/>
      <c r="G2899"/>
      <c r="H2899"/>
      <c r="I2899"/>
      <c r="J2899"/>
      <c r="K2899"/>
      <c r="L2899"/>
      <c r="M2899"/>
      <c r="N2899"/>
      <c r="O2899"/>
      <c r="P2899"/>
      <c r="Q2899"/>
      <c r="R2899"/>
      <c r="S2899"/>
      <c r="T2899"/>
      <c r="U2899"/>
      <c r="V2899"/>
      <c r="W2899"/>
      <c r="X2899"/>
      <c r="Y2899" s="56"/>
      <c r="Z2899"/>
      <c r="AA2899"/>
      <c r="AB2899"/>
      <c r="AC2899"/>
      <c r="AD2899"/>
      <c r="AE2899"/>
      <c r="AF2899"/>
    </row>
    <row r="2900" spans="1:32" s="24" customFormat="1" ht="15">
      <c r="A2900"/>
      <c r="B2900"/>
      <c r="C2900"/>
      <c r="D2900"/>
      <c r="E2900"/>
      <c r="F2900"/>
      <c r="G2900"/>
      <c r="H2900"/>
      <c r="I2900"/>
      <c r="J2900"/>
      <c r="K2900"/>
      <c r="L2900"/>
      <c r="M2900"/>
      <c r="N2900"/>
      <c r="O2900"/>
      <c r="P2900"/>
      <c r="Q2900"/>
      <c r="R2900"/>
      <c r="S2900"/>
      <c r="T2900"/>
      <c r="U2900"/>
      <c r="V2900"/>
      <c r="W2900"/>
      <c r="X2900"/>
      <c r="Y2900" s="56"/>
      <c r="Z2900"/>
      <c r="AA2900"/>
      <c r="AB2900"/>
      <c r="AC2900"/>
      <c r="AD2900"/>
      <c r="AE2900"/>
      <c r="AF2900"/>
    </row>
    <row r="2901" spans="1:32" s="24" customFormat="1" ht="15">
      <c r="A2901"/>
      <c r="B2901"/>
      <c r="C2901"/>
      <c r="D2901"/>
      <c r="E2901"/>
      <c r="F2901"/>
      <c r="G2901"/>
      <c r="H2901"/>
      <c r="I2901"/>
      <c r="J2901"/>
      <c r="K2901"/>
      <c r="L2901"/>
      <c r="M2901"/>
      <c r="N2901"/>
      <c r="O2901"/>
      <c r="P2901"/>
      <c r="Q2901"/>
      <c r="R2901"/>
      <c r="S2901"/>
      <c r="T2901"/>
      <c r="U2901"/>
      <c r="V2901"/>
      <c r="W2901"/>
      <c r="X2901"/>
      <c r="Y2901" s="56"/>
      <c r="Z2901"/>
      <c r="AA2901"/>
      <c r="AB2901"/>
      <c r="AC2901"/>
      <c r="AD2901"/>
      <c r="AE2901"/>
      <c r="AF2901"/>
    </row>
    <row r="2902" spans="1:32" s="24" customFormat="1" ht="15">
      <c r="A2902"/>
      <c r="B2902"/>
      <c r="C2902"/>
      <c r="D2902"/>
      <c r="E2902"/>
      <c r="F2902"/>
      <c r="G2902"/>
      <c r="H2902"/>
      <c r="I2902"/>
      <c r="J2902"/>
      <c r="K2902"/>
      <c r="L2902"/>
      <c r="M2902"/>
      <c r="N2902"/>
      <c r="O2902"/>
      <c r="P2902"/>
      <c r="Q2902"/>
      <c r="R2902"/>
      <c r="S2902"/>
      <c r="T2902"/>
      <c r="U2902"/>
      <c r="V2902"/>
      <c r="W2902"/>
      <c r="X2902"/>
      <c r="Y2902" s="56"/>
      <c r="Z2902"/>
      <c r="AA2902"/>
      <c r="AB2902"/>
      <c r="AC2902"/>
      <c r="AD2902"/>
      <c r="AE2902"/>
      <c r="AF2902"/>
    </row>
    <row r="2903" spans="1:32" s="24" customFormat="1" ht="15">
      <c r="A2903"/>
      <c r="B2903"/>
      <c r="C2903"/>
      <c r="D2903"/>
      <c r="E2903"/>
      <c r="F2903"/>
      <c r="G2903"/>
      <c r="H2903"/>
      <c r="I2903"/>
      <c r="J2903"/>
      <c r="K2903"/>
      <c r="L2903"/>
      <c r="M2903"/>
      <c r="N2903"/>
      <c r="O2903"/>
      <c r="P2903"/>
      <c r="Q2903"/>
      <c r="R2903"/>
      <c r="S2903"/>
      <c r="T2903"/>
      <c r="U2903"/>
      <c r="V2903"/>
      <c r="W2903"/>
      <c r="X2903"/>
      <c r="Y2903" s="56"/>
      <c r="Z2903"/>
      <c r="AA2903"/>
      <c r="AB2903"/>
      <c r="AC2903"/>
      <c r="AD2903"/>
      <c r="AE2903"/>
      <c r="AF2903"/>
    </row>
    <row r="2904" spans="1:32" s="24" customFormat="1" ht="15">
      <c r="A2904"/>
      <c r="B2904"/>
      <c r="C2904"/>
      <c r="D2904"/>
      <c r="E2904"/>
      <c r="F2904"/>
      <c r="G2904"/>
      <c r="H2904"/>
      <c r="I2904"/>
      <c r="J2904"/>
      <c r="K2904"/>
      <c r="L2904"/>
      <c r="M2904"/>
      <c r="N2904"/>
      <c r="O2904"/>
      <c r="P2904"/>
      <c r="Q2904"/>
      <c r="R2904"/>
      <c r="S2904"/>
      <c r="T2904"/>
      <c r="U2904"/>
      <c r="V2904"/>
      <c r="W2904"/>
      <c r="X2904"/>
      <c r="Y2904" s="56"/>
      <c r="Z2904"/>
      <c r="AA2904"/>
      <c r="AB2904"/>
      <c r="AC2904"/>
      <c r="AD2904"/>
      <c r="AE2904"/>
      <c r="AF2904"/>
    </row>
    <row r="2905" spans="1:32" s="24" customFormat="1" ht="15">
      <c r="A2905"/>
      <c r="B2905"/>
      <c r="C2905"/>
      <c r="D2905"/>
      <c r="E2905"/>
      <c r="F2905"/>
      <c r="G2905"/>
      <c r="H2905"/>
      <c r="I2905"/>
      <c r="J2905"/>
      <c r="K2905"/>
      <c r="L2905"/>
      <c r="M2905"/>
      <c r="N2905"/>
      <c r="O2905"/>
      <c r="P2905"/>
      <c r="Q2905"/>
      <c r="R2905"/>
      <c r="S2905"/>
      <c r="T2905"/>
      <c r="U2905"/>
      <c r="V2905"/>
      <c r="W2905"/>
      <c r="X2905"/>
      <c r="Y2905" s="56"/>
      <c r="Z2905"/>
      <c r="AA2905"/>
      <c r="AB2905"/>
      <c r="AC2905"/>
      <c r="AD2905"/>
      <c r="AE2905"/>
      <c r="AF2905"/>
    </row>
    <row r="2906" spans="1:32" s="24" customFormat="1" ht="15">
      <c r="A2906"/>
      <c r="B2906"/>
      <c r="C2906"/>
      <c r="D2906"/>
      <c r="E2906"/>
      <c r="F2906"/>
      <c r="G2906"/>
      <c r="H2906"/>
      <c r="I2906"/>
      <c r="J2906"/>
      <c r="K2906"/>
      <c r="L2906"/>
      <c r="M2906"/>
      <c r="N2906"/>
      <c r="O2906"/>
      <c r="P2906"/>
      <c r="Q2906"/>
      <c r="R2906"/>
      <c r="S2906"/>
      <c r="T2906"/>
      <c r="U2906"/>
      <c r="V2906"/>
      <c r="W2906"/>
      <c r="X2906"/>
      <c r="Y2906" s="56"/>
      <c r="Z2906"/>
      <c r="AA2906"/>
      <c r="AB2906"/>
      <c r="AC2906"/>
      <c r="AD2906"/>
      <c r="AE2906"/>
      <c r="AF2906"/>
    </row>
    <row r="2907" spans="1:32" s="24" customFormat="1" ht="15">
      <c r="A2907"/>
      <c r="B2907"/>
      <c r="C2907"/>
      <c r="D2907"/>
      <c r="E2907"/>
      <c r="F2907"/>
      <c r="G2907"/>
      <c r="H2907"/>
      <c r="I2907"/>
      <c r="J2907"/>
      <c r="K2907"/>
      <c r="L2907"/>
      <c r="M2907"/>
      <c r="N2907"/>
      <c r="O2907"/>
      <c r="P2907"/>
      <c r="Q2907"/>
      <c r="R2907"/>
      <c r="S2907"/>
      <c r="T2907"/>
      <c r="U2907"/>
      <c r="V2907"/>
      <c r="W2907"/>
      <c r="X2907"/>
      <c r="Y2907" s="56"/>
      <c r="Z2907"/>
      <c r="AA2907"/>
      <c r="AB2907"/>
      <c r="AC2907"/>
      <c r="AD2907"/>
      <c r="AE2907"/>
      <c r="AF2907"/>
    </row>
    <row r="2908" spans="1:32" s="24" customFormat="1" ht="15">
      <c r="A2908"/>
      <c r="B2908"/>
      <c r="C2908"/>
      <c r="D2908"/>
      <c r="E2908"/>
      <c r="F2908"/>
      <c r="G2908"/>
      <c r="H2908"/>
      <c r="I2908"/>
      <c r="J2908"/>
      <c r="K2908"/>
      <c r="L2908"/>
      <c r="M2908"/>
      <c r="N2908"/>
      <c r="O2908"/>
      <c r="P2908"/>
      <c r="Q2908"/>
      <c r="R2908"/>
      <c r="S2908"/>
      <c r="T2908"/>
      <c r="U2908"/>
      <c r="V2908"/>
      <c r="W2908"/>
      <c r="X2908"/>
      <c r="Y2908" s="56"/>
      <c r="Z2908"/>
      <c r="AA2908"/>
      <c r="AB2908"/>
      <c r="AC2908"/>
      <c r="AD2908"/>
      <c r="AE2908"/>
      <c r="AF2908"/>
    </row>
    <row r="2909" spans="1:32" s="24" customFormat="1" ht="15">
      <c r="A2909"/>
      <c r="B2909"/>
      <c r="C2909"/>
      <c r="D2909"/>
      <c r="E2909"/>
      <c r="F2909"/>
      <c r="G2909"/>
      <c r="H2909"/>
      <c r="I2909"/>
      <c r="J2909"/>
      <c r="K2909"/>
      <c r="L2909"/>
      <c r="M2909"/>
      <c r="N2909"/>
      <c r="O2909"/>
      <c r="P2909"/>
      <c r="Q2909"/>
      <c r="R2909"/>
      <c r="S2909"/>
      <c r="T2909"/>
      <c r="U2909"/>
      <c r="V2909"/>
      <c r="W2909"/>
      <c r="X2909"/>
      <c r="Y2909" s="56"/>
      <c r="Z2909"/>
      <c r="AA2909"/>
      <c r="AB2909"/>
      <c r="AC2909"/>
      <c r="AD2909"/>
      <c r="AE2909"/>
      <c r="AF2909"/>
    </row>
    <row r="2910" spans="1:32" s="24" customFormat="1" ht="15">
      <c r="A2910"/>
      <c r="B2910"/>
      <c r="C2910"/>
      <c r="D2910"/>
      <c r="E2910"/>
      <c r="F2910"/>
      <c r="G2910"/>
      <c r="H2910"/>
      <c r="I2910"/>
      <c r="J2910"/>
      <c r="K2910"/>
      <c r="L2910"/>
      <c r="M2910"/>
      <c r="N2910"/>
      <c r="O2910"/>
      <c r="P2910"/>
      <c r="Q2910"/>
      <c r="R2910"/>
      <c r="S2910"/>
      <c r="T2910"/>
      <c r="U2910"/>
      <c r="V2910"/>
      <c r="W2910"/>
      <c r="X2910"/>
      <c r="Y2910" s="56"/>
      <c r="Z2910"/>
      <c r="AA2910"/>
      <c r="AB2910"/>
      <c r="AC2910"/>
      <c r="AD2910"/>
      <c r="AE2910"/>
      <c r="AF2910"/>
    </row>
    <row r="2911" spans="1:32" s="24" customFormat="1" ht="15">
      <c r="A2911"/>
      <c r="B2911"/>
      <c r="C2911"/>
      <c r="D2911"/>
      <c r="E2911"/>
      <c r="F2911"/>
      <c r="G2911"/>
      <c r="H2911"/>
      <c r="I2911"/>
      <c r="J2911"/>
      <c r="K2911"/>
      <c r="L2911"/>
      <c r="M2911"/>
      <c r="N2911"/>
      <c r="O2911"/>
      <c r="P2911"/>
      <c r="Q2911"/>
      <c r="R2911"/>
      <c r="S2911"/>
      <c r="T2911"/>
      <c r="U2911"/>
      <c r="V2911"/>
      <c r="W2911"/>
      <c r="X2911"/>
      <c r="Y2911" s="56"/>
      <c r="Z2911"/>
      <c r="AA2911"/>
      <c r="AB2911"/>
      <c r="AC2911"/>
      <c r="AD2911"/>
      <c r="AE2911"/>
      <c r="AF2911"/>
    </row>
    <row r="2912" spans="1:32" s="24" customFormat="1" ht="15">
      <c r="A2912"/>
      <c r="B2912"/>
      <c r="C2912"/>
      <c r="D2912"/>
      <c r="E2912"/>
      <c r="F2912"/>
      <c r="G2912"/>
      <c r="H2912"/>
      <c r="I2912"/>
      <c r="J2912"/>
      <c r="K2912"/>
      <c r="L2912"/>
      <c r="M2912"/>
      <c r="N2912"/>
      <c r="O2912"/>
      <c r="P2912"/>
      <c r="Q2912"/>
      <c r="R2912"/>
      <c r="S2912"/>
      <c r="T2912"/>
      <c r="U2912"/>
      <c r="V2912"/>
      <c r="W2912"/>
      <c r="X2912"/>
      <c r="Y2912" s="56"/>
      <c r="Z2912"/>
      <c r="AA2912"/>
      <c r="AB2912"/>
      <c r="AC2912"/>
      <c r="AD2912"/>
      <c r="AE2912"/>
      <c r="AF2912"/>
    </row>
    <row r="2913" spans="1:32" s="24" customFormat="1" ht="15">
      <c r="A2913"/>
      <c r="B2913"/>
      <c r="C2913"/>
      <c r="D2913"/>
      <c r="E2913"/>
      <c r="F2913"/>
      <c r="G2913"/>
      <c r="H2913"/>
      <c r="I2913"/>
      <c r="J2913"/>
      <c r="K2913"/>
      <c r="L2913"/>
      <c r="M2913"/>
      <c r="N2913"/>
      <c r="O2913"/>
      <c r="P2913"/>
      <c r="Q2913"/>
      <c r="R2913"/>
      <c r="S2913"/>
      <c r="T2913"/>
      <c r="U2913"/>
      <c r="V2913"/>
      <c r="W2913"/>
      <c r="X2913"/>
      <c r="Y2913" s="56"/>
      <c r="Z2913"/>
      <c r="AA2913"/>
      <c r="AB2913"/>
      <c r="AC2913"/>
      <c r="AD2913"/>
      <c r="AE2913"/>
      <c r="AF2913"/>
    </row>
    <row r="2914" spans="1:32" s="24" customFormat="1" ht="15">
      <c r="A2914"/>
      <c r="B2914"/>
      <c r="C2914"/>
      <c r="D2914"/>
      <c r="E2914"/>
      <c r="F2914"/>
      <c r="G2914"/>
      <c r="H2914"/>
      <c r="I2914"/>
      <c r="J2914"/>
      <c r="K2914"/>
      <c r="L2914"/>
      <c r="M2914"/>
      <c r="N2914"/>
      <c r="O2914"/>
      <c r="P2914"/>
      <c r="Q2914"/>
      <c r="R2914"/>
      <c r="S2914"/>
      <c r="T2914"/>
      <c r="U2914"/>
      <c r="V2914"/>
      <c r="W2914"/>
      <c r="X2914"/>
      <c r="Y2914" s="56"/>
      <c r="Z2914"/>
      <c r="AA2914"/>
      <c r="AB2914"/>
      <c r="AC2914"/>
      <c r="AD2914"/>
      <c r="AE2914"/>
      <c r="AF2914"/>
    </row>
    <row r="2915" spans="1:32" s="24" customFormat="1" ht="15">
      <c r="A2915"/>
      <c r="B2915"/>
      <c r="C2915"/>
      <c r="D2915"/>
      <c r="E2915"/>
      <c r="F2915"/>
      <c r="G2915"/>
      <c r="H2915"/>
      <c r="I2915"/>
      <c r="J2915"/>
      <c r="K2915"/>
      <c r="L2915"/>
      <c r="M2915"/>
      <c r="N2915"/>
      <c r="O2915"/>
      <c r="P2915"/>
      <c r="Q2915"/>
      <c r="R2915"/>
      <c r="S2915"/>
      <c r="T2915"/>
      <c r="U2915"/>
      <c r="V2915"/>
      <c r="W2915"/>
      <c r="X2915"/>
      <c r="Y2915" s="56"/>
      <c r="Z2915"/>
      <c r="AA2915"/>
      <c r="AB2915"/>
      <c r="AC2915"/>
      <c r="AD2915"/>
      <c r="AE2915"/>
      <c r="AF2915"/>
    </row>
    <row r="2916" spans="1:32" s="24" customFormat="1" ht="15">
      <c r="A2916"/>
      <c r="B2916"/>
      <c r="C2916"/>
      <c r="D2916"/>
      <c r="E2916"/>
      <c r="F2916"/>
      <c r="G2916"/>
      <c r="H2916"/>
      <c r="I2916"/>
      <c r="J2916"/>
      <c r="K2916"/>
      <c r="L2916"/>
      <c r="M2916"/>
      <c r="N2916"/>
      <c r="O2916"/>
      <c r="P2916"/>
      <c r="Q2916"/>
      <c r="R2916"/>
      <c r="S2916"/>
      <c r="T2916"/>
      <c r="U2916"/>
      <c r="V2916"/>
      <c r="W2916"/>
      <c r="X2916"/>
      <c r="Y2916" s="56"/>
      <c r="Z2916"/>
      <c r="AA2916"/>
      <c r="AB2916"/>
      <c r="AC2916"/>
      <c r="AD2916"/>
      <c r="AE2916"/>
      <c r="AF2916"/>
    </row>
    <row r="2917" spans="1:32" s="24" customFormat="1" ht="15">
      <c r="A2917"/>
      <c r="B2917"/>
      <c r="C2917"/>
      <c r="D2917"/>
      <c r="E2917"/>
      <c r="F2917"/>
      <c r="G2917"/>
      <c r="H2917"/>
      <c r="I2917"/>
      <c r="J2917"/>
      <c r="K2917"/>
      <c r="L2917"/>
      <c r="M2917"/>
      <c r="N2917"/>
      <c r="O2917"/>
      <c r="P2917"/>
      <c r="Q2917"/>
      <c r="R2917"/>
      <c r="S2917"/>
      <c r="T2917"/>
      <c r="U2917"/>
      <c r="V2917"/>
      <c r="W2917"/>
      <c r="X2917"/>
      <c r="Y2917" s="56"/>
      <c r="Z2917"/>
      <c r="AA2917"/>
      <c r="AB2917"/>
      <c r="AC2917"/>
      <c r="AD2917"/>
      <c r="AE2917"/>
      <c r="AF2917"/>
    </row>
    <row r="2918" spans="1:32" s="24" customFormat="1" ht="15">
      <c r="A2918"/>
      <c r="B2918"/>
      <c r="C2918"/>
      <c r="D2918"/>
      <c r="E2918"/>
      <c r="F2918"/>
      <c r="G2918"/>
      <c r="H2918"/>
      <c r="I2918"/>
      <c r="J2918"/>
      <c r="K2918"/>
      <c r="L2918"/>
      <c r="M2918"/>
      <c r="N2918"/>
      <c r="O2918"/>
      <c r="P2918"/>
      <c r="Q2918"/>
      <c r="R2918"/>
      <c r="S2918"/>
      <c r="T2918"/>
      <c r="U2918"/>
      <c r="V2918"/>
      <c r="W2918"/>
      <c r="X2918"/>
      <c r="Y2918" s="56"/>
      <c r="Z2918"/>
      <c r="AA2918"/>
      <c r="AB2918"/>
      <c r="AC2918"/>
      <c r="AD2918"/>
      <c r="AE2918"/>
      <c r="AF2918"/>
    </row>
    <row r="2919" spans="1:32" s="24" customFormat="1" ht="15">
      <c r="A2919"/>
      <c r="B2919"/>
      <c r="C2919"/>
      <c r="D2919"/>
      <c r="E2919"/>
      <c r="F2919"/>
      <c r="G2919"/>
      <c r="H2919"/>
      <c r="I2919"/>
      <c r="J2919"/>
      <c r="K2919"/>
      <c r="L2919"/>
      <c r="M2919"/>
      <c r="N2919"/>
      <c r="O2919"/>
      <c r="P2919"/>
      <c r="Q2919"/>
      <c r="R2919"/>
      <c r="S2919"/>
      <c r="T2919"/>
      <c r="U2919"/>
      <c r="V2919"/>
      <c r="W2919"/>
      <c r="X2919"/>
      <c r="Y2919" s="56"/>
      <c r="Z2919"/>
      <c r="AA2919"/>
      <c r="AB2919"/>
      <c r="AC2919"/>
      <c r="AD2919"/>
      <c r="AE2919"/>
      <c r="AF2919"/>
    </row>
    <row r="2920" spans="1:32" s="24" customFormat="1" ht="15">
      <c r="A2920"/>
      <c r="B2920"/>
      <c r="C2920"/>
      <c r="D2920"/>
      <c r="E2920"/>
      <c r="F2920"/>
      <c r="G2920"/>
      <c r="H2920"/>
      <c r="I2920"/>
      <c r="J2920"/>
      <c r="K2920"/>
      <c r="L2920"/>
      <c r="M2920"/>
      <c r="N2920"/>
      <c r="O2920"/>
      <c r="P2920"/>
      <c r="Q2920"/>
      <c r="R2920"/>
      <c r="S2920"/>
      <c r="T2920"/>
      <c r="U2920"/>
      <c r="V2920"/>
      <c r="W2920"/>
      <c r="X2920"/>
      <c r="Y2920" s="56"/>
      <c r="Z2920"/>
      <c r="AA2920"/>
      <c r="AB2920"/>
      <c r="AC2920"/>
      <c r="AD2920"/>
      <c r="AE2920"/>
      <c r="AF2920"/>
    </row>
    <row r="2921" spans="1:32" s="24" customFormat="1" ht="15">
      <c r="A2921"/>
      <c r="B2921"/>
      <c r="C2921"/>
      <c r="D2921"/>
      <c r="E2921"/>
      <c r="F2921"/>
      <c r="G2921"/>
      <c r="H2921"/>
      <c r="I2921"/>
      <c r="J2921"/>
      <c r="K2921"/>
      <c r="L2921"/>
      <c r="M2921"/>
      <c r="N2921"/>
      <c r="O2921"/>
      <c r="P2921"/>
      <c r="Q2921"/>
      <c r="R2921"/>
      <c r="S2921"/>
      <c r="T2921"/>
      <c r="U2921"/>
      <c r="V2921"/>
      <c r="W2921"/>
      <c r="X2921"/>
      <c r="Y2921" s="56"/>
      <c r="Z2921"/>
      <c r="AA2921"/>
      <c r="AB2921"/>
      <c r="AC2921"/>
      <c r="AD2921"/>
      <c r="AE2921"/>
      <c r="AF2921"/>
    </row>
    <row r="2922" spans="1:32" s="24" customFormat="1" ht="15">
      <c r="A2922"/>
      <c r="B2922"/>
      <c r="C2922"/>
      <c r="D2922"/>
      <c r="E2922"/>
      <c r="F2922"/>
      <c r="G2922"/>
      <c r="H2922"/>
      <c r="I2922"/>
      <c r="J2922"/>
      <c r="K2922"/>
      <c r="L2922"/>
      <c r="M2922"/>
      <c r="N2922"/>
      <c r="O2922"/>
      <c r="P2922"/>
      <c r="Q2922"/>
      <c r="R2922"/>
      <c r="S2922"/>
      <c r="T2922"/>
      <c r="U2922"/>
      <c r="V2922"/>
      <c r="W2922"/>
      <c r="X2922"/>
      <c r="Y2922" s="56"/>
      <c r="Z2922"/>
      <c r="AA2922"/>
      <c r="AB2922"/>
      <c r="AC2922"/>
      <c r="AD2922"/>
      <c r="AE2922"/>
      <c r="AF2922"/>
    </row>
    <row r="2923" spans="1:32" s="24" customFormat="1" ht="15">
      <c r="A2923"/>
      <c r="B2923"/>
      <c r="C2923"/>
      <c r="D2923"/>
      <c r="E2923"/>
      <c r="F2923"/>
      <c r="G2923"/>
      <c r="H2923"/>
      <c r="I2923"/>
      <c r="J2923"/>
      <c r="K2923"/>
      <c r="L2923"/>
      <c r="M2923"/>
      <c r="N2923"/>
      <c r="O2923"/>
      <c r="P2923"/>
      <c r="Q2923"/>
      <c r="R2923"/>
      <c r="S2923"/>
      <c r="T2923"/>
      <c r="U2923"/>
      <c r="V2923"/>
      <c r="W2923"/>
      <c r="X2923"/>
      <c r="Y2923" s="56"/>
      <c r="Z2923"/>
      <c r="AA2923"/>
      <c r="AB2923"/>
      <c r="AC2923"/>
      <c r="AD2923"/>
      <c r="AE2923"/>
      <c r="AF2923"/>
    </row>
    <row r="2924" spans="1:32" s="24" customFormat="1" ht="15">
      <c r="A2924"/>
      <c r="B2924"/>
      <c r="C2924"/>
      <c r="D2924"/>
      <c r="E2924"/>
      <c r="F2924"/>
      <c r="G2924"/>
      <c r="H2924"/>
      <c r="I2924"/>
      <c r="J2924"/>
      <c r="K2924"/>
      <c r="L2924"/>
      <c r="M2924"/>
      <c r="N2924"/>
      <c r="O2924"/>
      <c r="P2924"/>
      <c r="Q2924"/>
      <c r="R2924"/>
      <c r="S2924"/>
      <c r="T2924"/>
      <c r="U2924"/>
      <c r="V2924"/>
      <c r="W2924"/>
      <c r="X2924"/>
      <c r="Y2924" s="56"/>
      <c r="Z2924"/>
      <c r="AA2924"/>
      <c r="AB2924"/>
      <c r="AC2924"/>
      <c r="AD2924"/>
      <c r="AE2924"/>
      <c r="AF2924"/>
    </row>
    <row r="2925" spans="1:32" s="24" customFormat="1" ht="15">
      <c r="A2925"/>
      <c r="B2925"/>
      <c r="C2925"/>
      <c r="D2925"/>
      <c r="E2925"/>
      <c r="F2925"/>
      <c r="G2925"/>
      <c r="H2925"/>
      <c r="I2925"/>
      <c r="J2925"/>
      <c r="K2925"/>
      <c r="L2925"/>
      <c r="M2925"/>
      <c r="N2925"/>
      <c r="O2925"/>
      <c r="P2925"/>
      <c r="Q2925"/>
      <c r="R2925"/>
      <c r="S2925"/>
      <c r="T2925"/>
      <c r="U2925"/>
      <c r="V2925"/>
      <c r="W2925"/>
      <c r="X2925"/>
      <c r="Y2925" s="56"/>
      <c r="Z2925"/>
      <c r="AA2925"/>
      <c r="AB2925"/>
      <c r="AC2925"/>
      <c r="AD2925"/>
      <c r="AE2925"/>
      <c r="AF2925"/>
    </row>
    <row r="2926" spans="1:32" s="24" customFormat="1" ht="15">
      <c r="A2926"/>
      <c r="B2926"/>
      <c r="C2926"/>
      <c r="D2926"/>
      <c r="E2926"/>
      <c r="F2926"/>
      <c r="G2926"/>
      <c r="H2926"/>
      <c r="I2926"/>
      <c r="J2926"/>
      <c r="K2926"/>
      <c r="L2926"/>
      <c r="M2926"/>
      <c r="N2926"/>
      <c r="O2926"/>
      <c r="P2926"/>
      <c r="Q2926"/>
      <c r="R2926"/>
      <c r="S2926"/>
      <c r="T2926"/>
      <c r="U2926"/>
      <c r="V2926"/>
      <c r="W2926"/>
      <c r="X2926"/>
      <c r="Y2926" s="56"/>
      <c r="Z2926"/>
      <c r="AA2926"/>
      <c r="AB2926"/>
      <c r="AC2926"/>
      <c r="AD2926"/>
      <c r="AE2926"/>
      <c r="AF2926"/>
    </row>
    <row r="2927" spans="1:32" s="24" customFormat="1" ht="15">
      <c r="A2927"/>
      <c r="B2927"/>
      <c r="C2927"/>
      <c r="D2927"/>
      <c r="E2927"/>
      <c r="F2927"/>
      <c r="G2927"/>
      <c r="H2927"/>
      <c r="I2927"/>
      <c r="J2927"/>
      <c r="K2927"/>
      <c r="L2927"/>
      <c r="M2927"/>
      <c r="N2927"/>
      <c r="O2927"/>
      <c r="P2927"/>
      <c r="Q2927"/>
      <c r="R2927"/>
      <c r="S2927"/>
      <c r="T2927"/>
      <c r="U2927"/>
      <c r="V2927"/>
      <c r="W2927"/>
      <c r="X2927"/>
      <c r="Y2927" s="56"/>
      <c r="Z2927"/>
      <c r="AA2927"/>
      <c r="AB2927"/>
      <c r="AC2927"/>
      <c r="AD2927"/>
      <c r="AE2927"/>
      <c r="AF2927"/>
    </row>
    <row r="2928" spans="1:32" s="24" customFormat="1" ht="15">
      <c r="A2928"/>
      <c r="B2928"/>
      <c r="C2928"/>
      <c r="D2928"/>
      <c r="E2928"/>
      <c r="F2928"/>
      <c r="G2928"/>
      <c r="H2928"/>
      <c r="I2928"/>
      <c r="J2928"/>
      <c r="K2928"/>
      <c r="L2928"/>
      <c r="M2928"/>
      <c r="N2928"/>
      <c r="O2928"/>
      <c r="P2928"/>
      <c r="Q2928"/>
      <c r="R2928"/>
      <c r="S2928"/>
      <c r="T2928"/>
      <c r="U2928"/>
      <c r="V2928"/>
      <c r="W2928"/>
      <c r="X2928"/>
      <c r="Y2928" s="56"/>
      <c r="Z2928"/>
      <c r="AA2928"/>
      <c r="AB2928"/>
      <c r="AC2928"/>
      <c r="AD2928"/>
      <c r="AE2928"/>
      <c r="AF2928"/>
    </row>
    <row r="2929" spans="1:32" s="24" customFormat="1" ht="15">
      <c r="A2929"/>
      <c r="B2929"/>
      <c r="C2929"/>
      <c r="D2929"/>
      <c r="E2929"/>
      <c r="F2929"/>
      <c r="G2929"/>
      <c r="H2929"/>
      <c r="I2929"/>
      <c r="J2929"/>
      <c r="K2929"/>
      <c r="L2929"/>
      <c r="M2929"/>
      <c r="N2929"/>
      <c r="O2929"/>
      <c r="P2929"/>
      <c r="Q2929"/>
      <c r="R2929"/>
      <c r="S2929"/>
      <c r="T2929"/>
      <c r="U2929"/>
      <c r="V2929"/>
      <c r="W2929"/>
      <c r="X2929"/>
      <c r="Y2929" s="56"/>
      <c r="Z2929"/>
      <c r="AA2929"/>
      <c r="AB2929"/>
      <c r="AC2929"/>
      <c r="AD2929"/>
      <c r="AE2929"/>
      <c r="AF2929"/>
    </row>
    <row r="2930" spans="1:32" s="24" customFormat="1" ht="15">
      <c r="A2930"/>
      <c r="B2930"/>
      <c r="C2930"/>
      <c r="D2930"/>
      <c r="E2930"/>
      <c r="F2930"/>
      <c r="G2930"/>
      <c r="H2930"/>
      <c r="I2930"/>
      <c r="J2930"/>
      <c r="K2930"/>
      <c r="L2930"/>
      <c r="M2930"/>
      <c r="N2930"/>
      <c r="O2930"/>
      <c r="P2930"/>
      <c r="Q2930"/>
      <c r="R2930"/>
      <c r="S2930"/>
      <c r="T2930"/>
      <c r="U2930"/>
      <c r="V2930"/>
      <c r="W2930"/>
      <c r="X2930"/>
      <c r="Y2930" s="56"/>
      <c r="Z2930"/>
      <c r="AA2930"/>
      <c r="AB2930"/>
      <c r="AC2930"/>
      <c r="AD2930"/>
      <c r="AE2930"/>
      <c r="AF2930"/>
    </row>
    <row r="2931" spans="1:32" s="24" customFormat="1" ht="15">
      <c r="A2931"/>
      <c r="B2931"/>
      <c r="C2931"/>
      <c r="D2931"/>
      <c r="E2931"/>
      <c r="F2931"/>
      <c r="G2931"/>
      <c r="H2931"/>
      <c r="I2931"/>
      <c r="J2931"/>
      <c r="K2931"/>
      <c r="L2931"/>
      <c r="M2931"/>
      <c r="N2931"/>
      <c r="O2931"/>
      <c r="P2931"/>
      <c r="Q2931"/>
      <c r="R2931"/>
      <c r="S2931"/>
      <c r="T2931"/>
      <c r="U2931"/>
      <c r="V2931"/>
      <c r="W2931"/>
      <c r="X2931"/>
      <c r="Y2931" s="56"/>
      <c r="Z2931"/>
      <c r="AA2931"/>
      <c r="AB2931"/>
      <c r="AC2931"/>
      <c r="AD2931"/>
      <c r="AE2931"/>
      <c r="AF2931"/>
    </row>
    <row r="2932" spans="1:32" s="24" customFormat="1" ht="15">
      <c r="A2932"/>
      <c r="B2932"/>
      <c r="C2932"/>
      <c r="D2932"/>
      <c r="E2932"/>
      <c r="F2932"/>
      <c r="G2932"/>
      <c r="H2932"/>
      <c r="I2932"/>
      <c r="J2932"/>
      <c r="K2932"/>
      <c r="L2932"/>
      <c r="M2932"/>
      <c r="N2932"/>
      <c r="O2932"/>
      <c r="P2932"/>
      <c r="Q2932"/>
      <c r="R2932"/>
      <c r="S2932"/>
      <c r="T2932"/>
      <c r="U2932"/>
      <c r="V2932"/>
      <c r="W2932"/>
      <c r="X2932"/>
      <c r="Y2932" s="56"/>
      <c r="Z2932"/>
      <c r="AA2932"/>
      <c r="AB2932"/>
      <c r="AC2932"/>
      <c r="AD2932"/>
      <c r="AE2932"/>
      <c r="AF2932"/>
    </row>
    <row r="2933" spans="1:32" s="24" customFormat="1" ht="15">
      <c r="A2933"/>
      <c r="B2933"/>
      <c r="C2933"/>
      <c r="D2933"/>
      <c r="E2933"/>
      <c r="F2933"/>
      <c r="G2933"/>
      <c r="H2933"/>
      <c r="I2933"/>
      <c r="J2933"/>
      <c r="K2933"/>
      <c r="L2933"/>
      <c r="M2933"/>
      <c r="N2933"/>
      <c r="O2933"/>
      <c r="P2933"/>
      <c r="Q2933"/>
      <c r="R2933"/>
      <c r="S2933"/>
      <c r="T2933"/>
      <c r="U2933"/>
      <c r="V2933"/>
      <c r="W2933"/>
      <c r="X2933"/>
      <c r="Y2933" s="56"/>
      <c r="Z2933"/>
      <c r="AA2933"/>
      <c r="AB2933"/>
      <c r="AC2933"/>
      <c r="AD2933"/>
      <c r="AE2933"/>
      <c r="AF2933"/>
    </row>
    <row r="2934" spans="1:32" s="24" customFormat="1" ht="15">
      <c r="A2934"/>
      <c r="B2934"/>
      <c r="C2934"/>
      <c r="D2934"/>
      <c r="E2934"/>
      <c r="F2934"/>
      <c r="G2934"/>
      <c r="H2934"/>
      <c r="I2934"/>
      <c r="J2934"/>
      <c r="K2934"/>
      <c r="L2934"/>
      <c r="M2934"/>
      <c r="N2934"/>
      <c r="O2934"/>
      <c r="P2934"/>
      <c r="Q2934"/>
      <c r="R2934"/>
      <c r="S2934"/>
      <c r="T2934"/>
      <c r="U2934"/>
      <c r="V2934"/>
      <c r="W2934"/>
      <c r="X2934"/>
      <c r="Y2934" s="56"/>
      <c r="Z2934"/>
      <c r="AA2934"/>
      <c r="AB2934"/>
      <c r="AC2934"/>
      <c r="AD2934"/>
      <c r="AE2934"/>
      <c r="AF2934"/>
    </row>
    <row r="2935" spans="1:32" s="24" customFormat="1" ht="15">
      <c r="A2935"/>
      <c r="B2935"/>
      <c r="C2935"/>
      <c r="D2935"/>
      <c r="E2935"/>
      <c r="F2935"/>
      <c r="G2935"/>
      <c r="H2935"/>
      <c r="I2935"/>
      <c r="J2935"/>
      <c r="K2935"/>
      <c r="L2935"/>
      <c r="M2935"/>
      <c r="N2935"/>
      <c r="O2935"/>
      <c r="P2935"/>
      <c r="Q2935"/>
      <c r="R2935"/>
      <c r="S2935"/>
      <c r="T2935"/>
      <c r="U2935"/>
      <c r="V2935"/>
      <c r="W2935"/>
      <c r="X2935"/>
      <c r="Y2935" s="56"/>
      <c r="Z2935"/>
      <c r="AA2935"/>
      <c r="AB2935"/>
      <c r="AC2935"/>
      <c r="AD2935"/>
      <c r="AE2935"/>
      <c r="AF2935"/>
    </row>
    <row r="2936" spans="1:32" s="24" customFormat="1" ht="15">
      <c r="A2936"/>
      <c r="B2936"/>
      <c r="C2936"/>
      <c r="D2936"/>
      <c r="E2936"/>
      <c r="F2936"/>
      <c r="G2936"/>
      <c r="H2936"/>
      <c r="I2936"/>
      <c r="J2936"/>
      <c r="K2936"/>
      <c r="L2936"/>
      <c r="M2936"/>
      <c r="N2936"/>
      <c r="O2936"/>
      <c r="P2936"/>
      <c r="Q2936"/>
      <c r="R2936"/>
      <c r="S2936"/>
      <c r="T2936"/>
      <c r="U2936"/>
      <c r="V2936"/>
      <c r="W2936"/>
      <c r="X2936"/>
      <c r="Y2936" s="56"/>
      <c r="Z2936"/>
      <c r="AA2936"/>
      <c r="AB2936"/>
      <c r="AC2936"/>
      <c r="AD2936"/>
      <c r="AE2936"/>
      <c r="AF2936"/>
    </row>
    <row r="2937" spans="1:32" s="24" customFormat="1" ht="15">
      <c r="A2937"/>
      <c r="B2937"/>
      <c r="C2937"/>
      <c r="D2937"/>
      <c r="E2937"/>
      <c r="F2937"/>
      <c r="G2937"/>
      <c r="H2937"/>
      <c r="I2937"/>
      <c r="J2937"/>
      <c r="K2937"/>
      <c r="L2937"/>
      <c r="M2937"/>
      <c r="N2937"/>
      <c r="O2937"/>
      <c r="P2937"/>
      <c r="Q2937"/>
      <c r="R2937"/>
      <c r="S2937"/>
      <c r="T2937"/>
      <c r="U2937"/>
      <c r="V2937"/>
      <c r="W2937"/>
      <c r="X2937"/>
      <c r="Y2937" s="56"/>
      <c r="Z2937"/>
      <c r="AA2937"/>
      <c r="AB2937"/>
      <c r="AC2937"/>
      <c r="AD2937"/>
      <c r="AE2937"/>
      <c r="AF2937"/>
    </row>
    <row r="2938" spans="1:32" s="24" customFormat="1" ht="15">
      <c r="A2938"/>
      <c r="B2938"/>
      <c r="C2938"/>
      <c r="D2938"/>
      <c r="E2938"/>
      <c r="F2938"/>
      <c r="G2938"/>
      <c r="H2938"/>
      <c r="I2938"/>
      <c r="J2938"/>
      <c r="K2938"/>
      <c r="L2938"/>
      <c r="M2938"/>
      <c r="N2938"/>
      <c r="O2938"/>
      <c r="P2938"/>
      <c r="Q2938"/>
      <c r="R2938"/>
      <c r="S2938"/>
      <c r="T2938"/>
      <c r="U2938"/>
      <c r="V2938"/>
      <c r="W2938"/>
      <c r="X2938"/>
      <c r="Y2938" s="56"/>
      <c r="Z2938"/>
      <c r="AA2938"/>
      <c r="AB2938"/>
      <c r="AC2938"/>
      <c r="AD2938"/>
      <c r="AE2938"/>
      <c r="AF2938"/>
    </row>
    <row r="2939" spans="1:32" s="24" customFormat="1" ht="15">
      <c r="A2939"/>
      <c r="B2939"/>
      <c r="C2939"/>
      <c r="D2939"/>
      <c r="E2939"/>
      <c r="F2939"/>
      <c r="G2939"/>
      <c r="H2939"/>
      <c r="I2939"/>
      <c r="J2939"/>
      <c r="K2939"/>
      <c r="L2939"/>
      <c r="M2939"/>
      <c r="N2939"/>
      <c r="O2939"/>
      <c r="P2939"/>
      <c r="Q2939"/>
      <c r="R2939"/>
      <c r="S2939"/>
      <c r="T2939"/>
      <c r="U2939"/>
      <c r="V2939"/>
      <c r="W2939"/>
      <c r="X2939"/>
      <c r="Y2939" s="56"/>
      <c r="Z2939"/>
      <c r="AA2939"/>
      <c r="AB2939"/>
      <c r="AC2939"/>
      <c r="AD2939"/>
      <c r="AE2939"/>
      <c r="AF2939"/>
    </row>
    <row r="2940" spans="1:32" s="24" customFormat="1" ht="15">
      <c r="A2940"/>
      <c r="B2940"/>
      <c r="C2940"/>
      <c r="D2940"/>
      <c r="E2940"/>
      <c r="F2940"/>
      <c r="G2940"/>
      <c r="H2940"/>
      <c r="I2940"/>
      <c r="J2940"/>
      <c r="K2940"/>
      <c r="L2940"/>
      <c r="M2940"/>
      <c r="N2940"/>
      <c r="O2940"/>
      <c r="P2940"/>
      <c r="Q2940"/>
      <c r="R2940"/>
      <c r="S2940"/>
      <c r="T2940"/>
      <c r="U2940"/>
      <c r="V2940"/>
      <c r="W2940"/>
      <c r="X2940"/>
      <c r="Y2940" s="56"/>
      <c r="Z2940"/>
      <c r="AA2940"/>
      <c r="AB2940"/>
      <c r="AC2940"/>
      <c r="AD2940"/>
      <c r="AE2940"/>
      <c r="AF2940"/>
    </row>
    <row r="2941" spans="1:32" s="24" customFormat="1" ht="15">
      <c r="A2941"/>
      <c r="B2941"/>
      <c r="C2941"/>
      <c r="D2941"/>
      <c r="E2941"/>
      <c r="F2941"/>
      <c r="G2941"/>
      <c r="H2941"/>
      <c r="I2941"/>
      <c r="J2941"/>
      <c r="K2941"/>
      <c r="L2941"/>
      <c r="M2941"/>
      <c r="N2941"/>
      <c r="O2941"/>
      <c r="P2941"/>
      <c r="Q2941"/>
      <c r="R2941"/>
      <c r="S2941"/>
      <c r="T2941"/>
      <c r="U2941"/>
      <c r="V2941"/>
      <c r="W2941"/>
      <c r="X2941"/>
      <c r="Y2941" s="56"/>
      <c r="Z2941"/>
      <c r="AA2941"/>
      <c r="AB2941"/>
      <c r="AC2941"/>
      <c r="AD2941"/>
      <c r="AE2941"/>
      <c r="AF2941"/>
    </row>
    <row r="2942" spans="1:32" s="24" customFormat="1" ht="15">
      <c r="A2942"/>
      <c r="B2942"/>
      <c r="C2942"/>
      <c r="D2942"/>
      <c r="E2942"/>
      <c r="F2942"/>
      <c r="G2942"/>
      <c r="H2942"/>
      <c r="I2942"/>
      <c r="J2942"/>
      <c r="K2942"/>
      <c r="L2942"/>
      <c r="M2942"/>
      <c r="N2942"/>
      <c r="O2942"/>
      <c r="P2942"/>
      <c r="Q2942"/>
      <c r="R2942"/>
      <c r="S2942"/>
      <c r="T2942"/>
      <c r="U2942"/>
      <c r="V2942"/>
      <c r="W2942"/>
      <c r="X2942"/>
      <c r="Y2942" s="56"/>
      <c r="Z2942"/>
      <c r="AA2942"/>
      <c r="AB2942"/>
      <c r="AC2942"/>
      <c r="AD2942"/>
      <c r="AE2942"/>
      <c r="AF2942"/>
    </row>
    <row r="2943" spans="1:32" s="24" customFormat="1" ht="15">
      <c r="A2943"/>
      <c r="B2943"/>
      <c r="C2943"/>
      <c r="D2943"/>
      <c r="E2943"/>
      <c r="F2943"/>
      <c r="G2943"/>
      <c r="H2943"/>
      <c r="I2943"/>
      <c r="J2943"/>
      <c r="K2943"/>
      <c r="L2943"/>
      <c r="M2943"/>
      <c r="N2943"/>
      <c r="O2943"/>
      <c r="P2943"/>
      <c r="Q2943"/>
      <c r="R2943"/>
      <c r="S2943"/>
      <c r="T2943"/>
      <c r="U2943"/>
      <c r="V2943"/>
      <c r="W2943"/>
      <c r="X2943"/>
      <c r="Y2943" s="56"/>
      <c r="Z2943"/>
      <c r="AA2943"/>
      <c r="AB2943"/>
      <c r="AC2943"/>
      <c r="AD2943"/>
      <c r="AE2943"/>
      <c r="AF2943"/>
    </row>
    <row r="2944" spans="1:32" s="24" customFormat="1" ht="15">
      <c r="A2944"/>
      <c r="B2944"/>
      <c r="C2944"/>
      <c r="D2944"/>
      <c r="E2944"/>
      <c r="F2944"/>
      <c r="G2944"/>
      <c r="H2944"/>
      <c r="I2944"/>
      <c r="J2944"/>
      <c r="K2944"/>
      <c r="L2944"/>
      <c r="M2944"/>
      <c r="N2944"/>
      <c r="O2944"/>
      <c r="P2944"/>
      <c r="Q2944"/>
      <c r="R2944"/>
      <c r="S2944"/>
      <c r="T2944"/>
      <c r="U2944"/>
      <c r="V2944"/>
      <c r="W2944"/>
      <c r="X2944"/>
      <c r="Y2944" s="56"/>
      <c r="Z2944"/>
      <c r="AA2944"/>
      <c r="AB2944"/>
      <c r="AC2944"/>
      <c r="AD2944"/>
      <c r="AE2944"/>
      <c r="AF2944"/>
    </row>
    <row r="2945" spans="1:32" s="24" customFormat="1" ht="15">
      <c r="A2945"/>
      <c r="B2945"/>
      <c r="C2945"/>
      <c r="D2945"/>
      <c r="E2945"/>
      <c r="F2945"/>
      <c r="G2945"/>
      <c r="H2945"/>
      <c r="I2945"/>
      <c r="J2945"/>
      <c r="K2945"/>
      <c r="L2945"/>
      <c r="M2945"/>
      <c r="N2945"/>
      <c r="O2945"/>
      <c r="P2945"/>
      <c r="Q2945"/>
      <c r="R2945"/>
      <c r="S2945"/>
      <c r="T2945"/>
      <c r="U2945"/>
      <c r="V2945"/>
      <c r="W2945"/>
      <c r="X2945"/>
      <c r="Y2945" s="56"/>
      <c r="Z2945"/>
      <c r="AA2945"/>
      <c r="AB2945"/>
      <c r="AC2945"/>
      <c r="AD2945"/>
      <c r="AE2945"/>
      <c r="AF2945"/>
    </row>
    <row r="2946" spans="1:32" s="24" customFormat="1" ht="15">
      <c r="A2946"/>
      <c r="B2946"/>
      <c r="C2946"/>
      <c r="D2946"/>
      <c r="E2946"/>
      <c r="F2946"/>
      <c r="G2946"/>
      <c r="H2946"/>
      <c r="I2946"/>
      <c r="J2946"/>
      <c r="K2946"/>
      <c r="L2946"/>
      <c r="M2946"/>
      <c r="N2946"/>
      <c r="O2946"/>
      <c r="P2946"/>
      <c r="Q2946"/>
      <c r="R2946"/>
      <c r="S2946"/>
      <c r="T2946"/>
      <c r="U2946"/>
      <c r="V2946"/>
      <c r="W2946"/>
      <c r="X2946"/>
      <c r="Y2946" s="56"/>
      <c r="Z2946"/>
      <c r="AA2946"/>
      <c r="AB2946"/>
      <c r="AC2946"/>
      <c r="AD2946"/>
      <c r="AE2946"/>
      <c r="AF2946"/>
    </row>
    <row r="2947" spans="1:32" s="24" customFormat="1" ht="15">
      <c r="A2947"/>
      <c r="B2947"/>
      <c r="C2947"/>
      <c r="D2947"/>
      <c r="E2947"/>
      <c r="F2947"/>
      <c r="G2947"/>
      <c r="H2947"/>
      <c r="I2947"/>
      <c r="J2947"/>
      <c r="K2947"/>
      <c r="L2947"/>
      <c r="M2947"/>
      <c r="N2947"/>
      <c r="O2947"/>
      <c r="P2947"/>
      <c r="Q2947"/>
      <c r="R2947"/>
      <c r="S2947"/>
      <c r="T2947"/>
      <c r="U2947"/>
      <c r="V2947"/>
      <c r="W2947"/>
      <c r="X2947"/>
      <c r="Y2947" s="56"/>
      <c r="Z2947"/>
      <c r="AA2947"/>
      <c r="AB2947"/>
      <c r="AC2947"/>
      <c r="AD2947"/>
      <c r="AE2947"/>
      <c r="AF2947"/>
    </row>
    <row r="2948" spans="1:32" s="24" customFormat="1" ht="15">
      <c r="A2948"/>
      <c r="B2948"/>
      <c r="C2948"/>
      <c r="D2948"/>
      <c r="E2948"/>
      <c r="F2948"/>
      <c r="G2948"/>
      <c r="H2948"/>
      <c r="I2948"/>
      <c r="J2948"/>
      <c r="K2948"/>
      <c r="L2948"/>
      <c r="M2948"/>
      <c r="N2948"/>
      <c r="O2948"/>
      <c r="P2948"/>
      <c r="Q2948"/>
      <c r="R2948"/>
      <c r="S2948"/>
      <c r="T2948"/>
      <c r="U2948"/>
      <c r="V2948"/>
      <c r="W2948"/>
      <c r="X2948"/>
      <c r="Y2948" s="56"/>
      <c r="Z2948"/>
      <c r="AA2948"/>
      <c r="AB2948"/>
      <c r="AC2948"/>
      <c r="AD2948"/>
      <c r="AE2948"/>
      <c r="AF2948"/>
    </row>
    <row r="2949" spans="1:32" s="24" customFormat="1" ht="15">
      <c r="A2949"/>
      <c r="B2949"/>
      <c r="C2949"/>
      <c r="D2949"/>
      <c r="E2949"/>
      <c r="F2949"/>
      <c r="G2949"/>
      <c r="H2949"/>
      <c r="I2949"/>
      <c r="J2949"/>
      <c r="K2949"/>
      <c r="L2949"/>
      <c r="M2949"/>
      <c r="N2949"/>
      <c r="O2949"/>
      <c r="P2949"/>
      <c r="Q2949"/>
      <c r="R2949"/>
      <c r="S2949"/>
      <c r="T2949"/>
      <c r="U2949"/>
      <c r="V2949"/>
      <c r="W2949"/>
      <c r="X2949"/>
      <c r="Y2949" s="56"/>
      <c r="Z2949"/>
      <c r="AA2949"/>
      <c r="AB2949"/>
      <c r="AC2949"/>
      <c r="AD2949"/>
      <c r="AE2949"/>
      <c r="AF2949"/>
    </row>
    <row r="2950" spans="1:32" s="24" customFormat="1" ht="15">
      <c r="A2950"/>
      <c r="B2950"/>
      <c r="C2950"/>
      <c r="D2950"/>
      <c r="E2950"/>
      <c r="F2950"/>
      <c r="G2950"/>
      <c r="H2950"/>
      <c r="I2950"/>
      <c r="J2950"/>
      <c r="K2950"/>
      <c r="L2950"/>
      <c r="M2950"/>
      <c r="N2950"/>
      <c r="O2950"/>
      <c r="P2950"/>
      <c r="Q2950"/>
      <c r="R2950"/>
      <c r="S2950"/>
      <c r="T2950"/>
      <c r="U2950"/>
      <c r="V2950"/>
      <c r="W2950"/>
      <c r="X2950"/>
      <c r="Y2950" s="56"/>
      <c r="Z2950"/>
      <c r="AA2950"/>
      <c r="AB2950"/>
      <c r="AC2950"/>
      <c r="AD2950"/>
      <c r="AE2950"/>
      <c r="AF2950"/>
    </row>
    <row r="2951" spans="1:32" s="24" customFormat="1" ht="15">
      <c r="A2951"/>
      <c r="B2951"/>
      <c r="C2951"/>
      <c r="D2951"/>
      <c r="E2951"/>
      <c r="F2951"/>
      <c r="G2951"/>
      <c r="H2951"/>
      <c r="I2951"/>
      <c r="J2951"/>
      <c r="K2951"/>
      <c r="L2951"/>
      <c r="M2951"/>
      <c r="N2951"/>
      <c r="O2951"/>
      <c r="P2951"/>
      <c r="Q2951"/>
      <c r="R2951"/>
      <c r="S2951"/>
      <c r="T2951"/>
      <c r="U2951"/>
      <c r="V2951"/>
      <c r="W2951"/>
      <c r="X2951"/>
      <c r="Y2951" s="56"/>
      <c r="Z2951"/>
      <c r="AA2951"/>
      <c r="AB2951"/>
      <c r="AC2951"/>
      <c r="AD2951"/>
      <c r="AE2951"/>
      <c r="AF2951"/>
    </row>
    <row r="2952" spans="1:32" s="24" customFormat="1" ht="15">
      <c r="A2952"/>
      <c r="B2952"/>
      <c r="C2952"/>
      <c r="D2952"/>
      <c r="E2952"/>
      <c r="F2952"/>
      <c r="G2952"/>
      <c r="H2952"/>
      <c r="I2952"/>
      <c r="J2952"/>
      <c r="K2952"/>
      <c r="L2952"/>
      <c r="M2952"/>
      <c r="N2952"/>
      <c r="O2952"/>
      <c r="P2952"/>
      <c r="Q2952"/>
      <c r="R2952"/>
      <c r="S2952"/>
      <c r="T2952"/>
      <c r="U2952"/>
      <c r="V2952"/>
      <c r="W2952"/>
      <c r="X2952"/>
      <c r="Y2952" s="56"/>
      <c r="Z2952"/>
      <c r="AA2952"/>
      <c r="AB2952"/>
      <c r="AC2952"/>
      <c r="AD2952"/>
      <c r="AE2952"/>
      <c r="AF2952"/>
    </row>
    <row r="2953" spans="1:32" s="24" customFormat="1" ht="15">
      <c r="A2953"/>
      <c r="B2953"/>
      <c r="C2953"/>
      <c r="D2953"/>
      <c r="E2953"/>
      <c r="F2953"/>
      <c r="G2953"/>
      <c r="H2953"/>
      <c r="I2953"/>
      <c r="J2953"/>
      <c r="K2953"/>
      <c r="L2953"/>
      <c r="M2953"/>
      <c r="N2953"/>
      <c r="O2953"/>
      <c r="P2953"/>
      <c r="Q2953"/>
      <c r="R2953"/>
      <c r="S2953"/>
      <c r="T2953"/>
      <c r="U2953"/>
      <c r="V2953"/>
      <c r="W2953"/>
      <c r="X2953"/>
      <c r="Y2953" s="56"/>
      <c r="Z2953"/>
      <c r="AA2953"/>
      <c r="AB2953"/>
      <c r="AC2953"/>
      <c r="AD2953"/>
      <c r="AE2953"/>
      <c r="AF2953"/>
    </row>
    <row r="2954" spans="1:32" s="24" customFormat="1" ht="15">
      <c r="A2954"/>
      <c r="B2954"/>
      <c r="C2954"/>
      <c r="D2954"/>
      <c r="E2954"/>
      <c r="F2954"/>
      <c r="G2954"/>
      <c r="H2954"/>
      <c r="I2954"/>
      <c r="J2954"/>
      <c r="K2954"/>
      <c r="L2954"/>
      <c r="M2954"/>
      <c r="N2954"/>
      <c r="O2954"/>
      <c r="P2954"/>
      <c r="Q2954"/>
      <c r="R2954"/>
      <c r="S2954"/>
      <c r="T2954"/>
      <c r="U2954"/>
      <c r="V2954"/>
      <c r="W2954"/>
      <c r="X2954"/>
      <c r="Y2954" s="56"/>
      <c r="Z2954"/>
      <c r="AA2954"/>
      <c r="AB2954"/>
      <c r="AC2954"/>
      <c r="AD2954"/>
      <c r="AE2954"/>
      <c r="AF2954"/>
    </row>
    <row r="2955" spans="1:32" s="24" customFormat="1" ht="15">
      <c r="A2955"/>
      <c r="B2955"/>
      <c r="C2955"/>
      <c r="D2955"/>
      <c r="E2955"/>
      <c r="F2955"/>
      <c r="G2955"/>
      <c r="H2955"/>
      <c r="I2955"/>
      <c r="J2955"/>
      <c r="K2955"/>
      <c r="L2955"/>
      <c r="M2955"/>
      <c r="N2955"/>
      <c r="O2955"/>
      <c r="P2955"/>
      <c r="Q2955"/>
      <c r="R2955"/>
      <c r="S2955"/>
      <c r="T2955"/>
      <c r="U2955"/>
      <c r="V2955"/>
      <c r="W2955"/>
      <c r="X2955"/>
      <c r="Y2955" s="56"/>
      <c r="Z2955"/>
      <c r="AA2955"/>
      <c r="AB2955"/>
      <c r="AC2955"/>
      <c r="AD2955"/>
      <c r="AE2955"/>
      <c r="AF2955"/>
    </row>
    <row r="2956" spans="1:32" s="24" customFormat="1" ht="15">
      <c r="A2956"/>
      <c r="B2956"/>
      <c r="C2956"/>
      <c r="D2956"/>
      <c r="E2956"/>
      <c r="F2956"/>
      <c r="G2956"/>
      <c r="H2956"/>
      <c r="I2956"/>
      <c r="J2956"/>
      <c r="K2956"/>
      <c r="L2956"/>
      <c r="M2956"/>
      <c r="N2956"/>
      <c r="O2956"/>
      <c r="P2956"/>
      <c r="Q2956"/>
      <c r="R2956"/>
      <c r="S2956"/>
      <c r="T2956"/>
      <c r="U2956"/>
      <c r="V2956"/>
      <c r="W2956"/>
      <c r="X2956"/>
      <c r="Y2956" s="56"/>
      <c r="Z2956"/>
      <c r="AA2956"/>
      <c r="AB2956"/>
      <c r="AC2956"/>
      <c r="AD2956"/>
      <c r="AE2956"/>
      <c r="AF2956"/>
    </row>
    <row r="2957" spans="1:32" s="24" customFormat="1" ht="15">
      <c r="A2957"/>
      <c r="B2957"/>
      <c r="C2957"/>
      <c r="D2957"/>
      <c r="E2957"/>
      <c r="F2957"/>
      <c r="G2957"/>
      <c r="H2957"/>
      <c r="I2957"/>
      <c r="J2957"/>
      <c r="K2957"/>
      <c r="L2957"/>
      <c r="M2957"/>
      <c r="N2957"/>
      <c r="O2957"/>
      <c r="P2957"/>
      <c r="Q2957"/>
      <c r="R2957"/>
      <c r="S2957"/>
      <c r="T2957"/>
      <c r="U2957"/>
      <c r="V2957"/>
      <c r="W2957"/>
      <c r="X2957"/>
      <c r="Y2957" s="56"/>
      <c r="Z2957"/>
      <c r="AA2957"/>
      <c r="AB2957"/>
      <c r="AC2957"/>
      <c r="AD2957"/>
      <c r="AE2957"/>
      <c r="AF2957"/>
    </row>
    <row r="2958" spans="1:32" s="24" customFormat="1" ht="15">
      <c r="A2958"/>
      <c r="B2958"/>
      <c r="C2958"/>
      <c r="D2958"/>
      <c r="E2958"/>
      <c r="F2958"/>
      <c r="G2958"/>
      <c r="H2958"/>
      <c r="I2958"/>
      <c r="J2958"/>
      <c r="K2958"/>
      <c r="L2958"/>
      <c r="M2958"/>
      <c r="N2958"/>
      <c r="O2958"/>
      <c r="P2958"/>
      <c r="Q2958"/>
      <c r="R2958"/>
      <c r="S2958"/>
      <c r="T2958"/>
      <c r="U2958"/>
      <c r="V2958"/>
      <c r="W2958"/>
      <c r="X2958"/>
      <c r="Y2958" s="56"/>
      <c r="Z2958"/>
      <c r="AA2958"/>
      <c r="AB2958"/>
      <c r="AC2958"/>
      <c r="AD2958"/>
      <c r="AE2958"/>
      <c r="AF2958"/>
    </row>
    <row r="2959" spans="1:32" s="24" customFormat="1" ht="15">
      <c r="A2959"/>
      <c r="B2959"/>
      <c r="C2959"/>
      <c r="D2959"/>
      <c r="E2959"/>
      <c r="F2959"/>
      <c r="G2959"/>
      <c r="H2959"/>
      <c r="I2959"/>
      <c r="J2959"/>
      <c r="K2959"/>
      <c r="L2959"/>
      <c r="M2959"/>
      <c r="N2959"/>
      <c r="O2959"/>
      <c r="P2959"/>
      <c r="Q2959"/>
      <c r="R2959"/>
      <c r="S2959"/>
      <c r="T2959"/>
      <c r="U2959"/>
      <c r="V2959"/>
      <c r="W2959"/>
      <c r="X2959"/>
      <c r="Y2959" s="56"/>
      <c r="Z2959"/>
      <c r="AA2959"/>
      <c r="AB2959"/>
      <c r="AC2959"/>
      <c r="AD2959"/>
      <c r="AE2959"/>
      <c r="AF2959"/>
    </row>
    <row r="2960" spans="1:32" s="24" customFormat="1" ht="15">
      <c r="A2960"/>
      <c r="B2960"/>
      <c r="C2960"/>
      <c r="D2960"/>
      <c r="E2960"/>
      <c r="F2960"/>
      <c r="G2960"/>
      <c r="H2960"/>
      <c r="I2960"/>
      <c r="J2960"/>
      <c r="K2960"/>
      <c r="L2960"/>
      <c r="M2960"/>
      <c r="N2960"/>
      <c r="O2960"/>
      <c r="P2960"/>
      <c r="Q2960"/>
      <c r="R2960"/>
      <c r="S2960"/>
      <c r="T2960"/>
      <c r="U2960"/>
      <c r="V2960"/>
      <c r="W2960"/>
      <c r="X2960"/>
      <c r="Y2960" s="56"/>
      <c r="Z2960"/>
      <c r="AA2960"/>
      <c r="AB2960"/>
      <c r="AC2960"/>
      <c r="AD2960"/>
      <c r="AE2960"/>
      <c r="AF2960"/>
    </row>
    <row r="2961" spans="1:32" s="24" customFormat="1" ht="15">
      <c r="A2961"/>
      <c r="B2961"/>
      <c r="C2961"/>
      <c r="D2961"/>
      <c r="E2961"/>
      <c r="F2961"/>
      <c r="G2961"/>
      <c r="H2961"/>
      <c r="I2961"/>
      <c r="J2961"/>
      <c r="K2961"/>
      <c r="L2961"/>
      <c r="M2961"/>
      <c r="N2961"/>
      <c r="O2961"/>
      <c r="P2961"/>
      <c r="Q2961"/>
      <c r="R2961"/>
      <c r="S2961"/>
      <c r="T2961"/>
      <c r="U2961"/>
      <c r="V2961"/>
      <c r="W2961"/>
      <c r="X2961"/>
      <c r="Y2961" s="56"/>
      <c r="Z2961"/>
      <c r="AA2961"/>
      <c r="AB2961"/>
      <c r="AC2961"/>
      <c r="AD2961"/>
      <c r="AE2961"/>
      <c r="AF2961"/>
    </row>
    <row r="2962" spans="1:32" s="24" customFormat="1" ht="15">
      <c r="A2962"/>
      <c r="B2962"/>
      <c r="C2962"/>
      <c r="D2962"/>
      <c r="E2962"/>
      <c r="F2962"/>
      <c r="G2962"/>
      <c r="H2962"/>
      <c r="I2962"/>
      <c r="J2962"/>
      <c r="K2962"/>
      <c r="L2962"/>
      <c r="M2962"/>
      <c r="N2962"/>
      <c r="O2962"/>
      <c r="P2962"/>
      <c r="Q2962"/>
      <c r="R2962"/>
      <c r="S2962"/>
      <c r="T2962"/>
      <c r="U2962"/>
      <c r="V2962"/>
      <c r="W2962"/>
      <c r="X2962"/>
      <c r="Y2962" s="56"/>
      <c r="Z2962"/>
      <c r="AA2962"/>
      <c r="AB2962"/>
      <c r="AC2962"/>
      <c r="AD2962"/>
      <c r="AE2962"/>
      <c r="AF2962"/>
    </row>
    <row r="2963" spans="1:32" s="24" customFormat="1" ht="15">
      <c r="A2963"/>
      <c r="B2963"/>
      <c r="C2963"/>
      <c r="D2963"/>
      <c r="E2963"/>
      <c r="F2963"/>
      <c r="G2963"/>
      <c r="H2963"/>
      <c r="I2963"/>
      <c r="J2963"/>
      <c r="K2963"/>
      <c r="L2963"/>
      <c r="M2963"/>
      <c r="N2963"/>
      <c r="O2963"/>
      <c r="P2963"/>
      <c r="Q2963"/>
      <c r="R2963"/>
      <c r="S2963"/>
      <c r="T2963"/>
      <c r="U2963"/>
      <c r="V2963"/>
      <c r="W2963"/>
      <c r="X2963"/>
      <c r="Y2963" s="56"/>
      <c r="Z2963"/>
      <c r="AA2963"/>
      <c r="AB2963"/>
      <c r="AC2963"/>
      <c r="AD2963"/>
      <c r="AE2963"/>
      <c r="AF2963"/>
    </row>
    <row r="2964" spans="1:32" s="24" customFormat="1" ht="15">
      <c r="A2964"/>
      <c r="B2964"/>
      <c r="C2964"/>
      <c r="D2964"/>
      <c r="E2964"/>
      <c r="F2964"/>
      <c r="G2964"/>
      <c r="H2964"/>
      <c r="I2964"/>
      <c r="J2964"/>
      <c r="K2964"/>
      <c r="L2964"/>
      <c r="M2964"/>
      <c r="N2964"/>
      <c r="O2964"/>
      <c r="P2964"/>
      <c r="Q2964"/>
      <c r="R2964"/>
      <c r="S2964"/>
      <c r="T2964"/>
      <c r="U2964"/>
      <c r="V2964"/>
      <c r="W2964"/>
      <c r="X2964"/>
      <c r="Y2964" s="56"/>
      <c r="Z2964"/>
      <c r="AA2964"/>
      <c r="AB2964"/>
      <c r="AC2964"/>
      <c r="AD2964"/>
      <c r="AE2964"/>
      <c r="AF2964"/>
    </row>
    <row r="2965" spans="1:32" s="24" customFormat="1" ht="15">
      <c r="A2965"/>
      <c r="B2965"/>
      <c r="C2965"/>
      <c r="D2965"/>
      <c r="E2965"/>
      <c r="F2965"/>
      <c r="G2965"/>
      <c r="H2965"/>
      <c r="I2965"/>
      <c r="J2965"/>
      <c r="K2965"/>
      <c r="L2965"/>
      <c r="M2965"/>
      <c r="N2965"/>
      <c r="O2965"/>
      <c r="P2965"/>
      <c r="Q2965"/>
      <c r="R2965"/>
      <c r="S2965"/>
      <c r="T2965"/>
      <c r="U2965"/>
      <c r="V2965"/>
      <c r="W2965"/>
      <c r="X2965"/>
      <c r="Y2965" s="56"/>
      <c r="Z2965"/>
      <c r="AA2965"/>
      <c r="AB2965"/>
      <c r="AC2965"/>
      <c r="AD2965"/>
      <c r="AE2965"/>
      <c r="AF2965"/>
    </row>
    <row r="2966" spans="1:32" s="24" customFormat="1" ht="15">
      <c r="A2966"/>
      <c r="B2966"/>
      <c r="C2966"/>
      <c r="D2966"/>
      <c r="E2966"/>
      <c r="F2966"/>
      <c r="G2966"/>
      <c r="H2966"/>
      <c r="I2966"/>
      <c r="J2966"/>
      <c r="K2966"/>
      <c r="L2966"/>
      <c r="M2966"/>
      <c r="N2966"/>
      <c r="O2966"/>
      <c r="P2966"/>
      <c r="Q2966"/>
      <c r="R2966"/>
      <c r="S2966"/>
      <c r="T2966"/>
      <c r="U2966"/>
      <c r="V2966"/>
      <c r="W2966"/>
      <c r="X2966"/>
      <c r="Y2966" s="56"/>
      <c r="Z2966"/>
      <c r="AA2966"/>
      <c r="AB2966"/>
      <c r="AC2966"/>
      <c r="AD2966"/>
      <c r="AE2966"/>
      <c r="AF2966"/>
    </row>
    <row r="2967" spans="1:32" s="24" customFormat="1" ht="15">
      <c r="A2967"/>
      <c r="B2967"/>
      <c r="C2967"/>
      <c r="D2967"/>
      <c r="E2967"/>
      <c r="F2967"/>
      <c r="G2967"/>
      <c r="H2967"/>
      <c r="I2967"/>
      <c r="J2967"/>
      <c r="K2967"/>
      <c r="L2967"/>
      <c r="M2967"/>
      <c r="N2967"/>
      <c r="O2967"/>
      <c r="P2967"/>
      <c r="Q2967"/>
      <c r="R2967"/>
      <c r="S2967"/>
      <c r="T2967"/>
      <c r="U2967"/>
      <c r="V2967"/>
      <c r="W2967"/>
      <c r="X2967"/>
      <c r="Y2967" s="56"/>
      <c r="Z2967"/>
      <c r="AA2967"/>
      <c r="AB2967"/>
      <c r="AC2967"/>
      <c r="AD2967"/>
      <c r="AE2967"/>
      <c r="AF2967"/>
    </row>
    <row r="2968" spans="1:32" s="24" customFormat="1" ht="15">
      <c r="A2968"/>
      <c r="B2968"/>
      <c r="C2968"/>
      <c r="D2968"/>
      <c r="E2968"/>
      <c r="F2968"/>
      <c r="G2968"/>
      <c r="H2968"/>
      <c r="I2968"/>
      <c r="J2968"/>
      <c r="K2968"/>
      <c r="L2968"/>
      <c r="M2968"/>
      <c r="N2968"/>
      <c r="O2968"/>
      <c r="P2968"/>
      <c r="Q2968"/>
      <c r="R2968"/>
      <c r="S2968"/>
      <c r="T2968"/>
      <c r="U2968"/>
      <c r="V2968"/>
      <c r="W2968"/>
      <c r="X2968"/>
      <c r="Y2968" s="56"/>
      <c r="Z2968"/>
      <c r="AA2968"/>
      <c r="AB2968"/>
      <c r="AC2968"/>
      <c r="AD2968"/>
      <c r="AE2968"/>
      <c r="AF2968"/>
    </row>
    <row r="2969" spans="1:32" s="24" customFormat="1" ht="15">
      <c r="A2969"/>
      <c r="B2969"/>
      <c r="C2969"/>
      <c r="D2969"/>
      <c r="E2969"/>
      <c r="F2969"/>
      <c r="G2969"/>
      <c r="H2969"/>
      <c r="I2969"/>
      <c r="J2969"/>
      <c r="K2969"/>
      <c r="L2969"/>
      <c r="M2969"/>
      <c r="N2969"/>
      <c r="O2969"/>
      <c r="P2969"/>
      <c r="Q2969"/>
      <c r="R2969"/>
      <c r="S2969"/>
      <c r="T2969"/>
      <c r="U2969"/>
      <c r="V2969"/>
      <c r="W2969"/>
      <c r="X2969"/>
      <c r="Y2969" s="56"/>
      <c r="Z2969"/>
      <c r="AA2969"/>
      <c r="AB2969"/>
      <c r="AC2969"/>
      <c r="AD2969"/>
      <c r="AE2969"/>
      <c r="AF2969"/>
    </row>
    <row r="2970" spans="1:32" s="24" customFormat="1" ht="15">
      <c r="A2970"/>
      <c r="B2970"/>
      <c r="C2970"/>
      <c r="D2970"/>
      <c r="E2970"/>
      <c r="F2970"/>
      <c r="G2970"/>
      <c r="H2970"/>
      <c r="I2970"/>
      <c r="J2970"/>
      <c r="K2970"/>
      <c r="L2970"/>
      <c r="M2970"/>
      <c r="N2970"/>
      <c r="O2970"/>
      <c r="P2970"/>
      <c r="Q2970"/>
      <c r="R2970"/>
      <c r="S2970"/>
      <c r="T2970"/>
      <c r="U2970"/>
      <c r="V2970"/>
      <c r="W2970"/>
      <c r="X2970"/>
      <c r="Y2970" s="56"/>
      <c r="Z2970"/>
      <c r="AA2970"/>
      <c r="AB2970"/>
      <c r="AC2970"/>
      <c r="AD2970"/>
      <c r="AE2970"/>
      <c r="AF2970"/>
    </row>
    <row r="2971" spans="1:32" s="24" customFormat="1" ht="15">
      <c r="A2971"/>
      <c r="B2971"/>
      <c r="C2971"/>
      <c r="D2971"/>
      <c r="E2971"/>
      <c r="F2971"/>
      <c r="G2971"/>
      <c r="H2971"/>
      <c r="I2971"/>
      <c r="J2971"/>
      <c r="K2971"/>
      <c r="L2971"/>
      <c r="M2971"/>
      <c r="N2971"/>
      <c r="O2971"/>
      <c r="P2971"/>
      <c r="Q2971"/>
      <c r="R2971"/>
      <c r="S2971"/>
      <c r="T2971"/>
      <c r="U2971"/>
      <c r="V2971"/>
      <c r="W2971"/>
      <c r="X2971"/>
      <c r="Y2971" s="56"/>
      <c r="Z2971"/>
      <c r="AA2971"/>
      <c r="AB2971"/>
      <c r="AC2971"/>
      <c r="AD2971"/>
      <c r="AE2971"/>
      <c r="AF2971"/>
    </row>
    <row r="2972" spans="1:32" s="24" customFormat="1" ht="15">
      <c r="A2972"/>
      <c r="B2972"/>
      <c r="C2972"/>
      <c r="D2972"/>
      <c r="E2972"/>
      <c r="F2972"/>
      <c r="G2972"/>
      <c r="H2972"/>
      <c r="I2972"/>
      <c r="J2972"/>
      <c r="K2972"/>
      <c r="L2972"/>
      <c r="M2972"/>
      <c r="N2972"/>
      <c r="O2972"/>
      <c r="P2972"/>
      <c r="Q2972"/>
      <c r="R2972"/>
      <c r="S2972"/>
      <c r="T2972"/>
      <c r="U2972"/>
      <c r="V2972"/>
      <c r="W2972"/>
      <c r="X2972"/>
      <c r="Y2972" s="56"/>
      <c r="Z2972"/>
      <c r="AA2972"/>
      <c r="AB2972"/>
      <c r="AC2972"/>
      <c r="AD2972"/>
      <c r="AE2972"/>
      <c r="AF2972"/>
    </row>
    <row r="2973" spans="1:32" s="24" customFormat="1" ht="15">
      <c r="A2973"/>
      <c r="B2973"/>
      <c r="C2973"/>
      <c r="D2973"/>
      <c r="E2973"/>
      <c r="F2973"/>
      <c r="G2973"/>
      <c r="H2973"/>
      <c r="I2973"/>
      <c r="J2973"/>
      <c r="K2973"/>
      <c r="L2973"/>
      <c r="M2973"/>
      <c r="N2973"/>
      <c r="O2973"/>
      <c r="P2973"/>
      <c r="Q2973"/>
      <c r="R2973"/>
      <c r="S2973"/>
      <c r="T2973"/>
      <c r="U2973"/>
      <c r="V2973"/>
      <c r="W2973"/>
      <c r="X2973"/>
      <c r="Y2973" s="56"/>
      <c r="Z2973"/>
      <c r="AA2973"/>
      <c r="AB2973"/>
      <c r="AC2973"/>
      <c r="AD2973"/>
      <c r="AE2973"/>
      <c r="AF2973"/>
    </row>
    <row r="2974" spans="1:32" s="24" customFormat="1" ht="15">
      <c r="A2974"/>
      <c r="B2974"/>
      <c r="C2974"/>
      <c r="D2974"/>
      <c r="E2974"/>
      <c r="F2974"/>
      <c r="G2974"/>
      <c r="H2974"/>
      <c r="I2974"/>
      <c r="J2974"/>
      <c r="K2974"/>
      <c r="L2974"/>
      <c r="M2974"/>
      <c r="N2974"/>
      <c r="O2974"/>
      <c r="P2974"/>
      <c r="Q2974"/>
      <c r="R2974"/>
      <c r="S2974"/>
      <c r="T2974"/>
      <c r="U2974"/>
      <c r="V2974"/>
      <c r="W2974"/>
      <c r="X2974"/>
      <c r="Y2974" s="56"/>
      <c r="Z2974"/>
      <c r="AA2974"/>
      <c r="AB2974"/>
      <c r="AC2974"/>
      <c r="AD2974"/>
      <c r="AE2974"/>
      <c r="AF2974"/>
    </row>
    <row r="2975" spans="1:32" s="24" customFormat="1" ht="15">
      <c r="A2975"/>
      <c r="B2975"/>
      <c r="C2975"/>
      <c r="D2975"/>
      <c r="E2975"/>
      <c r="F2975"/>
      <c r="G2975"/>
      <c r="H2975"/>
      <c r="I2975"/>
      <c r="J2975"/>
      <c r="K2975"/>
      <c r="L2975"/>
      <c r="M2975"/>
      <c r="N2975"/>
      <c r="O2975"/>
      <c r="P2975"/>
      <c r="Q2975"/>
      <c r="R2975"/>
      <c r="S2975"/>
      <c r="T2975"/>
      <c r="U2975"/>
      <c r="V2975"/>
      <c r="W2975"/>
      <c r="X2975"/>
      <c r="Y2975" s="56"/>
      <c r="Z2975"/>
      <c r="AA2975"/>
      <c r="AB2975"/>
      <c r="AC2975"/>
      <c r="AD2975"/>
      <c r="AE2975"/>
      <c r="AF2975"/>
    </row>
    <row r="2976" spans="1:32" s="24" customFormat="1" ht="15">
      <c r="A2976"/>
      <c r="B2976"/>
      <c r="C2976"/>
      <c r="D2976"/>
      <c r="E2976"/>
      <c r="F2976"/>
      <c r="G2976"/>
      <c r="H2976"/>
      <c r="I2976"/>
      <c r="J2976"/>
      <c r="K2976"/>
      <c r="L2976"/>
      <c r="M2976"/>
      <c r="N2976"/>
      <c r="O2976"/>
      <c r="P2976"/>
      <c r="Q2976"/>
      <c r="R2976"/>
      <c r="S2976"/>
      <c r="T2976"/>
      <c r="U2976"/>
      <c r="V2976"/>
      <c r="W2976"/>
      <c r="X2976"/>
      <c r="Y2976" s="56"/>
      <c r="Z2976"/>
      <c r="AA2976"/>
      <c r="AB2976"/>
      <c r="AC2976"/>
      <c r="AD2976"/>
      <c r="AE2976"/>
      <c r="AF2976"/>
    </row>
    <row r="2977" spans="1:32" s="24" customFormat="1" ht="15">
      <c r="A2977"/>
      <c r="B2977"/>
      <c r="C2977"/>
      <c r="D2977"/>
      <c r="E2977"/>
      <c r="F2977"/>
      <c r="G2977"/>
      <c r="H2977"/>
      <c r="I2977"/>
      <c r="J2977"/>
      <c r="K2977"/>
      <c r="L2977"/>
      <c r="M2977"/>
      <c r="N2977"/>
      <c r="O2977"/>
      <c r="P2977"/>
      <c r="Q2977"/>
      <c r="R2977"/>
      <c r="S2977"/>
      <c r="T2977"/>
      <c r="U2977"/>
      <c r="V2977"/>
      <c r="W2977"/>
      <c r="X2977"/>
      <c r="Y2977" s="56"/>
      <c r="Z2977"/>
      <c r="AA2977"/>
      <c r="AB2977"/>
      <c r="AC2977"/>
      <c r="AD2977"/>
      <c r="AE2977"/>
      <c r="AF2977"/>
    </row>
    <row r="2978" spans="1:32" s="24" customFormat="1" ht="15">
      <c r="A2978"/>
      <c r="B2978"/>
      <c r="C2978"/>
      <c r="D2978"/>
      <c r="E2978"/>
      <c r="F2978"/>
      <c r="G2978"/>
      <c r="H2978"/>
      <c r="I2978"/>
      <c r="J2978"/>
      <c r="K2978"/>
      <c r="L2978"/>
      <c r="M2978"/>
      <c r="N2978"/>
      <c r="O2978"/>
      <c r="P2978"/>
      <c r="Q2978"/>
      <c r="R2978"/>
      <c r="S2978"/>
      <c r="T2978"/>
      <c r="U2978"/>
      <c r="V2978"/>
      <c r="W2978"/>
      <c r="X2978"/>
      <c r="Y2978" s="56"/>
      <c r="Z2978"/>
      <c r="AA2978"/>
      <c r="AB2978"/>
      <c r="AC2978"/>
      <c r="AD2978"/>
      <c r="AE2978"/>
      <c r="AF2978"/>
    </row>
    <row r="2979" spans="1:32" s="24" customFormat="1" ht="15">
      <c r="A2979"/>
      <c r="B2979"/>
      <c r="C2979"/>
      <c r="D2979"/>
      <c r="E2979"/>
      <c r="F2979"/>
      <c r="G2979"/>
      <c r="H2979"/>
      <c r="I2979"/>
      <c r="J2979"/>
      <c r="K2979"/>
      <c r="L2979"/>
      <c r="M2979"/>
      <c r="N2979"/>
      <c r="O2979"/>
      <c r="P2979"/>
      <c r="Q2979"/>
      <c r="R2979"/>
      <c r="S2979"/>
      <c r="T2979"/>
      <c r="U2979"/>
      <c r="V2979"/>
      <c r="W2979"/>
      <c r="X2979"/>
      <c r="Y2979" s="56"/>
      <c r="Z2979"/>
      <c r="AA2979"/>
      <c r="AB2979"/>
      <c r="AC2979"/>
      <c r="AD2979"/>
      <c r="AE2979"/>
      <c r="AF2979"/>
    </row>
    <row r="2980" spans="1:32" s="24" customFormat="1" ht="15">
      <c r="A2980"/>
      <c r="B2980"/>
      <c r="C2980"/>
      <c r="D2980"/>
      <c r="E2980"/>
      <c r="F2980"/>
      <c r="G2980"/>
      <c r="H2980"/>
      <c r="I2980"/>
      <c r="J2980"/>
      <c r="K2980"/>
      <c r="L2980"/>
      <c r="M2980"/>
      <c r="N2980"/>
      <c r="O2980"/>
      <c r="P2980"/>
      <c r="Q2980"/>
      <c r="R2980"/>
      <c r="S2980"/>
      <c r="T2980"/>
      <c r="U2980"/>
      <c r="V2980"/>
      <c r="W2980"/>
      <c r="X2980"/>
      <c r="Y2980" s="56"/>
      <c r="Z2980"/>
      <c r="AA2980"/>
      <c r="AB2980"/>
      <c r="AC2980"/>
      <c r="AD2980"/>
      <c r="AE2980"/>
      <c r="AF2980"/>
    </row>
    <row r="2981" spans="1:32" s="24" customFormat="1" ht="15">
      <c r="A2981"/>
      <c r="B2981"/>
      <c r="C2981"/>
      <c r="D2981"/>
      <c r="E2981"/>
      <c r="F2981"/>
      <c r="G2981"/>
      <c r="H2981"/>
      <c r="I2981"/>
      <c r="J2981"/>
      <c r="K2981"/>
      <c r="L2981"/>
      <c r="M2981"/>
      <c r="N2981"/>
      <c r="O2981"/>
      <c r="P2981"/>
      <c r="Q2981"/>
      <c r="R2981"/>
      <c r="S2981"/>
      <c r="T2981"/>
      <c r="U2981"/>
      <c r="V2981"/>
      <c r="W2981"/>
      <c r="X2981"/>
      <c r="Y2981" s="56"/>
      <c r="Z2981"/>
      <c r="AA2981"/>
      <c r="AB2981"/>
      <c r="AC2981"/>
      <c r="AD2981"/>
      <c r="AE2981"/>
      <c r="AF2981"/>
    </row>
    <row r="2982" spans="1:32" s="24" customFormat="1" ht="15">
      <c r="A2982"/>
      <c r="B2982"/>
      <c r="C2982"/>
      <c r="D2982"/>
      <c r="E2982"/>
      <c r="F2982"/>
      <c r="G2982"/>
      <c r="H2982"/>
      <c r="I2982"/>
      <c r="J2982"/>
      <c r="K2982"/>
      <c r="L2982"/>
      <c r="M2982"/>
      <c r="N2982"/>
      <c r="O2982"/>
      <c r="P2982"/>
      <c r="Q2982"/>
      <c r="R2982"/>
      <c r="S2982"/>
      <c r="T2982"/>
      <c r="U2982"/>
      <c r="V2982"/>
      <c r="W2982"/>
      <c r="X2982"/>
      <c r="Y2982" s="56"/>
      <c r="Z2982"/>
      <c r="AA2982"/>
      <c r="AB2982"/>
      <c r="AC2982"/>
      <c r="AD2982"/>
      <c r="AE2982"/>
      <c r="AF2982"/>
    </row>
    <row r="2983" spans="1:32" s="24" customFormat="1" ht="15">
      <c r="A2983"/>
      <c r="B2983"/>
      <c r="C2983"/>
      <c r="D2983"/>
      <c r="E2983"/>
      <c r="F2983"/>
      <c r="G2983"/>
      <c r="H2983"/>
      <c r="I2983"/>
      <c r="J2983"/>
      <c r="K2983"/>
      <c r="L2983"/>
      <c r="M2983"/>
      <c r="N2983"/>
      <c r="O2983"/>
      <c r="P2983"/>
      <c r="Q2983"/>
      <c r="R2983"/>
      <c r="S2983"/>
      <c r="T2983"/>
      <c r="U2983"/>
      <c r="V2983"/>
      <c r="W2983"/>
      <c r="X2983"/>
      <c r="Y2983" s="56"/>
      <c r="Z2983"/>
      <c r="AA2983"/>
      <c r="AB2983"/>
      <c r="AC2983"/>
      <c r="AD2983"/>
      <c r="AE2983"/>
      <c r="AF2983"/>
    </row>
    <row r="2984" spans="1:32" s="24" customFormat="1" ht="15">
      <c r="A2984"/>
      <c r="B2984"/>
      <c r="C2984"/>
      <c r="D2984"/>
      <c r="E2984"/>
      <c r="F2984"/>
      <c r="G2984"/>
      <c r="H2984"/>
      <c r="I2984"/>
      <c r="J2984"/>
      <c r="K2984"/>
      <c r="L2984"/>
      <c r="M2984"/>
      <c r="N2984"/>
      <c r="O2984"/>
      <c r="P2984"/>
      <c r="Q2984"/>
      <c r="R2984"/>
      <c r="S2984"/>
      <c r="T2984"/>
      <c r="U2984"/>
      <c r="V2984"/>
      <c r="W2984"/>
      <c r="X2984"/>
      <c r="Y2984" s="56"/>
      <c r="Z2984"/>
      <c r="AA2984"/>
      <c r="AB2984"/>
      <c r="AC2984"/>
      <c r="AD2984"/>
      <c r="AE2984"/>
      <c r="AF2984"/>
    </row>
    <row r="2985" spans="1:32" s="24" customFormat="1" ht="15">
      <c r="A2985"/>
      <c r="B2985"/>
      <c r="C2985"/>
      <c r="D2985"/>
      <c r="E2985"/>
      <c r="F2985"/>
      <c r="G2985"/>
      <c r="H2985"/>
      <c r="I2985"/>
      <c r="J2985"/>
      <c r="K2985"/>
      <c r="L2985"/>
      <c r="M2985"/>
      <c r="N2985"/>
      <c r="O2985"/>
      <c r="P2985"/>
      <c r="Q2985"/>
      <c r="R2985"/>
      <c r="S2985"/>
      <c r="T2985"/>
      <c r="U2985"/>
      <c r="V2985"/>
      <c r="W2985"/>
      <c r="X2985"/>
      <c r="Y2985" s="56"/>
      <c r="Z2985"/>
      <c r="AA2985"/>
      <c r="AB2985"/>
      <c r="AC2985"/>
      <c r="AD2985"/>
      <c r="AE2985"/>
      <c r="AF2985"/>
    </row>
    <row r="2986" spans="1:32" s="24" customFormat="1" ht="15">
      <c r="A2986"/>
      <c r="B2986"/>
      <c r="C2986"/>
      <c r="D2986"/>
      <c r="E2986"/>
      <c r="F2986"/>
      <c r="G2986"/>
      <c r="H2986"/>
      <c r="I2986"/>
      <c r="J2986"/>
      <c r="K2986"/>
      <c r="L2986"/>
      <c r="M2986"/>
      <c r="N2986"/>
      <c r="O2986"/>
      <c r="P2986"/>
      <c r="Q2986"/>
      <c r="R2986"/>
      <c r="S2986"/>
      <c r="T2986"/>
      <c r="U2986"/>
      <c r="V2986"/>
      <c r="W2986"/>
      <c r="X2986"/>
      <c r="Y2986" s="56"/>
      <c r="Z2986"/>
      <c r="AA2986"/>
      <c r="AB2986"/>
      <c r="AC2986"/>
      <c r="AD2986"/>
      <c r="AE2986"/>
      <c r="AF2986"/>
    </row>
    <row r="2987" spans="1:32" s="24" customFormat="1" ht="15">
      <c r="A2987"/>
      <c r="B2987"/>
      <c r="C2987"/>
      <c r="D2987"/>
      <c r="E2987"/>
      <c r="F2987"/>
      <c r="G2987"/>
      <c r="H2987"/>
      <c r="I2987"/>
      <c r="J2987"/>
      <c r="K2987"/>
      <c r="L2987"/>
      <c r="M2987"/>
      <c r="N2987"/>
      <c r="O2987"/>
      <c r="P2987"/>
      <c r="Q2987"/>
      <c r="R2987"/>
      <c r="S2987"/>
      <c r="T2987"/>
      <c r="U2987"/>
      <c r="V2987"/>
      <c r="W2987"/>
      <c r="X2987"/>
      <c r="Y2987" s="56"/>
      <c r="Z2987"/>
      <c r="AA2987"/>
      <c r="AB2987"/>
      <c r="AC2987"/>
      <c r="AD2987"/>
      <c r="AE2987"/>
      <c r="AF2987"/>
    </row>
    <row r="2988" spans="1:32" s="24" customFormat="1" ht="15">
      <c r="A2988"/>
      <c r="B2988"/>
      <c r="C2988"/>
      <c r="D2988"/>
      <c r="E2988"/>
      <c r="F2988"/>
      <c r="G2988"/>
      <c r="H2988"/>
      <c r="I2988"/>
      <c r="J2988"/>
      <c r="K2988"/>
      <c r="L2988"/>
      <c r="M2988"/>
      <c r="N2988"/>
      <c r="O2988"/>
      <c r="P2988"/>
      <c r="Q2988"/>
      <c r="R2988"/>
      <c r="S2988"/>
      <c r="T2988"/>
      <c r="U2988"/>
      <c r="V2988"/>
      <c r="W2988"/>
      <c r="X2988"/>
      <c r="Y2988" s="56"/>
      <c r="Z2988"/>
      <c r="AA2988"/>
      <c r="AB2988"/>
      <c r="AC2988"/>
      <c r="AD2988"/>
      <c r="AE2988"/>
      <c r="AF2988"/>
    </row>
    <row r="2989" spans="1:32" s="24" customFormat="1" ht="15">
      <c r="A2989"/>
      <c r="B2989"/>
      <c r="C2989"/>
      <c r="D2989"/>
      <c r="E2989"/>
      <c r="F2989"/>
      <c r="G2989"/>
      <c r="H2989"/>
      <c r="I2989"/>
      <c r="J2989"/>
      <c r="K2989"/>
      <c r="L2989"/>
      <c r="M2989"/>
      <c r="N2989"/>
      <c r="O2989"/>
      <c r="P2989"/>
      <c r="Q2989"/>
      <c r="R2989"/>
      <c r="S2989"/>
      <c r="T2989"/>
      <c r="U2989"/>
      <c r="V2989"/>
      <c r="W2989"/>
      <c r="X2989"/>
      <c r="Y2989" s="56"/>
      <c r="Z2989"/>
      <c r="AA2989"/>
      <c r="AB2989"/>
      <c r="AC2989"/>
      <c r="AD2989"/>
      <c r="AE2989"/>
      <c r="AF2989"/>
    </row>
    <row r="2990" spans="1:32" s="24" customFormat="1" ht="15">
      <c r="A2990"/>
      <c r="B2990"/>
      <c r="C2990"/>
      <c r="D2990"/>
      <c r="E2990"/>
      <c r="F2990"/>
      <c r="G2990"/>
      <c r="H2990"/>
      <c r="I2990"/>
      <c r="J2990"/>
      <c r="K2990"/>
      <c r="L2990"/>
      <c r="M2990"/>
      <c r="N2990"/>
      <c r="O2990"/>
      <c r="P2990"/>
      <c r="Q2990"/>
      <c r="R2990"/>
      <c r="S2990"/>
      <c r="T2990"/>
      <c r="U2990"/>
      <c r="V2990"/>
      <c r="W2990"/>
      <c r="X2990"/>
      <c r="Y2990" s="56"/>
      <c r="Z2990"/>
      <c r="AA2990"/>
      <c r="AB2990"/>
      <c r="AC2990"/>
      <c r="AD2990"/>
      <c r="AE2990"/>
      <c r="AF2990"/>
    </row>
    <row r="2991" spans="1:32" s="24" customFormat="1" ht="15">
      <c r="A2991"/>
      <c r="B2991"/>
      <c r="C2991"/>
      <c r="D2991"/>
      <c r="E2991"/>
      <c r="F2991"/>
      <c r="G2991"/>
      <c r="H2991"/>
      <c r="I2991"/>
      <c r="J2991"/>
      <c r="K2991"/>
      <c r="L2991"/>
      <c r="M2991"/>
      <c r="N2991"/>
      <c r="O2991"/>
      <c r="P2991"/>
      <c r="Q2991"/>
      <c r="R2991"/>
      <c r="S2991"/>
      <c r="T2991"/>
      <c r="U2991"/>
      <c r="V2991"/>
      <c r="W2991"/>
      <c r="X2991"/>
      <c r="Y2991" s="56"/>
      <c r="Z2991"/>
      <c r="AA2991"/>
      <c r="AB2991"/>
      <c r="AC2991"/>
      <c r="AD2991"/>
      <c r="AE2991"/>
      <c r="AF2991"/>
    </row>
    <row r="2992" spans="1:32" s="24" customFormat="1" ht="15">
      <c r="A2992"/>
      <c r="B2992"/>
      <c r="C2992"/>
      <c r="D2992"/>
      <c r="E2992"/>
      <c r="F2992"/>
      <c r="G2992"/>
      <c r="H2992"/>
      <c r="I2992"/>
      <c r="J2992"/>
      <c r="K2992"/>
      <c r="L2992"/>
      <c r="M2992"/>
      <c r="N2992"/>
      <c r="O2992"/>
      <c r="P2992"/>
      <c r="Q2992"/>
      <c r="R2992"/>
      <c r="S2992"/>
      <c r="T2992"/>
      <c r="U2992"/>
      <c r="V2992"/>
      <c r="W2992"/>
      <c r="X2992"/>
      <c r="Y2992" s="56"/>
      <c r="Z2992"/>
      <c r="AA2992"/>
      <c r="AB2992"/>
      <c r="AC2992"/>
      <c r="AD2992"/>
      <c r="AE2992"/>
      <c r="AF2992"/>
    </row>
    <row r="2993" spans="1:32" s="24" customFormat="1" ht="15">
      <c r="A2993"/>
      <c r="B2993"/>
      <c r="C2993"/>
      <c r="D2993"/>
      <c r="E2993"/>
      <c r="F2993"/>
      <c r="G2993"/>
      <c r="H2993"/>
      <c r="I2993"/>
      <c r="J2993"/>
      <c r="K2993"/>
      <c r="L2993"/>
      <c r="M2993"/>
      <c r="N2993"/>
      <c r="O2993"/>
      <c r="P2993"/>
      <c r="Q2993"/>
      <c r="R2993"/>
      <c r="S2993"/>
      <c r="T2993"/>
      <c r="U2993"/>
      <c r="V2993"/>
      <c r="W2993"/>
      <c r="X2993"/>
      <c r="Y2993" s="56"/>
      <c r="Z2993"/>
      <c r="AA2993"/>
      <c r="AB2993"/>
      <c r="AC2993"/>
      <c r="AD2993"/>
      <c r="AE2993"/>
      <c r="AF2993"/>
    </row>
    <row r="2994" spans="1:32" s="24" customFormat="1" ht="15">
      <c r="A2994"/>
      <c r="B2994"/>
      <c r="C2994"/>
      <c r="D2994"/>
      <c r="E2994"/>
      <c r="F2994"/>
      <c r="G2994"/>
      <c r="H2994"/>
      <c r="I2994"/>
      <c r="J2994"/>
      <c r="K2994"/>
      <c r="L2994"/>
      <c r="M2994"/>
      <c r="N2994"/>
      <c r="O2994"/>
      <c r="P2994"/>
      <c r="Q2994"/>
      <c r="R2994"/>
      <c r="S2994"/>
      <c r="T2994"/>
      <c r="U2994"/>
      <c r="V2994"/>
      <c r="W2994"/>
      <c r="X2994"/>
      <c r="Y2994" s="56"/>
      <c r="Z2994"/>
      <c r="AA2994"/>
      <c r="AB2994"/>
      <c r="AC2994"/>
      <c r="AD2994"/>
      <c r="AE2994"/>
      <c r="AF2994"/>
    </row>
    <row r="2995" spans="1:32" s="24" customFormat="1" ht="15">
      <c r="A2995"/>
      <c r="B2995"/>
      <c r="C2995"/>
      <c r="D2995"/>
      <c r="E2995"/>
      <c r="F2995"/>
      <c r="G2995"/>
      <c r="H2995"/>
      <c r="I2995"/>
      <c r="J2995"/>
      <c r="K2995"/>
      <c r="L2995"/>
      <c r="M2995"/>
      <c r="N2995"/>
      <c r="O2995"/>
      <c r="P2995"/>
      <c r="Q2995"/>
      <c r="R2995"/>
      <c r="S2995"/>
      <c r="T2995"/>
      <c r="U2995"/>
      <c r="V2995"/>
      <c r="W2995"/>
      <c r="X2995"/>
      <c r="Y2995" s="56"/>
      <c r="Z2995"/>
      <c r="AA2995"/>
      <c r="AB2995"/>
      <c r="AC2995"/>
      <c r="AD2995"/>
      <c r="AE2995"/>
      <c r="AF2995"/>
    </row>
    <row r="2996" spans="1:32" s="24" customFormat="1" ht="15">
      <c r="A2996"/>
      <c r="B2996"/>
      <c r="C2996"/>
      <c r="D2996"/>
      <c r="E2996"/>
      <c r="F2996"/>
      <c r="G2996"/>
      <c r="H2996"/>
      <c r="I2996"/>
      <c r="J2996"/>
      <c r="K2996"/>
      <c r="L2996"/>
      <c r="M2996"/>
      <c r="N2996"/>
      <c r="O2996"/>
      <c r="P2996"/>
      <c r="Q2996"/>
      <c r="R2996"/>
      <c r="S2996"/>
      <c r="T2996"/>
      <c r="U2996"/>
      <c r="V2996"/>
      <c r="W2996"/>
      <c r="X2996"/>
      <c r="Y2996" s="56"/>
      <c r="Z2996"/>
      <c r="AA2996"/>
      <c r="AB2996"/>
      <c r="AC2996"/>
      <c r="AD2996"/>
      <c r="AE2996"/>
      <c r="AF2996"/>
    </row>
    <row r="2997" spans="1:32" s="24" customFormat="1" ht="15">
      <c r="A2997"/>
      <c r="B2997"/>
      <c r="C2997"/>
      <c r="D2997"/>
      <c r="E2997"/>
      <c r="F2997"/>
      <c r="G2997"/>
      <c r="H2997"/>
      <c r="I2997"/>
      <c r="J2997"/>
      <c r="K2997"/>
      <c r="L2997"/>
      <c r="M2997"/>
      <c r="N2997"/>
      <c r="O2997"/>
      <c r="P2997"/>
      <c r="Q2997"/>
      <c r="R2997"/>
      <c r="S2997"/>
      <c r="T2997"/>
      <c r="U2997"/>
      <c r="V2997"/>
      <c r="W2997"/>
      <c r="X2997"/>
      <c r="Y2997" s="56"/>
      <c r="Z2997"/>
      <c r="AA2997"/>
      <c r="AB2997"/>
      <c r="AC2997"/>
      <c r="AD2997"/>
      <c r="AE2997"/>
      <c r="AF2997"/>
    </row>
    <row r="2998" spans="1:32" s="24" customFormat="1" ht="15">
      <c r="A2998"/>
      <c r="B2998"/>
      <c r="C2998"/>
      <c r="D2998"/>
      <c r="E2998"/>
      <c r="F2998"/>
      <c r="G2998"/>
      <c r="H2998"/>
      <c r="I2998"/>
      <c r="J2998"/>
      <c r="K2998"/>
      <c r="L2998"/>
      <c r="M2998"/>
      <c r="N2998"/>
      <c r="O2998"/>
      <c r="P2998"/>
      <c r="Q2998"/>
      <c r="R2998"/>
      <c r="S2998"/>
      <c r="T2998"/>
      <c r="U2998"/>
      <c r="V2998"/>
      <c r="W2998"/>
      <c r="X2998"/>
      <c r="Y2998" s="56"/>
      <c r="Z2998"/>
      <c r="AA2998"/>
      <c r="AB2998"/>
      <c r="AC2998"/>
      <c r="AD2998"/>
      <c r="AE2998"/>
      <c r="AF2998"/>
    </row>
    <row r="2999" spans="1:32" s="24" customFormat="1" ht="15">
      <c r="A2999"/>
      <c r="B2999"/>
      <c r="C2999"/>
      <c r="D2999"/>
      <c r="E2999"/>
      <c r="F2999"/>
      <c r="G2999"/>
      <c r="H2999"/>
      <c r="I2999"/>
      <c r="J2999"/>
      <c r="K2999"/>
      <c r="L2999"/>
      <c r="M2999"/>
      <c r="N2999"/>
      <c r="O2999"/>
      <c r="P2999"/>
      <c r="Q2999"/>
      <c r="R2999"/>
      <c r="S2999"/>
      <c r="T2999"/>
      <c r="U2999"/>
      <c r="V2999"/>
      <c r="W2999"/>
      <c r="X2999"/>
      <c r="Y2999" s="56"/>
      <c r="Z2999"/>
      <c r="AA2999"/>
      <c r="AB2999"/>
      <c r="AC2999"/>
      <c r="AD2999"/>
      <c r="AE2999"/>
      <c r="AF2999"/>
    </row>
    <row r="3000" spans="1:32" s="24" customFormat="1" ht="15">
      <c r="A3000"/>
      <c r="B3000"/>
      <c r="C3000"/>
      <c r="D3000"/>
      <c r="E3000"/>
      <c r="F3000"/>
      <c r="G3000"/>
      <c r="H3000"/>
      <c r="I3000"/>
      <c r="J3000"/>
      <c r="K3000"/>
      <c r="L3000"/>
      <c r="M3000"/>
      <c r="N3000"/>
      <c r="O3000"/>
      <c r="P3000"/>
      <c r="Q3000"/>
      <c r="R3000"/>
      <c r="S3000"/>
      <c r="T3000"/>
      <c r="U3000"/>
      <c r="V3000"/>
      <c r="W3000"/>
      <c r="X3000"/>
      <c r="Y3000" s="56"/>
      <c r="Z3000"/>
      <c r="AA3000"/>
      <c r="AB3000"/>
      <c r="AC3000"/>
      <c r="AD3000"/>
      <c r="AE3000"/>
      <c r="AF3000"/>
    </row>
    <row r="3001" spans="1:32" s="24" customFormat="1" ht="15">
      <c r="A3001"/>
      <c r="B3001"/>
      <c r="C3001"/>
      <c r="D3001"/>
      <c r="E3001"/>
      <c r="F3001"/>
      <c r="G3001"/>
      <c r="H3001"/>
      <c r="I3001"/>
      <c r="J3001"/>
      <c r="K3001"/>
      <c r="L3001"/>
      <c r="M3001"/>
      <c r="N3001"/>
      <c r="O3001"/>
      <c r="P3001"/>
      <c r="Q3001"/>
      <c r="R3001"/>
      <c r="S3001"/>
      <c r="T3001"/>
      <c r="U3001"/>
      <c r="V3001"/>
      <c r="W3001"/>
      <c r="X3001"/>
      <c r="Y3001" s="56"/>
      <c r="Z3001"/>
      <c r="AA3001"/>
      <c r="AB3001"/>
      <c r="AC3001"/>
      <c r="AD3001"/>
      <c r="AE3001"/>
      <c r="AF3001"/>
    </row>
    <row r="3002" spans="1:32" s="24" customFormat="1" ht="15">
      <c r="A3002"/>
      <c r="B3002"/>
      <c r="C3002"/>
      <c r="D3002"/>
      <c r="E3002"/>
      <c r="F3002"/>
      <c r="G3002"/>
      <c r="H3002"/>
      <c r="I3002"/>
      <c r="J3002"/>
      <c r="K3002"/>
      <c r="L3002"/>
      <c r="M3002"/>
      <c r="N3002"/>
      <c r="O3002"/>
      <c r="P3002"/>
      <c r="Q3002"/>
      <c r="R3002"/>
      <c r="S3002"/>
      <c r="T3002"/>
      <c r="U3002"/>
      <c r="V3002"/>
      <c r="W3002"/>
      <c r="X3002"/>
      <c r="Y3002" s="56"/>
      <c r="Z3002"/>
      <c r="AA3002"/>
      <c r="AB3002"/>
      <c r="AC3002"/>
      <c r="AD3002"/>
      <c r="AE3002"/>
      <c r="AF3002"/>
    </row>
    <row r="3003" spans="1:32" s="24" customFormat="1" ht="15">
      <c r="A3003"/>
      <c r="B3003"/>
      <c r="C3003"/>
      <c r="D3003"/>
      <c r="E3003"/>
      <c r="F3003"/>
      <c r="G3003"/>
      <c r="H3003"/>
      <c r="I3003"/>
      <c r="J3003"/>
      <c r="K3003"/>
      <c r="L3003"/>
      <c r="M3003"/>
      <c r="N3003"/>
      <c r="O3003"/>
      <c r="P3003"/>
      <c r="Q3003"/>
      <c r="R3003"/>
      <c r="S3003"/>
      <c r="T3003"/>
      <c r="U3003"/>
      <c r="V3003"/>
      <c r="W3003"/>
      <c r="X3003"/>
      <c r="Y3003" s="56"/>
      <c r="Z3003"/>
      <c r="AA3003"/>
      <c r="AB3003"/>
      <c r="AC3003"/>
      <c r="AD3003"/>
      <c r="AE3003"/>
      <c r="AF3003"/>
    </row>
    <row r="3004" spans="1:32" s="24" customFormat="1" ht="15">
      <c r="A3004"/>
      <c r="B3004"/>
      <c r="C3004"/>
      <c r="D3004"/>
      <c r="E3004"/>
      <c r="F3004"/>
      <c r="G3004"/>
      <c r="H3004"/>
      <c r="I3004"/>
      <c r="J3004"/>
      <c r="K3004"/>
      <c r="L3004"/>
      <c r="M3004"/>
      <c r="N3004"/>
      <c r="O3004"/>
      <c r="P3004"/>
      <c r="Q3004"/>
      <c r="R3004"/>
      <c r="S3004"/>
      <c r="T3004"/>
      <c r="U3004"/>
      <c r="V3004"/>
      <c r="W3004"/>
      <c r="X3004"/>
      <c r="Y3004" s="56"/>
      <c r="Z3004"/>
      <c r="AA3004"/>
      <c r="AB3004"/>
      <c r="AC3004"/>
      <c r="AD3004"/>
      <c r="AE3004"/>
      <c r="AF3004"/>
    </row>
    <row r="3005" spans="1:32" s="24" customFormat="1" ht="15">
      <c r="A3005"/>
      <c r="B3005"/>
      <c r="C3005"/>
      <c r="D3005"/>
      <c r="E3005"/>
      <c r="F3005"/>
      <c r="G3005"/>
      <c r="H3005"/>
      <c r="I3005"/>
      <c r="J3005"/>
      <c r="K3005"/>
      <c r="L3005"/>
      <c r="M3005"/>
      <c r="N3005"/>
      <c r="O3005"/>
      <c r="P3005"/>
      <c r="Q3005"/>
      <c r="R3005"/>
      <c r="S3005"/>
      <c r="T3005"/>
      <c r="U3005"/>
      <c r="V3005"/>
      <c r="W3005"/>
      <c r="X3005"/>
      <c r="Y3005" s="56"/>
      <c r="Z3005"/>
      <c r="AA3005"/>
      <c r="AB3005"/>
      <c r="AC3005"/>
      <c r="AD3005"/>
      <c r="AE3005"/>
      <c r="AF3005"/>
    </row>
    <row r="3006" spans="1:32" s="24" customFormat="1" ht="15">
      <c r="A3006"/>
      <c r="B3006"/>
      <c r="C3006"/>
      <c r="D3006"/>
      <c r="E3006"/>
      <c r="F3006"/>
      <c r="G3006"/>
      <c r="H3006"/>
      <c r="I3006"/>
      <c r="J3006"/>
      <c r="K3006"/>
      <c r="L3006"/>
      <c r="M3006"/>
      <c r="N3006"/>
      <c r="O3006"/>
      <c r="P3006"/>
      <c r="Q3006"/>
      <c r="R3006"/>
      <c r="S3006"/>
      <c r="T3006"/>
      <c r="U3006"/>
      <c r="V3006"/>
      <c r="W3006"/>
      <c r="X3006"/>
      <c r="Y3006" s="56"/>
      <c r="Z3006"/>
      <c r="AA3006"/>
      <c r="AB3006"/>
      <c r="AC3006"/>
      <c r="AD3006"/>
      <c r="AE3006"/>
      <c r="AF3006"/>
    </row>
    <row r="3007" spans="1:32" s="24" customFormat="1" ht="15">
      <c r="A3007"/>
      <c r="B3007"/>
      <c r="C3007"/>
      <c r="D3007"/>
      <c r="E3007"/>
      <c r="F3007"/>
      <c r="G3007"/>
      <c r="H3007"/>
      <c r="I3007"/>
      <c r="J3007"/>
      <c r="K3007"/>
      <c r="L3007"/>
      <c r="M3007"/>
      <c r="N3007"/>
      <c r="O3007"/>
      <c r="P3007"/>
      <c r="Q3007"/>
      <c r="R3007"/>
      <c r="S3007"/>
      <c r="T3007"/>
      <c r="U3007"/>
      <c r="V3007"/>
      <c r="W3007"/>
      <c r="X3007"/>
      <c r="Y3007" s="56"/>
      <c r="Z3007"/>
      <c r="AA3007"/>
      <c r="AB3007"/>
      <c r="AC3007"/>
      <c r="AD3007"/>
      <c r="AE3007"/>
      <c r="AF3007"/>
    </row>
    <row r="3008" spans="1:32" s="24" customFormat="1" ht="15">
      <c r="A3008"/>
      <c r="B3008"/>
      <c r="C3008"/>
      <c r="D3008"/>
      <c r="E3008"/>
      <c r="F3008"/>
      <c r="G3008"/>
      <c r="H3008"/>
      <c r="I3008"/>
      <c r="J3008"/>
      <c r="K3008"/>
      <c r="L3008"/>
      <c r="M3008"/>
      <c r="N3008"/>
      <c r="O3008"/>
      <c r="P3008"/>
      <c r="Q3008"/>
      <c r="R3008"/>
      <c r="S3008"/>
      <c r="T3008"/>
      <c r="U3008"/>
      <c r="V3008"/>
      <c r="W3008"/>
      <c r="X3008"/>
      <c r="Y3008" s="56"/>
      <c r="Z3008"/>
      <c r="AA3008"/>
      <c r="AB3008"/>
      <c r="AC3008"/>
      <c r="AD3008"/>
      <c r="AE3008"/>
      <c r="AF3008"/>
    </row>
    <row r="3009" spans="1:32" s="24" customFormat="1" ht="15">
      <c r="A3009"/>
      <c r="B3009"/>
      <c r="C3009"/>
      <c r="D3009"/>
      <c r="E3009"/>
      <c r="F3009"/>
      <c r="G3009"/>
      <c r="H3009"/>
      <c r="I3009"/>
      <c r="J3009"/>
      <c r="K3009"/>
      <c r="L3009"/>
      <c r="M3009"/>
      <c r="N3009"/>
      <c r="O3009"/>
      <c r="P3009"/>
      <c r="Q3009"/>
      <c r="R3009"/>
      <c r="S3009"/>
      <c r="T3009"/>
      <c r="U3009"/>
      <c r="V3009"/>
      <c r="W3009"/>
      <c r="X3009"/>
      <c r="Y3009" s="56"/>
      <c r="Z3009"/>
      <c r="AA3009"/>
      <c r="AB3009"/>
      <c r="AC3009"/>
      <c r="AD3009"/>
      <c r="AE3009"/>
      <c r="AF3009"/>
    </row>
    <row r="3010" spans="1:32" s="24" customFormat="1" ht="15">
      <c r="A3010"/>
      <c r="B3010"/>
      <c r="C3010"/>
      <c r="D3010"/>
      <c r="E3010"/>
      <c r="F3010"/>
      <c r="G3010"/>
      <c r="H3010"/>
      <c r="I3010"/>
      <c r="J3010"/>
      <c r="K3010"/>
      <c r="L3010"/>
      <c r="M3010"/>
      <c r="N3010"/>
      <c r="O3010"/>
      <c r="P3010"/>
      <c r="Q3010"/>
      <c r="R3010"/>
      <c r="S3010"/>
      <c r="T3010"/>
      <c r="U3010"/>
      <c r="V3010"/>
      <c r="W3010"/>
      <c r="X3010"/>
      <c r="Y3010" s="56"/>
      <c r="Z3010"/>
      <c r="AA3010"/>
      <c r="AB3010"/>
      <c r="AC3010"/>
      <c r="AD3010"/>
      <c r="AE3010"/>
      <c r="AF3010"/>
    </row>
    <row r="3011" spans="1:32" s="24" customFormat="1" ht="15">
      <c r="A3011"/>
      <c r="B3011"/>
      <c r="C3011"/>
      <c r="D3011"/>
      <c r="E3011"/>
      <c r="F3011"/>
      <c r="G3011"/>
      <c r="H3011"/>
      <c r="I3011"/>
      <c r="J3011"/>
      <c r="K3011"/>
      <c r="L3011"/>
      <c r="M3011"/>
      <c r="N3011"/>
      <c r="O3011"/>
      <c r="P3011"/>
      <c r="Q3011"/>
      <c r="R3011"/>
      <c r="S3011"/>
      <c r="T3011"/>
      <c r="U3011"/>
      <c r="V3011"/>
      <c r="W3011"/>
      <c r="X3011"/>
      <c r="Y3011" s="56"/>
      <c r="Z3011"/>
      <c r="AA3011"/>
      <c r="AB3011"/>
      <c r="AC3011"/>
      <c r="AD3011"/>
      <c r="AE3011"/>
      <c r="AF3011"/>
    </row>
    <row r="3012" spans="1:32" s="24" customFormat="1" ht="15">
      <c r="A3012"/>
      <c r="B3012"/>
      <c r="C3012"/>
      <c r="D3012"/>
      <c r="E3012"/>
      <c r="F3012"/>
      <c r="G3012"/>
      <c r="H3012"/>
      <c r="I3012"/>
      <c r="J3012"/>
      <c r="K3012"/>
      <c r="L3012"/>
      <c r="M3012"/>
      <c r="N3012"/>
      <c r="O3012"/>
      <c r="P3012"/>
      <c r="Q3012"/>
      <c r="R3012"/>
      <c r="S3012"/>
      <c r="T3012"/>
      <c r="U3012"/>
      <c r="V3012"/>
      <c r="W3012"/>
      <c r="X3012"/>
      <c r="Y3012" s="56"/>
      <c r="Z3012"/>
      <c r="AA3012"/>
      <c r="AB3012"/>
      <c r="AC3012"/>
      <c r="AD3012"/>
      <c r="AE3012"/>
      <c r="AF3012"/>
    </row>
    <row r="3013" spans="1:32" s="24" customFormat="1" ht="15">
      <c r="A3013"/>
      <c r="B3013"/>
      <c r="C3013"/>
      <c r="D3013"/>
      <c r="E3013"/>
      <c r="F3013"/>
      <c r="G3013"/>
      <c r="H3013"/>
      <c r="I3013"/>
      <c r="J3013"/>
      <c r="K3013"/>
      <c r="L3013"/>
      <c r="M3013"/>
      <c r="N3013"/>
      <c r="O3013"/>
      <c r="P3013"/>
      <c r="Q3013"/>
      <c r="R3013"/>
      <c r="S3013"/>
      <c r="T3013"/>
      <c r="U3013"/>
      <c r="V3013"/>
      <c r="W3013"/>
      <c r="X3013"/>
      <c r="Y3013" s="56"/>
      <c r="Z3013"/>
      <c r="AA3013"/>
      <c r="AB3013"/>
      <c r="AC3013"/>
      <c r="AD3013"/>
      <c r="AE3013"/>
      <c r="AF3013"/>
    </row>
    <row r="3014" spans="1:32" s="24" customFormat="1" ht="15">
      <c r="A3014"/>
      <c r="B3014"/>
      <c r="C3014"/>
      <c r="D3014"/>
      <c r="E3014"/>
      <c r="F3014"/>
      <c r="G3014"/>
      <c r="H3014"/>
      <c r="I3014"/>
      <c r="J3014"/>
      <c r="K3014"/>
      <c r="L3014"/>
      <c r="M3014"/>
      <c r="N3014"/>
      <c r="O3014"/>
      <c r="P3014"/>
      <c r="Q3014"/>
      <c r="R3014"/>
      <c r="S3014"/>
      <c r="T3014"/>
      <c r="U3014"/>
      <c r="V3014"/>
      <c r="W3014"/>
      <c r="X3014"/>
      <c r="Y3014" s="56"/>
      <c r="Z3014"/>
      <c r="AA3014"/>
      <c r="AB3014"/>
      <c r="AC3014"/>
      <c r="AD3014"/>
      <c r="AE3014"/>
      <c r="AF3014"/>
    </row>
    <row r="3015" spans="1:32" s="24" customFormat="1" ht="15">
      <c r="A3015"/>
      <c r="B3015"/>
      <c r="C3015"/>
      <c r="D3015"/>
      <c r="E3015"/>
      <c r="F3015"/>
      <c r="G3015"/>
      <c r="H3015"/>
      <c r="I3015"/>
      <c r="J3015"/>
      <c r="K3015"/>
      <c r="L3015"/>
      <c r="M3015"/>
      <c r="N3015"/>
      <c r="O3015"/>
      <c r="P3015"/>
      <c r="Q3015"/>
      <c r="R3015"/>
      <c r="S3015"/>
      <c r="T3015"/>
      <c r="U3015"/>
      <c r="V3015"/>
      <c r="W3015"/>
      <c r="X3015"/>
      <c r="Y3015" s="56"/>
      <c r="Z3015"/>
      <c r="AA3015"/>
      <c r="AB3015"/>
      <c r="AC3015"/>
      <c r="AD3015"/>
      <c r="AE3015"/>
      <c r="AF3015"/>
    </row>
    <row r="3016" spans="1:32" s="24" customFormat="1" ht="15">
      <c r="A3016"/>
      <c r="B3016"/>
      <c r="C3016"/>
      <c r="D3016"/>
      <c r="E3016"/>
      <c r="F3016"/>
      <c r="G3016"/>
      <c r="H3016"/>
      <c r="I3016"/>
      <c r="J3016"/>
      <c r="K3016"/>
      <c r="L3016"/>
      <c r="M3016"/>
      <c r="N3016"/>
      <c r="O3016"/>
      <c r="P3016"/>
      <c r="Q3016"/>
      <c r="R3016"/>
      <c r="S3016"/>
      <c r="T3016"/>
      <c r="U3016"/>
      <c r="V3016"/>
      <c r="W3016"/>
      <c r="X3016"/>
      <c r="Y3016" s="56"/>
      <c r="Z3016"/>
      <c r="AA3016"/>
      <c r="AB3016"/>
      <c r="AC3016"/>
      <c r="AD3016"/>
      <c r="AE3016"/>
      <c r="AF3016"/>
    </row>
    <row r="3017" spans="1:32" s="24" customFormat="1" ht="15">
      <c r="A3017"/>
      <c r="B3017"/>
      <c r="C3017"/>
      <c r="D3017"/>
      <c r="E3017"/>
      <c r="F3017"/>
      <c r="G3017"/>
      <c r="H3017"/>
      <c r="I3017"/>
      <c r="J3017"/>
      <c r="K3017"/>
      <c r="L3017"/>
      <c r="M3017"/>
      <c r="N3017"/>
      <c r="O3017"/>
      <c r="P3017"/>
      <c r="Q3017"/>
      <c r="R3017"/>
      <c r="S3017"/>
      <c r="T3017"/>
      <c r="U3017"/>
      <c r="V3017"/>
      <c r="W3017"/>
      <c r="X3017"/>
      <c r="Y3017" s="56"/>
      <c r="Z3017"/>
      <c r="AA3017"/>
      <c r="AB3017"/>
      <c r="AC3017"/>
      <c r="AD3017"/>
      <c r="AE3017"/>
      <c r="AF3017"/>
    </row>
    <row r="3018" spans="1:32" s="24" customFormat="1" ht="15">
      <c r="A3018"/>
      <c r="B3018"/>
      <c r="C3018"/>
      <c r="D3018"/>
      <c r="E3018"/>
      <c r="F3018"/>
      <c r="G3018"/>
      <c r="H3018"/>
      <c r="I3018"/>
      <c r="J3018"/>
      <c r="K3018"/>
      <c r="L3018"/>
      <c r="M3018"/>
      <c r="N3018"/>
      <c r="O3018"/>
      <c r="P3018"/>
      <c r="Q3018"/>
      <c r="R3018"/>
      <c r="S3018"/>
      <c r="T3018"/>
      <c r="U3018"/>
      <c r="V3018"/>
      <c r="W3018"/>
      <c r="X3018"/>
      <c r="Y3018" s="56"/>
      <c r="Z3018"/>
      <c r="AA3018"/>
      <c r="AB3018"/>
      <c r="AC3018"/>
      <c r="AD3018"/>
      <c r="AE3018"/>
      <c r="AF3018"/>
    </row>
    <row r="3019" spans="1:32" s="24" customFormat="1" ht="15">
      <c r="A3019"/>
      <c r="B3019"/>
      <c r="C3019"/>
      <c r="D3019"/>
      <c r="E3019"/>
      <c r="F3019"/>
      <c r="G3019"/>
      <c r="H3019"/>
      <c r="I3019"/>
      <c r="J3019"/>
      <c r="K3019"/>
      <c r="L3019"/>
      <c r="M3019"/>
      <c r="N3019"/>
      <c r="O3019"/>
      <c r="P3019"/>
      <c r="Q3019"/>
      <c r="R3019"/>
      <c r="S3019"/>
      <c r="T3019"/>
      <c r="U3019"/>
      <c r="V3019"/>
      <c r="W3019"/>
      <c r="X3019"/>
      <c r="Y3019" s="56"/>
      <c r="Z3019"/>
      <c r="AA3019"/>
      <c r="AB3019"/>
      <c r="AC3019"/>
      <c r="AD3019"/>
      <c r="AE3019"/>
      <c r="AF3019"/>
    </row>
    <row r="3020" spans="1:32" s="24" customFormat="1" ht="15">
      <c r="A3020"/>
      <c r="B3020"/>
      <c r="C3020"/>
      <c r="D3020"/>
      <c r="E3020"/>
      <c r="F3020"/>
      <c r="G3020"/>
      <c r="H3020"/>
      <c r="I3020"/>
      <c r="J3020"/>
      <c r="K3020"/>
      <c r="L3020"/>
      <c r="M3020"/>
      <c r="N3020"/>
      <c r="O3020"/>
      <c r="P3020"/>
      <c r="Q3020"/>
      <c r="R3020"/>
      <c r="S3020"/>
      <c r="T3020"/>
      <c r="U3020"/>
      <c r="V3020"/>
      <c r="W3020"/>
      <c r="X3020"/>
      <c r="Y3020" s="56"/>
      <c r="Z3020"/>
      <c r="AA3020"/>
      <c r="AB3020"/>
      <c r="AC3020"/>
      <c r="AD3020"/>
      <c r="AE3020"/>
      <c r="AF3020"/>
    </row>
    <row r="3021" spans="1:32" s="24" customFormat="1" ht="15">
      <c r="A3021"/>
      <c r="B3021"/>
      <c r="C3021"/>
      <c r="D3021"/>
      <c r="E3021"/>
      <c r="F3021"/>
      <c r="G3021"/>
      <c r="H3021"/>
      <c r="I3021"/>
      <c r="J3021"/>
      <c r="K3021"/>
      <c r="L3021"/>
      <c r="M3021"/>
      <c r="N3021"/>
      <c r="O3021"/>
      <c r="P3021"/>
      <c r="Q3021"/>
      <c r="R3021"/>
      <c r="S3021"/>
      <c r="T3021"/>
      <c r="U3021"/>
      <c r="V3021"/>
      <c r="W3021"/>
      <c r="X3021"/>
      <c r="Y3021" s="56"/>
      <c r="Z3021"/>
      <c r="AA3021"/>
      <c r="AB3021"/>
      <c r="AC3021"/>
      <c r="AD3021"/>
      <c r="AE3021"/>
      <c r="AF3021"/>
    </row>
    <row r="3022" spans="1:32" s="24" customFormat="1" ht="15">
      <c r="A3022"/>
      <c r="B3022"/>
      <c r="C3022"/>
      <c r="D3022"/>
      <c r="E3022"/>
      <c r="F3022"/>
      <c r="G3022"/>
      <c r="H3022"/>
      <c r="I3022"/>
      <c r="J3022"/>
      <c r="K3022"/>
      <c r="L3022"/>
      <c r="M3022"/>
      <c r="N3022"/>
      <c r="O3022"/>
      <c r="P3022"/>
      <c r="Q3022"/>
      <c r="R3022"/>
      <c r="S3022"/>
      <c r="T3022"/>
      <c r="U3022"/>
      <c r="V3022"/>
      <c r="W3022"/>
      <c r="X3022"/>
      <c r="Y3022" s="56"/>
      <c r="Z3022"/>
      <c r="AA3022"/>
      <c r="AB3022"/>
      <c r="AC3022"/>
      <c r="AD3022"/>
      <c r="AE3022"/>
      <c r="AF3022"/>
    </row>
    <row r="3023" spans="1:32" s="24" customFormat="1" ht="15">
      <c r="A3023"/>
      <c r="B3023"/>
      <c r="C3023"/>
      <c r="D3023"/>
      <c r="E3023"/>
      <c r="F3023"/>
      <c r="G3023"/>
      <c r="H3023"/>
      <c r="I3023"/>
      <c r="J3023"/>
      <c r="K3023"/>
      <c r="L3023"/>
      <c r="M3023"/>
      <c r="N3023"/>
      <c r="O3023"/>
      <c r="P3023"/>
      <c r="Q3023"/>
      <c r="R3023"/>
      <c r="S3023"/>
      <c r="T3023"/>
      <c r="U3023"/>
      <c r="V3023"/>
      <c r="W3023"/>
      <c r="X3023"/>
      <c r="Y3023" s="56"/>
      <c r="Z3023"/>
      <c r="AA3023"/>
      <c r="AB3023"/>
      <c r="AC3023"/>
      <c r="AD3023"/>
      <c r="AE3023"/>
      <c r="AF3023"/>
    </row>
    <row r="3024" spans="1:32" s="24" customFormat="1" ht="15">
      <c r="A3024"/>
      <c r="B3024"/>
      <c r="C3024"/>
      <c r="D3024"/>
      <c r="E3024"/>
      <c r="F3024"/>
      <c r="G3024"/>
      <c r="H3024"/>
      <c r="I3024"/>
      <c r="J3024"/>
      <c r="K3024"/>
      <c r="L3024"/>
      <c r="M3024"/>
      <c r="N3024"/>
      <c r="O3024"/>
      <c r="P3024"/>
      <c r="Q3024"/>
      <c r="R3024"/>
      <c r="S3024"/>
      <c r="T3024"/>
      <c r="U3024"/>
      <c r="V3024"/>
      <c r="W3024"/>
      <c r="X3024"/>
      <c r="Y3024" s="56"/>
      <c r="Z3024"/>
      <c r="AA3024"/>
      <c r="AB3024"/>
      <c r="AC3024"/>
      <c r="AD3024"/>
      <c r="AE3024"/>
      <c r="AF3024"/>
    </row>
    <row r="3025" spans="1:32" s="24" customFormat="1" ht="15">
      <c r="A3025"/>
      <c r="B3025"/>
      <c r="C3025"/>
      <c r="D3025"/>
      <c r="E3025"/>
      <c r="F3025"/>
      <c r="G3025"/>
      <c r="H3025"/>
      <c r="I3025"/>
      <c r="J3025"/>
      <c r="K3025"/>
      <c r="L3025"/>
      <c r="M3025"/>
      <c r="N3025"/>
      <c r="O3025"/>
      <c r="P3025"/>
      <c r="Q3025"/>
      <c r="R3025"/>
      <c r="S3025"/>
      <c r="T3025"/>
      <c r="U3025"/>
      <c r="V3025"/>
      <c r="W3025"/>
      <c r="X3025"/>
      <c r="Y3025" s="56"/>
      <c r="Z3025"/>
      <c r="AA3025"/>
      <c r="AB3025"/>
      <c r="AC3025"/>
      <c r="AD3025"/>
      <c r="AE3025"/>
      <c r="AF3025"/>
    </row>
    <row r="3026" spans="1:32" s="24" customFormat="1" ht="15">
      <c r="A3026"/>
      <c r="B3026"/>
      <c r="C3026"/>
      <c r="D3026"/>
      <c r="E3026"/>
      <c r="F3026"/>
      <c r="G3026"/>
      <c r="H3026"/>
      <c r="I3026"/>
      <c r="J3026"/>
      <c r="K3026"/>
      <c r="L3026"/>
      <c r="M3026"/>
      <c r="N3026"/>
      <c r="O3026"/>
      <c r="P3026"/>
      <c r="Q3026"/>
      <c r="R3026"/>
      <c r="S3026"/>
      <c r="T3026"/>
      <c r="U3026"/>
      <c r="V3026"/>
      <c r="W3026"/>
      <c r="X3026"/>
      <c r="Y3026" s="56"/>
      <c r="Z3026"/>
      <c r="AA3026"/>
      <c r="AB3026"/>
      <c r="AC3026"/>
      <c r="AD3026"/>
      <c r="AE3026"/>
      <c r="AF3026"/>
    </row>
    <row r="3027" spans="1:32" s="24" customFormat="1" ht="15">
      <c r="A3027"/>
      <c r="B3027"/>
      <c r="C3027"/>
      <c r="D3027"/>
      <c r="E3027"/>
      <c r="F3027"/>
      <c r="G3027"/>
      <c r="H3027"/>
      <c r="I3027"/>
      <c r="J3027"/>
      <c r="K3027"/>
      <c r="L3027"/>
      <c r="M3027"/>
      <c r="N3027"/>
      <c r="O3027"/>
      <c r="P3027"/>
      <c r="Q3027"/>
      <c r="R3027"/>
      <c r="S3027"/>
      <c r="T3027"/>
      <c r="U3027"/>
      <c r="V3027"/>
      <c r="W3027"/>
      <c r="X3027"/>
      <c r="Y3027" s="56"/>
      <c r="Z3027"/>
      <c r="AA3027"/>
      <c r="AB3027"/>
      <c r="AC3027"/>
      <c r="AD3027"/>
      <c r="AE3027"/>
      <c r="AF3027"/>
    </row>
    <row r="3028" spans="1:32" s="24" customFormat="1" ht="15">
      <c r="A3028"/>
      <c r="B3028"/>
      <c r="C3028"/>
      <c r="D3028"/>
      <c r="E3028"/>
      <c r="F3028"/>
      <c r="G3028"/>
      <c r="H3028"/>
      <c r="I3028"/>
      <c r="J3028"/>
      <c r="K3028"/>
      <c r="L3028"/>
      <c r="M3028"/>
      <c r="N3028"/>
      <c r="O3028"/>
      <c r="P3028"/>
      <c r="Q3028"/>
      <c r="R3028"/>
      <c r="S3028"/>
      <c r="T3028"/>
      <c r="U3028"/>
      <c r="V3028"/>
      <c r="W3028"/>
      <c r="X3028"/>
      <c r="Y3028" s="56"/>
      <c r="Z3028"/>
      <c r="AA3028"/>
      <c r="AB3028"/>
      <c r="AC3028"/>
      <c r="AD3028"/>
      <c r="AE3028"/>
      <c r="AF3028"/>
    </row>
    <row r="3029" spans="1:32" s="24" customFormat="1" ht="15">
      <c r="A3029"/>
      <c r="B3029"/>
      <c r="C3029"/>
      <c r="D3029"/>
      <c r="E3029"/>
      <c r="F3029"/>
      <c r="G3029"/>
      <c r="H3029"/>
      <c r="I3029"/>
      <c r="J3029"/>
      <c r="K3029"/>
      <c r="L3029"/>
      <c r="M3029"/>
      <c r="N3029"/>
      <c r="O3029"/>
      <c r="P3029"/>
      <c r="Q3029"/>
      <c r="R3029"/>
      <c r="S3029"/>
      <c r="T3029"/>
      <c r="U3029"/>
      <c r="V3029"/>
      <c r="W3029"/>
      <c r="X3029"/>
      <c r="Y3029" s="56"/>
      <c r="Z3029"/>
      <c r="AA3029"/>
      <c r="AB3029"/>
      <c r="AC3029"/>
      <c r="AD3029"/>
      <c r="AE3029"/>
      <c r="AF3029"/>
    </row>
    <row r="3030" spans="1:32" s="24" customFormat="1" ht="15">
      <c r="A3030"/>
      <c r="B3030"/>
      <c r="C3030"/>
      <c r="D3030"/>
      <c r="E3030"/>
      <c r="F3030"/>
      <c r="G3030"/>
      <c r="H3030"/>
      <c r="I3030"/>
      <c r="J3030"/>
      <c r="K3030"/>
      <c r="L3030"/>
      <c r="M3030"/>
      <c r="N3030"/>
      <c r="O3030"/>
      <c r="P3030"/>
      <c r="Q3030"/>
      <c r="R3030"/>
      <c r="S3030"/>
      <c r="T3030"/>
      <c r="U3030"/>
      <c r="V3030"/>
      <c r="W3030"/>
      <c r="X3030"/>
      <c r="Y3030" s="56"/>
      <c r="Z3030"/>
      <c r="AA3030"/>
      <c r="AB3030"/>
      <c r="AC3030"/>
      <c r="AD3030"/>
      <c r="AE3030"/>
      <c r="AF3030"/>
    </row>
    <row r="3031" spans="1:32" s="24" customFormat="1" ht="15">
      <c r="A3031"/>
      <c r="B3031"/>
      <c r="C3031"/>
      <c r="D3031"/>
      <c r="E3031"/>
      <c r="F3031"/>
      <c r="G3031"/>
      <c r="H3031"/>
      <c r="I3031"/>
      <c r="J3031"/>
      <c r="K3031"/>
      <c r="L3031"/>
      <c r="M3031"/>
      <c r="N3031"/>
      <c r="O3031"/>
      <c r="P3031"/>
      <c r="Q3031"/>
      <c r="R3031"/>
      <c r="S3031"/>
      <c r="T3031"/>
      <c r="U3031"/>
      <c r="V3031"/>
      <c r="W3031"/>
      <c r="X3031"/>
      <c r="Y3031" s="56"/>
      <c r="Z3031"/>
      <c r="AA3031"/>
      <c r="AB3031"/>
      <c r="AC3031"/>
      <c r="AD3031"/>
      <c r="AE3031"/>
      <c r="AF3031"/>
    </row>
    <row r="3032" spans="1:32" s="24" customFormat="1" ht="15">
      <c r="A3032"/>
      <c r="B3032"/>
      <c r="C3032"/>
      <c r="D3032"/>
      <c r="E3032"/>
      <c r="F3032"/>
      <c r="G3032"/>
      <c r="H3032"/>
      <c r="I3032"/>
      <c r="J3032"/>
      <c r="K3032"/>
      <c r="L3032"/>
      <c r="M3032"/>
      <c r="N3032"/>
      <c r="O3032"/>
      <c r="P3032"/>
      <c r="Q3032"/>
      <c r="R3032"/>
      <c r="S3032"/>
      <c r="T3032"/>
      <c r="U3032"/>
      <c r="V3032"/>
      <c r="W3032"/>
      <c r="X3032"/>
      <c r="Y3032" s="56"/>
      <c r="Z3032"/>
      <c r="AA3032"/>
      <c r="AB3032"/>
      <c r="AC3032"/>
      <c r="AD3032"/>
      <c r="AE3032"/>
      <c r="AF3032"/>
    </row>
    <row r="3033" spans="1:32" s="24" customFormat="1" ht="15">
      <c r="A3033"/>
      <c r="B3033"/>
      <c r="C3033"/>
      <c r="D3033"/>
      <c r="E3033"/>
      <c r="F3033"/>
      <c r="G3033"/>
      <c r="H3033"/>
      <c r="I3033"/>
      <c r="J3033"/>
      <c r="K3033"/>
      <c r="L3033"/>
      <c r="M3033"/>
      <c r="N3033"/>
      <c r="O3033"/>
      <c r="P3033"/>
      <c r="Q3033"/>
      <c r="R3033"/>
      <c r="S3033"/>
      <c r="T3033"/>
      <c r="U3033"/>
      <c r="V3033"/>
      <c r="W3033"/>
      <c r="X3033"/>
      <c r="Y3033" s="56"/>
      <c r="Z3033"/>
      <c r="AA3033"/>
      <c r="AB3033"/>
      <c r="AC3033"/>
      <c r="AD3033"/>
      <c r="AE3033"/>
      <c r="AF3033"/>
    </row>
    <row r="3034" spans="1:32" s="24" customFormat="1" ht="15">
      <c r="A3034"/>
      <c r="B3034"/>
      <c r="C3034"/>
      <c r="D3034"/>
      <c r="E3034"/>
      <c r="F3034"/>
      <c r="G3034"/>
      <c r="H3034"/>
      <c r="I3034"/>
      <c r="J3034"/>
      <c r="K3034"/>
      <c r="L3034"/>
      <c r="M3034"/>
      <c r="N3034"/>
      <c r="O3034"/>
      <c r="P3034"/>
      <c r="Q3034"/>
      <c r="R3034"/>
      <c r="S3034"/>
      <c r="T3034"/>
      <c r="U3034"/>
      <c r="V3034"/>
      <c r="W3034"/>
      <c r="X3034"/>
      <c r="Y3034" s="56"/>
      <c r="Z3034"/>
      <c r="AA3034"/>
      <c r="AB3034"/>
      <c r="AC3034"/>
      <c r="AD3034"/>
      <c r="AE3034"/>
      <c r="AF3034"/>
    </row>
    <row r="3035" spans="1:32" s="24" customFormat="1" ht="15">
      <c r="A3035"/>
      <c r="B3035"/>
      <c r="C3035"/>
      <c r="D3035"/>
      <c r="E3035"/>
      <c r="F3035"/>
      <c r="G3035"/>
      <c r="H3035"/>
      <c r="I3035"/>
      <c r="J3035"/>
      <c r="K3035"/>
      <c r="L3035"/>
      <c r="M3035"/>
      <c r="N3035"/>
      <c r="O3035"/>
      <c r="P3035"/>
      <c r="Q3035"/>
      <c r="R3035"/>
      <c r="S3035"/>
      <c r="T3035"/>
      <c r="U3035"/>
      <c r="V3035"/>
      <c r="W3035"/>
      <c r="X3035"/>
      <c r="Y3035" s="56"/>
      <c r="Z3035"/>
      <c r="AA3035"/>
      <c r="AB3035"/>
      <c r="AC3035"/>
      <c r="AD3035"/>
      <c r="AE3035"/>
      <c r="AF3035"/>
    </row>
    <row r="3036" spans="1:32" s="24" customFormat="1" ht="15">
      <c r="A3036"/>
      <c r="B3036"/>
      <c r="C3036"/>
      <c r="D3036"/>
      <c r="E3036"/>
      <c r="F3036"/>
      <c r="G3036"/>
      <c r="H3036"/>
      <c r="I3036"/>
      <c r="J3036"/>
      <c r="K3036"/>
      <c r="L3036"/>
      <c r="M3036"/>
      <c r="N3036"/>
      <c r="O3036"/>
      <c r="P3036"/>
      <c r="Q3036"/>
      <c r="R3036"/>
      <c r="S3036"/>
      <c r="T3036"/>
      <c r="U3036"/>
      <c r="V3036"/>
      <c r="W3036"/>
      <c r="X3036"/>
      <c r="Y3036" s="56"/>
      <c r="Z3036"/>
      <c r="AA3036"/>
      <c r="AB3036"/>
      <c r="AC3036"/>
      <c r="AD3036"/>
      <c r="AE3036"/>
      <c r="AF3036"/>
    </row>
    <row r="3037" spans="1:32" s="24" customFormat="1" ht="15">
      <c r="A3037"/>
      <c r="B3037"/>
      <c r="C3037"/>
      <c r="D3037"/>
      <c r="E3037"/>
      <c r="F3037"/>
      <c r="G3037"/>
      <c r="H3037"/>
      <c r="I3037"/>
      <c r="J3037"/>
      <c r="K3037"/>
      <c r="L3037"/>
      <c r="M3037"/>
      <c r="N3037"/>
      <c r="O3037"/>
      <c r="P3037"/>
      <c r="Q3037"/>
      <c r="R3037"/>
      <c r="S3037"/>
      <c r="T3037"/>
      <c r="U3037"/>
      <c r="V3037"/>
      <c r="W3037"/>
      <c r="X3037"/>
      <c r="Y3037" s="56"/>
      <c r="Z3037"/>
      <c r="AA3037"/>
      <c r="AB3037"/>
      <c r="AC3037"/>
      <c r="AD3037"/>
      <c r="AE3037"/>
      <c r="AF3037"/>
    </row>
    <row r="3038" spans="1:32" s="24" customFormat="1" ht="15">
      <c r="A3038"/>
      <c r="B3038"/>
      <c r="C3038"/>
      <c r="D3038"/>
      <c r="E3038"/>
      <c r="F3038"/>
      <c r="G3038"/>
      <c r="H3038"/>
      <c r="I3038"/>
      <c r="J3038"/>
      <c r="K3038"/>
      <c r="L3038"/>
      <c r="M3038"/>
      <c r="N3038"/>
      <c r="O3038"/>
      <c r="P3038"/>
      <c r="Q3038"/>
      <c r="R3038"/>
      <c r="S3038"/>
      <c r="T3038"/>
      <c r="U3038"/>
      <c r="V3038"/>
      <c r="W3038"/>
      <c r="X3038"/>
      <c r="Y3038" s="56"/>
      <c r="Z3038"/>
      <c r="AA3038"/>
      <c r="AB3038"/>
      <c r="AC3038"/>
      <c r="AD3038"/>
      <c r="AE3038"/>
      <c r="AF3038"/>
    </row>
    <row r="3039" spans="1:32" s="24" customFormat="1" ht="15">
      <c r="A3039"/>
      <c r="B3039"/>
      <c r="C3039"/>
      <c r="D3039"/>
      <c r="E3039"/>
      <c r="F3039"/>
      <c r="G3039"/>
      <c r="H3039"/>
      <c r="I3039"/>
      <c r="J3039"/>
      <c r="K3039"/>
      <c r="L3039"/>
      <c r="M3039"/>
      <c r="N3039"/>
      <c r="O3039"/>
      <c r="P3039"/>
      <c r="Q3039"/>
      <c r="R3039"/>
      <c r="S3039"/>
      <c r="T3039"/>
      <c r="U3039"/>
      <c r="V3039"/>
      <c r="W3039"/>
      <c r="X3039"/>
      <c r="Y3039" s="56"/>
      <c r="Z3039"/>
      <c r="AA3039"/>
      <c r="AB3039"/>
      <c r="AC3039"/>
      <c r="AD3039"/>
      <c r="AE3039"/>
      <c r="AF3039"/>
    </row>
    <row r="3040" spans="1:32" s="24" customFormat="1" ht="15">
      <c r="A3040"/>
      <c r="B3040"/>
      <c r="C3040"/>
      <c r="D3040"/>
      <c r="E3040"/>
      <c r="F3040"/>
      <c r="G3040"/>
      <c r="H3040"/>
      <c r="I3040"/>
      <c r="J3040"/>
      <c r="K3040"/>
      <c r="L3040"/>
      <c r="M3040"/>
      <c r="N3040"/>
      <c r="O3040"/>
      <c r="P3040"/>
      <c r="Q3040"/>
      <c r="R3040"/>
      <c r="S3040"/>
      <c r="T3040"/>
      <c r="U3040"/>
      <c r="V3040"/>
      <c r="W3040"/>
      <c r="X3040"/>
      <c r="Y3040" s="56"/>
      <c r="Z3040"/>
      <c r="AA3040"/>
      <c r="AB3040"/>
      <c r="AC3040"/>
      <c r="AD3040"/>
      <c r="AE3040"/>
      <c r="AF3040"/>
    </row>
    <row r="3041" spans="1:32" s="24" customFormat="1" ht="15">
      <c r="A3041"/>
      <c r="B3041"/>
      <c r="C3041"/>
      <c r="D3041"/>
      <c r="E3041"/>
      <c r="F3041"/>
      <c r="G3041"/>
      <c r="H3041"/>
      <c r="I3041"/>
      <c r="J3041"/>
      <c r="K3041"/>
      <c r="L3041"/>
      <c r="M3041"/>
      <c r="N3041"/>
      <c r="O3041"/>
      <c r="P3041"/>
      <c r="Q3041"/>
      <c r="R3041"/>
      <c r="S3041"/>
      <c r="T3041"/>
      <c r="U3041"/>
      <c r="V3041"/>
      <c r="W3041"/>
      <c r="X3041"/>
      <c r="Y3041" s="56"/>
      <c r="Z3041"/>
      <c r="AA3041"/>
      <c r="AB3041"/>
      <c r="AC3041"/>
      <c r="AD3041"/>
      <c r="AE3041"/>
      <c r="AF3041"/>
    </row>
    <row r="3042" spans="1:32" s="24" customFormat="1" ht="15">
      <c r="A3042"/>
      <c r="B3042"/>
      <c r="C3042"/>
      <c r="D3042"/>
      <c r="E3042"/>
      <c r="F3042"/>
      <c r="G3042"/>
      <c r="H3042"/>
      <c r="I3042"/>
      <c r="J3042"/>
      <c r="K3042"/>
      <c r="L3042"/>
      <c r="M3042"/>
      <c r="N3042"/>
      <c r="O3042"/>
      <c r="P3042"/>
      <c r="Q3042"/>
      <c r="R3042"/>
      <c r="S3042"/>
      <c r="T3042"/>
      <c r="U3042"/>
      <c r="V3042"/>
      <c r="W3042"/>
      <c r="X3042"/>
      <c r="Y3042" s="56"/>
      <c r="Z3042"/>
      <c r="AA3042"/>
      <c r="AB3042"/>
      <c r="AC3042"/>
      <c r="AD3042"/>
      <c r="AE3042"/>
      <c r="AF3042"/>
    </row>
    <row r="3043" spans="1:32" s="24" customFormat="1" ht="15">
      <c r="A3043"/>
      <c r="B3043"/>
      <c r="C3043"/>
      <c r="D3043"/>
      <c r="E3043"/>
      <c r="F3043"/>
      <c r="G3043"/>
      <c r="H3043"/>
      <c r="I3043"/>
      <c r="J3043"/>
      <c r="K3043"/>
      <c r="L3043"/>
      <c r="M3043"/>
      <c r="N3043"/>
      <c r="O3043"/>
      <c r="P3043"/>
      <c r="Q3043"/>
      <c r="R3043"/>
      <c r="S3043"/>
      <c r="T3043"/>
      <c r="U3043"/>
      <c r="V3043"/>
      <c r="W3043"/>
      <c r="X3043"/>
      <c r="Y3043" s="56"/>
      <c r="Z3043"/>
      <c r="AA3043"/>
      <c r="AB3043"/>
      <c r="AC3043"/>
      <c r="AD3043"/>
      <c r="AE3043"/>
      <c r="AF3043"/>
    </row>
    <row r="3044" spans="1:32" s="24" customFormat="1" ht="15">
      <c r="A3044"/>
      <c r="B3044"/>
      <c r="C3044"/>
      <c r="D3044"/>
      <c r="E3044"/>
      <c r="F3044"/>
      <c r="G3044"/>
      <c r="H3044"/>
      <c r="I3044"/>
      <c r="J3044"/>
      <c r="K3044"/>
      <c r="L3044"/>
      <c r="M3044"/>
      <c r="N3044"/>
      <c r="O3044"/>
      <c r="P3044"/>
      <c r="Q3044"/>
      <c r="R3044"/>
      <c r="S3044"/>
      <c r="T3044"/>
      <c r="U3044"/>
      <c r="V3044"/>
      <c r="W3044"/>
      <c r="X3044"/>
      <c r="Y3044" s="56"/>
      <c r="Z3044"/>
      <c r="AA3044"/>
      <c r="AB3044"/>
      <c r="AC3044"/>
      <c r="AD3044"/>
      <c r="AE3044"/>
      <c r="AF3044"/>
    </row>
    <row r="3045" spans="1:32" s="24" customFormat="1" ht="15">
      <c r="A3045"/>
      <c r="B3045"/>
      <c r="C3045"/>
      <c r="D3045"/>
      <c r="E3045"/>
      <c r="F3045"/>
      <c r="G3045"/>
      <c r="H3045"/>
      <c r="I3045"/>
      <c r="J3045"/>
      <c r="K3045"/>
      <c r="L3045"/>
      <c r="M3045"/>
      <c r="N3045"/>
      <c r="O3045"/>
      <c r="P3045"/>
      <c r="Q3045"/>
      <c r="R3045"/>
      <c r="S3045"/>
      <c r="T3045"/>
      <c r="U3045"/>
      <c r="V3045"/>
      <c r="W3045"/>
      <c r="X3045"/>
      <c r="Y3045" s="56"/>
      <c r="Z3045"/>
      <c r="AA3045"/>
      <c r="AB3045"/>
      <c r="AC3045"/>
      <c r="AD3045"/>
      <c r="AE3045"/>
      <c r="AF3045"/>
    </row>
    <row r="3046" spans="1:32" s="24" customFormat="1" ht="15">
      <c r="A3046"/>
      <c r="B3046"/>
      <c r="C3046"/>
      <c r="D3046"/>
      <c r="E3046"/>
      <c r="F3046"/>
      <c r="G3046"/>
      <c r="H3046"/>
      <c r="I3046"/>
      <c r="J3046"/>
      <c r="K3046"/>
      <c r="L3046"/>
      <c r="M3046"/>
      <c r="N3046"/>
      <c r="O3046"/>
      <c r="P3046"/>
      <c r="Q3046"/>
      <c r="R3046"/>
      <c r="S3046"/>
      <c r="T3046"/>
      <c r="U3046"/>
      <c r="V3046"/>
      <c r="W3046"/>
      <c r="X3046"/>
      <c r="Y3046" s="56"/>
      <c r="Z3046"/>
      <c r="AA3046"/>
      <c r="AB3046"/>
      <c r="AC3046"/>
      <c r="AD3046"/>
      <c r="AE3046"/>
      <c r="AF3046"/>
    </row>
    <row r="3047" spans="1:32" s="24" customFormat="1" ht="15">
      <c r="A3047"/>
      <c r="B3047"/>
      <c r="C3047"/>
      <c r="D3047"/>
      <c r="E3047"/>
      <c r="F3047"/>
      <c r="G3047"/>
      <c r="H3047"/>
      <c r="I3047"/>
      <c r="J3047"/>
      <c r="K3047"/>
      <c r="L3047"/>
      <c r="M3047"/>
      <c r="N3047"/>
      <c r="O3047"/>
      <c r="P3047"/>
      <c r="Q3047"/>
      <c r="R3047"/>
      <c r="S3047"/>
      <c r="T3047"/>
      <c r="U3047"/>
      <c r="V3047"/>
      <c r="W3047"/>
      <c r="X3047"/>
      <c r="Y3047" s="56"/>
      <c r="Z3047"/>
      <c r="AA3047"/>
      <c r="AB3047"/>
      <c r="AC3047"/>
      <c r="AD3047"/>
      <c r="AE3047"/>
      <c r="AF3047"/>
    </row>
    <row r="3048" spans="1:32" s="24" customFormat="1" ht="15">
      <c r="A3048"/>
      <c r="B3048"/>
      <c r="C3048"/>
      <c r="D3048"/>
      <c r="E3048"/>
      <c r="F3048"/>
      <c r="G3048"/>
      <c r="H3048"/>
      <c r="I3048"/>
      <c r="J3048"/>
      <c r="K3048"/>
      <c r="L3048"/>
      <c r="M3048"/>
      <c r="N3048"/>
      <c r="O3048"/>
      <c r="P3048"/>
      <c r="Q3048"/>
      <c r="R3048"/>
      <c r="S3048"/>
      <c r="T3048"/>
      <c r="U3048"/>
      <c r="V3048"/>
      <c r="W3048"/>
      <c r="X3048"/>
      <c r="Y3048" s="56"/>
      <c r="Z3048"/>
      <c r="AA3048"/>
      <c r="AB3048"/>
      <c r="AC3048"/>
      <c r="AD3048"/>
      <c r="AE3048"/>
      <c r="AF3048"/>
    </row>
    <row r="3049" spans="1:32" s="24" customFormat="1" ht="15">
      <c r="A3049"/>
      <c r="B3049"/>
      <c r="C3049"/>
      <c r="D3049"/>
      <c r="E3049"/>
      <c r="F3049"/>
      <c r="G3049"/>
      <c r="H3049"/>
      <c r="I3049"/>
      <c r="J3049"/>
      <c r="K3049"/>
      <c r="L3049"/>
      <c r="M3049"/>
      <c r="N3049"/>
      <c r="O3049"/>
      <c r="P3049"/>
      <c r="Q3049"/>
      <c r="R3049"/>
      <c r="S3049"/>
      <c r="T3049"/>
      <c r="U3049"/>
      <c r="V3049"/>
      <c r="W3049"/>
      <c r="X3049"/>
      <c r="Y3049" s="56"/>
      <c r="Z3049"/>
      <c r="AA3049"/>
      <c r="AB3049"/>
      <c r="AC3049"/>
      <c r="AD3049"/>
      <c r="AE3049"/>
      <c r="AF3049"/>
    </row>
    <row r="3050" spans="1:32" s="24" customFormat="1" ht="15">
      <c r="A3050"/>
      <c r="B3050"/>
      <c r="C3050"/>
      <c r="D3050"/>
      <c r="E3050"/>
      <c r="F3050"/>
      <c r="G3050"/>
      <c r="H3050"/>
      <c r="I3050"/>
      <c r="J3050"/>
      <c r="K3050"/>
      <c r="L3050"/>
      <c r="M3050"/>
      <c r="N3050"/>
      <c r="O3050"/>
      <c r="P3050"/>
      <c r="Q3050"/>
      <c r="R3050"/>
      <c r="S3050"/>
      <c r="T3050"/>
      <c r="U3050"/>
      <c r="V3050"/>
      <c r="W3050"/>
      <c r="X3050"/>
      <c r="Y3050" s="56"/>
      <c r="Z3050"/>
      <c r="AA3050"/>
      <c r="AB3050"/>
      <c r="AC3050"/>
      <c r="AD3050"/>
      <c r="AE3050"/>
      <c r="AF3050"/>
    </row>
    <row r="3051" spans="1:32" s="24" customFormat="1" ht="15">
      <c r="A3051"/>
      <c r="B3051"/>
      <c r="C3051"/>
      <c r="D3051"/>
      <c r="E3051"/>
      <c r="F3051"/>
      <c r="G3051"/>
      <c r="H3051"/>
      <c r="I3051"/>
      <c r="J3051"/>
      <c r="K3051"/>
      <c r="L3051"/>
      <c r="M3051"/>
      <c r="N3051"/>
      <c r="O3051"/>
      <c r="P3051"/>
      <c r="Q3051"/>
      <c r="R3051"/>
      <c r="S3051"/>
      <c r="T3051"/>
      <c r="U3051"/>
      <c r="V3051"/>
      <c r="W3051"/>
      <c r="X3051"/>
      <c r="Y3051" s="56"/>
      <c r="Z3051"/>
      <c r="AA3051"/>
      <c r="AB3051"/>
      <c r="AC3051"/>
      <c r="AD3051"/>
      <c r="AE3051"/>
      <c r="AF3051"/>
    </row>
    <row r="3052" spans="1:32" s="24" customFormat="1" ht="15">
      <c r="A3052"/>
      <c r="B3052"/>
      <c r="C3052"/>
      <c r="D3052"/>
      <c r="E3052"/>
      <c r="F3052"/>
      <c r="G3052"/>
      <c r="H3052"/>
      <c r="I3052"/>
      <c r="J3052"/>
      <c r="K3052"/>
      <c r="L3052"/>
      <c r="M3052"/>
      <c r="N3052"/>
      <c r="O3052"/>
      <c r="P3052"/>
      <c r="Q3052"/>
      <c r="R3052"/>
      <c r="S3052"/>
      <c r="T3052"/>
      <c r="U3052"/>
      <c r="V3052"/>
      <c r="W3052"/>
      <c r="X3052"/>
      <c r="Y3052" s="56"/>
      <c r="Z3052"/>
      <c r="AA3052"/>
      <c r="AB3052"/>
      <c r="AC3052"/>
      <c r="AD3052"/>
      <c r="AE3052"/>
      <c r="AF3052"/>
    </row>
    <row r="3053" spans="1:32" s="24" customFormat="1" ht="15">
      <c r="A3053"/>
      <c r="B3053"/>
      <c r="C3053"/>
      <c r="D3053"/>
      <c r="E3053"/>
      <c r="F3053"/>
      <c r="G3053"/>
      <c r="H3053"/>
      <c r="I3053"/>
      <c r="J3053"/>
      <c r="K3053"/>
      <c r="L3053"/>
      <c r="M3053"/>
      <c r="N3053"/>
      <c r="O3053"/>
      <c r="P3053"/>
      <c r="Q3053"/>
      <c r="R3053"/>
      <c r="S3053"/>
      <c r="T3053"/>
      <c r="U3053"/>
      <c r="V3053"/>
      <c r="W3053"/>
      <c r="X3053"/>
      <c r="Y3053" s="56"/>
      <c r="Z3053"/>
      <c r="AA3053"/>
      <c r="AB3053"/>
      <c r="AC3053"/>
      <c r="AD3053"/>
      <c r="AE3053"/>
      <c r="AF3053"/>
    </row>
    <row r="3054" spans="1:32" s="24" customFormat="1" ht="15">
      <c r="A3054"/>
      <c r="B3054"/>
      <c r="C3054"/>
      <c r="D3054"/>
      <c r="E3054"/>
      <c r="F3054"/>
      <c r="G3054"/>
      <c r="H3054"/>
      <c r="I3054"/>
      <c r="J3054"/>
      <c r="K3054"/>
      <c r="L3054"/>
      <c r="M3054"/>
      <c r="N3054"/>
      <c r="O3054"/>
      <c r="P3054"/>
      <c r="Q3054"/>
      <c r="R3054"/>
      <c r="S3054"/>
      <c r="T3054"/>
      <c r="U3054"/>
      <c r="V3054"/>
      <c r="W3054"/>
      <c r="X3054"/>
      <c r="Y3054" s="56"/>
      <c r="Z3054"/>
      <c r="AA3054"/>
      <c r="AB3054"/>
      <c r="AC3054"/>
      <c r="AD3054"/>
      <c r="AE3054"/>
      <c r="AF3054"/>
    </row>
    <row r="3055" spans="1:32" s="24" customFormat="1" ht="15">
      <c r="A3055"/>
      <c r="B3055"/>
      <c r="C3055"/>
      <c r="D3055"/>
      <c r="E3055"/>
      <c r="F3055"/>
      <c r="G3055"/>
      <c r="H3055"/>
      <c r="I3055"/>
      <c r="J3055"/>
      <c r="K3055"/>
      <c r="L3055"/>
      <c r="M3055"/>
      <c r="N3055"/>
      <c r="O3055"/>
      <c r="P3055"/>
      <c r="Q3055"/>
      <c r="R3055"/>
      <c r="S3055"/>
      <c r="T3055"/>
      <c r="U3055"/>
      <c r="V3055"/>
      <c r="W3055"/>
      <c r="X3055"/>
      <c r="Y3055" s="56"/>
      <c r="Z3055"/>
      <c r="AA3055"/>
      <c r="AB3055"/>
      <c r="AC3055"/>
      <c r="AD3055"/>
      <c r="AE3055"/>
      <c r="AF3055"/>
    </row>
    <row r="3056" spans="1:32" s="24" customFormat="1" ht="15">
      <c r="A3056"/>
      <c r="B3056"/>
      <c r="C3056"/>
      <c r="D3056"/>
      <c r="E3056"/>
      <c r="F3056"/>
      <c r="G3056"/>
      <c r="H3056"/>
      <c r="I3056"/>
      <c r="J3056"/>
      <c r="K3056"/>
      <c r="L3056"/>
      <c r="M3056"/>
      <c r="N3056"/>
      <c r="O3056"/>
      <c r="P3056"/>
      <c r="Q3056"/>
      <c r="R3056"/>
      <c r="S3056"/>
      <c r="T3056"/>
      <c r="U3056"/>
      <c r="V3056"/>
      <c r="W3056"/>
      <c r="X3056"/>
      <c r="Y3056" s="56"/>
      <c r="Z3056"/>
      <c r="AA3056"/>
      <c r="AB3056"/>
      <c r="AC3056"/>
      <c r="AD3056"/>
      <c r="AE3056"/>
      <c r="AF3056"/>
    </row>
    <row r="3057" spans="1:32" s="24" customFormat="1" ht="15">
      <c r="A3057"/>
      <c r="B3057"/>
      <c r="C3057"/>
      <c r="D3057"/>
      <c r="E3057"/>
      <c r="F3057"/>
      <c r="G3057"/>
      <c r="H3057"/>
      <c r="I3057"/>
      <c r="J3057"/>
      <c r="K3057"/>
      <c r="L3057"/>
      <c r="M3057"/>
      <c r="N3057"/>
      <c r="O3057"/>
      <c r="P3057"/>
      <c r="Q3057"/>
      <c r="R3057"/>
      <c r="S3057"/>
      <c r="T3057"/>
      <c r="U3057"/>
      <c r="V3057"/>
      <c r="W3057"/>
      <c r="X3057"/>
      <c r="Y3057" s="56"/>
      <c r="Z3057"/>
      <c r="AA3057"/>
      <c r="AB3057"/>
      <c r="AC3057"/>
      <c r="AD3057"/>
      <c r="AE3057"/>
      <c r="AF3057"/>
    </row>
    <row r="3058" spans="1:32" s="24" customFormat="1" ht="15">
      <c r="A3058"/>
      <c r="B3058"/>
      <c r="C3058"/>
      <c r="D3058"/>
      <c r="E3058"/>
      <c r="F3058"/>
      <c r="G3058"/>
      <c r="H3058"/>
      <c r="I3058"/>
      <c r="J3058"/>
      <c r="K3058"/>
      <c r="L3058"/>
      <c r="M3058"/>
      <c r="N3058"/>
      <c r="O3058"/>
      <c r="P3058"/>
      <c r="Q3058"/>
      <c r="R3058"/>
      <c r="S3058"/>
      <c r="T3058"/>
      <c r="U3058"/>
      <c r="V3058"/>
      <c r="W3058"/>
      <c r="X3058"/>
      <c r="Y3058" s="56"/>
      <c r="Z3058"/>
      <c r="AA3058"/>
      <c r="AB3058"/>
      <c r="AC3058"/>
      <c r="AD3058"/>
      <c r="AE3058"/>
      <c r="AF3058"/>
    </row>
    <row r="3059" spans="1:32" s="24" customFormat="1" ht="15">
      <c r="A3059"/>
      <c r="B3059"/>
      <c r="C3059"/>
      <c r="D3059"/>
      <c r="E3059"/>
      <c r="F3059"/>
      <c r="G3059"/>
      <c r="H3059"/>
      <c r="I3059"/>
      <c r="J3059"/>
      <c r="K3059"/>
      <c r="L3059"/>
      <c r="M3059"/>
      <c r="N3059"/>
      <c r="O3059"/>
      <c r="P3059"/>
      <c r="Q3059"/>
      <c r="R3059"/>
      <c r="S3059"/>
      <c r="T3059"/>
      <c r="U3059"/>
      <c r="V3059"/>
      <c r="W3059"/>
      <c r="X3059"/>
      <c r="Y3059" s="56"/>
      <c r="Z3059"/>
      <c r="AA3059"/>
      <c r="AB3059"/>
      <c r="AC3059"/>
      <c r="AD3059"/>
      <c r="AE3059"/>
      <c r="AF3059"/>
    </row>
    <row r="3060" spans="1:32" s="24" customFormat="1" ht="15">
      <c r="A3060"/>
      <c r="B3060"/>
      <c r="C3060"/>
      <c r="D3060"/>
      <c r="E3060"/>
      <c r="F3060"/>
      <c r="G3060"/>
      <c r="H3060"/>
      <c r="I3060"/>
      <c r="J3060"/>
      <c r="K3060"/>
      <c r="L3060"/>
      <c r="M3060"/>
      <c r="N3060"/>
      <c r="O3060"/>
      <c r="P3060"/>
      <c r="Q3060"/>
      <c r="R3060"/>
      <c r="S3060"/>
      <c r="T3060"/>
      <c r="U3060"/>
      <c r="V3060"/>
      <c r="W3060"/>
      <c r="X3060"/>
      <c r="Y3060" s="56"/>
      <c r="Z3060"/>
      <c r="AA3060"/>
      <c r="AB3060"/>
      <c r="AC3060"/>
      <c r="AD3060"/>
      <c r="AE3060"/>
      <c r="AF3060"/>
    </row>
    <row r="3061" spans="1:32" s="24" customFormat="1" ht="15">
      <c r="A3061"/>
      <c r="B3061"/>
      <c r="C3061"/>
      <c r="D3061"/>
      <c r="E3061"/>
      <c r="F3061"/>
      <c r="G3061"/>
      <c r="H3061"/>
      <c r="I3061"/>
      <c r="J3061"/>
      <c r="K3061"/>
      <c r="L3061"/>
      <c r="M3061"/>
      <c r="N3061"/>
      <c r="O3061"/>
      <c r="P3061"/>
      <c r="Q3061"/>
      <c r="R3061"/>
      <c r="S3061"/>
      <c r="T3061"/>
      <c r="U3061"/>
      <c r="V3061"/>
      <c r="W3061"/>
      <c r="X3061"/>
      <c r="Y3061" s="56"/>
      <c r="Z3061"/>
      <c r="AA3061"/>
      <c r="AB3061"/>
      <c r="AC3061"/>
      <c r="AD3061"/>
      <c r="AE3061"/>
      <c r="AF3061"/>
    </row>
    <row r="3062" spans="1:32" s="24" customFormat="1" ht="15">
      <c r="A3062"/>
      <c r="B3062"/>
      <c r="C3062"/>
      <c r="D3062"/>
      <c r="E3062"/>
      <c r="F3062"/>
      <c r="G3062"/>
      <c r="H3062"/>
      <c r="I3062"/>
      <c r="J3062"/>
      <c r="K3062"/>
      <c r="L3062"/>
      <c r="M3062"/>
      <c r="N3062"/>
      <c r="O3062"/>
      <c r="P3062"/>
      <c r="Q3062"/>
      <c r="R3062"/>
      <c r="S3062"/>
      <c r="T3062"/>
      <c r="U3062"/>
      <c r="V3062"/>
      <c r="W3062"/>
      <c r="X3062"/>
      <c r="Y3062" s="56"/>
      <c r="Z3062"/>
      <c r="AA3062"/>
      <c r="AB3062"/>
      <c r="AC3062"/>
      <c r="AD3062"/>
      <c r="AE3062"/>
      <c r="AF3062"/>
    </row>
    <row r="3063" spans="1:32" s="24" customFormat="1" ht="15">
      <c r="A3063"/>
      <c r="B3063"/>
      <c r="C3063"/>
      <c r="D3063"/>
      <c r="E3063"/>
      <c r="F3063"/>
      <c r="G3063"/>
      <c r="H3063"/>
      <c r="I3063"/>
      <c r="J3063"/>
      <c r="K3063"/>
      <c r="L3063"/>
      <c r="M3063"/>
      <c r="N3063"/>
      <c r="O3063"/>
      <c r="P3063"/>
      <c r="Q3063"/>
      <c r="R3063"/>
      <c r="S3063"/>
      <c r="T3063"/>
      <c r="U3063"/>
      <c r="V3063"/>
      <c r="W3063"/>
      <c r="X3063"/>
      <c r="Y3063" s="56"/>
      <c r="Z3063"/>
      <c r="AA3063"/>
      <c r="AB3063"/>
      <c r="AC3063"/>
      <c r="AD3063"/>
      <c r="AE3063"/>
      <c r="AF3063"/>
    </row>
    <row r="3064" spans="1:32" s="24" customFormat="1" ht="15">
      <c r="A3064"/>
      <c r="B3064"/>
      <c r="C3064"/>
      <c r="D3064"/>
      <c r="E3064"/>
      <c r="F3064"/>
      <c r="G3064"/>
      <c r="H3064"/>
      <c r="I3064"/>
      <c r="J3064"/>
      <c r="K3064"/>
      <c r="L3064"/>
      <c r="M3064"/>
      <c r="N3064"/>
      <c r="O3064"/>
      <c r="P3064"/>
      <c r="Q3064"/>
      <c r="R3064"/>
      <c r="S3064"/>
      <c r="T3064"/>
      <c r="U3064"/>
      <c r="V3064"/>
      <c r="W3064"/>
      <c r="X3064"/>
      <c r="Y3064" s="56"/>
      <c r="Z3064"/>
      <c r="AA3064"/>
      <c r="AB3064"/>
      <c r="AC3064"/>
      <c r="AD3064"/>
      <c r="AE3064"/>
      <c r="AF3064"/>
    </row>
    <row r="3065" spans="1:32" s="24" customFormat="1" ht="15">
      <c r="A3065"/>
      <c r="B3065"/>
      <c r="C3065"/>
      <c r="D3065"/>
      <c r="E3065"/>
      <c r="F3065"/>
      <c r="G3065"/>
      <c r="H3065"/>
      <c r="I3065"/>
      <c r="J3065"/>
      <c r="K3065"/>
      <c r="L3065"/>
      <c r="M3065"/>
      <c r="N3065"/>
      <c r="O3065"/>
      <c r="P3065"/>
      <c r="Q3065"/>
      <c r="R3065"/>
      <c r="S3065"/>
      <c r="T3065"/>
      <c r="U3065"/>
      <c r="V3065"/>
      <c r="W3065"/>
      <c r="X3065"/>
      <c r="Y3065" s="56"/>
      <c r="Z3065"/>
      <c r="AA3065"/>
      <c r="AB3065"/>
      <c r="AC3065"/>
      <c r="AD3065"/>
      <c r="AE3065"/>
      <c r="AF3065"/>
    </row>
    <row r="3066" spans="1:32" s="24" customFormat="1" ht="15">
      <c r="A3066"/>
      <c r="B3066"/>
      <c r="C3066"/>
      <c r="D3066"/>
      <c r="E3066"/>
      <c r="F3066"/>
      <c r="G3066"/>
      <c r="H3066"/>
      <c r="I3066"/>
      <c r="J3066"/>
      <c r="K3066"/>
      <c r="L3066"/>
      <c r="M3066"/>
      <c r="N3066"/>
      <c r="O3066"/>
      <c r="P3066"/>
      <c r="Q3066"/>
      <c r="R3066"/>
      <c r="S3066"/>
      <c r="T3066"/>
      <c r="U3066"/>
      <c r="V3066"/>
      <c r="W3066"/>
      <c r="X3066"/>
      <c r="Y3066" s="56"/>
      <c r="Z3066"/>
      <c r="AA3066"/>
      <c r="AB3066"/>
      <c r="AC3066"/>
      <c r="AD3066"/>
      <c r="AE3066"/>
      <c r="AF3066"/>
    </row>
    <row r="3067" spans="1:32" s="24" customFormat="1" ht="15">
      <c r="A3067"/>
      <c r="B3067"/>
      <c r="C3067"/>
      <c r="D3067"/>
      <c r="E3067"/>
      <c r="F3067"/>
      <c r="G3067"/>
      <c r="H3067"/>
      <c r="I3067"/>
      <c r="J3067"/>
      <c r="K3067"/>
      <c r="L3067"/>
      <c r="M3067"/>
      <c r="N3067"/>
      <c r="O3067"/>
      <c r="P3067"/>
      <c r="Q3067"/>
      <c r="R3067"/>
      <c r="S3067"/>
      <c r="T3067"/>
      <c r="U3067"/>
      <c r="V3067"/>
      <c r="W3067"/>
      <c r="X3067"/>
      <c r="Y3067" s="56"/>
      <c r="Z3067"/>
      <c r="AA3067"/>
      <c r="AB3067"/>
      <c r="AC3067"/>
      <c r="AD3067"/>
      <c r="AE3067"/>
      <c r="AF3067"/>
    </row>
    <row r="3068" spans="1:32" s="24" customFormat="1" ht="15">
      <c r="A3068"/>
      <c r="B3068"/>
      <c r="C3068"/>
      <c r="D3068"/>
      <c r="E3068"/>
      <c r="F3068"/>
      <c r="G3068"/>
      <c r="H3068"/>
      <c r="I3068"/>
      <c r="J3068"/>
      <c r="K3068"/>
      <c r="L3068"/>
      <c r="M3068"/>
      <c r="N3068"/>
      <c r="O3068"/>
      <c r="P3068"/>
      <c r="Q3068"/>
      <c r="R3068"/>
      <c r="S3068"/>
      <c r="T3068"/>
      <c r="U3068"/>
      <c r="V3068"/>
      <c r="W3068"/>
      <c r="X3068"/>
      <c r="Y3068" s="56"/>
      <c r="Z3068"/>
      <c r="AA3068"/>
      <c r="AB3068"/>
      <c r="AC3068"/>
      <c r="AD3068"/>
      <c r="AE3068"/>
      <c r="AF3068"/>
    </row>
    <row r="3069" spans="1:32" s="24" customFormat="1" ht="15">
      <c r="A3069"/>
      <c r="B3069"/>
      <c r="C3069"/>
      <c r="D3069"/>
      <c r="E3069"/>
      <c r="F3069"/>
      <c r="G3069"/>
      <c r="H3069"/>
      <c r="I3069"/>
      <c r="J3069"/>
      <c r="K3069"/>
      <c r="L3069"/>
      <c r="M3069"/>
      <c r="N3069"/>
      <c r="O3069"/>
      <c r="P3069"/>
      <c r="Q3069"/>
      <c r="R3069"/>
      <c r="S3069"/>
      <c r="T3069"/>
      <c r="U3069"/>
      <c r="V3069"/>
      <c r="W3069"/>
      <c r="X3069"/>
      <c r="Y3069" s="56"/>
      <c r="Z3069"/>
      <c r="AA3069"/>
      <c r="AB3069"/>
      <c r="AC3069"/>
      <c r="AD3069"/>
      <c r="AE3069"/>
      <c r="AF3069"/>
    </row>
    <row r="3070" spans="1:32" s="24" customFormat="1" ht="15">
      <c r="A3070"/>
      <c r="B3070"/>
      <c r="C3070"/>
      <c r="D3070"/>
      <c r="E3070"/>
      <c r="F3070"/>
      <c r="G3070"/>
      <c r="H3070"/>
      <c r="I3070"/>
      <c r="J3070"/>
      <c r="K3070"/>
      <c r="L3070"/>
      <c r="M3070"/>
      <c r="N3070"/>
      <c r="O3070"/>
      <c r="P3070"/>
      <c r="Q3070"/>
      <c r="R3070"/>
      <c r="S3070"/>
      <c r="T3070"/>
      <c r="U3070"/>
      <c r="V3070"/>
      <c r="W3070"/>
      <c r="X3070"/>
      <c r="Y3070" s="56"/>
      <c r="Z3070"/>
      <c r="AA3070"/>
      <c r="AB3070"/>
      <c r="AC3070"/>
      <c r="AD3070"/>
      <c r="AE3070"/>
      <c r="AF3070"/>
    </row>
    <row r="3071" spans="1:32" s="24" customFormat="1" ht="15">
      <c r="A3071"/>
      <c r="B3071"/>
      <c r="C3071"/>
      <c r="D3071"/>
      <c r="E3071"/>
      <c r="F3071"/>
      <c r="G3071"/>
      <c r="H3071"/>
      <c r="I3071"/>
      <c r="J3071"/>
      <c r="K3071"/>
      <c r="L3071"/>
      <c r="M3071"/>
      <c r="N3071"/>
      <c r="O3071"/>
      <c r="P3071"/>
      <c r="Q3071"/>
      <c r="R3071"/>
      <c r="S3071"/>
      <c r="T3071"/>
      <c r="U3071"/>
      <c r="V3071"/>
      <c r="W3071"/>
      <c r="X3071"/>
      <c r="Y3071" s="56"/>
      <c r="Z3071"/>
      <c r="AA3071"/>
      <c r="AB3071"/>
      <c r="AC3071"/>
      <c r="AD3071"/>
      <c r="AE3071"/>
      <c r="AF3071"/>
    </row>
    <row r="3072" spans="1:32" s="24" customFormat="1" ht="15">
      <c r="A3072"/>
      <c r="B3072"/>
      <c r="C3072"/>
      <c r="D3072"/>
      <c r="E3072"/>
      <c r="F3072"/>
      <c r="G3072"/>
      <c r="H3072"/>
      <c r="I3072"/>
      <c r="J3072"/>
      <c r="K3072"/>
      <c r="L3072"/>
      <c r="M3072"/>
      <c r="N3072"/>
      <c r="O3072"/>
      <c r="P3072"/>
      <c r="Q3072"/>
      <c r="R3072"/>
      <c r="S3072"/>
      <c r="T3072"/>
      <c r="U3072"/>
      <c r="V3072"/>
      <c r="W3072"/>
      <c r="X3072"/>
      <c r="Y3072" s="56"/>
      <c r="Z3072"/>
      <c r="AA3072"/>
      <c r="AB3072"/>
      <c r="AC3072"/>
      <c r="AD3072"/>
      <c r="AE3072"/>
      <c r="AF3072"/>
    </row>
    <row r="3073" spans="1:32" s="24" customFormat="1" ht="15">
      <c r="A3073"/>
      <c r="B3073"/>
      <c r="C3073"/>
      <c r="D3073"/>
      <c r="E3073"/>
      <c r="F3073"/>
      <c r="G3073"/>
      <c r="H3073"/>
      <c r="I3073"/>
      <c r="J3073"/>
      <c r="K3073"/>
      <c r="L3073"/>
      <c r="M3073"/>
      <c r="N3073"/>
      <c r="O3073"/>
      <c r="P3073"/>
      <c r="Q3073"/>
      <c r="R3073"/>
      <c r="S3073"/>
      <c r="T3073"/>
      <c r="U3073"/>
      <c r="V3073"/>
      <c r="W3073"/>
      <c r="X3073"/>
      <c r="Y3073" s="56"/>
      <c r="Z3073"/>
      <c r="AA3073"/>
      <c r="AB3073"/>
      <c r="AC3073"/>
      <c r="AD3073"/>
      <c r="AE3073"/>
      <c r="AF3073"/>
    </row>
    <row r="3074" spans="1:32" s="24" customFormat="1" ht="15">
      <c r="A3074"/>
      <c r="B3074"/>
      <c r="C3074"/>
      <c r="D3074"/>
      <c r="E3074"/>
      <c r="F3074"/>
      <c r="G3074"/>
      <c r="H3074"/>
      <c r="I3074"/>
      <c r="J3074"/>
      <c r="K3074"/>
      <c r="L3074"/>
      <c r="M3074"/>
      <c r="N3074"/>
      <c r="O3074"/>
      <c r="P3074"/>
      <c r="Q3074"/>
      <c r="R3074"/>
      <c r="S3074"/>
      <c r="T3074"/>
      <c r="U3074"/>
      <c r="V3074"/>
      <c r="W3074"/>
      <c r="X3074"/>
      <c r="Y3074" s="56"/>
      <c r="Z3074"/>
      <c r="AA3074"/>
      <c r="AB3074"/>
      <c r="AC3074"/>
      <c r="AD3074"/>
      <c r="AE3074"/>
      <c r="AF3074"/>
    </row>
    <row r="3075" spans="1:32" s="24" customFormat="1" ht="15">
      <c r="A3075"/>
      <c r="B3075"/>
      <c r="C3075"/>
      <c r="D3075"/>
      <c r="E3075"/>
      <c r="F3075"/>
      <c r="G3075"/>
      <c r="H3075"/>
      <c r="I3075"/>
      <c r="J3075"/>
      <c r="K3075"/>
      <c r="L3075"/>
      <c r="M3075"/>
      <c r="N3075"/>
      <c r="O3075"/>
      <c r="P3075"/>
      <c r="Q3075"/>
      <c r="R3075"/>
      <c r="S3075"/>
      <c r="T3075"/>
      <c r="U3075"/>
      <c r="V3075"/>
      <c r="W3075"/>
      <c r="X3075"/>
      <c r="Y3075" s="56"/>
      <c r="Z3075"/>
      <c r="AA3075"/>
      <c r="AB3075"/>
      <c r="AC3075"/>
      <c r="AD3075"/>
      <c r="AE3075"/>
      <c r="AF3075"/>
    </row>
    <row r="3076" spans="1:32" s="24" customFormat="1" ht="15">
      <c r="A3076"/>
      <c r="B3076"/>
      <c r="C3076"/>
      <c r="D3076"/>
      <c r="E3076"/>
      <c r="F3076"/>
      <c r="G3076"/>
      <c r="H3076"/>
      <c r="I3076"/>
      <c r="J3076"/>
      <c r="K3076"/>
      <c r="L3076"/>
      <c r="M3076"/>
      <c r="N3076"/>
      <c r="O3076"/>
      <c r="P3076"/>
      <c r="Q3076"/>
      <c r="R3076"/>
      <c r="S3076"/>
      <c r="T3076"/>
      <c r="U3076"/>
      <c r="V3076"/>
      <c r="W3076"/>
      <c r="X3076"/>
      <c r="Y3076" s="56"/>
      <c r="Z3076"/>
      <c r="AA3076"/>
      <c r="AB3076"/>
      <c r="AC3076"/>
      <c r="AD3076"/>
      <c r="AE3076"/>
      <c r="AF3076"/>
    </row>
    <row r="3077" spans="1:32" s="24" customFormat="1" ht="15">
      <c r="A3077"/>
      <c r="B3077"/>
      <c r="C3077"/>
      <c r="D3077"/>
      <c r="E3077"/>
      <c r="F3077"/>
      <c r="G3077"/>
      <c r="H3077"/>
      <c r="I3077"/>
      <c r="J3077"/>
      <c r="K3077"/>
      <c r="L3077"/>
      <c r="M3077"/>
      <c r="N3077"/>
      <c r="O3077"/>
      <c r="P3077"/>
      <c r="Q3077"/>
      <c r="R3077"/>
      <c r="S3077"/>
      <c r="T3077"/>
      <c r="U3077"/>
      <c r="V3077"/>
      <c r="W3077"/>
      <c r="X3077"/>
      <c r="Y3077" s="56"/>
      <c r="Z3077"/>
      <c r="AA3077"/>
      <c r="AB3077"/>
      <c r="AC3077"/>
      <c r="AD3077"/>
      <c r="AE3077"/>
      <c r="AF3077"/>
    </row>
    <row r="3078" spans="1:32" s="24" customFormat="1" ht="15">
      <c r="A3078"/>
      <c r="B3078"/>
      <c r="C3078"/>
      <c r="D3078"/>
      <c r="E3078"/>
      <c r="F3078"/>
      <c r="G3078"/>
      <c r="H3078"/>
      <c r="I3078"/>
      <c r="J3078"/>
      <c r="K3078"/>
      <c r="L3078"/>
      <c r="M3078"/>
      <c r="N3078"/>
      <c r="O3078"/>
      <c r="P3078"/>
      <c r="Q3078"/>
      <c r="R3078"/>
      <c r="S3078"/>
      <c r="T3078"/>
      <c r="U3078"/>
      <c r="V3078"/>
      <c r="W3078"/>
      <c r="X3078"/>
      <c r="Y3078" s="56"/>
      <c r="Z3078"/>
      <c r="AA3078"/>
      <c r="AB3078"/>
      <c r="AC3078"/>
      <c r="AD3078"/>
      <c r="AE3078"/>
      <c r="AF3078"/>
    </row>
    <row r="3079" spans="1:32" s="24" customFormat="1" ht="15">
      <c r="A3079"/>
      <c r="B3079"/>
      <c r="C3079"/>
      <c r="D3079"/>
      <c r="E3079"/>
      <c r="F3079"/>
      <c r="G3079"/>
      <c r="H3079"/>
      <c r="I3079"/>
      <c r="J3079"/>
      <c r="K3079"/>
      <c r="L3079"/>
      <c r="M3079"/>
      <c r="N3079"/>
      <c r="O3079"/>
      <c r="P3079"/>
      <c r="Q3079"/>
      <c r="R3079"/>
      <c r="S3079"/>
      <c r="T3079"/>
      <c r="U3079"/>
      <c r="V3079"/>
      <c r="W3079"/>
      <c r="X3079"/>
      <c r="Y3079" s="56"/>
      <c r="Z3079"/>
      <c r="AA3079"/>
      <c r="AB3079"/>
      <c r="AC3079"/>
      <c r="AD3079"/>
      <c r="AE3079"/>
      <c r="AF3079"/>
    </row>
    <row r="3080" spans="1:32" s="24" customFormat="1" ht="15">
      <c r="A3080"/>
      <c r="B3080"/>
      <c r="C3080"/>
      <c r="D3080"/>
      <c r="E3080"/>
      <c r="F3080"/>
      <c r="G3080"/>
      <c r="H3080"/>
      <c r="I3080"/>
      <c r="J3080"/>
      <c r="K3080"/>
      <c r="L3080"/>
      <c r="M3080"/>
      <c r="N3080"/>
      <c r="O3080"/>
      <c r="P3080"/>
      <c r="Q3080"/>
      <c r="R3080"/>
      <c r="S3080"/>
      <c r="T3080"/>
      <c r="U3080"/>
      <c r="V3080"/>
      <c r="W3080"/>
      <c r="X3080"/>
      <c r="Y3080" s="56"/>
      <c r="Z3080"/>
      <c r="AA3080"/>
      <c r="AB3080"/>
      <c r="AC3080"/>
      <c r="AD3080"/>
      <c r="AE3080"/>
      <c r="AF3080"/>
    </row>
    <row r="3081" spans="1:32" s="24" customFormat="1" ht="15">
      <c r="A3081"/>
      <c r="B3081"/>
      <c r="C3081"/>
      <c r="D3081"/>
      <c r="E3081"/>
      <c r="F3081"/>
      <c r="G3081"/>
      <c r="H3081"/>
      <c r="I3081"/>
      <c r="J3081"/>
      <c r="K3081"/>
      <c r="L3081"/>
      <c r="M3081"/>
      <c r="N3081"/>
      <c r="O3081"/>
      <c r="P3081"/>
      <c r="Q3081"/>
      <c r="R3081"/>
      <c r="S3081"/>
      <c r="T3081"/>
      <c r="U3081"/>
      <c r="V3081"/>
      <c r="W3081"/>
      <c r="X3081"/>
      <c r="Y3081" s="56"/>
      <c r="Z3081"/>
      <c r="AA3081"/>
      <c r="AB3081"/>
      <c r="AC3081"/>
      <c r="AD3081"/>
      <c r="AE3081"/>
      <c r="AF3081"/>
    </row>
    <row r="3082" spans="1:32" s="24" customFormat="1" ht="15">
      <c r="A3082"/>
      <c r="B3082"/>
      <c r="C3082"/>
      <c r="D3082"/>
      <c r="E3082"/>
      <c r="F3082"/>
      <c r="G3082"/>
      <c r="H3082"/>
      <c r="I3082"/>
      <c r="J3082"/>
      <c r="K3082"/>
      <c r="L3082"/>
      <c r="M3082"/>
      <c r="N3082"/>
      <c r="O3082"/>
      <c r="P3082"/>
      <c r="Q3082"/>
      <c r="R3082"/>
      <c r="S3082"/>
      <c r="T3082"/>
      <c r="U3082"/>
      <c r="V3082"/>
      <c r="W3082"/>
      <c r="X3082"/>
      <c r="Y3082" s="56"/>
      <c r="Z3082"/>
      <c r="AA3082"/>
      <c r="AB3082"/>
      <c r="AC3082"/>
      <c r="AD3082"/>
      <c r="AE3082"/>
      <c r="AF3082"/>
    </row>
    <row r="3083" spans="1:32" s="24" customFormat="1" ht="15">
      <c r="A3083"/>
      <c r="B3083"/>
      <c r="C3083"/>
      <c r="D3083"/>
      <c r="E3083"/>
      <c r="F3083"/>
      <c r="G3083"/>
      <c r="H3083"/>
      <c r="I3083"/>
      <c r="J3083"/>
      <c r="K3083"/>
      <c r="L3083"/>
      <c r="M3083"/>
      <c r="N3083"/>
      <c r="O3083"/>
      <c r="P3083"/>
      <c r="Q3083"/>
      <c r="R3083"/>
      <c r="S3083"/>
      <c r="T3083"/>
      <c r="U3083"/>
      <c r="V3083"/>
      <c r="W3083"/>
      <c r="X3083"/>
      <c r="Y3083" s="56"/>
      <c r="Z3083"/>
      <c r="AA3083"/>
      <c r="AB3083"/>
      <c r="AC3083"/>
      <c r="AD3083"/>
      <c r="AE3083"/>
      <c r="AF3083"/>
    </row>
    <row r="3084" spans="1:32" s="24" customFormat="1" ht="15">
      <c r="A3084"/>
      <c r="B3084"/>
      <c r="C3084"/>
      <c r="D3084"/>
      <c r="E3084"/>
      <c r="F3084"/>
      <c r="G3084"/>
      <c r="H3084"/>
      <c r="I3084"/>
      <c r="J3084"/>
      <c r="K3084"/>
      <c r="L3084"/>
      <c r="M3084"/>
      <c r="N3084"/>
      <c r="O3084"/>
      <c r="P3084"/>
      <c r="Q3084"/>
      <c r="R3084"/>
      <c r="S3084"/>
      <c r="T3084"/>
      <c r="U3084"/>
      <c r="V3084"/>
      <c r="W3084"/>
      <c r="X3084"/>
      <c r="Y3084" s="56"/>
      <c r="Z3084"/>
      <c r="AA3084"/>
      <c r="AB3084"/>
      <c r="AC3084"/>
      <c r="AD3084"/>
      <c r="AE3084"/>
      <c r="AF3084"/>
    </row>
    <row r="3085" spans="1:32" s="24" customFormat="1" ht="15">
      <c r="A3085"/>
      <c r="B3085"/>
      <c r="C3085"/>
      <c r="D3085"/>
      <c r="E3085"/>
      <c r="F3085"/>
      <c r="G3085"/>
      <c r="H3085"/>
      <c r="I3085"/>
      <c r="J3085"/>
      <c r="K3085"/>
      <c r="L3085"/>
      <c r="M3085"/>
      <c r="N3085"/>
      <c r="O3085"/>
      <c r="P3085"/>
      <c r="Q3085"/>
      <c r="R3085"/>
      <c r="S3085"/>
      <c r="T3085"/>
      <c r="U3085"/>
      <c r="V3085"/>
      <c r="W3085"/>
      <c r="X3085"/>
      <c r="Y3085" s="56"/>
      <c r="Z3085"/>
      <c r="AA3085"/>
      <c r="AB3085"/>
      <c r="AC3085"/>
      <c r="AD3085"/>
      <c r="AE3085"/>
      <c r="AF3085"/>
    </row>
    <row r="3086" spans="1:32" s="24" customFormat="1" ht="15">
      <c r="A3086"/>
      <c r="B3086"/>
      <c r="C3086"/>
      <c r="D3086"/>
      <c r="E3086"/>
      <c r="F3086"/>
      <c r="G3086"/>
      <c r="H3086"/>
      <c r="I3086"/>
      <c r="J3086"/>
      <c r="K3086"/>
      <c r="L3086"/>
      <c r="M3086"/>
      <c r="N3086"/>
      <c r="O3086"/>
      <c r="P3086"/>
      <c r="Q3086"/>
      <c r="R3086"/>
      <c r="S3086"/>
      <c r="T3086"/>
      <c r="U3086"/>
      <c r="V3086"/>
      <c r="W3086"/>
      <c r="X3086"/>
      <c r="Y3086" s="56"/>
      <c r="Z3086"/>
      <c r="AA3086"/>
      <c r="AB3086"/>
      <c r="AC3086"/>
      <c r="AD3086"/>
      <c r="AE3086"/>
      <c r="AF3086"/>
    </row>
    <row r="3087" spans="1:32" s="24" customFormat="1" ht="15">
      <c r="A3087"/>
      <c r="B3087"/>
      <c r="C3087"/>
      <c r="D3087"/>
      <c r="E3087"/>
      <c r="F3087"/>
      <c r="G3087"/>
      <c r="H3087"/>
      <c r="I3087"/>
      <c r="J3087"/>
      <c r="K3087"/>
      <c r="L3087"/>
      <c r="M3087"/>
      <c r="N3087"/>
      <c r="O3087"/>
      <c r="P3087"/>
      <c r="Q3087"/>
      <c r="R3087"/>
      <c r="S3087"/>
      <c r="T3087"/>
      <c r="U3087"/>
      <c r="V3087"/>
      <c r="W3087"/>
      <c r="X3087"/>
      <c r="Y3087" s="56"/>
      <c r="Z3087"/>
      <c r="AA3087"/>
      <c r="AB3087"/>
      <c r="AC3087"/>
      <c r="AD3087"/>
      <c r="AE3087"/>
      <c r="AF3087"/>
    </row>
    <row r="3088" spans="1:32" s="24" customFormat="1" ht="15">
      <c r="A3088"/>
      <c r="B3088"/>
      <c r="C3088"/>
      <c r="D3088"/>
      <c r="E3088"/>
      <c r="F3088"/>
      <c r="G3088"/>
      <c r="H3088"/>
      <c r="I3088"/>
      <c r="J3088"/>
      <c r="K3088"/>
      <c r="L3088"/>
      <c r="M3088"/>
      <c r="N3088"/>
      <c r="O3088"/>
      <c r="P3088"/>
      <c r="Q3088"/>
      <c r="R3088"/>
      <c r="S3088"/>
      <c r="T3088"/>
      <c r="U3088"/>
      <c r="V3088"/>
      <c r="W3088"/>
      <c r="X3088"/>
      <c r="Y3088" s="56"/>
      <c r="Z3088"/>
      <c r="AA3088"/>
      <c r="AB3088"/>
      <c r="AC3088"/>
      <c r="AD3088"/>
      <c r="AE3088"/>
      <c r="AF3088"/>
    </row>
    <row r="3089" spans="1:32" s="24" customFormat="1" ht="15">
      <c r="A3089"/>
      <c r="B3089"/>
      <c r="C3089"/>
      <c r="D3089"/>
      <c r="E3089"/>
      <c r="F3089"/>
      <c r="G3089"/>
      <c r="H3089"/>
      <c r="I3089"/>
      <c r="J3089"/>
      <c r="K3089"/>
      <c r="L3089"/>
      <c r="M3089"/>
      <c r="N3089"/>
      <c r="O3089"/>
      <c r="P3089"/>
      <c r="Q3089"/>
      <c r="R3089"/>
      <c r="S3089"/>
      <c r="T3089"/>
      <c r="U3089"/>
      <c r="V3089"/>
      <c r="W3089"/>
      <c r="X3089"/>
      <c r="Y3089" s="56"/>
      <c r="Z3089"/>
      <c r="AA3089"/>
      <c r="AB3089"/>
      <c r="AC3089"/>
      <c r="AD3089"/>
      <c r="AE3089"/>
      <c r="AF3089"/>
    </row>
    <row r="3090" spans="1:32" s="24" customFormat="1" ht="15">
      <c r="A3090"/>
      <c r="B3090"/>
      <c r="C3090"/>
      <c r="D3090"/>
      <c r="E3090"/>
      <c r="F3090"/>
      <c r="G3090"/>
      <c r="H3090"/>
      <c r="I3090"/>
      <c r="J3090"/>
      <c r="K3090"/>
      <c r="L3090"/>
      <c r="M3090"/>
      <c r="N3090"/>
      <c r="O3090"/>
      <c r="P3090"/>
      <c r="Q3090"/>
      <c r="R3090"/>
      <c r="S3090"/>
      <c r="T3090"/>
      <c r="U3090"/>
      <c r="V3090"/>
      <c r="W3090"/>
      <c r="X3090"/>
      <c r="Y3090" s="56"/>
      <c r="Z3090"/>
      <c r="AA3090"/>
      <c r="AB3090"/>
      <c r="AC3090"/>
      <c r="AD3090"/>
      <c r="AE3090"/>
      <c r="AF3090"/>
    </row>
    <row r="3091" spans="1:32" s="24" customFormat="1" ht="15">
      <c r="A3091"/>
      <c r="B3091"/>
      <c r="C3091"/>
      <c r="D3091"/>
      <c r="E3091"/>
      <c r="F3091"/>
      <c r="G3091"/>
      <c r="H3091"/>
      <c r="I3091"/>
      <c r="J3091"/>
      <c r="K3091"/>
      <c r="L3091"/>
      <c r="M3091"/>
      <c r="N3091"/>
      <c r="O3091"/>
      <c r="P3091"/>
      <c r="Q3091"/>
      <c r="R3091"/>
      <c r="S3091"/>
      <c r="T3091"/>
      <c r="U3091"/>
      <c r="V3091"/>
      <c r="W3091"/>
      <c r="X3091"/>
      <c r="Y3091" s="56"/>
      <c r="Z3091"/>
      <c r="AA3091"/>
      <c r="AB3091"/>
      <c r="AC3091"/>
      <c r="AD3091"/>
      <c r="AE3091"/>
      <c r="AF3091"/>
    </row>
    <row r="3092" spans="1:32" s="24" customFormat="1" ht="15">
      <c r="A3092"/>
      <c r="B3092"/>
      <c r="C3092"/>
      <c r="D3092"/>
      <c r="E3092"/>
      <c r="F3092"/>
      <c r="G3092"/>
      <c r="H3092"/>
      <c r="I3092"/>
      <c r="J3092"/>
      <c r="K3092"/>
      <c r="L3092"/>
      <c r="M3092"/>
      <c r="N3092"/>
      <c r="O3092"/>
      <c r="P3092"/>
      <c r="Q3092"/>
      <c r="R3092"/>
      <c r="S3092"/>
      <c r="T3092"/>
      <c r="U3092"/>
      <c r="V3092"/>
      <c r="W3092"/>
      <c r="X3092"/>
      <c r="Y3092" s="56"/>
      <c r="Z3092"/>
      <c r="AA3092"/>
      <c r="AB3092"/>
      <c r="AC3092"/>
      <c r="AD3092"/>
      <c r="AE3092"/>
      <c r="AF3092"/>
    </row>
    <row r="3093" spans="1:32" s="24" customFormat="1" ht="15">
      <c r="A3093"/>
      <c r="B3093"/>
      <c r="C3093"/>
      <c r="D3093"/>
      <c r="E3093"/>
      <c r="F3093"/>
      <c r="G3093"/>
      <c r="H3093"/>
      <c r="I3093"/>
      <c r="J3093"/>
      <c r="K3093"/>
      <c r="L3093"/>
      <c r="M3093"/>
      <c r="N3093"/>
      <c r="O3093"/>
      <c r="P3093"/>
      <c r="Q3093"/>
      <c r="R3093"/>
      <c r="S3093"/>
      <c r="T3093"/>
      <c r="U3093"/>
      <c r="V3093"/>
      <c r="W3093"/>
      <c r="X3093"/>
      <c r="Y3093" s="56"/>
      <c r="Z3093"/>
      <c r="AA3093"/>
      <c r="AB3093"/>
      <c r="AC3093"/>
      <c r="AD3093"/>
      <c r="AE3093"/>
      <c r="AF3093"/>
    </row>
    <row r="3094" spans="1:32" s="24" customFormat="1" ht="15">
      <c r="A3094"/>
      <c r="B3094"/>
      <c r="C3094"/>
      <c r="D3094"/>
      <c r="E3094"/>
      <c r="F3094"/>
      <c r="G3094"/>
      <c r="H3094"/>
      <c r="I3094"/>
      <c r="J3094"/>
      <c r="K3094"/>
      <c r="L3094"/>
      <c r="M3094"/>
      <c r="N3094"/>
      <c r="O3094"/>
      <c r="P3094"/>
      <c r="Q3094"/>
      <c r="R3094"/>
      <c r="S3094"/>
      <c r="T3094"/>
      <c r="U3094"/>
      <c r="V3094"/>
      <c r="W3094"/>
      <c r="X3094"/>
      <c r="Y3094" s="56"/>
      <c r="Z3094"/>
      <c r="AA3094"/>
      <c r="AB3094"/>
      <c r="AC3094"/>
      <c r="AD3094"/>
      <c r="AE3094"/>
      <c r="AF3094"/>
    </row>
    <row r="3095" spans="1:32" s="24" customFormat="1" ht="15">
      <c r="A3095"/>
      <c r="B3095"/>
      <c r="C3095"/>
      <c r="D3095"/>
      <c r="E3095"/>
      <c r="F3095"/>
      <c r="G3095"/>
      <c r="H3095"/>
      <c r="I3095"/>
      <c r="J3095"/>
      <c r="K3095"/>
      <c r="L3095"/>
      <c r="M3095"/>
      <c r="N3095"/>
      <c r="O3095"/>
      <c r="P3095"/>
      <c r="Q3095"/>
      <c r="R3095"/>
      <c r="S3095"/>
      <c r="T3095"/>
      <c r="U3095"/>
      <c r="V3095"/>
      <c r="W3095"/>
      <c r="X3095"/>
      <c r="Y3095" s="56"/>
      <c r="Z3095"/>
      <c r="AA3095"/>
      <c r="AB3095"/>
      <c r="AC3095"/>
      <c r="AD3095"/>
      <c r="AE3095"/>
      <c r="AF3095"/>
    </row>
    <row r="3096" spans="1:32" s="24" customFormat="1" ht="15">
      <c r="A3096"/>
      <c r="B3096"/>
      <c r="C3096"/>
      <c r="D3096"/>
      <c r="E3096"/>
      <c r="F3096"/>
      <c r="G3096"/>
      <c r="H3096"/>
      <c r="I3096"/>
      <c r="J3096"/>
      <c r="K3096"/>
      <c r="L3096"/>
      <c r="M3096"/>
      <c r="N3096"/>
      <c r="O3096"/>
      <c r="P3096"/>
      <c r="Q3096"/>
      <c r="R3096"/>
      <c r="S3096"/>
      <c r="T3096"/>
      <c r="U3096"/>
      <c r="V3096"/>
      <c r="W3096"/>
      <c r="X3096"/>
      <c r="Y3096" s="56"/>
      <c r="Z3096"/>
      <c r="AA3096"/>
      <c r="AB3096"/>
      <c r="AC3096"/>
      <c r="AD3096"/>
      <c r="AE3096"/>
      <c r="AF3096"/>
    </row>
    <row r="3097" spans="1:32" s="24" customFormat="1" ht="15">
      <c r="A3097"/>
      <c r="B3097"/>
      <c r="C3097"/>
      <c r="D3097"/>
      <c r="E3097"/>
      <c r="F3097"/>
      <c r="G3097"/>
      <c r="H3097"/>
      <c r="I3097"/>
      <c r="J3097"/>
      <c r="K3097"/>
      <c r="L3097"/>
      <c r="M3097"/>
      <c r="N3097"/>
      <c r="O3097"/>
      <c r="P3097"/>
      <c r="Q3097"/>
      <c r="R3097"/>
      <c r="S3097"/>
      <c r="T3097"/>
      <c r="U3097"/>
      <c r="V3097"/>
      <c r="W3097"/>
      <c r="X3097"/>
      <c r="Y3097" s="56"/>
      <c r="Z3097"/>
      <c r="AA3097"/>
      <c r="AB3097"/>
      <c r="AC3097"/>
      <c r="AD3097"/>
      <c r="AE3097"/>
      <c r="AF3097"/>
    </row>
    <row r="3098" spans="1:32" s="24" customFormat="1" ht="15">
      <c r="A3098"/>
      <c r="B3098"/>
      <c r="C3098"/>
      <c r="D3098"/>
      <c r="E3098"/>
      <c r="F3098"/>
      <c r="G3098"/>
      <c r="H3098"/>
      <c r="I3098"/>
      <c r="J3098"/>
      <c r="K3098"/>
      <c r="L3098"/>
      <c r="M3098"/>
      <c r="N3098"/>
      <c r="O3098"/>
      <c r="P3098"/>
      <c r="Q3098"/>
      <c r="R3098"/>
      <c r="S3098"/>
      <c r="T3098"/>
      <c r="U3098"/>
      <c r="V3098"/>
      <c r="W3098"/>
      <c r="X3098"/>
      <c r="Y3098" s="56"/>
      <c r="Z3098"/>
      <c r="AA3098"/>
      <c r="AB3098"/>
      <c r="AC3098"/>
      <c r="AD3098"/>
      <c r="AE3098"/>
      <c r="AF3098"/>
    </row>
    <row r="3099" spans="1:32" s="24" customFormat="1" ht="15">
      <c r="A3099"/>
      <c r="B3099"/>
      <c r="C3099"/>
      <c r="D3099"/>
      <c r="E3099"/>
      <c r="F3099"/>
      <c r="G3099"/>
      <c r="H3099"/>
      <c r="I3099"/>
      <c r="J3099"/>
      <c r="K3099"/>
      <c r="L3099"/>
      <c r="M3099"/>
      <c r="N3099"/>
      <c r="O3099"/>
      <c r="P3099"/>
      <c r="Q3099"/>
      <c r="R3099"/>
      <c r="S3099"/>
      <c r="T3099"/>
      <c r="U3099"/>
      <c r="V3099"/>
      <c r="W3099"/>
      <c r="X3099"/>
      <c r="Y3099" s="56"/>
      <c r="Z3099"/>
      <c r="AA3099"/>
      <c r="AB3099"/>
      <c r="AC3099"/>
      <c r="AD3099"/>
      <c r="AE3099"/>
      <c r="AF3099"/>
    </row>
    <row r="3100" spans="1:32" s="24" customFormat="1" ht="15">
      <c r="A3100"/>
      <c r="B3100"/>
      <c r="C3100"/>
      <c r="D3100"/>
      <c r="E3100"/>
      <c r="F3100"/>
      <c r="G3100"/>
      <c r="H3100"/>
      <c r="I3100"/>
      <c r="J3100"/>
      <c r="K3100"/>
      <c r="L3100"/>
      <c r="M3100"/>
      <c r="N3100"/>
      <c r="O3100"/>
      <c r="P3100"/>
      <c r="Q3100"/>
      <c r="R3100"/>
      <c r="S3100"/>
      <c r="T3100"/>
      <c r="U3100"/>
      <c r="V3100"/>
      <c r="W3100"/>
      <c r="X3100"/>
      <c r="Y3100" s="56"/>
      <c r="Z3100"/>
      <c r="AA3100"/>
      <c r="AB3100"/>
      <c r="AC3100"/>
      <c r="AD3100"/>
      <c r="AE3100"/>
      <c r="AF3100"/>
    </row>
    <row r="3101" spans="1:32" s="24" customFormat="1" ht="15">
      <c r="A3101"/>
      <c r="B3101"/>
      <c r="C3101"/>
      <c r="D3101"/>
      <c r="E3101"/>
      <c r="F3101"/>
      <c r="G3101"/>
      <c r="H3101"/>
      <c r="I3101"/>
      <c r="J3101"/>
      <c r="K3101"/>
      <c r="L3101"/>
      <c r="M3101"/>
      <c r="N3101"/>
      <c r="O3101"/>
      <c r="P3101"/>
      <c r="Q3101"/>
      <c r="R3101"/>
      <c r="S3101"/>
      <c r="T3101"/>
      <c r="U3101"/>
      <c r="V3101"/>
      <c r="W3101"/>
      <c r="X3101"/>
      <c r="Y3101" s="56"/>
      <c r="Z3101"/>
      <c r="AA3101"/>
      <c r="AB3101"/>
      <c r="AC3101"/>
      <c r="AD3101"/>
      <c r="AE3101"/>
      <c r="AF3101"/>
    </row>
    <row r="3102" spans="1:32" s="24" customFormat="1" ht="15">
      <c r="A3102"/>
      <c r="B3102"/>
      <c r="C3102"/>
      <c r="D3102"/>
      <c r="E3102"/>
      <c r="F3102"/>
      <c r="G3102"/>
      <c r="H3102"/>
      <c r="I3102"/>
      <c r="J3102"/>
      <c r="K3102"/>
      <c r="L3102"/>
      <c r="M3102"/>
      <c r="N3102"/>
      <c r="O3102"/>
      <c r="P3102"/>
      <c r="Q3102"/>
      <c r="R3102"/>
      <c r="S3102"/>
      <c r="T3102"/>
      <c r="U3102"/>
      <c r="V3102"/>
      <c r="W3102"/>
      <c r="X3102"/>
      <c r="Y3102" s="56"/>
      <c r="Z3102"/>
      <c r="AA3102"/>
      <c r="AB3102"/>
      <c r="AC3102"/>
      <c r="AD3102"/>
      <c r="AE3102"/>
      <c r="AF3102"/>
    </row>
    <row r="3103" spans="1:32" s="24" customFormat="1" ht="15">
      <c r="A3103"/>
      <c r="B3103"/>
      <c r="C3103"/>
      <c r="D3103"/>
      <c r="E3103"/>
      <c r="F3103"/>
      <c r="G3103"/>
      <c r="H3103"/>
      <c r="I3103"/>
      <c r="J3103"/>
      <c r="K3103"/>
      <c r="L3103"/>
      <c r="M3103"/>
      <c r="N3103"/>
      <c r="O3103"/>
      <c r="P3103"/>
      <c r="Q3103"/>
      <c r="R3103"/>
      <c r="S3103"/>
      <c r="T3103"/>
      <c r="U3103"/>
      <c r="V3103"/>
      <c r="W3103"/>
      <c r="X3103"/>
      <c r="Y3103" s="56"/>
      <c r="Z3103"/>
      <c r="AA3103"/>
      <c r="AB3103"/>
      <c r="AC3103"/>
      <c r="AD3103"/>
      <c r="AE3103"/>
      <c r="AF3103"/>
    </row>
    <row r="3104" spans="1:32" s="24" customFormat="1" ht="15">
      <c r="A3104"/>
      <c r="B3104"/>
      <c r="C3104"/>
      <c r="D3104"/>
      <c r="E3104"/>
      <c r="F3104"/>
      <c r="G3104"/>
      <c r="H3104"/>
      <c r="I3104"/>
      <c r="J3104"/>
      <c r="K3104"/>
      <c r="L3104"/>
      <c r="M3104"/>
      <c r="N3104"/>
      <c r="O3104"/>
      <c r="P3104"/>
      <c r="Q3104"/>
      <c r="R3104"/>
      <c r="S3104"/>
      <c r="T3104"/>
      <c r="U3104"/>
      <c r="V3104"/>
      <c r="W3104"/>
      <c r="X3104"/>
      <c r="Y3104" s="56"/>
      <c r="Z3104"/>
      <c r="AA3104"/>
      <c r="AB3104"/>
      <c r="AC3104"/>
      <c r="AD3104"/>
      <c r="AE3104"/>
      <c r="AF3104"/>
    </row>
    <row r="3105" spans="1:32" s="24" customFormat="1" ht="15">
      <c r="A3105"/>
      <c r="B3105"/>
      <c r="C3105"/>
      <c r="D3105"/>
      <c r="E3105"/>
      <c r="F3105"/>
      <c r="G3105"/>
      <c r="H3105"/>
      <c r="I3105"/>
      <c r="J3105"/>
      <c r="K3105"/>
      <c r="L3105"/>
      <c r="M3105"/>
      <c r="N3105"/>
      <c r="O3105"/>
      <c r="P3105"/>
      <c r="Q3105"/>
      <c r="R3105"/>
      <c r="S3105"/>
      <c r="T3105"/>
      <c r="U3105"/>
      <c r="V3105"/>
      <c r="W3105"/>
      <c r="X3105"/>
      <c r="Y3105" s="56"/>
      <c r="Z3105"/>
      <c r="AA3105"/>
      <c r="AB3105"/>
      <c r="AC3105"/>
      <c r="AD3105"/>
      <c r="AE3105"/>
      <c r="AF3105"/>
    </row>
    <row r="3106" spans="1:32" s="24" customFormat="1" ht="15">
      <c r="A3106"/>
      <c r="B3106"/>
      <c r="C3106"/>
      <c r="D3106"/>
      <c r="E3106"/>
      <c r="F3106"/>
      <c r="G3106"/>
      <c r="H3106"/>
      <c r="I3106"/>
      <c r="J3106"/>
      <c r="K3106"/>
      <c r="L3106"/>
      <c r="M3106"/>
      <c r="N3106"/>
      <c r="O3106"/>
      <c r="P3106"/>
      <c r="Q3106"/>
      <c r="R3106"/>
      <c r="S3106"/>
      <c r="T3106"/>
      <c r="U3106"/>
      <c r="V3106"/>
      <c r="W3106"/>
      <c r="X3106"/>
      <c r="Y3106" s="56"/>
      <c r="Z3106"/>
      <c r="AA3106"/>
      <c r="AB3106"/>
      <c r="AC3106"/>
      <c r="AD3106"/>
      <c r="AE3106"/>
      <c r="AF3106"/>
    </row>
    <row r="3107" spans="1:32" s="24" customFormat="1" ht="15">
      <c r="A3107"/>
      <c r="B3107"/>
      <c r="C3107"/>
      <c r="D3107"/>
      <c r="E3107"/>
      <c r="F3107"/>
      <c r="G3107"/>
      <c r="H3107"/>
      <c r="I3107"/>
      <c r="J3107"/>
      <c r="K3107"/>
      <c r="L3107"/>
      <c r="M3107"/>
      <c r="N3107"/>
      <c r="O3107"/>
      <c r="P3107"/>
      <c r="Q3107"/>
      <c r="R3107"/>
      <c r="S3107"/>
      <c r="T3107"/>
      <c r="U3107"/>
      <c r="V3107"/>
      <c r="W3107"/>
      <c r="X3107"/>
      <c r="Y3107" s="56"/>
      <c r="Z3107"/>
      <c r="AA3107"/>
      <c r="AB3107"/>
      <c r="AC3107"/>
      <c r="AD3107"/>
      <c r="AE3107"/>
      <c r="AF3107"/>
    </row>
    <row r="3108" spans="1:32" s="24" customFormat="1" ht="15">
      <c r="A3108"/>
      <c r="B3108"/>
      <c r="C3108"/>
      <c r="D3108"/>
      <c r="E3108"/>
      <c r="F3108"/>
      <c r="G3108"/>
      <c r="H3108"/>
      <c r="I3108"/>
      <c r="J3108"/>
      <c r="K3108"/>
      <c r="L3108"/>
      <c r="M3108"/>
      <c r="N3108"/>
      <c r="O3108"/>
      <c r="P3108"/>
      <c r="Q3108"/>
      <c r="R3108"/>
      <c r="S3108"/>
      <c r="T3108"/>
      <c r="U3108"/>
      <c r="V3108"/>
      <c r="W3108"/>
      <c r="X3108"/>
      <c r="Y3108" s="56"/>
      <c r="Z3108"/>
      <c r="AA3108"/>
      <c r="AB3108"/>
      <c r="AC3108"/>
      <c r="AD3108"/>
      <c r="AE3108"/>
      <c r="AF3108"/>
    </row>
    <row r="3109" spans="1:32" s="24" customFormat="1" ht="15">
      <c r="A3109"/>
      <c r="B3109"/>
      <c r="C3109"/>
      <c r="D3109"/>
      <c r="E3109"/>
      <c r="F3109"/>
      <c r="G3109"/>
      <c r="H3109"/>
      <c r="I3109"/>
      <c r="J3109"/>
      <c r="K3109"/>
      <c r="L3109"/>
      <c r="M3109"/>
      <c r="N3109"/>
      <c r="O3109"/>
      <c r="P3109"/>
      <c r="Q3109"/>
      <c r="R3109"/>
      <c r="S3109"/>
      <c r="T3109"/>
      <c r="U3109"/>
      <c r="V3109"/>
      <c r="W3109"/>
      <c r="X3109"/>
      <c r="Y3109" s="56"/>
      <c r="Z3109"/>
      <c r="AA3109"/>
      <c r="AB3109"/>
      <c r="AC3109"/>
      <c r="AD3109"/>
      <c r="AE3109"/>
      <c r="AF3109"/>
    </row>
    <row r="3110" spans="1:32" s="24" customFormat="1" ht="15">
      <c r="A3110"/>
      <c r="B3110"/>
      <c r="C3110"/>
      <c r="D3110"/>
      <c r="E3110"/>
      <c r="F3110"/>
      <c r="G3110"/>
      <c r="H3110"/>
      <c r="I3110"/>
      <c r="J3110"/>
      <c r="K3110"/>
      <c r="L3110"/>
      <c r="M3110"/>
      <c r="N3110"/>
      <c r="O3110"/>
      <c r="P3110"/>
      <c r="Q3110"/>
      <c r="R3110"/>
      <c r="S3110"/>
      <c r="T3110"/>
      <c r="U3110"/>
      <c r="V3110"/>
      <c r="W3110"/>
      <c r="X3110"/>
      <c r="Y3110" s="56"/>
      <c r="Z3110"/>
      <c r="AA3110"/>
      <c r="AB3110"/>
      <c r="AC3110"/>
      <c r="AD3110"/>
      <c r="AE3110"/>
      <c r="AF3110"/>
    </row>
    <row r="3111" spans="1:32" s="24" customFormat="1" ht="15">
      <c r="A3111"/>
      <c r="B3111"/>
      <c r="C3111"/>
      <c r="D3111"/>
      <c r="E3111"/>
      <c r="F3111"/>
      <c r="G3111"/>
      <c r="H3111"/>
      <c r="I3111"/>
      <c r="J3111"/>
      <c r="K3111"/>
      <c r="L3111"/>
      <c r="M3111"/>
      <c r="N3111"/>
      <c r="O3111"/>
      <c r="P3111"/>
      <c r="Q3111"/>
      <c r="R3111"/>
      <c r="S3111"/>
      <c r="T3111"/>
      <c r="U3111"/>
      <c r="V3111"/>
      <c r="W3111"/>
      <c r="X3111"/>
      <c r="Y3111" s="56"/>
      <c r="Z3111"/>
      <c r="AA3111"/>
      <c r="AB3111"/>
      <c r="AC3111"/>
      <c r="AD3111"/>
      <c r="AE3111"/>
      <c r="AF3111"/>
    </row>
    <row r="3112" spans="1:32" s="24" customFormat="1" ht="15">
      <c r="A3112"/>
      <c r="B3112"/>
      <c r="C3112"/>
      <c r="D3112"/>
      <c r="E3112"/>
      <c r="F3112"/>
      <c r="G3112"/>
      <c r="H3112"/>
      <c r="I3112"/>
      <c r="J3112"/>
      <c r="K3112"/>
      <c r="L3112"/>
      <c r="M3112"/>
      <c r="N3112"/>
      <c r="O3112"/>
      <c r="P3112"/>
      <c r="Q3112"/>
      <c r="R3112"/>
      <c r="S3112"/>
      <c r="T3112"/>
      <c r="U3112"/>
      <c r="V3112"/>
      <c r="W3112"/>
      <c r="X3112"/>
      <c r="Y3112" s="56"/>
      <c r="Z3112"/>
      <c r="AA3112"/>
      <c r="AB3112"/>
      <c r="AC3112"/>
      <c r="AD3112"/>
      <c r="AE3112"/>
      <c r="AF3112"/>
    </row>
    <row r="3113" spans="1:32" s="24" customFormat="1" ht="15">
      <c r="A3113"/>
      <c r="B3113"/>
      <c r="C3113"/>
      <c r="D3113"/>
      <c r="E3113"/>
      <c r="F3113"/>
      <c r="G3113"/>
      <c r="H3113"/>
      <c r="I3113"/>
      <c r="J3113"/>
      <c r="K3113"/>
      <c r="L3113"/>
      <c r="M3113"/>
      <c r="N3113"/>
      <c r="O3113"/>
      <c r="P3113"/>
      <c r="Q3113"/>
      <c r="R3113"/>
      <c r="S3113"/>
      <c r="T3113"/>
      <c r="U3113"/>
      <c r="V3113"/>
      <c r="W3113"/>
      <c r="X3113"/>
      <c r="Y3113" s="56"/>
      <c r="Z3113"/>
      <c r="AA3113"/>
      <c r="AB3113"/>
      <c r="AC3113"/>
      <c r="AD3113"/>
      <c r="AE3113"/>
      <c r="AF3113"/>
    </row>
    <row r="3114" spans="1:32" s="24" customFormat="1" ht="15">
      <c r="A3114"/>
      <c r="B3114"/>
      <c r="C3114"/>
      <c r="D3114"/>
      <c r="E3114"/>
      <c r="F3114"/>
      <c r="G3114"/>
      <c r="H3114"/>
      <c r="I3114"/>
      <c r="J3114"/>
      <c r="K3114"/>
      <c r="L3114"/>
      <c r="M3114"/>
      <c r="N3114"/>
      <c r="O3114"/>
      <c r="P3114"/>
      <c r="Q3114"/>
      <c r="R3114"/>
      <c r="S3114"/>
      <c r="T3114"/>
      <c r="U3114"/>
      <c r="V3114"/>
      <c r="W3114"/>
      <c r="X3114"/>
      <c r="Y3114" s="56"/>
      <c r="Z3114"/>
      <c r="AA3114"/>
      <c r="AB3114"/>
      <c r="AC3114"/>
      <c r="AD3114"/>
      <c r="AE3114"/>
      <c r="AF3114"/>
    </row>
    <row r="3115" spans="1:32" s="24" customFormat="1" ht="15">
      <c r="A3115"/>
      <c r="B3115"/>
      <c r="C3115"/>
      <c r="D3115"/>
      <c r="E3115"/>
      <c r="F3115"/>
      <c r="G3115"/>
      <c r="H3115"/>
      <c r="I3115"/>
      <c r="J3115"/>
      <c r="K3115"/>
      <c r="L3115"/>
      <c r="M3115"/>
      <c r="N3115"/>
      <c r="O3115"/>
      <c r="P3115"/>
      <c r="Q3115"/>
      <c r="R3115"/>
      <c r="S3115"/>
      <c r="T3115"/>
      <c r="U3115"/>
      <c r="V3115"/>
      <c r="W3115"/>
      <c r="X3115"/>
      <c r="Y3115" s="56"/>
      <c r="Z3115"/>
      <c r="AA3115"/>
      <c r="AB3115"/>
      <c r="AC3115"/>
      <c r="AD3115"/>
      <c r="AE3115"/>
      <c r="AF3115"/>
    </row>
    <row r="3116" spans="1:32" s="24" customFormat="1" ht="15">
      <c r="A3116"/>
      <c r="B3116"/>
      <c r="C3116"/>
      <c r="D3116"/>
      <c r="E3116"/>
      <c r="F3116"/>
      <c r="G3116"/>
      <c r="H3116"/>
      <c r="I3116"/>
      <c r="J3116"/>
      <c r="K3116"/>
      <c r="L3116"/>
      <c r="M3116"/>
      <c r="N3116"/>
      <c r="O3116"/>
      <c r="P3116"/>
      <c r="Q3116"/>
      <c r="R3116"/>
      <c r="S3116"/>
      <c r="T3116"/>
      <c r="U3116"/>
      <c r="V3116"/>
      <c r="W3116"/>
      <c r="X3116"/>
      <c r="Y3116" s="56"/>
      <c r="Z3116"/>
      <c r="AA3116"/>
      <c r="AB3116"/>
      <c r="AC3116"/>
      <c r="AD3116"/>
      <c r="AE3116"/>
      <c r="AF3116"/>
    </row>
    <row r="3117" spans="1:32" s="24" customFormat="1" ht="15">
      <c r="A3117"/>
      <c r="B3117"/>
      <c r="C3117"/>
      <c r="D3117"/>
      <c r="E3117"/>
      <c r="F3117"/>
      <c r="G3117"/>
      <c r="H3117"/>
      <c r="I3117"/>
      <c r="J3117"/>
      <c r="K3117"/>
      <c r="L3117"/>
      <c r="M3117"/>
      <c r="N3117"/>
      <c r="O3117"/>
      <c r="P3117"/>
      <c r="Q3117"/>
      <c r="R3117"/>
      <c r="S3117"/>
      <c r="T3117"/>
      <c r="U3117"/>
      <c r="V3117"/>
      <c r="W3117"/>
      <c r="X3117"/>
      <c r="Y3117" s="56"/>
      <c r="Z3117"/>
      <c r="AA3117"/>
      <c r="AB3117"/>
      <c r="AC3117"/>
      <c r="AD3117"/>
      <c r="AE3117"/>
      <c r="AF3117"/>
    </row>
    <row r="3118" spans="1:32" s="24" customFormat="1" ht="15">
      <c r="A3118"/>
      <c r="B3118"/>
      <c r="C3118"/>
      <c r="D3118"/>
      <c r="E3118"/>
      <c r="F3118"/>
      <c r="G3118"/>
      <c r="H3118"/>
      <c r="I3118"/>
      <c r="J3118"/>
      <c r="K3118"/>
      <c r="L3118"/>
      <c r="M3118"/>
      <c r="N3118"/>
      <c r="O3118"/>
      <c r="P3118"/>
      <c r="Q3118"/>
      <c r="R3118"/>
      <c r="S3118"/>
      <c r="T3118"/>
      <c r="U3118"/>
      <c r="V3118"/>
      <c r="W3118"/>
      <c r="X3118"/>
      <c r="Y3118" s="56"/>
      <c r="Z3118"/>
      <c r="AA3118"/>
      <c r="AB3118"/>
      <c r="AC3118"/>
      <c r="AD3118"/>
      <c r="AE3118"/>
      <c r="AF3118"/>
    </row>
    <row r="3119" spans="1:32" s="24" customFormat="1" ht="15">
      <c r="A3119"/>
      <c r="B3119"/>
      <c r="C3119"/>
      <c r="D3119"/>
      <c r="E3119"/>
      <c r="F3119"/>
      <c r="G3119"/>
      <c r="H3119"/>
      <c r="I3119"/>
      <c r="J3119"/>
      <c r="K3119"/>
      <c r="L3119"/>
      <c r="M3119"/>
      <c r="N3119"/>
      <c r="O3119"/>
      <c r="P3119"/>
      <c r="Q3119"/>
      <c r="R3119"/>
      <c r="S3119"/>
      <c r="T3119"/>
      <c r="U3119"/>
      <c r="V3119"/>
      <c r="W3119"/>
      <c r="X3119"/>
      <c r="Y3119" s="56"/>
      <c r="Z3119"/>
      <c r="AA3119"/>
      <c r="AB3119"/>
      <c r="AC3119"/>
      <c r="AD3119"/>
      <c r="AE3119"/>
      <c r="AF3119"/>
    </row>
    <row r="3120" spans="1:32" s="24" customFormat="1" ht="15">
      <c r="A3120"/>
      <c r="B3120"/>
      <c r="C3120"/>
      <c r="D3120"/>
      <c r="E3120"/>
      <c r="F3120"/>
      <c r="G3120"/>
      <c r="H3120"/>
      <c r="I3120"/>
      <c r="J3120"/>
      <c r="K3120"/>
      <c r="L3120"/>
      <c r="M3120"/>
      <c r="N3120"/>
      <c r="O3120"/>
      <c r="P3120"/>
      <c r="Q3120"/>
      <c r="R3120"/>
      <c r="S3120"/>
      <c r="T3120"/>
      <c r="U3120"/>
      <c r="V3120"/>
      <c r="W3120"/>
      <c r="X3120"/>
      <c r="Y3120" s="56"/>
      <c r="Z3120"/>
      <c r="AA3120"/>
      <c r="AB3120"/>
      <c r="AC3120"/>
      <c r="AD3120"/>
      <c r="AE3120"/>
      <c r="AF3120"/>
    </row>
    <row r="3121" spans="1:32" s="24" customFormat="1" ht="15">
      <c r="A3121"/>
      <c r="B3121"/>
      <c r="C3121"/>
      <c r="D3121"/>
      <c r="E3121"/>
      <c r="F3121"/>
      <c r="G3121"/>
      <c r="H3121"/>
      <c r="I3121"/>
      <c r="J3121"/>
      <c r="K3121"/>
      <c r="L3121"/>
      <c r="M3121"/>
      <c r="N3121"/>
      <c r="O3121"/>
      <c r="P3121"/>
      <c r="Q3121"/>
      <c r="R3121"/>
      <c r="S3121"/>
      <c r="T3121"/>
      <c r="U3121"/>
      <c r="V3121"/>
      <c r="W3121"/>
      <c r="X3121"/>
      <c r="Y3121" s="56"/>
      <c r="Z3121"/>
      <c r="AA3121"/>
      <c r="AB3121"/>
      <c r="AC3121"/>
      <c r="AD3121"/>
      <c r="AE3121"/>
      <c r="AF3121"/>
    </row>
    <row r="3122" spans="1:32" s="24" customFormat="1" ht="15">
      <c r="A3122"/>
      <c r="B3122"/>
      <c r="C3122"/>
      <c r="D3122"/>
      <c r="E3122"/>
      <c r="F3122"/>
      <c r="G3122"/>
      <c r="H3122"/>
      <c r="I3122"/>
      <c r="J3122"/>
      <c r="K3122"/>
      <c r="L3122"/>
      <c r="M3122"/>
      <c r="N3122"/>
      <c r="O3122"/>
      <c r="P3122"/>
      <c r="Q3122"/>
      <c r="R3122"/>
      <c r="S3122"/>
      <c r="T3122"/>
      <c r="U3122"/>
      <c r="V3122"/>
      <c r="W3122"/>
      <c r="X3122"/>
      <c r="Y3122" s="56"/>
      <c r="Z3122"/>
      <c r="AA3122"/>
      <c r="AB3122"/>
      <c r="AC3122"/>
      <c r="AD3122"/>
      <c r="AE3122"/>
      <c r="AF3122"/>
    </row>
    <row r="3123" spans="1:32" s="24" customFormat="1" ht="15">
      <c r="A3123"/>
      <c r="B3123"/>
      <c r="C3123"/>
      <c r="D3123"/>
      <c r="E3123"/>
      <c r="F3123"/>
      <c r="G3123"/>
      <c r="H3123"/>
      <c r="I3123"/>
      <c r="J3123"/>
      <c r="K3123"/>
      <c r="L3123"/>
      <c r="M3123"/>
      <c r="N3123"/>
      <c r="O3123"/>
      <c r="P3123"/>
      <c r="Q3123"/>
      <c r="R3123"/>
      <c r="S3123"/>
      <c r="T3123"/>
      <c r="U3123"/>
      <c r="V3123"/>
      <c r="W3123"/>
      <c r="X3123"/>
      <c r="Y3123" s="56"/>
      <c r="Z3123"/>
      <c r="AA3123"/>
      <c r="AB3123"/>
      <c r="AC3123"/>
      <c r="AD3123"/>
      <c r="AE3123"/>
      <c r="AF3123"/>
    </row>
    <row r="3124" spans="1:32" s="24" customFormat="1" ht="15">
      <c r="A3124"/>
      <c r="B3124"/>
      <c r="C3124"/>
      <c r="D3124"/>
      <c r="E3124"/>
      <c r="F3124"/>
      <c r="G3124"/>
      <c r="H3124"/>
      <c r="I3124"/>
      <c r="J3124"/>
      <c r="K3124"/>
      <c r="L3124"/>
      <c r="M3124"/>
      <c r="N3124"/>
      <c r="O3124"/>
      <c r="P3124"/>
      <c r="Q3124"/>
      <c r="R3124"/>
      <c r="S3124"/>
      <c r="T3124"/>
      <c r="U3124"/>
      <c r="V3124"/>
      <c r="W3124"/>
      <c r="X3124"/>
      <c r="Y3124" s="56"/>
      <c r="Z3124"/>
      <c r="AA3124"/>
      <c r="AB3124"/>
      <c r="AC3124"/>
      <c r="AD3124"/>
      <c r="AE3124"/>
      <c r="AF3124"/>
    </row>
    <row r="3125" spans="1:32" s="24" customFormat="1" ht="15">
      <c r="A3125"/>
      <c r="B3125"/>
      <c r="C3125"/>
      <c r="D3125"/>
      <c r="E3125"/>
      <c r="F3125"/>
      <c r="G3125"/>
      <c r="H3125"/>
      <c r="I3125"/>
      <c r="J3125"/>
      <c r="K3125"/>
      <c r="L3125"/>
      <c r="M3125"/>
      <c r="N3125"/>
      <c r="O3125"/>
      <c r="P3125"/>
      <c r="Q3125"/>
      <c r="R3125"/>
      <c r="S3125"/>
      <c r="T3125"/>
      <c r="U3125"/>
      <c r="V3125"/>
      <c r="W3125"/>
      <c r="X3125"/>
      <c r="Y3125" s="56"/>
      <c r="Z3125"/>
      <c r="AA3125"/>
      <c r="AB3125"/>
      <c r="AC3125"/>
      <c r="AD3125"/>
      <c r="AE3125"/>
      <c r="AF3125"/>
    </row>
    <row r="3126" spans="1:32" s="24" customFormat="1" ht="15">
      <c r="A3126"/>
      <c r="B3126"/>
      <c r="C3126"/>
      <c r="D3126"/>
      <c r="E3126"/>
      <c r="F3126"/>
      <c r="G3126"/>
      <c r="H3126"/>
      <c r="I3126"/>
      <c r="J3126"/>
      <c r="K3126"/>
      <c r="L3126"/>
      <c r="M3126"/>
      <c r="N3126"/>
      <c r="O3126"/>
      <c r="P3126"/>
      <c r="Q3126"/>
      <c r="R3126"/>
      <c r="S3126"/>
      <c r="T3126"/>
      <c r="U3126"/>
      <c r="V3126"/>
      <c r="W3126"/>
      <c r="X3126"/>
      <c r="Y3126" s="56"/>
      <c r="Z3126"/>
      <c r="AA3126"/>
      <c r="AB3126"/>
      <c r="AC3126"/>
      <c r="AD3126"/>
      <c r="AE3126"/>
      <c r="AF3126"/>
    </row>
    <row r="3127" spans="1:32" s="24" customFormat="1" ht="15">
      <c r="A3127"/>
      <c r="B3127"/>
      <c r="C3127"/>
      <c r="D3127"/>
      <c r="E3127"/>
      <c r="F3127"/>
      <c r="G3127"/>
      <c r="H3127"/>
      <c r="I3127"/>
      <c r="J3127"/>
      <c r="K3127"/>
      <c r="L3127"/>
      <c r="M3127"/>
      <c r="N3127"/>
      <c r="O3127"/>
      <c r="P3127"/>
      <c r="Q3127"/>
      <c r="R3127"/>
      <c r="S3127"/>
      <c r="T3127"/>
      <c r="U3127"/>
      <c r="V3127"/>
      <c r="W3127"/>
      <c r="X3127"/>
      <c r="Y3127" s="56"/>
      <c r="Z3127"/>
      <c r="AA3127"/>
      <c r="AB3127"/>
      <c r="AC3127"/>
      <c r="AD3127"/>
      <c r="AE3127"/>
      <c r="AF3127"/>
    </row>
    <row r="3128" spans="1:32" s="24" customFormat="1" ht="15">
      <c r="A3128"/>
      <c r="B3128"/>
      <c r="C3128"/>
      <c r="D3128"/>
      <c r="E3128"/>
      <c r="F3128"/>
      <c r="G3128"/>
      <c r="H3128"/>
      <c r="I3128"/>
      <c r="J3128"/>
      <c r="K3128"/>
      <c r="L3128"/>
      <c r="M3128"/>
      <c r="N3128"/>
      <c r="O3128"/>
      <c r="P3128"/>
      <c r="Q3128"/>
      <c r="R3128"/>
      <c r="S3128"/>
      <c r="T3128"/>
      <c r="U3128"/>
      <c r="V3128"/>
      <c r="W3128"/>
      <c r="X3128"/>
      <c r="Y3128" s="56"/>
      <c r="Z3128"/>
      <c r="AA3128"/>
      <c r="AB3128"/>
      <c r="AC3128"/>
      <c r="AD3128"/>
      <c r="AE3128"/>
      <c r="AF3128"/>
    </row>
    <row r="3129" spans="1:32" s="24" customFormat="1" ht="15">
      <c r="A3129"/>
      <c r="B3129"/>
      <c r="C3129"/>
      <c r="D3129"/>
      <c r="E3129"/>
      <c r="F3129"/>
      <c r="G3129"/>
      <c r="H3129"/>
      <c r="I3129"/>
      <c r="J3129"/>
      <c r="K3129"/>
      <c r="L3129"/>
      <c r="M3129"/>
      <c r="N3129"/>
      <c r="O3129"/>
      <c r="P3129"/>
      <c r="Q3129"/>
      <c r="R3129"/>
      <c r="S3129"/>
      <c r="T3129"/>
      <c r="U3129"/>
      <c r="V3129"/>
      <c r="W3129"/>
      <c r="X3129"/>
      <c r="Y3129" s="56"/>
      <c r="Z3129"/>
      <c r="AA3129"/>
      <c r="AB3129"/>
      <c r="AC3129"/>
      <c r="AD3129"/>
      <c r="AE3129"/>
      <c r="AF3129"/>
    </row>
    <row r="3130" spans="1:32" s="24" customFormat="1" ht="15">
      <c r="A3130"/>
      <c r="B3130"/>
      <c r="C3130"/>
      <c r="D3130"/>
      <c r="E3130"/>
      <c r="F3130"/>
      <c r="G3130"/>
      <c r="H3130"/>
      <c r="I3130"/>
      <c r="J3130"/>
      <c r="K3130"/>
      <c r="L3130"/>
      <c r="M3130"/>
      <c r="N3130"/>
      <c r="O3130"/>
      <c r="P3130"/>
      <c r="Q3130"/>
      <c r="R3130"/>
      <c r="S3130"/>
      <c r="T3130"/>
      <c r="U3130"/>
      <c r="V3130"/>
      <c r="W3130"/>
      <c r="X3130"/>
      <c r="Y3130" s="56"/>
      <c r="Z3130"/>
      <c r="AA3130"/>
      <c r="AB3130"/>
      <c r="AC3130"/>
      <c r="AD3130"/>
      <c r="AE3130"/>
      <c r="AF3130"/>
    </row>
    <row r="3131" spans="1:32" s="24" customFormat="1" ht="15">
      <c r="A3131"/>
      <c r="B3131"/>
      <c r="C3131"/>
      <c r="D3131"/>
      <c r="E3131"/>
      <c r="F3131"/>
      <c r="G3131"/>
      <c r="H3131"/>
      <c r="I3131"/>
      <c r="J3131"/>
      <c r="K3131"/>
      <c r="L3131"/>
      <c r="M3131"/>
      <c r="N3131"/>
      <c r="O3131"/>
      <c r="P3131"/>
      <c r="Q3131"/>
      <c r="R3131"/>
      <c r="S3131"/>
      <c r="T3131"/>
      <c r="U3131"/>
      <c r="V3131"/>
      <c r="W3131"/>
      <c r="X3131"/>
      <c r="Y3131" s="56"/>
      <c r="Z3131"/>
      <c r="AA3131"/>
      <c r="AB3131"/>
      <c r="AC3131"/>
      <c r="AD3131"/>
      <c r="AE3131"/>
      <c r="AF3131"/>
    </row>
    <row r="3132" spans="1:32" s="24" customFormat="1" ht="15">
      <c r="A3132"/>
      <c r="B3132"/>
      <c r="C3132"/>
      <c r="D3132"/>
      <c r="E3132"/>
      <c r="F3132"/>
      <c r="G3132"/>
      <c r="H3132"/>
      <c r="I3132"/>
      <c r="J3132"/>
      <c r="K3132"/>
      <c r="L3132"/>
      <c r="M3132"/>
      <c r="N3132"/>
      <c r="O3132"/>
      <c r="P3132"/>
      <c r="Q3132"/>
      <c r="R3132"/>
      <c r="S3132"/>
      <c r="T3132"/>
      <c r="U3132"/>
      <c r="V3132"/>
      <c r="W3132"/>
      <c r="X3132"/>
      <c r="Y3132" s="56"/>
      <c r="Z3132"/>
      <c r="AA3132"/>
      <c r="AB3132"/>
      <c r="AC3132"/>
      <c r="AD3132"/>
      <c r="AE3132"/>
      <c r="AF3132"/>
    </row>
    <row r="3133" spans="1:32" s="24" customFormat="1" ht="15">
      <c r="A3133"/>
      <c r="B3133"/>
      <c r="C3133"/>
      <c r="D3133"/>
      <c r="E3133"/>
      <c r="F3133"/>
      <c r="G3133"/>
      <c r="H3133"/>
      <c r="I3133"/>
      <c r="J3133"/>
      <c r="K3133"/>
      <c r="L3133"/>
      <c r="M3133"/>
      <c r="N3133"/>
      <c r="O3133"/>
      <c r="P3133"/>
      <c r="Q3133"/>
      <c r="R3133"/>
      <c r="S3133"/>
      <c r="T3133"/>
      <c r="U3133"/>
      <c r="V3133"/>
      <c r="W3133"/>
      <c r="X3133"/>
      <c r="Y3133" s="56"/>
      <c r="Z3133"/>
      <c r="AA3133"/>
      <c r="AB3133"/>
      <c r="AC3133"/>
      <c r="AD3133"/>
      <c r="AE3133"/>
      <c r="AF3133"/>
    </row>
    <row r="3134" spans="1:32" s="24" customFormat="1" ht="15">
      <c r="A3134"/>
      <c r="B3134"/>
      <c r="C3134"/>
      <c r="D3134"/>
      <c r="E3134"/>
      <c r="F3134"/>
      <c r="G3134"/>
      <c r="H3134"/>
      <c r="I3134"/>
      <c r="J3134"/>
      <c r="K3134"/>
      <c r="L3134"/>
      <c r="M3134"/>
      <c r="N3134"/>
      <c r="O3134"/>
      <c r="P3134"/>
      <c r="Q3134"/>
      <c r="R3134"/>
      <c r="S3134"/>
      <c r="T3134"/>
      <c r="U3134"/>
      <c r="V3134"/>
      <c r="W3134"/>
      <c r="X3134"/>
      <c r="Y3134" s="56"/>
      <c r="Z3134"/>
      <c r="AA3134"/>
      <c r="AB3134"/>
      <c r="AC3134"/>
      <c r="AD3134"/>
      <c r="AE3134"/>
      <c r="AF3134"/>
    </row>
    <row r="3135" spans="1:32" s="24" customFormat="1" ht="15">
      <c r="A3135"/>
      <c r="B3135"/>
      <c r="C3135"/>
      <c r="D3135"/>
      <c r="E3135"/>
      <c r="F3135"/>
      <c r="G3135"/>
      <c r="H3135"/>
      <c r="I3135"/>
      <c r="J3135"/>
      <c r="K3135"/>
      <c r="L3135"/>
      <c r="M3135"/>
      <c r="N3135"/>
      <c r="O3135"/>
      <c r="P3135"/>
      <c r="Q3135"/>
      <c r="R3135"/>
      <c r="S3135"/>
      <c r="T3135"/>
      <c r="U3135"/>
      <c r="V3135"/>
      <c r="W3135"/>
      <c r="X3135"/>
      <c r="Y3135" s="56"/>
      <c r="Z3135"/>
      <c r="AA3135"/>
      <c r="AB3135"/>
      <c r="AC3135"/>
      <c r="AD3135"/>
      <c r="AE3135"/>
      <c r="AF3135"/>
    </row>
    <row r="3136" spans="1:32" s="24" customFormat="1" ht="15">
      <c r="A3136"/>
      <c r="B3136"/>
      <c r="C3136"/>
      <c r="D3136"/>
      <c r="E3136"/>
      <c r="F3136"/>
      <c r="G3136"/>
      <c r="H3136"/>
      <c r="I3136"/>
      <c r="J3136"/>
      <c r="K3136"/>
      <c r="L3136"/>
      <c r="M3136"/>
      <c r="N3136"/>
      <c r="O3136"/>
      <c r="P3136"/>
      <c r="Q3136"/>
      <c r="R3136"/>
      <c r="S3136"/>
      <c r="T3136"/>
      <c r="U3136"/>
      <c r="V3136"/>
      <c r="W3136"/>
      <c r="X3136"/>
      <c r="Y3136" s="56"/>
      <c r="Z3136"/>
      <c r="AA3136"/>
      <c r="AB3136"/>
      <c r="AC3136"/>
      <c r="AD3136"/>
      <c r="AE3136"/>
      <c r="AF3136"/>
    </row>
    <row r="3137" spans="1:32" s="24" customFormat="1" ht="15">
      <c r="A3137"/>
      <c r="B3137"/>
      <c r="C3137"/>
      <c r="D3137"/>
      <c r="E3137"/>
      <c r="F3137"/>
      <c r="G3137"/>
      <c r="H3137"/>
      <c r="I3137"/>
      <c r="J3137"/>
      <c r="K3137"/>
      <c r="L3137"/>
      <c r="M3137"/>
      <c r="N3137"/>
      <c r="O3137"/>
      <c r="P3137"/>
      <c r="Q3137"/>
      <c r="R3137"/>
      <c r="S3137"/>
      <c r="T3137"/>
      <c r="U3137"/>
      <c r="V3137"/>
      <c r="W3137"/>
      <c r="X3137"/>
      <c r="Y3137" s="56"/>
      <c r="Z3137"/>
      <c r="AA3137"/>
      <c r="AB3137"/>
      <c r="AC3137"/>
      <c r="AD3137"/>
      <c r="AE3137"/>
      <c r="AF3137"/>
    </row>
    <row r="3138" spans="1:32" s="24" customFormat="1" ht="15">
      <c r="A3138"/>
      <c r="B3138"/>
      <c r="C3138"/>
      <c r="D3138"/>
      <c r="E3138"/>
      <c r="F3138"/>
      <c r="G3138"/>
      <c r="H3138"/>
      <c r="I3138"/>
      <c r="J3138"/>
      <c r="K3138"/>
      <c r="L3138"/>
      <c r="M3138"/>
      <c r="N3138"/>
      <c r="O3138"/>
      <c r="P3138"/>
      <c r="Q3138"/>
      <c r="R3138"/>
      <c r="S3138"/>
      <c r="T3138"/>
      <c r="U3138"/>
      <c r="V3138"/>
      <c r="W3138"/>
      <c r="X3138"/>
      <c r="Y3138" s="56"/>
      <c r="Z3138"/>
      <c r="AA3138"/>
      <c r="AB3138"/>
      <c r="AC3138"/>
      <c r="AD3138"/>
      <c r="AE3138"/>
      <c r="AF3138"/>
    </row>
    <row r="3139" spans="1:32" s="24" customFormat="1" ht="15">
      <c r="A3139"/>
      <c r="B3139"/>
      <c r="C3139"/>
      <c r="D3139"/>
      <c r="E3139"/>
      <c r="F3139"/>
      <c r="G3139"/>
      <c r="H3139"/>
      <c r="I3139"/>
      <c r="J3139"/>
      <c r="K3139"/>
      <c r="L3139"/>
      <c r="M3139"/>
      <c r="N3139"/>
      <c r="O3139"/>
      <c r="P3139"/>
      <c r="Q3139"/>
      <c r="R3139"/>
      <c r="S3139"/>
      <c r="T3139"/>
      <c r="U3139"/>
      <c r="V3139"/>
      <c r="W3139"/>
      <c r="X3139"/>
      <c r="Y3139" s="56"/>
      <c r="Z3139"/>
      <c r="AA3139"/>
      <c r="AB3139"/>
      <c r="AC3139"/>
      <c r="AD3139"/>
      <c r="AE3139"/>
      <c r="AF3139"/>
    </row>
    <row r="3140" spans="1:32" s="24" customFormat="1" ht="15">
      <c r="A3140"/>
      <c r="B3140"/>
      <c r="C3140"/>
      <c r="D3140"/>
      <c r="E3140"/>
      <c r="F3140"/>
      <c r="G3140"/>
      <c r="H3140"/>
      <c r="I3140"/>
      <c r="J3140"/>
      <c r="K3140"/>
      <c r="L3140"/>
      <c r="M3140"/>
      <c r="N3140"/>
      <c r="O3140"/>
      <c r="P3140"/>
      <c r="Q3140"/>
      <c r="R3140"/>
      <c r="S3140"/>
      <c r="T3140"/>
      <c r="U3140"/>
      <c r="V3140"/>
      <c r="W3140"/>
      <c r="X3140"/>
      <c r="Y3140" s="56"/>
      <c r="Z3140"/>
      <c r="AA3140"/>
      <c r="AB3140"/>
      <c r="AC3140"/>
      <c r="AD3140"/>
      <c r="AE3140"/>
      <c r="AF3140"/>
    </row>
    <row r="3141" spans="1:32" s="24" customFormat="1" ht="15">
      <c r="A3141"/>
      <c r="B3141"/>
      <c r="C3141"/>
      <c r="D3141"/>
      <c r="E3141"/>
      <c r="F3141"/>
      <c r="G3141"/>
      <c r="H3141"/>
      <c r="I3141"/>
      <c r="J3141"/>
      <c r="K3141"/>
      <c r="L3141"/>
      <c r="M3141"/>
      <c r="N3141"/>
      <c r="O3141"/>
      <c r="P3141"/>
      <c r="Q3141"/>
      <c r="R3141"/>
      <c r="S3141"/>
      <c r="T3141"/>
      <c r="U3141"/>
      <c r="V3141"/>
      <c r="W3141"/>
      <c r="X3141"/>
      <c r="Y3141" s="56"/>
      <c r="Z3141"/>
      <c r="AA3141"/>
      <c r="AB3141"/>
      <c r="AC3141"/>
      <c r="AD3141"/>
      <c r="AE3141"/>
      <c r="AF3141"/>
    </row>
    <row r="3142" spans="1:32" s="24" customFormat="1" ht="15">
      <c r="A3142"/>
      <c r="B3142"/>
      <c r="C3142"/>
      <c r="D3142"/>
      <c r="E3142"/>
      <c r="F3142"/>
      <c r="G3142"/>
      <c r="H3142"/>
      <c r="I3142"/>
      <c r="J3142"/>
      <c r="K3142"/>
      <c r="L3142"/>
      <c r="M3142"/>
      <c r="N3142"/>
      <c r="O3142"/>
      <c r="P3142"/>
      <c r="Q3142"/>
      <c r="R3142"/>
      <c r="S3142"/>
      <c r="T3142"/>
      <c r="U3142"/>
      <c r="V3142"/>
      <c r="W3142"/>
      <c r="X3142"/>
      <c r="Y3142" s="56"/>
      <c r="Z3142"/>
      <c r="AA3142"/>
      <c r="AB3142"/>
      <c r="AC3142"/>
      <c r="AD3142"/>
      <c r="AE3142"/>
      <c r="AF3142"/>
    </row>
    <row r="3143" spans="1:32" s="24" customFormat="1" ht="15">
      <c r="A3143"/>
      <c r="B3143"/>
      <c r="C3143"/>
      <c r="D3143"/>
      <c r="E3143"/>
      <c r="F3143"/>
      <c r="G3143"/>
      <c r="H3143"/>
      <c r="I3143"/>
      <c r="J3143"/>
      <c r="K3143"/>
      <c r="L3143"/>
      <c r="M3143"/>
      <c r="N3143"/>
      <c r="O3143"/>
      <c r="P3143"/>
      <c r="Q3143"/>
      <c r="R3143"/>
      <c r="S3143"/>
      <c r="T3143"/>
      <c r="U3143"/>
      <c r="V3143"/>
      <c r="W3143"/>
      <c r="X3143"/>
      <c r="Y3143" s="56"/>
      <c r="Z3143"/>
      <c r="AA3143"/>
      <c r="AB3143"/>
      <c r="AC3143"/>
      <c r="AD3143"/>
      <c r="AE3143"/>
      <c r="AF3143"/>
    </row>
    <row r="3144" spans="1:32" s="24" customFormat="1" ht="15">
      <c r="A3144"/>
      <c r="B3144"/>
      <c r="C3144"/>
      <c r="D3144"/>
      <c r="E3144"/>
      <c r="F3144"/>
      <c r="G3144"/>
      <c r="H3144"/>
      <c r="I3144"/>
      <c r="J3144"/>
      <c r="K3144"/>
      <c r="L3144"/>
      <c r="M3144"/>
      <c r="N3144"/>
      <c r="O3144"/>
      <c r="P3144"/>
      <c r="Q3144"/>
      <c r="R3144"/>
      <c r="S3144"/>
      <c r="T3144"/>
      <c r="U3144"/>
      <c r="V3144"/>
      <c r="W3144"/>
      <c r="X3144"/>
      <c r="Y3144" s="56"/>
      <c r="Z3144"/>
      <c r="AA3144"/>
      <c r="AB3144"/>
      <c r="AC3144"/>
      <c r="AD3144"/>
      <c r="AE3144"/>
      <c r="AF3144"/>
    </row>
    <row r="3145" spans="1:32" s="24" customFormat="1" ht="15">
      <c r="A3145"/>
      <c r="B3145"/>
      <c r="C3145"/>
      <c r="D3145"/>
      <c r="E3145"/>
      <c r="F3145"/>
      <c r="G3145"/>
      <c r="H3145"/>
      <c r="I3145"/>
      <c r="J3145"/>
      <c r="K3145"/>
      <c r="L3145"/>
      <c r="M3145"/>
      <c r="N3145"/>
      <c r="O3145"/>
      <c r="P3145"/>
      <c r="Q3145"/>
      <c r="R3145"/>
      <c r="S3145"/>
      <c r="T3145"/>
      <c r="U3145"/>
      <c r="V3145"/>
      <c r="W3145"/>
      <c r="X3145"/>
      <c r="Y3145" s="56"/>
      <c r="Z3145"/>
      <c r="AA3145"/>
      <c r="AB3145"/>
      <c r="AC3145"/>
      <c r="AD3145"/>
      <c r="AE3145"/>
      <c r="AF3145"/>
    </row>
    <row r="3146" spans="1:32" s="24" customFormat="1" ht="15">
      <c r="A3146"/>
      <c r="B3146"/>
      <c r="C3146"/>
      <c r="D3146"/>
      <c r="E3146"/>
      <c r="F3146"/>
      <c r="G3146"/>
      <c r="H3146"/>
      <c r="I3146"/>
      <c r="J3146"/>
      <c r="K3146"/>
      <c r="L3146"/>
      <c r="M3146"/>
      <c r="N3146"/>
      <c r="O3146"/>
      <c r="P3146"/>
      <c r="Q3146"/>
      <c r="R3146"/>
      <c r="S3146"/>
      <c r="T3146"/>
      <c r="U3146"/>
      <c r="V3146"/>
      <c r="W3146"/>
      <c r="X3146"/>
      <c r="Y3146" s="56"/>
      <c r="Z3146"/>
      <c r="AA3146"/>
      <c r="AB3146"/>
      <c r="AC3146"/>
      <c r="AD3146"/>
      <c r="AE3146"/>
      <c r="AF3146"/>
    </row>
    <row r="3147" spans="1:32" s="24" customFormat="1" ht="15">
      <c r="A3147"/>
      <c r="B3147"/>
      <c r="C3147"/>
      <c r="D3147"/>
      <c r="E3147"/>
      <c r="F3147"/>
      <c r="G3147"/>
      <c r="H3147"/>
      <c r="I3147"/>
      <c r="J3147"/>
      <c r="K3147"/>
      <c r="L3147"/>
      <c r="M3147"/>
      <c r="N3147"/>
      <c r="O3147"/>
      <c r="P3147"/>
      <c r="Q3147"/>
      <c r="R3147"/>
      <c r="S3147"/>
      <c r="T3147"/>
      <c r="U3147"/>
      <c r="V3147"/>
      <c r="W3147"/>
      <c r="X3147"/>
      <c r="Y3147" s="56"/>
      <c r="Z3147"/>
      <c r="AA3147"/>
      <c r="AB3147"/>
      <c r="AC3147"/>
      <c r="AD3147"/>
      <c r="AE3147"/>
      <c r="AF3147"/>
    </row>
    <row r="3148" spans="1:32" s="24" customFormat="1" ht="15">
      <c r="A3148"/>
      <c r="B3148"/>
      <c r="C3148"/>
      <c r="D3148"/>
      <c r="E3148"/>
      <c r="F3148"/>
      <c r="G3148"/>
      <c r="H3148"/>
      <c r="I3148"/>
      <c r="J3148"/>
      <c r="K3148"/>
      <c r="L3148"/>
      <c r="M3148"/>
      <c r="N3148"/>
      <c r="O3148"/>
      <c r="P3148"/>
      <c r="Q3148"/>
      <c r="R3148"/>
      <c r="S3148"/>
      <c r="T3148"/>
      <c r="U3148"/>
      <c r="V3148"/>
      <c r="W3148"/>
      <c r="X3148"/>
      <c r="Y3148" s="56"/>
      <c r="Z3148"/>
      <c r="AA3148"/>
      <c r="AB3148"/>
      <c r="AC3148"/>
      <c r="AD3148"/>
      <c r="AE3148"/>
      <c r="AF3148"/>
    </row>
    <row r="3149" spans="1:32" s="24" customFormat="1" ht="15">
      <c r="A3149"/>
      <c r="B3149"/>
      <c r="C3149"/>
      <c r="D3149"/>
      <c r="E3149"/>
      <c r="F3149"/>
      <c r="G3149"/>
      <c r="H3149"/>
      <c r="I3149"/>
      <c r="J3149"/>
      <c r="K3149"/>
      <c r="L3149"/>
      <c r="M3149"/>
      <c r="N3149"/>
      <c r="O3149"/>
      <c r="P3149"/>
      <c r="Q3149"/>
      <c r="R3149"/>
      <c r="S3149"/>
      <c r="T3149"/>
      <c r="U3149"/>
      <c r="V3149"/>
      <c r="W3149"/>
      <c r="X3149"/>
      <c r="Y3149" s="56"/>
      <c r="Z3149"/>
      <c r="AA3149"/>
      <c r="AB3149"/>
      <c r="AC3149"/>
      <c r="AD3149"/>
      <c r="AE3149"/>
      <c r="AF3149"/>
    </row>
    <row r="3150" spans="1:32" s="24" customFormat="1" ht="15">
      <c r="A3150"/>
      <c r="B3150"/>
      <c r="C3150"/>
      <c r="D3150"/>
      <c r="E3150"/>
      <c r="F3150"/>
      <c r="G3150"/>
      <c r="H3150"/>
      <c r="I3150"/>
      <c r="J3150"/>
      <c r="K3150"/>
      <c r="L3150"/>
      <c r="M3150"/>
      <c r="N3150"/>
      <c r="O3150"/>
      <c r="P3150"/>
      <c r="Q3150"/>
      <c r="R3150"/>
      <c r="S3150"/>
      <c r="T3150"/>
      <c r="U3150"/>
      <c r="V3150"/>
      <c r="W3150"/>
      <c r="X3150"/>
      <c r="Y3150" s="56"/>
      <c r="Z3150"/>
      <c r="AA3150"/>
      <c r="AB3150"/>
      <c r="AC3150"/>
      <c r="AD3150"/>
      <c r="AE3150"/>
      <c r="AF3150"/>
    </row>
    <row r="3151" spans="1:32" s="24" customFormat="1" ht="15">
      <c r="A3151"/>
      <c r="B3151"/>
      <c r="C3151"/>
      <c r="D3151"/>
      <c r="E3151"/>
      <c r="F3151"/>
      <c r="G3151"/>
      <c r="H3151"/>
      <c r="I3151"/>
      <c r="J3151"/>
      <c r="K3151"/>
      <c r="L3151"/>
      <c r="M3151"/>
      <c r="N3151"/>
      <c r="O3151"/>
      <c r="P3151"/>
      <c r="Q3151"/>
      <c r="R3151"/>
      <c r="S3151"/>
      <c r="T3151"/>
      <c r="U3151"/>
      <c r="V3151"/>
      <c r="W3151"/>
      <c r="X3151"/>
      <c r="Y3151" s="56"/>
      <c r="Z3151"/>
      <c r="AA3151"/>
      <c r="AB3151"/>
      <c r="AC3151"/>
      <c r="AD3151"/>
      <c r="AE3151"/>
      <c r="AF3151"/>
    </row>
    <row r="3152" spans="1:32" s="24" customFormat="1" ht="15">
      <c r="A3152"/>
      <c r="B3152"/>
      <c r="C3152"/>
      <c r="D3152"/>
      <c r="E3152"/>
      <c r="F3152"/>
      <c r="G3152"/>
      <c r="H3152"/>
      <c r="I3152"/>
      <c r="J3152"/>
      <c r="K3152"/>
      <c r="L3152"/>
      <c r="M3152"/>
      <c r="N3152"/>
      <c r="O3152"/>
      <c r="P3152"/>
      <c r="Q3152"/>
      <c r="R3152"/>
      <c r="S3152"/>
      <c r="T3152"/>
      <c r="U3152"/>
      <c r="V3152"/>
      <c r="W3152"/>
      <c r="X3152"/>
      <c r="Y3152" s="56"/>
      <c r="Z3152"/>
      <c r="AA3152"/>
      <c r="AB3152"/>
      <c r="AC3152"/>
      <c r="AD3152"/>
      <c r="AE3152"/>
      <c r="AF3152"/>
    </row>
    <row r="3153" spans="1:32" s="24" customFormat="1" ht="15">
      <c r="A3153"/>
      <c r="B3153"/>
      <c r="C3153"/>
      <c r="D3153"/>
      <c r="E3153"/>
      <c r="F3153"/>
      <c r="G3153"/>
      <c r="H3153"/>
      <c r="I3153"/>
      <c r="J3153"/>
      <c r="K3153"/>
      <c r="L3153"/>
      <c r="M3153"/>
      <c r="N3153"/>
      <c r="O3153"/>
      <c r="P3153"/>
      <c r="Q3153"/>
      <c r="R3153"/>
      <c r="S3153"/>
      <c r="T3153"/>
      <c r="U3153"/>
      <c r="V3153"/>
      <c r="W3153"/>
      <c r="X3153"/>
      <c r="Y3153" s="56"/>
      <c r="Z3153"/>
      <c r="AA3153"/>
      <c r="AB3153"/>
      <c r="AC3153"/>
      <c r="AD3153"/>
      <c r="AE3153"/>
      <c r="AF3153"/>
    </row>
    <row r="3154" spans="1:32" s="24" customFormat="1" ht="15">
      <c r="A3154"/>
      <c r="B3154"/>
      <c r="C3154"/>
      <c r="D3154"/>
      <c r="E3154"/>
      <c r="F3154"/>
      <c r="G3154"/>
      <c r="H3154"/>
      <c r="I3154"/>
      <c r="J3154"/>
      <c r="K3154"/>
      <c r="L3154"/>
      <c r="M3154"/>
      <c r="N3154"/>
      <c r="O3154"/>
      <c r="P3154"/>
      <c r="Q3154"/>
      <c r="R3154"/>
      <c r="S3154"/>
      <c r="T3154"/>
      <c r="U3154"/>
      <c r="V3154"/>
      <c r="W3154"/>
      <c r="X3154"/>
      <c r="Y3154" s="56"/>
      <c r="Z3154"/>
      <c r="AA3154"/>
      <c r="AB3154"/>
      <c r="AC3154"/>
      <c r="AD3154"/>
      <c r="AE3154"/>
      <c r="AF3154"/>
    </row>
    <row r="3155" spans="1:32" s="24" customFormat="1" ht="15">
      <c r="A3155"/>
      <c r="B3155"/>
      <c r="C3155"/>
      <c r="D3155"/>
      <c r="E3155"/>
      <c r="F3155"/>
      <c r="G3155"/>
      <c r="H3155"/>
      <c r="I3155"/>
      <c r="J3155"/>
      <c r="K3155"/>
      <c r="L3155"/>
      <c r="M3155"/>
      <c r="N3155"/>
      <c r="O3155"/>
      <c r="P3155"/>
      <c r="Q3155"/>
      <c r="R3155"/>
      <c r="S3155"/>
      <c r="T3155"/>
      <c r="U3155"/>
      <c r="V3155"/>
      <c r="W3155"/>
      <c r="X3155"/>
      <c r="Y3155" s="56"/>
      <c r="Z3155"/>
      <c r="AA3155"/>
      <c r="AB3155"/>
      <c r="AC3155"/>
      <c r="AD3155"/>
      <c r="AE3155"/>
      <c r="AF3155"/>
    </row>
    <row r="3156" spans="1:32" s="24" customFormat="1" ht="15">
      <c r="A3156"/>
      <c r="B3156"/>
      <c r="C3156"/>
      <c r="D3156"/>
      <c r="E3156"/>
      <c r="F3156"/>
      <c r="G3156"/>
      <c r="H3156"/>
      <c r="I3156"/>
      <c r="J3156"/>
      <c r="K3156"/>
      <c r="L3156"/>
      <c r="M3156"/>
      <c r="N3156"/>
      <c r="O3156"/>
      <c r="P3156"/>
      <c r="Q3156"/>
      <c r="R3156"/>
      <c r="S3156"/>
      <c r="T3156"/>
      <c r="U3156"/>
      <c r="V3156"/>
      <c r="W3156"/>
      <c r="X3156"/>
      <c r="Y3156" s="56"/>
      <c r="Z3156"/>
      <c r="AA3156"/>
      <c r="AB3156"/>
      <c r="AC3156"/>
      <c r="AD3156"/>
      <c r="AE3156"/>
      <c r="AF3156"/>
    </row>
    <row r="3157" spans="1:32" s="24" customFormat="1" ht="15">
      <c r="A3157"/>
      <c r="B3157"/>
      <c r="C3157"/>
      <c r="D3157"/>
      <c r="E3157"/>
      <c r="F3157"/>
      <c r="G3157"/>
      <c r="H3157"/>
      <c r="I3157"/>
      <c r="J3157"/>
      <c r="K3157"/>
      <c r="L3157"/>
      <c r="M3157"/>
      <c r="N3157"/>
      <c r="O3157"/>
      <c r="P3157"/>
      <c r="Q3157"/>
      <c r="R3157"/>
      <c r="S3157"/>
      <c r="T3157"/>
      <c r="U3157"/>
      <c r="V3157"/>
      <c r="W3157"/>
      <c r="X3157"/>
      <c r="Y3157" s="56"/>
      <c r="Z3157"/>
      <c r="AA3157"/>
      <c r="AB3157"/>
      <c r="AC3157"/>
      <c r="AD3157"/>
      <c r="AE3157"/>
      <c r="AF3157"/>
    </row>
    <row r="3158" spans="1:32" s="24" customFormat="1" ht="15">
      <c r="A3158"/>
      <c r="B3158"/>
      <c r="C3158"/>
      <c r="D3158"/>
      <c r="E3158"/>
      <c r="F3158"/>
      <c r="G3158"/>
      <c r="H3158"/>
      <c r="I3158"/>
      <c r="J3158"/>
      <c r="K3158"/>
      <c r="L3158"/>
      <c r="M3158"/>
      <c r="N3158"/>
      <c r="O3158"/>
      <c r="P3158"/>
      <c r="Q3158"/>
      <c r="R3158"/>
      <c r="S3158"/>
      <c r="T3158"/>
      <c r="U3158"/>
      <c r="V3158"/>
      <c r="W3158"/>
      <c r="X3158"/>
      <c r="Y3158" s="56"/>
      <c r="Z3158"/>
      <c r="AA3158"/>
      <c r="AB3158"/>
      <c r="AC3158"/>
      <c r="AD3158"/>
      <c r="AE3158"/>
      <c r="AF3158"/>
    </row>
    <row r="3159" spans="1:32" s="24" customFormat="1" ht="15">
      <c r="A3159"/>
      <c r="B3159"/>
      <c r="C3159"/>
      <c r="D3159"/>
      <c r="E3159"/>
      <c r="F3159"/>
      <c r="G3159"/>
      <c r="H3159"/>
      <c r="I3159"/>
      <c r="J3159"/>
      <c r="K3159"/>
      <c r="L3159"/>
      <c r="M3159"/>
      <c r="N3159"/>
      <c r="O3159"/>
      <c r="P3159"/>
      <c r="Q3159"/>
      <c r="R3159"/>
      <c r="S3159"/>
      <c r="T3159"/>
      <c r="U3159"/>
      <c r="V3159"/>
      <c r="W3159"/>
      <c r="X3159"/>
      <c r="Y3159" s="56"/>
      <c r="Z3159"/>
      <c r="AA3159"/>
      <c r="AB3159"/>
      <c r="AC3159"/>
      <c r="AD3159"/>
      <c r="AE3159"/>
      <c r="AF3159"/>
    </row>
    <row r="3160" spans="1:32" s="24" customFormat="1" ht="15">
      <c r="A3160"/>
      <c r="B3160"/>
      <c r="C3160"/>
      <c r="D3160"/>
      <c r="E3160"/>
      <c r="F3160"/>
      <c r="G3160"/>
      <c r="H3160"/>
      <c r="I3160"/>
      <c r="J3160"/>
      <c r="K3160"/>
      <c r="L3160"/>
      <c r="M3160"/>
      <c r="N3160"/>
      <c r="O3160"/>
      <c r="P3160"/>
      <c r="Q3160"/>
      <c r="R3160"/>
      <c r="S3160"/>
      <c r="T3160"/>
      <c r="U3160"/>
      <c r="V3160"/>
      <c r="W3160"/>
      <c r="X3160"/>
      <c r="Y3160" s="56"/>
      <c r="Z3160"/>
      <c r="AA3160"/>
      <c r="AB3160"/>
      <c r="AC3160"/>
      <c r="AD3160"/>
      <c r="AE3160"/>
      <c r="AF3160"/>
    </row>
    <row r="3161" spans="1:32" s="24" customFormat="1" ht="15">
      <c r="A3161"/>
      <c r="B3161"/>
      <c r="C3161"/>
      <c r="D3161"/>
      <c r="E3161"/>
      <c r="F3161"/>
      <c r="G3161"/>
      <c r="H3161"/>
      <c r="I3161"/>
      <c r="J3161"/>
      <c r="K3161"/>
      <c r="L3161"/>
      <c r="M3161"/>
      <c r="N3161"/>
      <c r="O3161"/>
      <c r="P3161"/>
      <c r="Q3161"/>
      <c r="R3161"/>
      <c r="S3161"/>
      <c r="T3161"/>
      <c r="U3161"/>
      <c r="V3161"/>
      <c r="W3161"/>
      <c r="X3161"/>
      <c r="Y3161" s="56"/>
      <c r="Z3161"/>
      <c r="AA3161"/>
      <c r="AB3161"/>
      <c r="AC3161"/>
      <c r="AD3161"/>
      <c r="AE3161"/>
      <c r="AF3161"/>
    </row>
    <row r="3162" spans="1:32" s="24" customFormat="1" ht="15">
      <c r="A3162"/>
      <c r="B3162"/>
      <c r="C3162"/>
      <c r="D3162"/>
      <c r="E3162"/>
      <c r="F3162"/>
      <c r="G3162"/>
      <c r="H3162"/>
      <c r="I3162"/>
      <c r="J3162"/>
      <c r="K3162"/>
      <c r="L3162"/>
      <c r="M3162"/>
      <c r="N3162"/>
      <c r="O3162"/>
      <c r="P3162"/>
      <c r="Q3162"/>
      <c r="R3162"/>
      <c r="S3162"/>
      <c r="T3162"/>
      <c r="U3162"/>
      <c r="V3162"/>
      <c r="W3162"/>
      <c r="X3162"/>
      <c r="Y3162" s="56"/>
      <c r="Z3162"/>
      <c r="AA3162"/>
      <c r="AB3162"/>
      <c r="AC3162"/>
      <c r="AD3162"/>
      <c r="AE3162"/>
      <c r="AF3162"/>
    </row>
    <row r="3163" spans="1:32" s="24" customFormat="1" ht="15">
      <c r="A3163"/>
      <c r="B3163"/>
      <c r="C3163"/>
      <c r="D3163"/>
      <c r="E3163"/>
      <c r="F3163"/>
      <c r="G3163"/>
      <c r="H3163"/>
      <c r="I3163"/>
      <c r="J3163"/>
      <c r="K3163"/>
      <c r="L3163"/>
      <c r="M3163"/>
      <c r="N3163"/>
      <c r="O3163"/>
      <c r="P3163"/>
      <c r="Q3163"/>
      <c r="R3163"/>
      <c r="S3163"/>
      <c r="T3163"/>
      <c r="U3163"/>
      <c r="V3163"/>
      <c r="W3163"/>
      <c r="X3163"/>
      <c r="Y3163" s="56"/>
      <c r="Z3163"/>
      <c r="AA3163"/>
      <c r="AB3163"/>
      <c r="AC3163"/>
      <c r="AD3163"/>
      <c r="AE3163"/>
      <c r="AF3163"/>
    </row>
    <row r="3164" spans="1:32" s="24" customFormat="1" ht="15">
      <c r="A3164"/>
      <c r="B3164"/>
      <c r="C3164"/>
      <c r="D3164"/>
      <c r="E3164"/>
      <c r="F3164"/>
      <c r="G3164"/>
      <c r="H3164"/>
      <c r="I3164"/>
      <c r="J3164"/>
      <c r="K3164"/>
      <c r="L3164"/>
      <c r="M3164"/>
      <c r="N3164"/>
      <c r="O3164"/>
      <c r="P3164"/>
      <c r="Q3164"/>
      <c r="R3164"/>
      <c r="S3164"/>
      <c r="T3164"/>
      <c r="U3164"/>
      <c r="V3164"/>
      <c r="W3164"/>
      <c r="X3164"/>
      <c r="Y3164" s="56"/>
      <c r="Z3164"/>
      <c r="AA3164"/>
      <c r="AB3164"/>
      <c r="AC3164"/>
      <c r="AD3164"/>
      <c r="AE3164"/>
      <c r="AF3164"/>
    </row>
    <row r="3165" spans="1:32" s="24" customFormat="1" ht="15">
      <c r="A3165"/>
      <c r="B3165"/>
      <c r="C3165"/>
      <c r="D3165"/>
      <c r="E3165"/>
      <c r="F3165"/>
      <c r="G3165"/>
      <c r="H3165"/>
      <c r="I3165"/>
      <c r="J3165"/>
      <c r="K3165"/>
      <c r="L3165"/>
      <c r="M3165"/>
      <c r="N3165"/>
      <c r="O3165"/>
      <c r="P3165"/>
      <c r="Q3165"/>
      <c r="R3165"/>
      <c r="S3165"/>
      <c r="T3165"/>
      <c r="U3165"/>
      <c r="V3165"/>
      <c r="W3165"/>
      <c r="X3165"/>
      <c r="Y3165" s="56"/>
      <c r="Z3165"/>
      <c r="AA3165"/>
      <c r="AB3165"/>
      <c r="AC3165"/>
      <c r="AD3165"/>
      <c r="AE3165"/>
      <c r="AF3165"/>
    </row>
    <row r="3166" spans="1:32" s="24" customFormat="1" ht="15">
      <c r="A3166"/>
      <c r="B3166"/>
      <c r="C3166"/>
      <c r="D3166"/>
      <c r="E3166"/>
      <c r="F3166"/>
      <c r="G3166"/>
      <c r="H3166"/>
      <c r="I3166"/>
      <c r="J3166"/>
      <c r="K3166"/>
      <c r="L3166"/>
      <c r="M3166"/>
      <c r="N3166"/>
      <c r="O3166"/>
      <c r="P3166"/>
      <c r="Q3166"/>
      <c r="R3166"/>
      <c r="S3166"/>
      <c r="T3166"/>
      <c r="U3166"/>
      <c r="V3166"/>
      <c r="W3166"/>
      <c r="X3166"/>
      <c r="Y3166" s="56"/>
      <c r="Z3166"/>
      <c r="AA3166"/>
      <c r="AB3166"/>
      <c r="AC3166"/>
      <c r="AD3166"/>
      <c r="AE3166"/>
      <c r="AF3166"/>
    </row>
    <row r="3167" spans="1:32" s="24" customFormat="1" ht="15">
      <c r="A3167"/>
      <c r="B3167"/>
      <c r="C3167"/>
      <c r="D3167"/>
      <c r="E3167"/>
      <c r="F3167"/>
      <c r="G3167"/>
      <c r="H3167"/>
      <c r="I3167"/>
      <c r="J3167"/>
      <c r="K3167"/>
      <c r="L3167"/>
      <c r="M3167"/>
      <c r="N3167"/>
      <c r="O3167"/>
      <c r="P3167"/>
      <c r="Q3167"/>
      <c r="R3167"/>
      <c r="S3167"/>
      <c r="T3167"/>
      <c r="U3167"/>
      <c r="V3167"/>
      <c r="W3167"/>
      <c r="X3167"/>
      <c r="Y3167" s="56"/>
      <c r="Z3167"/>
      <c r="AA3167"/>
      <c r="AB3167"/>
      <c r="AC3167"/>
      <c r="AD3167"/>
      <c r="AE3167"/>
      <c r="AF3167"/>
    </row>
    <row r="3168" spans="1:32" s="24" customFormat="1" ht="15">
      <c r="A3168"/>
      <c r="B3168"/>
      <c r="C3168"/>
      <c r="D3168"/>
      <c r="E3168"/>
      <c r="F3168"/>
      <c r="G3168"/>
      <c r="H3168"/>
      <c r="I3168"/>
      <c r="J3168"/>
      <c r="K3168"/>
      <c r="L3168"/>
      <c r="M3168"/>
      <c r="N3168"/>
      <c r="O3168"/>
      <c r="P3168"/>
      <c r="Q3168"/>
      <c r="R3168"/>
      <c r="S3168"/>
      <c r="T3168"/>
      <c r="U3168"/>
      <c r="V3168"/>
      <c r="W3168"/>
      <c r="X3168"/>
      <c r="Y3168" s="56"/>
      <c r="Z3168"/>
      <c r="AA3168"/>
      <c r="AB3168"/>
      <c r="AC3168"/>
      <c r="AD3168"/>
      <c r="AE3168"/>
      <c r="AF3168"/>
    </row>
    <row r="3169" spans="1:32" s="24" customFormat="1" ht="15">
      <c r="A3169"/>
      <c r="B3169"/>
      <c r="C3169"/>
      <c r="D3169"/>
      <c r="E3169"/>
      <c r="F3169"/>
      <c r="G3169"/>
      <c r="H3169"/>
      <c r="I3169"/>
      <c r="J3169"/>
      <c r="K3169"/>
      <c r="L3169"/>
      <c r="M3169"/>
      <c r="N3169"/>
      <c r="O3169"/>
      <c r="P3169"/>
      <c r="Q3169"/>
      <c r="R3169"/>
      <c r="S3169"/>
      <c r="T3169"/>
      <c r="U3169"/>
      <c r="V3169"/>
      <c r="W3169"/>
      <c r="X3169"/>
      <c r="Y3169" s="56"/>
      <c r="Z3169"/>
      <c r="AA3169"/>
      <c r="AB3169"/>
      <c r="AC3169"/>
      <c r="AD3169"/>
      <c r="AE3169"/>
      <c r="AF3169"/>
    </row>
    <row r="3170" spans="1:32" s="24" customFormat="1" ht="15">
      <c r="A3170"/>
      <c r="B3170"/>
      <c r="C3170"/>
      <c r="D3170"/>
      <c r="E3170"/>
      <c r="F3170"/>
      <c r="G3170"/>
      <c r="H3170"/>
      <c r="I3170"/>
      <c r="J3170"/>
      <c r="K3170"/>
      <c r="L3170"/>
      <c r="M3170"/>
      <c r="N3170"/>
      <c r="O3170"/>
      <c r="P3170"/>
      <c r="Q3170"/>
      <c r="R3170"/>
      <c r="S3170"/>
      <c r="T3170"/>
      <c r="U3170"/>
      <c r="V3170"/>
      <c r="W3170"/>
      <c r="X3170"/>
      <c r="Y3170" s="56"/>
      <c r="Z3170"/>
      <c r="AA3170"/>
      <c r="AB3170"/>
      <c r="AC3170"/>
      <c r="AD3170"/>
      <c r="AE3170"/>
      <c r="AF3170"/>
    </row>
    <row r="3171" spans="1:32" s="24" customFormat="1" ht="15">
      <c r="A3171"/>
      <c r="B3171"/>
      <c r="C3171"/>
      <c r="D3171"/>
      <c r="E3171"/>
      <c r="F3171"/>
      <c r="G3171"/>
      <c r="H3171"/>
      <c r="I3171"/>
      <c r="J3171"/>
      <c r="K3171"/>
      <c r="L3171"/>
      <c r="M3171"/>
      <c r="N3171"/>
      <c r="O3171"/>
      <c r="P3171"/>
      <c r="Q3171"/>
      <c r="R3171"/>
      <c r="S3171"/>
      <c r="T3171"/>
      <c r="U3171"/>
      <c r="V3171"/>
      <c r="W3171"/>
      <c r="X3171"/>
      <c r="Y3171" s="56"/>
      <c r="Z3171"/>
      <c r="AA3171"/>
      <c r="AB3171"/>
      <c r="AC3171"/>
      <c r="AD3171"/>
      <c r="AE3171"/>
      <c r="AF3171"/>
    </row>
    <row r="3172" spans="1:32" s="24" customFormat="1" ht="15">
      <c r="A3172"/>
      <c r="B3172"/>
      <c r="C3172"/>
      <c r="D3172"/>
      <c r="E3172"/>
      <c r="F3172"/>
      <c r="G3172"/>
      <c r="H3172"/>
      <c r="I3172"/>
      <c r="J3172"/>
      <c r="K3172"/>
      <c r="L3172"/>
      <c r="M3172"/>
      <c r="N3172"/>
      <c r="O3172"/>
      <c r="P3172"/>
      <c r="Q3172"/>
      <c r="R3172"/>
      <c r="S3172"/>
      <c r="T3172"/>
      <c r="U3172"/>
      <c r="V3172"/>
      <c r="W3172"/>
      <c r="X3172"/>
      <c r="Y3172" s="56"/>
      <c r="Z3172"/>
      <c r="AA3172"/>
      <c r="AB3172"/>
      <c r="AC3172"/>
      <c r="AD3172"/>
      <c r="AE3172"/>
      <c r="AF3172"/>
    </row>
    <row r="3173" spans="1:32" s="24" customFormat="1" ht="15">
      <c r="A3173"/>
      <c r="B3173"/>
      <c r="C3173"/>
      <c r="D3173"/>
      <c r="E3173"/>
      <c r="F3173"/>
      <c r="G3173"/>
      <c r="H3173"/>
      <c r="I3173"/>
      <c r="J3173"/>
      <c r="K3173"/>
      <c r="L3173"/>
      <c r="M3173"/>
      <c r="N3173"/>
      <c r="O3173"/>
      <c r="P3173"/>
      <c r="Q3173"/>
      <c r="R3173"/>
      <c r="S3173"/>
      <c r="T3173"/>
      <c r="U3173"/>
      <c r="V3173"/>
      <c r="W3173"/>
      <c r="X3173"/>
      <c r="Y3173" s="56"/>
      <c r="Z3173"/>
      <c r="AA3173"/>
      <c r="AB3173"/>
      <c r="AC3173"/>
      <c r="AD3173"/>
      <c r="AE3173"/>
      <c r="AF3173"/>
    </row>
    <row r="3174" spans="1:32" s="24" customFormat="1" ht="15">
      <c r="A3174"/>
      <c r="B3174"/>
      <c r="C3174"/>
      <c r="D3174"/>
      <c r="E3174"/>
      <c r="F3174"/>
      <c r="G3174"/>
      <c r="H3174"/>
      <c r="I3174"/>
      <c r="J3174"/>
      <c r="K3174"/>
      <c r="L3174"/>
      <c r="M3174"/>
      <c r="N3174"/>
      <c r="O3174"/>
      <c r="P3174"/>
      <c r="Q3174"/>
      <c r="R3174"/>
      <c r="S3174"/>
      <c r="T3174"/>
      <c r="U3174"/>
      <c r="V3174"/>
      <c r="W3174"/>
      <c r="X3174"/>
      <c r="Y3174" s="56"/>
      <c r="Z3174"/>
      <c r="AA3174"/>
      <c r="AB3174"/>
      <c r="AC3174"/>
      <c r="AD3174"/>
      <c r="AE3174"/>
      <c r="AF3174"/>
    </row>
    <row r="3175" spans="1:32" s="24" customFormat="1" ht="15">
      <c r="A3175"/>
      <c r="B3175"/>
      <c r="C3175"/>
      <c r="D3175"/>
      <c r="E3175"/>
      <c r="F3175"/>
      <c r="G3175"/>
      <c r="H3175"/>
      <c r="I3175"/>
      <c r="J3175"/>
      <c r="K3175"/>
      <c r="L3175"/>
      <c r="M3175"/>
      <c r="N3175"/>
      <c r="O3175"/>
      <c r="P3175"/>
      <c r="Q3175"/>
      <c r="R3175"/>
      <c r="S3175"/>
      <c r="T3175"/>
      <c r="U3175"/>
      <c r="V3175"/>
      <c r="W3175"/>
      <c r="X3175"/>
      <c r="Y3175" s="56"/>
      <c r="Z3175"/>
      <c r="AA3175"/>
      <c r="AB3175"/>
      <c r="AC3175"/>
      <c r="AD3175"/>
      <c r="AE3175"/>
      <c r="AF3175"/>
    </row>
    <row r="3176" spans="1:32" s="24" customFormat="1" ht="15">
      <c r="A3176"/>
      <c r="B3176"/>
      <c r="C3176"/>
      <c r="D3176"/>
      <c r="E3176"/>
      <c r="F3176"/>
      <c r="G3176"/>
      <c r="H3176"/>
      <c r="I3176"/>
      <c r="J3176"/>
      <c r="K3176"/>
      <c r="L3176"/>
      <c r="M3176"/>
      <c r="N3176"/>
      <c r="O3176"/>
      <c r="P3176"/>
      <c r="Q3176"/>
      <c r="R3176"/>
      <c r="S3176"/>
      <c r="T3176"/>
      <c r="U3176"/>
      <c r="V3176"/>
      <c r="W3176"/>
      <c r="X3176"/>
      <c r="Y3176" s="56"/>
      <c r="Z3176"/>
      <c r="AA3176"/>
      <c r="AB3176"/>
      <c r="AC3176"/>
      <c r="AD3176"/>
      <c r="AE3176"/>
      <c r="AF3176"/>
    </row>
    <row r="3177" spans="1:32" s="24" customFormat="1" ht="15">
      <c r="A3177"/>
      <c r="B3177"/>
      <c r="C3177"/>
      <c r="D3177"/>
      <c r="E3177"/>
      <c r="F3177"/>
      <c r="G3177"/>
      <c r="H3177"/>
      <c r="I3177"/>
      <c r="J3177"/>
      <c r="K3177"/>
      <c r="L3177"/>
      <c r="M3177"/>
      <c r="N3177"/>
      <c r="O3177"/>
      <c r="P3177"/>
      <c r="Q3177"/>
      <c r="R3177"/>
      <c r="S3177"/>
      <c r="T3177"/>
      <c r="U3177"/>
      <c r="V3177"/>
      <c r="W3177"/>
      <c r="X3177"/>
      <c r="Y3177" s="56"/>
      <c r="Z3177"/>
      <c r="AA3177"/>
      <c r="AB3177"/>
      <c r="AC3177"/>
      <c r="AD3177"/>
      <c r="AE3177"/>
      <c r="AF3177"/>
    </row>
    <row r="3178" spans="1:32" s="24" customFormat="1" ht="15">
      <c r="A3178"/>
      <c r="B3178"/>
      <c r="C3178"/>
      <c r="D3178"/>
      <c r="E3178"/>
      <c r="F3178"/>
      <c r="G3178"/>
      <c r="H3178"/>
      <c r="I3178"/>
      <c r="J3178"/>
      <c r="K3178"/>
      <c r="L3178"/>
      <c r="M3178"/>
      <c r="N3178"/>
      <c r="O3178"/>
      <c r="P3178"/>
      <c r="Q3178"/>
      <c r="R3178"/>
      <c r="S3178"/>
      <c r="T3178"/>
      <c r="U3178"/>
      <c r="V3178"/>
      <c r="W3178"/>
      <c r="X3178"/>
      <c r="Y3178" s="56"/>
      <c r="Z3178"/>
      <c r="AA3178"/>
      <c r="AB3178"/>
      <c r="AC3178"/>
      <c r="AD3178"/>
      <c r="AE3178"/>
      <c r="AF3178"/>
    </row>
    <row r="3179" spans="1:32" s="24" customFormat="1" ht="15">
      <c r="A3179"/>
      <c r="B3179"/>
      <c r="C3179"/>
      <c r="D3179"/>
      <c r="E3179"/>
      <c r="F3179"/>
      <c r="G3179"/>
      <c r="H3179"/>
      <c r="I3179"/>
      <c r="J3179"/>
      <c r="K3179"/>
      <c r="L3179"/>
      <c r="M3179"/>
      <c r="N3179"/>
      <c r="O3179"/>
      <c r="P3179"/>
      <c r="Q3179"/>
      <c r="R3179"/>
      <c r="S3179"/>
      <c r="T3179"/>
      <c r="U3179"/>
      <c r="V3179"/>
      <c r="W3179"/>
      <c r="X3179"/>
      <c r="Y3179" s="56"/>
      <c r="Z3179"/>
      <c r="AA3179"/>
      <c r="AB3179"/>
      <c r="AC3179"/>
      <c r="AD3179"/>
      <c r="AE3179"/>
      <c r="AF3179"/>
    </row>
    <row r="3180" spans="1:32" s="24" customFormat="1" ht="15">
      <c r="A3180"/>
      <c r="B3180"/>
      <c r="C3180"/>
      <c r="D3180"/>
      <c r="E3180"/>
      <c r="F3180"/>
      <c r="G3180"/>
      <c r="H3180"/>
      <c r="I3180"/>
      <c r="J3180"/>
      <c r="K3180"/>
      <c r="L3180"/>
      <c r="M3180"/>
      <c r="N3180"/>
      <c r="O3180"/>
      <c r="P3180"/>
      <c r="Q3180"/>
      <c r="R3180"/>
      <c r="S3180"/>
      <c r="T3180"/>
      <c r="U3180"/>
      <c r="V3180"/>
      <c r="W3180"/>
      <c r="X3180"/>
      <c r="Y3180" s="56"/>
      <c r="Z3180"/>
      <c r="AA3180"/>
      <c r="AB3180"/>
      <c r="AC3180"/>
      <c r="AD3180"/>
      <c r="AE3180"/>
      <c r="AF3180"/>
    </row>
    <row r="3181" spans="1:32" s="24" customFormat="1" ht="15">
      <c r="A3181"/>
      <c r="B3181"/>
      <c r="C3181"/>
      <c r="D3181"/>
      <c r="E3181"/>
      <c r="F3181"/>
      <c r="G3181"/>
      <c r="H3181"/>
      <c r="I3181"/>
      <c r="J3181"/>
      <c r="K3181"/>
      <c r="L3181"/>
      <c r="M3181"/>
      <c r="N3181"/>
      <c r="O3181"/>
      <c r="P3181"/>
      <c r="Q3181"/>
      <c r="R3181"/>
      <c r="S3181"/>
      <c r="T3181"/>
      <c r="U3181"/>
      <c r="V3181"/>
      <c r="W3181"/>
      <c r="X3181"/>
      <c r="Y3181" s="56"/>
      <c r="Z3181"/>
      <c r="AA3181"/>
      <c r="AB3181"/>
      <c r="AC3181"/>
      <c r="AD3181"/>
      <c r="AE3181"/>
      <c r="AF3181"/>
    </row>
    <row r="3182" spans="1:32" s="24" customFormat="1" ht="15">
      <c r="A3182"/>
      <c r="B3182"/>
      <c r="C3182"/>
      <c r="D3182"/>
      <c r="E3182"/>
      <c r="F3182"/>
      <c r="G3182"/>
      <c r="H3182"/>
      <c r="I3182"/>
      <c r="J3182"/>
      <c r="K3182"/>
      <c r="L3182"/>
      <c r="M3182"/>
      <c r="N3182"/>
      <c r="O3182"/>
      <c r="P3182"/>
      <c r="Q3182"/>
      <c r="R3182"/>
      <c r="S3182"/>
      <c r="T3182"/>
      <c r="U3182"/>
      <c r="V3182"/>
      <c r="W3182"/>
      <c r="X3182"/>
      <c r="Y3182" s="56"/>
      <c r="Z3182"/>
      <c r="AA3182"/>
      <c r="AB3182"/>
      <c r="AC3182"/>
      <c r="AD3182"/>
      <c r="AE3182"/>
      <c r="AF3182"/>
    </row>
    <row r="3183" spans="1:32" s="24" customFormat="1" ht="15">
      <c r="A3183"/>
      <c r="B3183"/>
      <c r="C3183"/>
      <c r="D3183"/>
      <c r="E3183"/>
      <c r="F3183"/>
      <c r="G3183"/>
      <c r="H3183"/>
      <c r="I3183"/>
      <c r="J3183"/>
      <c r="K3183"/>
      <c r="L3183"/>
      <c r="M3183"/>
      <c r="N3183"/>
      <c r="O3183"/>
      <c r="P3183"/>
      <c r="Q3183"/>
      <c r="R3183"/>
      <c r="S3183"/>
      <c r="T3183"/>
      <c r="U3183"/>
      <c r="V3183"/>
      <c r="W3183"/>
      <c r="X3183"/>
      <c r="Y3183" s="56"/>
      <c r="Z3183"/>
      <c r="AA3183"/>
      <c r="AB3183"/>
      <c r="AC3183"/>
      <c r="AD3183"/>
      <c r="AE3183"/>
      <c r="AF3183"/>
    </row>
    <row r="3184" spans="1:32" s="24" customFormat="1" ht="15">
      <c r="A3184"/>
      <c r="B3184"/>
      <c r="C3184"/>
      <c r="D3184"/>
      <c r="E3184"/>
      <c r="F3184"/>
      <c r="G3184"/>
      <c r="H3184"/>
      <c r="I3184"/>
      <c r="J3184"/>
      <c r="K3184"/>
      <c r="L3184"/>
      <c r="M3184"/>
      <c r="N3184"/>
      <c r="O3184"/>
      <c r="P3184"/>
      <c r="Q3184"/>
      <c r="R3184"/>
      <c r="S3184"/>
      <c r="T3184"/>
      <c r="U3184"/>
      <c r="V3184"/>
      <c r="W3184"/>
      <c r="X3184"/>
      <c r="Y3184" s="56"/>
      <c r="Z3184"/>
      <c r="AA3184"/>
      <c r="AB3184"/>
      <c r="AC3184"/>
      <c r="AD3184"/>
      <c r="AE3184"/>
      <c r="AF3184"/>
    </row>
    <row r="3185" spans="1:32" s="24" customFormat="1" ht="15">
      <c r="A3185"/>
      <c r="B3185"/>
      <c r="C3185"/>
      <c r="D3185"/>
      <c r="E3185"/>
      <c r="F3185"/>
      <c r="G3185"/>
      <c r="H3185"/>
      <c r="I3185"/>
      <c r="J3185"/>
      <c r="K3185"/>
      <c r="L3185"/>
      <c r="M3185"/>
      <c r="N3185"/>
      <c r="O3185"/>
      <c r="P3185"/>
      <c r="Q3185"/>
      <c r="R3185"/>
      <c r="S3185"/>
      <c r="T3185"/>
      <c r="U3185"/>
      <c r="V3185"/>
      <c r="W3185"/>
      <c r="X3185"/>
      <c r="Y3185" s="56"/>
      <c r="Z3185"/>
      <c r="AA3185"/>
      <c r="AB3185"/>
      <c r="AC3185"/>
      <c r="AD3185"/>
      <c r="AE3185"/>
      <c r="AF3185"/>
    </row>
    <row r="3186" spans="1:32" s="24" customFormat="1" ht="15">
      <c r="A3186"/>
      <c r="B3186"/>
      <c r="C3186"/>
      <c r="D3186"/>
      <c r="E3186"/>
      <c r="F3186"/>
      <c r="G3186"/>
      <c r="H3186"/>
      <c r="I3186"/>
      <c r="J3186"/>
      <c r="K3186"/>
      <c r="L3186"/>
      <c r="M3186"/>
      <c r="N3186"/>
      <c r="O3186"/>
      <c r="P3186"/>
      <c r="Q3186"/>
      <c r="R3186"/>
      <c r="S3186"/>
      <c r="T3186"/>
      <c r="U3186"/>
      <c r="V3186"/>
      <c r="W3186"/>
      <c r="X3186"/>
      <c r="Y3186" s="56"/>
      <c r="Z3186"/>
      <c r="AA3186"/>
      <c r="AB3186"/>
      <c r="AC3186"/>
      <c r="AD3186"/>
      <c r="AE3186"/>
      <c r="AF3186"/>
    </row>
    <row r="3187" spans="1:32" s="24" customFormat="1" ht="15">
      <c r="A3187"/>
      <c r="B3187"/>
      <c r="C3187"/>
      <c r="D3187"/>
      <c r="E3187"/>
      <c r="F3187"/>
      <c r="G3187"/>
      <c r="H3187"/>
      <c r="I3187"/>
      <c r="J3187"/>
      <c r="K3187"/>
      <c r="L3187"/>
      <c r="M3187"/>
      <c r="N3187"/>
      <c r="O3187"/>
      <c r="P3187"/>
      <c r="Q3187"/>
      <c r="R3187"/>
      <c r="S3187"/>
      <c r="T3187"/>
      <c r="U3187"/>
      <c r="V3187"/>
      <c r="W3187"/>
      <c r="X3187"/>
      <c r="Y3187" s="56"/>
      <c r="Z3187"/>
      <c r="AA3187"/>
      <c r="AB3187"/>
      <c r="AC3187"/>
      <c r="AD3187"/>
      <c r="AE3187"/>
      <c r="AF3187"/>
    </row>
    <row r="3188" spans="1:32" s="24" customFormat="1" ht="15">
      <c r="A3188"/>
      <c r="B3188"/>
      <c r="C3188"/>
      <c r="D3188"/>
      <c r="E3188"/>
      <c r="F3188"/>
      <c r="G3188"/>
      <c r="H3188"/>
      <c r="I3188"/>
      <c r="J3188"/>
      <c r="K3188"/>
      <c r="L3188"/>
      <c r="M3188"/>
      <c r="N3188"/>
      <c r="O3188"/>
      <c r="P3188"/>
      <c r="Q3188"/>
      <c r="R3188"/>
      <c r="S3188"/>
      <c r="T3188"/>
      <c r="U3188"/>
      <c r="V3188"/>
      <c r="W3188"/>
      <c r="X3188"/>
      <c r="Y3188" s="56"/>
      <c r="Z3188"/>
      <c r="AA3188"/>
      <c r="AB3188"/>
      <c r="AC3188"/>
      <c r="AD3188"/>
      <c r="AE3188"/>
      <c r="AF3188"/>
    </row>
    <row r="3189" spans="1:32" s="24" customFormat="1" ht="15">
      <c r="A3189"/>
      <c r="B3189"/>
      <c r="C3189"/>
      <c r="D3189"/>
      <c r="E3189"/>
      <c r="F3189"/>
      <c r="G3189"/>
      <c r="H3189"/>
      <c r="I3189"/>
      <c r="J3189"/>
      <c r="K3189"/>
      <c r="L3189"/>
      <c r="M3189"/>
      <c r="N3189"/>
      <c r="O3189"/>
      <c r="P3189"/>
      <c r="Q3189"/>
      <c r="R3189"/>
      <c r="S3189"/>
      <c r="T3189"/>
      <c r="U3189"/>
      <c r="V3189"/>
      <c r="W3189"/>
      <c r="X3189"/>
      <c r="Y3189" s="56"/>
      <c r="Z3189"/>
      <c r="AA3189"/>
      <c r="AB3189"/>
      <c r="AC3189"/>
      <c r="AD3189"/>
      <c r="AE3189"/>
      <c r="AF3189"/>
    </row>
    <row r="3190" spans="1:32" s="24" customFormat="1" ht="15">
      <c r="A3190"/>
      <c r="B3190"/>
      <c r="C3190"/>
      <c r="D3190"/>
      <c r="E3190"/>
      <c r="F3190"/>
      <c r="G3190"/>
      <c r="H3190"/>
      <c r="I3190"/>
      <c r="J3190"/>
      <c r="K3190"/>
      <c r="L3190"/>
      <c r="M3190"/>
      <c r="N3190"/>
      <c r="O3190"/>
      <c r="P3190"/>
      <c r="Q3190"/>
      <c r="R3190"/>
      <c r="S3190"/>
      <c r="T3190"/>
      <c r="U3190"/>
      <c r="V3190"/>
      <c r="W3190"/>
      <c r="X3190"/>
      <c r="Y3190" s="56"/>
      <c r="Z3190"/>
      <c r="AA3190"/>
      <c r="AB3190"/>
      <c r="AC3190"/>
      <c r="AD3190"/>
      <c r="AE3190"/>
      <c r="AF3190"/>
    </row>
    <row r="3191" spans="1:32" s="24" customFormat="1" ht="15">
      <c r="A3191"/>
      <c r="B3191"/>
      <c r="C3191"/>
      <c r="D3191"/>
      <c r="E3191"/>
      <c r="F3191"/>
      <c r="G3191"/>
      <c r="H3191"/>
      <c r="I3191"/>
      <c r="J3191"/>
      <c r="K3191"/>
      <c r="L3191"/>
      <c r="M3191"/>
      <c r="N3191"/>
      <c r="O3191"/>
      <c r="P3191"/>
      <c r="Q3191"/>
      <c r="R3191"/>
      <c r="S3191"/>
      <c r="T3191"/>
      <c r="U3191"/>
      <c r="V3191"/>
      <c r="W3191"/>
      <c r="X3191"/>
      <c r="Y3191" s="56"/>
      <c r="Z3191"/>
      <c r="AA3191"/>
      <c r="AB3191"/>
      <c r="AC3191"/>
      <c r="AD3191"/>
      <c r="AE3191"/>
      <c r="AF3191"/>
    </row>
    <row r="3192" spans="1:32" s="24" customFormat="1" ht="15">
      <c r="A3192"/>
      <c r="B3192"/>
      <c r="C3192"/>
      <c r="D3192"/>
      <c r="E3192"/>
      <c r="F3192"/>
      <c r="G3192"/>
      <c r="H3192"/>
      <c r="I3192"/>
      <c r="J3192"/>
      <c r="K3192"/>
      <c r="L3192"/>
      <c r="M3192"/>
      <c r="N3192"/>
      <c r="O3192"/>
      <c r="P3192"/>
      <c r="Q3192"/>
      <c r="R3192"/>
      <c r="S3192"/>
      <c r="T3192"/>
      <c r="U3192"/>
      <c r="V3192"/>
      <c r="W3192"/>
      <c r="X3192"/>
      <c r="Y3192" s="56"/>
      <c r="Z3192"/>
      <c r="AA3192"/>
      <c r="AB3192"/>
      <c r="AC3192"/>
      <c r="AD3192"/>
      <c r="AE3192"/>
      <c r="AF3192"/>
    </row>
    <row r="3193" spans="1:32" s="24" customFormat="1" ht="15">
      <c r="A3193"/>
      <c r="B3193"/>
      <c r="C3193"/>
      <c r="D3193"/>
      <c r="E3193"/>
      <c r="F3193"/>
      <c r="G3193"/>
      <c r="H3193"/>
      <c r="I3193"/>
      <c r="J3193"/>
      <c r="K3193"/>
      <c r="L3193"/>
      <c r="M3193"/>
      <c r="N3193"/>
      <c r="O3193"/>
      <c r="P3193"/>
      <c r="Q3193"/>
      <c r="R3193"/>
      <c r="S3193"/>
      <c r="T3193"/>
      <c r="U3193"/>
      <c r="V3193"/>
      <c r="W3193"/>
      <c r="X3193"/>
      <c r="Y3193" s="56"/>
      <c r="Z3193"/>
      <c r="AA3193"/>
      <c r="AB3193"/>
      <c r="AC3193"/>
      <c r="AD3193"/>
      <c r="AE3193"/>
      <c r="AF3193"/>
    </row>
    <row r="3194" spans="1:32" s="24" customFormat="1" ht="15">
      <c r="A3194"/>
      <c r="B3194"/>
      <c r="C3194"/>
      <c r="D3194"/>
      <c r="E3194"/>
      <c r="F3194"/>
      <c r="G3194"/>
      <c r="H3194"/>
      <c r="I3194"/>
      <c r="J3194"/>
      <c r="K3194"/>
      <c r="L3194"/>
      <c r="M3194"/>
      <c r="N3194"/>
      <c r="O3194"/>
      <c r="P3194"/>
      <c r="Q3194"/>
      <c r="R3194"/>
      <c r="S3194"/>
      <c r="T3194"/>
      <c r="U3194"/>
      <c r="V3194"/>
      <c r="W3194"/>
      <c r="X3194"/>
      <c r="Y3194" s="56"/>
      <c r="Z3194"/>
      <c r="AA3194"/>
      <c r="AB3194"/>
      <c r="AC3194"/>
      <c r="AD3194"/>
      <c r="AE3194"/>
      <c r="AF3194"/>
    </row>
    <row r="3195" spans="1:32" s="24" customFormat="1" ht="15">
      <c r="A3195"/>
      <c r="B3195"/>
      <c r="C3195"/>
      <c r="D3195"/>
      <c r="E3195"/>
      <c r="F3195"/>
      <c r="G3195"/>
      <c r="H3195"/>
      <c r="I3195"/>
      <c r="J3195"/>
      <c r="K3195"/>
      <c r="L3195"/>
      <c r="M3195"/>
      <c r="N3195"/>
      <c r="O3195"/>
      <c r="P3195"/>
      <c r="Q3195"/>
      <c r="R3195"/>
      <c r="S3195"/>
      <c r="T3195"/>
      <c r="U3195"/>
      <c r="V3195"/>
      <c r="W3195"/>
      <c r="X3195"/>
      <c r="Y3195" s="56"/>
      <c r="Z3195"/>
      <c r="AA3195"/>
      <c r="AB3195"/>
      <c r="AC3195"/>
      <c r="AD3195"/>
      <c r="AE3195"/>
      <c r="AF3195"/>
    </row>
    <row r="3196" spans="1:32" s="24" customFormat="1" ht="15">
      <c r="A3196"/>
      <c r="B3196"/>
      <c r="C3196"/>
      <c r="D3196"/>
      <c r="E3196"/>
      <c r="F3196"/>
      <c r="G3196"/>
      <c r="H3196"/>
      <c r="I3196"/>
      <c r="J3196"/>
      <c r="K3196"/>
      <c r="L3196"/>
      <c r="M3196"/>
      <c r="N3196"/>
      <c r="O3196"/>
      <c r="P3196"/>
      <c r="Q3196"/>
      <c r="R3196"/>
      <c r="S3196"/>
      <c r="T3196"/>
      <c r="U3196"/>
      <c r="V3196"/>
      <c r="W3196"/>
      <c r="X3196"/>
      <c r="Y3196" s="56"/>
      <c r="Z3196"/>
      <c r="AA3196"/>
      <c r="AB3196"/>
      <c r="AC3196"/>
      <c r="AD3196"/>
      <c r="AE3196"/>
      <c r="AF3196"/>
    </row>
    <row r="3197" spans="1:32" s="24" customFormat="1" ht="15">
      <c r="A3197"/>
      <c r="B3197"/>
      <c r="C3197"/>
      <c r="D3197"/>
      <c r="E3197"/>
      <c r="F3197"/>
      <c r="G3197"/>
      <c r="H3197"/>
      <c r="I3197"/>
      <c r="J3197"/>
      <c r="K3197"/>
      <c r="L3197"/>
      <c r="M3197"/>
      <c r="N3197"/>
      <c r="O3197"/>
      <c r="P3197"/>
      <c r="Q3197"/>
      <c r="R3197"/>
      <c r="S3197"/>
      <c r="T3197"/>
      <c r="U3197"/>
      <c r="V3197"/>
      <c r="W3197"/>
      <c r="X3197"/>
      <c r="Y3197" s="56"/>
      <c r="Z3197"/>
      <c r="AA3197"/>
      <c r="AB3197"/>
      <c r="AC3197"/>
      <c r="AD3197"/>
      <c r="AE3197"/>
      <c r="AF3197"/>
    </row>
    <row r="3198" spans="1:32" s="24" customFormat="1" ht="15">
      <c r="A3198"/>
      <c r="B3198"/>
      <c r="C3198"/>
      <c r="D3198"/>
      <c r="E3198"/>
      <c r="F3198"/>
      <c r="G3198"/>
      <c r="H3198"/>
      <c r="I3198"/>
      <c r="J3198"/>
      <c r="K3198"/>
      <c r="L3198"/>
      <c r="M3198"/>
      <c r="N3198"/>
      <c r="O3198"/>
      <c r="P3198"/>
      <c r="Q3198"/>
      <c r="R3198"/>
      <c r="S3198"/>
      <c r="T3198"/>
      <c r="U3198"/>
      <c r="V3198"/>
      <c r="W3198"/>
      <c r="X3198"/>
      <c r="Y3198" s="56"/>
      <c r="Z3198"/>
      <c r="AA3198"/>
      <c r="AB3198"/>
      <c r="AC3198"/>
      <c r="AD3198"/>
      <c r="AE3198"/>
      <c r="AF3198"/>
    </row>
    <row r="3199" spans="1:32" s="24" customFormat="1" ht="15">
      <c r="A3199"/>
      <c r="B3199"/>
      <c r="C3199"/>
      <c r="D3199"/>
      <c r="E3199"/>
      <c r="F3199"/>
      <c r="G3199"/>
      <c r="H3199"/>
      <c r="I3199"/>
      <c r="J3199"/>
      <c r="K3199"/>
      <c r="L3199"/>
      <c r="M3199"/>
      <c r="N3199"/>
      <c r="O3199"/>
      <c r="P3199"/>
      <c r="Q3199"/>
      <c r="R3199"/>
      <c r="S3199"/>
      <c r="T3199"/>
      <c r="U3199"/>
      <c r="V3199"/>
      <c r="W3199"/>
      <c r="X3199"/>
      <c r="Y3199" s="56"/>
      <c r="Z3199"/>
      <c r="AA3199"/>
      <c r="AB3199"/>
      <c r="AC3199"/>
      <c r="AD3199"/>
      <c r="AE3199"/>
      <c r="AF3199"/>
    </row>
    <row r="3200" spans="1:32" s="24" customFormat="1" ht="15">
      <c r="A3200"/>
      <c r="B3200"/>
      <c r="C3200"/>
      <c r="D3200"/>
      <c r="E3200"/>
      <c r="F3200"/>
      <c r="G3200"/>
      <c r="H3200"/>
      <c r="I3200"/>
      <c r="J3200"/>
      <c r="K3200"/>
      <c r="L3200"/>
      <c r="M3200"/>
      <c r="N3200"/>
      <c r="O3200"/>
      <c r="P3200"/>
      <c r="Q3200"/>
      <c r="R3200"/>
      <c r="S3200"/>
      <c r="T3200"/>
      <c r="U3200"/>
      <c r="V3200"/>
      <c r="W3200"/>
      <c r="X3200"/>
      <c r="Y3200" s="56"/>
      <c r="Z3200"/>
      <c r="AA3200"/>
      <c r="AB3200"/>
      <c r="AC3200"/>
      <c r="AD3200"/>
      <c r="AE3200"/>
      <c r="AF3200"/>
    </row>
    <row r="3201" spans="1:32" s="24" customFormat="1" ht="15">
      <c r="A3201"/>
      <c r="B3201"/>
      <c r="C3201"/>
      <c r="D3201"/>
      <c r="E3201"/>
      <c r="F3201"/>
      <c r="G3201"/>
      <c r="H3201"/>
      <c r="I3201"/>
      <c r="J3201"/>
      <c r="K3201"/>
      <c r="L3201"/>
      <c r="M3201"/>
      <c r="N3201"/>
      <c r="O3201"/>
      <c r="P3201"/>
      <c r="Q3201"/>
      <c r="R3201"/>
      <c r="S3201"/>
      <c r="T3201"/>
      <c r="U3201"/>
      <c r="V3201"/>
      <c r="W3201"/>
      <c r="X3201"/>
      <c r="Y3201" s="56"/>
      <c r="Z3201"/>
      <c r="AA3201"/>
      <c r="AB3201"/>
      <c r="AC3201"/>
      <c r="AD3201"/>
      <c r="AE3201"/>
      <c r="AF3201"/>
    </row>
    <row r="3202" spans="1:32" s="24" customFormat="1" ht="15">
      <c r="A3202"/>
      <c r="B3202"/>
      <c r="C3202"/>
      <c r="D3202"/>
      <c r="E3202"/>
      <c r="F3202"/>
      <c r="G3202"/>
      <c r="H3202"/>
      <c r="I3202"/>
      <c r="J3202"/>
      <c r="K3202"/>
      <c r="L3202"/>
      <c r="M3202"/>
      <c r="N3202"/>
      <c r="O3202"/>
      <c r="P3202"/>
      <c r="Q3202"/>
      <c r="R3202"/>
      <c r="S3202"/>
      <c r="T3202"/>
      <c r="U3202"/>
      <c r="V3202"/>
      <c r="W3202"/>
      <c r="X3202"/>
      <c r="Y3202" s="56"/>
      <c r="Z3202"/>
      <c r="AA3202"/>
      <c r="AB3202"/>
      <c r="AC3202"/>
      <c r="AD3202"/>
      <c r="AE3202"/>
      <c r="AF3202"/>
    </row>
    <row r="3203" spans="1:32" s="24" customFormat="1" ht="15">
      <c r="A3203"/>
      <c r="B3203"/>
      <c r="C3203"/>
      <c r="D3203"/>
      <c r="E3203"/>
      <c r="F3203"/>
      <c r="G3203"/>
      <c r="H3203"/>
      <c r="I3203"/>
      <c r="J3203"/>
      <c r="K3203"/>
      <c r="L3203"/>
      <c r="M3203"/>
      <c r="N3203"/>
      <c r="O3203"/>
      <c r="P3203"/>
      <c r="Q3203"/>
      <c r="R3203"/>
      <c r="S3203"/>
      <c r="T3203"/>
      <c r="U3203"/>
      <c r="V3203"/>
      <c r="W3203"/>
      <c r="X3203"/>
      <c r="Y3203" s="56"/>
      <c r="Z3203"/>
      <c r="AA3203"/>
      <c r="AB3203"/>
      <c r="AC3203"/>
      <c r="AD3203"/>
      <c r="AE3203"/>
      <c r="AF3203"/>
    </row>
    <row r="3204" spans="1:32" s="24" customFormat="1" ht="15">
      <c r="A3204"/>
      <c r="B3204"/>
      <c r="C3204"/>
      <c r="D3204"/>
      <c r="E3204"/>
      <c r="F3204"/>
      <c r="G3204"/>
      <c r="H3204"/>
      <c r="I3204"/>
      <c r="J3204"/>
      <c r="K3204"/>
      <c r="L3204"/>
      <c r="M3204"/>
      <c r="N3204"/>
      <c r="O3204"/>
      <c r="P3204"/>
      <c r="Q3204"/>
      <c r="R3204"/>
      <c r="S3204"/>
      <c r="T3204"/>
      <c r="U3204"/>
      <c r="V3204"/>
      <c r="W3204"/>
      <c r="X3204"/>
      <c r="Y3204" s="56"/>
      <c r="Z3204"/>
      <c r="AA3204"/>
      <c r="AB3204"/>
      <c r="AC3204"/>
      <c r="AD3204"/>
      <c r="AE3204"/>
      <c r="AF3204"/>
    </row>
    <row r="3205" spans="1:32" s="24" customFormat="1" ht="15">
      <c r="A3205"/>
      <c r="B3205"/>
      <c r="C3205"/>
      <c r="D3205"/>
      <c r="E3205"/>
      <c r="F3205"/>
      <c r="G3205"/>
      <c r="H3205"/>
      <c r="I3205"/>
      <c r="J3205"/>
      <c r="K3205"/>
      <c r="L3205"/>
      <c r="M3205"/>
      <c r="N3205"/>
      <c r="O3205"/>
      <c r="P3205"/>
      <c r="Q3205"/>
      <c r="R3205"/>
      <c r="S3205"/>
      <c r="T3205"/>
      <c r="U3205"/>
      <c r="V3205"/>
      <c r="W3205"/>
      <c r="X3205"/>
      <c r="Y3205" s="56"/>
      <c r="Z3205"/>
      <c r="AA3205"/>
      <c r="AB3205"/>
      <c r="AC3205"/>
      <c r="AD3205"/>
      <c r="AE3205"/>
      <c r="AF3205"/>
    </row>
    <row r="3206" spans="1:32" s="24" customFormat="1" ht="15">
      <c r="A3206"/>
      <c r="B3206"/>
      <c r="C3206"/>
      <c r="D3206"/>
      <c r="E3206"/>
      <c r="F3206"/>
      <c r="G3206"/>
      <c r="H3206"/>
      <c r="I3206"/>
      <c r="J3206"/>
      <c r="K3206"/>
      <c r="L3206"/>
      <c r="M3206"/>
      <c r="N3206"/>
      <c r="O3206"/>
      <c r="P3206"/>
      <c r="Q3206"/>
      <c r="R3206"/>
      <c r="S3206"/>
      <c r="T3206"/>
      <c r="U3206"/>
      <c r="V3206"/>
      <c r="W3206"/>
      <c r="X3206"/>
      <c r="Y3206" s="56"/>
      <c r="Z3206"/>
      <c r="AA3206"/>
      <c r="AB3206"/>
      <c r="AC3206"/>
      <c r="AD3206"/>
      <c r="AE3206"/>
      <c r="AF3206"/>
    </row>
    <row r="3207" spans="1:32" s="24" customFormat="1" ht="15">
      <c r="A3207"/>
      <c r="B3207"/>
      <c r="C3207"/>
      <c r="D3207"/>
      <c r="E3207"/>
      <c r="F3207"/>
      <c r="G3207"/>
      <c r="H3207"/>
      <c r="I3207"/>
      <c r="J3207"/>
      <c r="K3207"/>
      <c r="L3207"/>
      <c r="M3207"/>
      <c r="N3207"/>
      <c r="O3207"/>
      <c r="P3207"/>
      <c r="Q3207"/>
      <c r="R3207"/>
      <c r="S3207"/>
      <c r="T3207"/>
      <c r="U3207"/>
      <c r="V3207"/>
      <c r="W3207"/>
      <c r="X3207"/>
      <c r="Y3207" s="56"/>
      <c r="Z3207"/>
      <c r="AA3207"/>
      <c r="AB3207"/>
      <c r="AC3207"/>
      <c r="AD3207"/>
      <c r="AE3207"/>
      <c r="AF3207"/>
    </row>
    <row r="3208" spans="1:32" s="24" customFormat="1" ht="15">
      <c r="A3208"/>
      <c r="B3208"/>
      <c r="C3208"/>
      <c r="D3208"/>
      <c r="E3208"/>
      <c r="F3208"/>
      <c r="G3208"/>
      <c r="H3208"/>
      <c r="I3208"/>
      <c r="J3208"/>
      <c r="K3208"/>
      <c r="L3208"/>
      <c r="M3208"/>
      <c r="N3208"/>
      <c r="O3208"/>
      <c r="P3208"/>
      <c r="Q3208"/>
      <c r="R3208"/>
      <c r="S3208"/>
      <c r="T3208"/>
      <c r="U3208"/>
      <c r="V3208"/>
      <c r="W3208"/>
      <c r="X3208"/>
      <c r="Y3208" s="56"/>
      <c r="Z3208"/>
      <c r="AA3208"/>
      <c r="AB3208"/>
      <c r="AC3208"/>
      <c r="AD3208"/>
      <c r="AE3208"/>
      <c r="AF3208"/>
    </row>
    <row r="3209" spans="1:32" s="24" customFormat="1" ht="15">
      <c r="A3209"/>
      <c r="B3209"/>
      <c r="C3209"/>
      <c r="D3209"/>
      <c r="E3209"/>
      <c r="F3209"/>
      <c r="G3209"/>
      <c r="H3209"/>
      <c r="I3209"/>
      <c r="J3209"/>
      <c r="K3209"/>
      <c r="L3209"/>
      <c r="M3209"/>
      <c r="N3209"/>
      <c r="O3209"/>
      <c r="P3209"/>
      <c r="Q3209"/>
      <c r="R3209"/>
      <c r="S3209"/>
      <c r="T3209"/>
      <c r="U3209"/>
      <c r="V3209"/>
      <c r="W3209"/>
      <c r="X3209"/>
      <c r="Y3209" s="56"/>
      <c r="Z3209"/>
      <c r="AA3209"/>
      <c r="AB3209"/>
      <c r="AC3209"/>
      <c r="AD3209"/>
      <c r="AE3209"/>
      <c r="AF3209"/>
    </row>
    <row r="3210" spans="1:32" s="24" customFormat="1" ht="15">
      <c r="A3210"/>
      <c r="B3210"/>
      <c r="C3210"/>
      <c r="D3210"/>
      <c r="E3210"/>
      <c r="F3210"/>
      <c r="G3210"/>
      <c r="H3210"/>
      <c r="I3210"/>
      <c r="J3210"/>
      <c r="K3210"/>
      <c r="L3210"/>
      <c r="M3210"/>
      <c r="N3210"/>
      <c r="O3210"/>
      <c r="P3210"/>
      <c r="Q3210"/>
      <c r="R3210"/>
      <c r="S3210"/>
      <c r="T3210"/>
      <c r="U3210"/>
      <c r="V3210"/>
      <c r="W3210"/>
      <c r="X3210"/>
      <c r="Y3210" s="56"/>
      <c r="Z3210"/>
      <c r="AA3210"/>
      <c r="AB3210"/>
      <c r="AC3210"/>
      <c r="AD3210"/>
      <c r="AE3210"/>
      <c r="AF3210"/>
    </row>
    <row r="3211" spans="1:32" s="24" customFormat="1" ht="15">
      <c r="A3211"/>
      <c r="B3211"/>
      <c r="C3211"/>
      <c r="D3211"/>
      <c r="E3211"/>
      <c r="F3211"/>
      <c r="G3211"/>
      <c r="H3211"/>
      <c r="I3211"/>
      <c r="J3211"/>
      <c r="K3211"/>
      <c r="L3211"/>
      <c r="M3211"/>
      <c r="N3211"/>
      <c r="O3211"/>
      <c r="P3211"/>
      <c r="Q3211"/>
      <c r="R3211"/>
      <c r="S3211"/>
      <c r="T3211"/>
      <c r="U3211"/>
      <c r="V3211"/>
      <c r="W3211"/>
      <c r="X3211"/>
      <c r="Y3211" s="56"/>
      <c r="Z3211"/>
      <c r="AA3211"/>
      <c r="AB3211"/>
      <c r="AC3211"/>
      <c r="AD3211"/>
      <c r="AE3211"/>
      <c r="AF3211"/>
    </row>
    <row r="3212" spans="1:32" s="24" customFormat="1" ht="15">
      <c r="A3212"/>
      <c r="B3212"/>
      <c r="C3212"/>
      <c r="D3212"/>
      <c r="E3212"/>
      <c r="F3212"/>
      <c r="G3212"/>
      <c r="H3212"/>
      <c r="I3212"/>
      <c r="J3212"/>
      <c r="K3212"/>
      <c r="L3212"/>
      <c r="M3212"/>
      <c r="N3212"/>
      <c r="O3212"/>
      <c r="P3212"/>
      <c r="Q3212"/>
      <c r="R3212"/>
      <c r="S3212"/>
      <c r="T3212"/>
      <c r="U3212"/>
      <c r="V3212"/>
      <c r="W3212"/>
      <c r="X3212"/>
      <c r="Y3212" s="56"/>
      <c r="Z3212"/>
      <c r="AA3212"/>
      <c r="AB3212"/>
      <c r="AC3212"/>
      <c r="AD3212"/>
      <c r="AE3212"/>
      <c r="AF3212"/>
    </row>
    <row r="3213" spans="1:32" s="24" customFormat="1" ht="15">
      <c r="A3213"/>
      <c r="B3213"/>
      <c r="C3213"/>
      <c r="D3213"/>
      <c r="E3213"/>
      <c r="F3213"/>
      <c r="G3213"/>
      <c r="H3213"/>
      <c r="I3213"/>
      <c r="J3213"/>
      <c r="K3213"/>
      <c r="L3213"/>
      <c r="M3213"/>
      <c r="N3213"/>
      <c r="O3213"/>
      <c r="P3213"/>
      <c r="Q3213"/>
      <c r="R3213"/>
      <c r="S3213"/>
      <c r="T3213"/>
      <c r="U3213"/>
      <c r="V3213"/>
      <c r="W3213"/>
      <c r="X3213"/>
      <c r="Y3213" s="56"/>
      <c r="Z3213"/>
      <c r="AA3213"/>
      <c r="AB3213"/>
      <c r="AC3213"/>
      <c r="AD3213"/>
      <c r="AE3213"/>
      <c r="AF3213"/>
    </row>
    <row r="3214" spans="1:32" s="24" customFormat="1" ht="15">
      <c r="A3214"/>
      <c r="B3214"/>
      <c r="C3214"/>
      <c r="D3214"/>
      <c r="E3214"/>
      <c r="F3214"/>
      <c r="G3214"/>
      <c r="H3214"/>
      <c r="I3214"/>
      <c r="J3214"/>
      <c r="K3214"/>
      <c r="L3214"/>
      <c r="M3214"/>
      <c r="N3214"/>
      <c r="O3214"/>
      <c r="P3214"/>
      <c r="Q3214"/>
      <c r="R3214"/>
      <c r="S3214"/>
      <c r="T3214"/>
      <c r="U3214"/>
      <c r="V3214"/>
      <c r="W3214"/>
      <c r="X3214"/>
      <c r="Y3214" s="56"/>
      <c r="Z3214"/>
      <c r="AA3214"/>
      <c r="AB3214"/>
      <c r="AC3214"/>
      <c r="AD3214"/>
      <c r="AE3214"/>
      <c r="AF3214"/>
    </row>
    <row r="3215" spans="1:32" s="24" customFormat="1" ht="15">
      <c r="A3215"/>
      <c r="B3215"/>
      <c r="C3215"/>
      <c r="D3215"/>
      <c r="E3215"/>
      <c r="F3215"/>
      <c r="G3215"/>
      <c r="H3215"/>
      <c r="I3215"/>
      <c r="J3215"/>
      <c r="K3215"/>
      <c r="L3215"/>
      <c r="M3215"/>
      <c r="N3215"/>
      <c r="O3215"/>
      <c r="P3215"/>
      <c r="Q3215"/>
      <c r="R3215"/>
      <c r="S3215"/>
      <c r="T3215"/>
      <c r="U3215"/>
      <c r="V3215"/>
      <c r="W3215"/>
      <c r="X3215"/>
      <c r="Y3215" s="56"/>
      <c r="Z3215"/>
      <c r="AA3215"/>
      <c r="AB3215"/>
      <c r="AC3215"/>
      <c r="AD3215"/>
      <c r="AE3215"/>
      <c r="AF3215"/>
    </row>
    <row r="3216" spans="1:32" s="24" customFormat="1" ht="15">
      <c r="A3216"/>
      <c r="B3216"/>
      <c r="C3216"/>
      <c r="D3216"/>
      <c r="E3216"/>
      <c r="F3216"/>
      <c r="G3216"/>
      <c r="H3216"/>
      <c r="I3216"/>
      <c r="J3216"/>
      <c r="K3216"/>
      <c r="L3216"/>
      <c r="M3216"/>
      <c r="N3216"/>
      <c r="O3216"/>
      <c r="P3216"/>
      <c r="Q3216"/>
      <c r="R3216"/>
      <c r="S3216"/>
      <c r="T3216"/>
      <c r="U3216"/>
      <c r="V3216"/>
      <c r="W3216"/>
      <c r="X3216"/>
      <c r="Y3216" s="56"/>
      <c r="Z3216"/>
      <c r="AA3216"/>
      <c r="AB3216"/>
      <c r="AC3216"/>
      <c r="AD3216"/>
      <c r="AE3216"/>
      <c r="AF3216"/>
    </row>
    <row r="3217" spans="1:32" s="24" customFormat="1" ht="15">
      <c r="A3217"/>
      <c r="B3217"/>
      <c r="C3217"/>
      <c r="D3217"/>
      <c r="E3217"/>
      <c r="F3217"/>
      <c r="G3217"/>
      <c r="H3217"/>
      <c r="I3217"/>
      <c r="J3217"/>
      <c r="K3217"/>
      <c r="L3217"/>
      <c r="M3217"/>
      <c r="N3217"/>
      <c r="O3217"/>
      <c r="P3217"/>
      <c r="Q3217"/>
      <c r="R3217"/>
      <c r="S3217"/>
      <c r="T3217"/>
      <c r="U3217"/>
      <c r="V3217"/>
      <c r="W3217"/>
      <c r="X3217"/>
      <c r="Y3217" s="56"/>
      <c r="Z3217"/>
      <c r="AA3217"/>
      <c r="AB3217"/>
      <c r="AC3217"/>
      <c r="AD3217"/>
      <c r="AE3217"/>
      <c r="AF3217"/>
    </row>
    <row r="3218" spans="1:32" s="24" customFormat="1" ht="15">
      <c r="A3218"/>
      <c r="B3218"/>
      <c r="C3218"/>
      <c r="D3218"/>
      <c r="E3218"/>
      <c r="F3218"/>
      <c r="G3218"/>
      <c r="H3218"/>
      <c r="I3218"/>
      <c r="J3218"/>
      <c r="K3218"/>
      <c r="L3218"/>
      <c r="M3218"/>
      <c r="N3218"/>
      <c r="O3218"/>
      <c r="P3218"/>
      <c r="Q3218"/>
      <c r="R3218"/>
      <c r="S3218"/>
      <c r="T3218"/>
      <c r="U3218"/>
      <c r="V3218"/>
      <c r="W3218"/>
      <c r="X3218"/>
      <c r="Y3218" s="56"/>
      <c r="Z3218"/>
      <c r="AA3218"/>
      <c r="AB3218"/>
      <c r="AC3218"/>
      <c r="AD3218"/>
      <c r="AE3218"/>
      <c r="AF3218"/>
    </row>
    <row r="3219" spans="1:32" s="24" customFormat="1" ht="15">
      <c r="A3219"/>
      <c r="B3219"/>
      <c r="C3219"/>
      <c r="D3219"/>
      <c r="E3219"/>
      <c r="F3219"/>
      <c r="G3219"/>
      <c r="H3219"/>
      <c r="I3219"/>
      <c r="J3219"/>
      <c r="K3219"/>
      <c r="L3219"/>
      <c r="M3219"/>
      <c r="N3219"/>
      <c r="O3219"/>
      <c r="P3219"/>
      <c r="Q3219"/>
      <c r="R3219"/>
      <c r="S3219"/>
      <c r="T3219"/>
      <c r="U3219"/>
      <c r="V3219"/>
      <c r="W3219"/>
      <c r="X3219"/>
      <c r="Y3219" s="56"/>
      <c r="Z3219"/>
      <c r="AA3219"/>
      <c r="AB3219"/>
      <c r="AC3219"/>
      <c r="AD3219"/>
      <c r="AE3219"/>
      <c r="AF3219"/>
    </row>
    <row r="3220" spans="1:32" s="24" customFormat="1" ht="15">
      <c r="A3220"/>
      <c r="B3220"/>
      <c r="C3220"/>
      <c r="D3220"/>
      <c r="E3220"/>
      <c r="F3220"/>
      <c r="G3220"/>
      <c r="H3220"/>
      <c r="I3220"/>
      <c r="J3220"/>
      <c r="K3220"/>
      <c r="L3220"/>
      <c r="M3220"/>
      <c r="N3220"/>
      <c r="O3220"/>
      <c r="P3220"/>
      <c r="Q3220"/>
      <c r="R3220"/>
      <c r="S3220"/>
      <c r="T3220"/>
      <c r="U3220"/>
      <c r="V3220"/>
      <c r="W3220"/>
      <c r="X3220"/>
      <c r="Y3220" s="56"/>
      <c r="Z3220"/>
      <c r="AA3220"/>
      <c r="AB3220"/>
      <c r="AC3220"/>
      <c r="AD3220"/>
      <c r="AE3220"/>
      <c r="AF3220"/>
    </row>
    <row r="3221" spans="1:32" s="24" customFormat="1" ht="15">
      <c r="A3221"/>
      <c r="B3221"/>
      <c r="C3221"/>
      <c r="D3221"/>
      <c r="E3221"/>
      <c r="F3221"/>
      <c r="G3221"/>
      <c r="H3221"/>
      <c r="I3221"/>
      <c r="J3221"/>
      <c r="K3221"/>
      <c r="L3221"/>
      <c r="M3221"/>
      <c r="N3221"/>
      <c r="O3221"/>
      <c r="P3221"/>
      <c r="Q3221"/>
      <c r="R3221"/>
      <c r="S3221"/>
      <c r="T3221"/>
      <c r="U3221"/>
      <c r="V3221"/>
      <c r="W3221"/>
      <c r="X3221"/>
      <c r="Y3221" s="56"/>
      <c r="Z3221"/>
      <c r="AA3221"/>
      <c r="AB3221"/>
      <c r="AC3221"/>
      <c r="AD3221"/>
      <c r="AE3221"/>
      <c r="AF3221"/>
    </row>
    <row r="3222" spans="1:32" s="24" customFormat="1" ht="15">
      <c r="A3222"/>
      <c r="B3222"/>
      <c r="C3222"/>
      <c r="D3222"/>
      <c r="E3222"/>
      <c r="F3222"/>
      <c r="G3222"/>
      <c r="H3222"/>
      <c r="I3222"/>
      <c r="J3222"/>
      <c r="K3222"/>
      <c r="L3222"/>
      <c r="M3222"/>
      <c r="N3222"/>
      <c r="O3222"/>
      <c r="P3222"/>
      <c r="Q3222"/>
      <c r="R3222"/>
      <c r="S3222"/>
      <c r="T3222"/>
      <c r="U3222"/>
      <c r="V3222"/>
      <c r="W3222"/>
      <c r="X3222"/>
      <c r="Y3222" s="56"/>
      <c r="Z3222"/>
      <c r="AA3222"/>
      <c r="AB3222"/>
      <c r="AC3222"/>
      <c r="AD3222"/>
      <c r="AE3222"/>
      <c r="AF3222"/>
    </row>
    <row r="3223" spans="1:32" s="24" customFormat="1" ht="15">
      <c r="A3223"/>
      <c r="B3223"/>
      <c r="C3223"/>
      <c r="D3223"/>
      <c r="E3223"/>
      <c r="F3223"/>
      <c r="G3223"/>
      <c r="H3223"/>
      <c r="I3223"/>
      <c r="J3223"/>
      <c r="K3223"/>
      <c r="L3223"/>
      <c r="M3223"/>
      <c r="N3223"/>
      <c r="O3223"/>
      <c r="P3223"/>
      <c r="Q3223"/>
      <c r="R3223"/>
      <c r="S3223"/>
      <c r="T3223"/>
      <c r="U3223"/>
      <c r="V3223"/>
      <c r="W3223"/>
      <c r="X3223"/>
      <c r="Y3223" s="56"/>
      <c r="Z3223"/>
      <c r="AA3223"/>
      <c r="AB3223"/>
      <c r="AC3223"/>
      <c r="AD3223"/>
      <c r="AE3223"/>
      <c r="AF3223"/>
    </row>
    <row r="3224" spans="1:32" s="24" customFormat="1" ht="15">
      <c r="A3224"/>
      <c r="B3224"/>
      <c r="C3224"/>
      <c r="D3224"/>
      <c r="E3224"/>
      <c r="F3224"/>
      <c r="G3224"/>
      <c r="H3224"/>
      <c r="I3224"/>
      <c r="J3224"/>
      <c r="K3224"/>
      <c r="L3224"/>
      <c r="M3224"/>
      <c r="N3224"/>
      <c r="O3224"/>
      <c r="P3224"/>
      <c r="Q3224"/>
      <c r="R3224"/>
      <c r="S3224"/>
      <c r="T3224"/>
      <c r="U3224"/>
      <c r="V3224"/>
      <c r="W3224"/>
      <c r="X3224"/>
      <c r="Y3224" s="56"/>
      <c r="Z3224"/>
      <c r="AA3224"/>
      <c r="AB3224"/>
      <c r="AC3224"/>
      <c r="AD3224"/>
      <c r="AE3224"/>
      <c r="AF3224"/>
    </row>
    <row r="3225" spans="1:32" s="24" customFormat="1" ht="15">
      <c r="A3225"/>
      <c r="B3225"/>
      <c r="C3225"/>
      <c r="D3225"/>
      <c r="E3225"/>
      <c r="F3225"/>
      <c r="G3225"/>
      <c r="H3225"/>
      <c r="I3225"/>
      <c r="J3225"/>
      <c r="K3225"/>
      <c r="L3225"/>
      <c r="M3225"/>
      <c r="N3225"/>
      <c r="O3225"/>
      <c r="P3225"/>
      <c r="Q3225"/>
      <c r="R3225"/>
      <c r="S3225"/>
      <c r="T3225"/>
      <c r="U3225"/>
      <c r="V3225"/>
      <c r="W3225"/>
      <c r="X3225"/>
      <c r="Y3225" s="56"/>
      <c r="Z3225"/>
      <c r="AA3225"/>
      <c r="AB3225"/>
      <c r="AC3225"/>
      <c r="AD3225"/>
      <c r="AE3225"/>
      <c r="AF3225"/>
    </row>
    <row r="3226" spans="1:32" s="24" customFormat="1" ht="15">
      <c r="A3226"/>
      <c r="B3226"/>
      <c r="C3226"/>
      <c r="D3226"/>
      <c r="E3226"/>
      <c r="F3226"/>
      <c r="G3226"/>
      <c r="H3226"/>
      <c r="I3226"/>
      <c r="J3226"/>
      <c r="K3226"/>
      <c r="L3226"/>
      <c r="M3226"/>
      <c r="N3226"/>
      <c r="O3226"/>
      <c r="P3226"/>
      <c r="Q3226"/>
      <c r="R3226"/>
      <c r="S3226"/>
      <c r="T3226"/>
      <c r="U3226"/>
      <c r="V3226"/>
      <c r="W3226"/>
      <c r="X3226"/>
      <c r="Y3226" s="56"/>
      <c r="Z3226"/>
      <c r="AA3226"/>
      <c r="AB3226"/>
      <c r="AC3226"/>
      <c r="AD3226"/>
      <c r="AE3226"/>
      <c r="AF3226"/>
    </row>
    <row r="3227" spans="1:32" s="24" customFormat="1" ht="15">
      <c r="A3227"/>
      <c r="B3227"/>
      <c r="C3227"/>
      <c r="D3227"/>
      <c r="E3227"/>
      <c r="F3227"/>
      <c r="G3227"/>
      <c r="H3227"/>
      <c r="I3227"/>
      <c r="J3227"/>
      <c r="K3227"/>
      <c r="L3227"/>
      <c r="M3227"/>
      <c r="N3227"/>
      <c r="O3227"/>
      <c r="P3227"/>
      <c r="Q3227"/>
      <c r="R3227"/>
      <c r="S3227"/>
      <c r="T3227"/>
      <c r="U3227"/>
      <c r="V3227"/>
      <c r="W3227"/>
      <c r="X3227"/>
      <c r="Y3227" s="56"/>
      <c r="Z3227"/>
      <c r="AA3227"/>
      <c r="AB3227"/>
      <c r="AC3227"/>
      <c r="AD3227"/>
      <c r="AE3227"/>
      <c r="AF3227"/>
    </row>
    <row r="3228" spans="1:32" s="24" customFormat="1" ht="15">
      <c r="A3228"/>
      <c r="B3228"/>
      <c r="C3228"/>
      <c r="D3228"/>
      <c r="E3228"/>
      <c r="F3228"/>
      <c r="G3228"/>
      <c r="H3228"/>
      <c r="I3228"/>
      <c r="J3228"/>
      <c r="K3228"/>
      <c r="L3228"/>
      <c r="M3228"/>
      <c r="N3228"/>
      <c r="O3228"/>
      <c r="P3228"/>
      <c r="Q3228"/>
      <c r="R3228"/>
      <c r="S3228"/>
      <c r="T3228"/>
      <c r="U3228"/>
      <c r="V3228"/>
      <c r="W3228"/>
      <c r="X3228"/>
      <c r="Y3228" s="56"/>
      <c r="Z3228"/>
      <c r="AA3228"/>
      <c r="AB3228"/>
      <c r="AC3228"/>
      <c r="AD3228"/>
      <c r="AE3228"/>
      <c r="AF3228"/>
    </row>
    <row r="3229" spans="1:32" s="24" customFormat="1" ht="15">
      <c r="A3229"/>
      <c r="B3229"/>
      <c r="C3229"/>
      <c r="D3229"/>
      <c r="E3229"/>
      <c r="F3229"/>
      <c r="G3229"/>
      <c r="H3229"/>
      <c r="I3229"/>
      <c r="J3229"/>
      <c r="K3229"/>
      <c r="L3229"/>
      <c r="M3229"/>
      <c r="N3229"/>
      <c r="O3229"/>
      <c r="P3229"/>
      <c r="Q3229"/>
      <c r="R3229"/>
      <c r="S3229"/>
      <c r="T3229"/>
      <c r="U3229"/>
      <c r="V3229"/>
      <c r="W3229"/>
      <c r="X3229"/>
      <c r="Y3229" s="56"/>
      <c r="Z3229"/>
      <c r="AA3229"/>
      <c r="AB3229"/>
      <c r="AC3229"/>
      <c r="AD3229"/>
      <c r="AE3229"/>
      <c r="AF3229"/>
    </row>
    <row r="3230" spans="1:32" s="24" customFormat="1" ht="15">
      <c r="A3230"/>
      <c r="B3230"/>
      <c r="C3230"/>
      <c r="D3230"/>
      <c r="E3230"/>
      <c r="F3230"/>
      <c r="G3230"/>
      <c r="H3230"/>
      <c r="I3230"/>
      <c r="J3230"/>
      <c r="K3230"/>
      <c r="L3230"/>
      <c r="M3230"/>
      <c r="N3230"/>
      <c r="O3230"/>
      <c r="P3230"/>
      <c r="Q3230"/>
      <c r="R3230"/>
      <c r="S3230"/>
      <c r="T3230"/>
      <c r="U3230"/>
      <c r="V3230"/>
      <c r="W3230"/>
      <c r="X3230"/>
      <c r="Y3230" s="56"/>
      <c r="Z3230"/>
      <c r="AA3230"/>
      <c r="AB3230"/>
      <c r="AC3230"/>
      <c r="AD3230"/>
      <c r="AE3230"/>
      <c r="AF3230"/>
    </row>
    <row r="3231" spans="1:32" s="24" customFormat="1" ht="15">
      <c r="A3231"/>
      <c r="B3231"/>
      <c r="C3231"/>
      <c r="D3231"/>
      <c r="E3231"/>
      <c r="F3231"/>
      <c r="G3231"/>
      <c r="H3231"/>
      <c r="I3231"/>
      <c r="J3231"/>
      <c r="K3231"/>
      <c r="L3231"/>
      <c r="M3231"/>
      <c r="N3231"/>
      <c r="O3231"/>
      <c r="P3231"/>
      <c r="Q3231"/>
      <c r="R3231"/>
      <c r="S3231"/>
      <c r="T3231"/>
      <c r="U3231"/>
      <c r="V3231"/>
      <c r="W3231"/>
      <c r="X3231"/>
      <c r="Y3231" s="56"/>
      <c r="Z3231"/>
      <c r="AA3231"/>
      <c r="AB3231"/>
      <c r="AC3231"/>
      <c r="AD3231"/>
      <c r="AE3231"/>
      <c r="AF3231"/>
    </row>
    <row r="3232" spans="1:32" s="24" customFormat="1" ht="15">
      <c r="A3232"/>
      <c r="B3232"/>
      <c r="C3232"/>
      <c r="D3232"/>
      <c r="E3232"/>
      <c r="F3232"/>
      <c r="G3232"/>
      <c r="H3232"/>
      <c r="I3232"/>
      <c r="J3232"/>
      <c r="K3232"/>
      <c r="L3232"/>
      <c r="M3232"/>
      <c r="N3232"/>
      <c r="O3232"/>
      <c r="P3232"/>
      <c r="Q3232"/>
      <c r="R3232"/>
      <c r="S3232"/>
      <c r="T3232"/>
      <c r="U3232"/>
      <c r="V3232"/>
      <c r="W3232"/>
      <c r="X3232"/>
      <c r="Y3232" s="56"/>
      <c r="Z3232"/>
      <c r="AA3232"/>
      <c r="AB3232"/>
      <c r="AC3232"/>
      <c r="AD3232"/>
      <c r="AE3232"/>
      <c r="AF3232"/>
    </row>
    <row r="3233" spans="1:32" s="24" customFormat="1" ht="15">
      <c r="A3233"/>
      <c r="B3233"/>
      <c r="C3233"/>
      <c r="D3233"/>
      <c r="E3233"/>
      <c r="F3233"/>
      <c r="G3233"/>
      <c r="H3233"/>
      <c r="I3233"/>
      <c r="J3233"/>
      <c r="K3233"/>
      <c r="L3233"/>
      <c r="M3233"/>
      <c r="N3233"/>
      <c r="O3233"/>
      <c r="P3233"/>
      <c r="Q3233"/>
      <c r="R3233"/>
      <c r="S3233"/>
      <c r="T3233"/>
      <c r="U3233"/>
      <c r="V3233"/>
      <c r="W3233"/>
      <c r="X3233"/>
      <c r="Y3233" s="56"/>
      <c r="Z3233"/>
      <c r="AA3233"/>
      <c r="AB3233"/>
      <c r="AC3233"/>
      <c r="AD3233"/>
      <c r="AE3233"/>
      <c r="AF3233"/>
    </row>
    <row r="3234" spans="1:32" s="24" customFormat="1" ht="15">
      <c r="A3234"/>
      <c r="B3234"/>
      <c r="C3234"/>
      <c r="D3234"/>
      <c r="E3234"/>
      <c r="F3234"/>
      <c r="G3234"/>
      <c r="H3234"/>
      <c r="I3234"/>
      <c r="J3234"/>
      <c r="K3234"/>
      <c r="L3234"/>
      <c r="M3234"/>
      <c r="N3234"/>
      <c r="O3234"/>
      <c r="P3234"/>
      <c r="Q3234"/>
      <c r="R3234"/>
      <c r="S3234"/>
      <c r="T3234"/>
      <c r="U3234"/>
      <c r="V3234"/>
      <c r="W3234"/>
      <c r="X3234"/>
      <c r="Y3234" s="56"/>
      <c r="Z3234"/>
      <c r="AA3234"/>
      <c r="AB3234"/>
      <c r="AC3234"/>
      <c r="AD3234"/>
      <c r="AE3234"/>
      <c r="AF3234"/>
    </row>
    <row r="3235" spans="1:32" s="24" customFormat="1" ht="15">
      <c r="A3235"/>
      <c r="B3235"/>
      <c r="C3235"/>
      <c r="D3235"/>
      <c r="E3235"/>
      <c r="F3235"/>
      <c r="G3235"/>
      <c r="H3235"/>
      <c r="I3235"/>
      <c r="J3235"/>
      <c r="K3235"/>
      <c r="L3235"/>
      <c r="M3235"/>
      <c r="N3235"/>
      <c r="O3235"/>
      <c r="P3235"/>
      <c r="Q3235"/>
      <c r="R3235"/>
      <c r="S3235"/>
      <c r="T3235"/>
      <c r="U3235"/>
      <c r="V3235"/>
      <c r="W3235"/>
      <c r="X3235"/>
      <c r="Y3235" s="56"/>
      <c r="Z3235"/>
      <c r="AA3235"/>
      <c r="AB3235"/>
      <c r="AC3235"/>
      <c r="AD3235"/>
      <c r="AE3235"/>
      <c r="AF3235"/>
    </row>
    <row r="3236" spans="1:32" s="24" customFormat="1" ht="15">
      <c r="A3236"/>
      <c r="B3236"/>
      <c r="C3236"/>
      <c r="D3236"/>
      <c r="E3236"/>
      <c r="F3236"/>
      <c r="G3236"/>
      <c r="H3236"/>
      <c r="I3236"/>
      <c r="J3236"/>
      <c r="K3236"/>
      <c r="L3236"/>
      <c r="M3236"/>
      <c r="N3236"/>
      <c r="O3236"/>
      <c r="P3236"/>
      <c r="Q3236"/>
      <c r="R3236"/>
      <c r="S3236"/>
      <c r="T3236"/>
      <c r="U3236"/>
      <c r="V3236"/>
      <c r="W3236"/>
      <c r="X3236"/>
      <c r="Y3236" s="56"/>
      <c r="Z3236"/>
      <c r="AA3236"/>
      <c r="AB3236"/>
      <c r="AC3236"/>
      <c r="AD3236"/>
      <c r="AE3236"/>
      <c r="AF3236"/>
    </row>
    <row r="3237" spans="1:32" s="24" customFormat="1" ht="15">
      <c r="A3237"/>
      <c r="B3237"/>
      <c r="C3237"/>
      <c r="D3237"/>
      <c r="E3237"/>
      <c r="F3237"/>
      <c r="G3237"/>
      <c r="H3237"/>
      <c r="I3237"/>
      <c r="J3237"/>
      <c r="K3237"/>
      <c r="L3237"/>
      <c r="M3237"/>
      <c r="N3237"/>
      <c r="O3237"/>
      <c r="P3237"/>
      <c r="Q3237"/>
      <c r="R3237"/>
      <c r="S3237"/>
      <c r="T3237"/>
      <c r="U3237"/>
      <c r="V3237"/>
      <c r="W3237"/>
      <c r="X3237"/>
      <c r="Y3237" s="56"/>
      <c r="Z3237"/>
      <c r="AA3237"/>
      <c r="AB3237"/>
      <c r="AC3237"/>
      <c r="AD3237"/>
      <c r="AE3237"/>
      <c r="AF3237"/>
    </row>
    <row r="3238" spans="1:32" s="24" customFormat="1" ht="15">
      <c r="A3238"/>
      <c r="B3238"/>
      <c r="C3238"/>
      <c r="D3238"/>
      <c r="E3238"/>
      <c r="F3238"/>
      <c r="G3238"/>
      <c r="H3238"/>
      <c r="I3238"/>
      <c r="J3238"/>
      <c r="K3238"/>
      <c r="L3238"/>
      <c r="M3238"/>
      <c r="N3238"/>
      <c r="O3238"/>
      <c r="P3238"/>
      <c r="Q3238"/>
      <c r="R3238"/>
      <c r="S3238"/>
      <c r="T3238"/>
      <c r="U3238"/>
      <c r="V3238"/>
      <c r="W3238"/>
      <c r="X3238"/>
      <c r="Y3238" s="56"/>
      <c r="Z3238"/>
      <c r="AA3238"/>
      <c r="AB3238"/>
      <c r="AC3238"/>
      <c r="AD3238"/>
      <c r="AE3238"/>
      <c r="AF3238"/>
    </row>
    <row r="3239" spans="1:32" s="24" customFormat="1" ht="15">
      <c r="A3239"/>
      <c r="B3239"/>
      <c r="C3239"/>
      <c r="D3239"/>
      <c r="E3239"/>
      <c r="F3239"/>
      <c r="G3239"/>
      <c r="H3239"/>
      <c r="I3239"/>
      <c r="J3239"/>
      <c r="K3239"/>
      <c r="L3239"/>
      <c r="M3239"/>
      <c r="N3239"/>
      <c r="O3239"/>
      <c r="P3239"/>
      <c r="Q3239"/>
      <c r="R3239"/>
      <c r="S3239"/>
      <c r="T3239"/>
      <c r="U3239"/>
      <c r="V3239"/>
      <c r="W3239"/>
      <c r="X3239"/>
      <c r="Y3239" s="56"/>
      <c r="Z3239"/>
      <c r="AA3239"/>
      <c r="AB3239"/>
      <c r="AC3239"/>
      <c r="AD3239"/>
      <c r="AE3239"/>
      <c r="AF3239"/>
    </row>
    <row r="3240" spans="1:32" s="24" customFormat="1" ht="15">
      <c r="A3240"/>
      <c r="B3240"/>
      <c r="C3240"/>
      <c r="D3240"/>
      <c r="E3240"/>
      <c r="F3240"/>
      <c r="G3240"/>
      <c r="H3240"/>
      <c r="I3240"/>
      <c r="J3240"/>
      <c r="K3240"/>
      <c r="L3240"/>
      <c r="M3240"/>
      <c r="N3240"/>
      <c r="O3240"/>
      <c r="P3240"/>
      <c r="Q3240"/>
      <c r="R3240"/>
      <c r="S3240"/>
      <c r="T3240"/>
      <c r="U3240"/>
      <c r="V3240"/>
      <c r="W3240"/>
      <c r="X3240"/>
      <c r="Y3240" s="56"/>
      <c r="Z3240"/>
      <c r="AA3240"/>
      <c r="AB3240"/>
      <c r="AC3240"/>
      <c r="AD3240"/>
      <c r="AE3240"/>
      <c r="AF3240"/>
    </row>
    <row r="3241" spans="1:32" s="24" customFormat="1" ht="15">
      <c r="A3241"/>
      <c r="B3241"/>
      <c r="C3241"/>
      <c r="D3241"/>
      <c r="E3241"/>
      <c r="F3241"/>
      <c r="G3241"/>
      <c r="H3241"/>
      <c r="I3241"/>
      <c r="J3241"/>
      <c r="K3241"/>
      <c r="L3241"/>
      <c r="M3241"/>
      <c r="N3241"/>
      <c r="O3241"/>
      <c r="P3241"/>
      <c r="Q3241"/>
      <c r="R3241"/>
      <c r="S3241"/>
      <c r="T3241"/>
      <c r="U3241"/>
      <c r="V3241"/>
      <c r="W3241"/>
      <c r="X3241"/>
      <c r="Y3241" s="56"/>
      <c r="Z3241"/>
      <c r="AA3241"/>
      <c r="AB3241"/>
      <c r="AC3241"/>
      <c r="AD3241"/>
      <c r="AE3241"/>
      <c r="AF3241"/>
    </row>
    <row r="3242" spans="1:32" s="24" customFormat="1" ht="15">
      <c r="A3242"/>
      <c r="B3242"/>
      <c r="C3242"/>
      <c r="D3242"/>
      <c r="E3242"/>
      <c r="F3242"/>
      <c r="G3242"/>
      <c r="H3242"/>
      <c r="I3242"/>
      <c r="J3242"/>
      <c r="K3242"/>
      <c r="L3242"/>
      <c r="M3242"/>
      <c r="N3242"/>
      <c r="O3242"/>
      <c r="P3242"/>
      <c r="Q3242"/>
      <c r="R3242"/>
      <c r="S3242"/>
      <c r="T3242"/>
      <c r="U3242"/>
      <c r="V3242"/>
      <c r="W3242"/>
      <c r="X3242"/>
      <c r="Y3242" s="56"/>
      <c r="Z3242"/>
      <c r="AA3242"/>
      <c r="AB3242"/>
      <c r="AC3242"/>
      <c r="AD3242"/>
      <c r="AE3242"/>
      <c r="AF3242"/>
    </row>
    <row r="3243" spans="1:32" s="24" customFormat="1" ht="15">
      <c r="A3243"/>
      <c r="B3243"/>
      <c r="C3243"/>
      <c r="D3243"/>
      <c r="E3243"/>
      <c r="F3243"/>
      <c r="G3243"/>
      <c r="H3243"/>
      <c r="I3243"/>
      <c r="J3243"/>
      <c r="K3243"/>
      <c r="L3243"/>
      <c r="M3243"/>
      <c r="N3243"/>
      <c r="O3243"/>
      <c r="P3243"/>
      <c r="Q3243"/>
      <c r="R3243"/>
      <c r="S3243"/>
      <c r="T3243"/>
      <c r="U3243"/>
      <c r="V3243"/>
      <c r="W3243"/>
      <c r="X3243"/>
      <c r="Y3243" s="56"/>
      <c r="Z3243"/>
      <c r="AA3243"/>
      <c r="AB3243"/>
      <c r="AC3243"/>
      <c r="AD3243"/>
      <c r="AE3243"/>
      <c r="AF3243"/>
    </row>
    <row r="3244" spans="1:32" s="24" customFormat="1" ht="15">
      <c r="A3244"/>
      <c r="B3244"/>
      <c r="C3244"/>
      <c r="D3244"/>
      <c r="E3244"/>
      <c r="F3244"/>
      <c r="G3244"/>
      <c r="H3244"/>
      <c r="I3244"/>
      <c r="J3244"/>
      <c r="K3244"/>
      <c r="L3244"/>
      <c r="M3244"/>
      <c r="N3244"/>
      <c r="O3244"/>
      <c r="P3244"/>
      <c r="Q3244"/>
      <c r="R3244"/>
      <c r="S3244"/>
      <c r="T3244"/>
      <c r="U3244"/>
      <c r="V3244"/>
      <c r="W3244"/>
      <c r="X3244"/>
      <c r="Y3244" s="56"/>
      <c r="Z3244"/>
      <c r="AA3244"/>
      <c r="AB3244"/>
      <c r="AC3244"/>
      <c r="AD3244"/>
      <c r="AE3244"/>
      <c r="AF3244"/>
    </row>
    <row r="3245" spans="1:32" s="24" customFormat="1" ht="15">
      <c r="A3245"/>
      <c r="B3245"/>
      <c r="C3245"/>
      <c r="D3245"/>
      <c r="E3245"/>
      <c r="F3245"/>
      <c r="G3245"/>
      <c r="H3245"/>
      <c r="I3245"/>
      <c r="J3245"/>
      <c r="K3245"/>
      <c r="L3245"/>
      <c r="M3245"/>
      <c r="N3245"/>
      <c r="O3245"/>
      <c r="P3245"/>
      <c r="Q3245"/>
      <c r="R3245"/>
      <c r="S3245"/>
      <c r="T3245"/>
      <c r="U3245"/>
      <c r="V3245"/>
      <c r="W3245"/>
      <c r="X3245"/>
      <c r="Y3245" s="56"/>
      <c r="Z3245"/>
      <c r="AA3245"/>
      <c r="AB3245"/>
      <c r="AC3245"/>
      <c r="AD3245"/>
      <c r="AE3245"/>
      <c r="AF3245"/>
    </row>
    <row r="3246" spans="1:32" s="24" customFormat="1" ht="15">
      <c r="A3246"/>
      <c r="B3246"/>
      <c r="C3246"/>
      <c r="D3246"/>
      <c r="E3246"/>
      <c r="F3246"/>
      <c r="G3246"/>
      <c r="H3246"/>
      <c r="I3246"/>
      <c r="J3246"/>
      <c r="K3246"/>
      <c r="L3246"/>
      <c r="M3246"/>
      <c r="N3246"/>
      <c r="O3246"/>
      <c r="P3246"/>
      <c r="Q3246"/>
      <c r="R3246"/>
      <c r="S3246"/>
      <c r="T3246"/>
      <c r="U3246"/>
      <c r="V3246"/>
      <c r="W3246"/>
      <c r="X3246"/>
      <c r="Y3246" s="56"/>
      <c r="Z3246"/>
      <c r="AA3246"/>
      <c r="AB3246"/>
      <c r="AC3246"/>
      <c r="AD3246"/>
      <c r="AE3246"/>
      <c r="AF3246"/>
    </row>
    <row r="3247" spans="1:32" s="24" customFormat="1" ht="15">
      <c r="A3247"/>
      <c r="B3247"/>
      <c r="C3247"/>
      <c r="D3247"/>
      <c r="E3247"/>
      <c r="F3247"/>
      <c r="G3247"/>
      <c r="H3247"/>
      <c r="I3247"/>
      <c r="J3247"/>
      <c r="K3247"/>
      <c r="L3247"/>
      <c r="M3247"/>
      <c r="N3247"/>
      <c r="O3247"/>
      <c r="P3247"/>
      <c r="Q3247"/>
      <c r="R3247"/>
      <c r="S3247"/>
      <c r="T3247"/>
      <c r="U3247"/>
      <c r="V3247"/>
      <c r="W3247"/>
      <c r="X3247"/>
      <c r="Y3247" s="56"/>
      <c r="Z3247"/>
      <c r="AA3247"/>
      <c r="AB3247"/>
      <c r="AC3247"/>
      <c r="AD3247"/>
      <c r="AE3247"/>
      <c r="AF3247"/>
    </row>
    <row r="3248" spans="1:32" s="24" customFormat="1" ht="15">
      <c r="A3248"/>
      <c r="B3248"/>
      <c r="C3248"/>
      <c r="D3248"/>
      <c r="E3248"/>
      <c r="F3248"/>
      <c r="G3248"/>
      <c r="H3248"/>
      <c r="I3248"/>
      <c r="J3248"/>
      <c r="K3248"/>
      <c r="L3248"/>
      <c r="M3248"/>
      <c r="N3248"/>
      <c r="O3248"/>
      <c r="P3248"/>
      <c r="Q3248"/>
      <c r="R3248"/>
      <c r="S3248"/>
      <c r="T3248"/>
      <c r="U3248"/>
      <c r="V3248"/>
      <c r="W3248"/>
      <c r="X3248"/>
      <c r="Y3248" s="56"/>
      <c r="Z3248"/>
      <c r="AA3248"/>
      <c r="AB3248"/>
      <c r="AC3248"/>
      <c r="AD3248"/>
      <c r="AE3248"/>
      <c r="AF3248"/>
    </row>
    <row r="3249" spans="1:32" s="24" customFormat="1" ht="15">
      <c r="A3249"/>
      <c r="B3249"/>
      <c r="C3249"/>
      <c r="D3249"/>
      <c r="E3249"/>
      <c r="F3249"/>
      <c r="G3249"/>
      <c r="H3249"/>
      <c r="I3249"/>
      <c r="J3249"/>
      <c r="K3249"/>
      <c r="L3249"/>
      <c r="M3249"/>
      <c r="N3249"/>
      <c r="O3249"/>
      <c r="P3249"/>
      <c r="Q3249"/>
      <c r="R3249"/>
      <c r="S3249"/>
      <c r="T3249"/>
      <c r="U3249"/>
      <c r="V3249"/>
      <c r="W3249"/>
      <c r="X3249"/>
      <c r="Y3249" s="56"/>
      <c r="Z3249"/>
      <c r="AA3249"/>
      <c r="AB3249"/>
      <c r="AC3249"/>
      <c r="AD3249"/>
      <c r="AE3249"/>
      <c r="AF3249"/>
    </row>
    <row r="3250" spans="1:32" s="24" customFormat="1" ht="15">
      <c r="A3250"/>
      <c r="B3250"/>
      <c r="C3250"/>
      <c r="D3250"/>
      <c r="E3250"/>
      <c r="F3250"/>
      <c r="G3250"/>
      <c r="H3250"/>
      <c r="I3250"/>
      <c r="J3250"/>
      <c r="K3250"/>
      <c r="L3250"/>
      <c r="M3250"/>
      <c r="N3250"/>
      <c r="O3250"/>
      <c r="P3250"/>
      <c r="Q3250"/>
      <c r="R3250"/>
      <c r="S3250"/>
      <c r="T3250"/>
      <c r="U3250"/>
      <c r="V3250"/>
      <c r="W3250"/>
      <c r="X3250"/>
      <c r="Y3250" s="56"/>
      <c r="Z3250"/>
      <c r="AA3250"/>
      <c r="AB3250"/>
      <c r="AC3250"/>
      <c r="AD3250"/>
      <c r="AE3250"/>
      <c r="AF3250"/>
    </row>
    <row r="3251" spans="1:32" s="24" customFormat="1" ht="15">
      <c r="A3251"/>
      <c r="B3251"/>
      <c r="C3251"/>
      <c r="D3251"/>
      <c r="E3251"/>
      <c r="F3251"/>
      <c r="G3251"/>
      <c r="H3251"/>
      <c r="I3251"/>
      <c r="J3251"/>
      <c r="K3251"/>
      <c r="L3251"/>
      <c r="M3251"/>
      <c r="N3251"/>
      <c r="O3251"/>
      <c r="P3251"/>
      <c r="Q3251"/>
      <c r="R3251"/>
      <c r="S3251"/>
      <c r="T3251"/>
      <c r="U3251"/>
      <c r="V3251"/>
      <c r="W3251"/>
      <c r="X3251"/>
      <c r="Y3251" s="56"/>
      <c r="Z3251"/>
      <c r="AA3251"/>
      <c r="AB3251"/>
      <c r="AC3251"/>
      <c r="AD3251"/>
      <c r="AE3251"/>
      <c r="AF3251"/>
    </row>
    <row r="3252" spans="1:32" s="24" customFormat="1" ht="15">
      <c r="A3252"/>
      <c r="B3252"/>
      <c r="C3252"/>
      <c r="D3252"/>
      <c r="E3252"/>
      <c r="F3252"/>
      <c r="G3252"/>
      <c r="H3252"/>
      <c r="I3252"/>
      <c r="J3252"/>
      <c r="K3252"/>
      <c r="L3252"/>
      <c r="M3252"/>
      <c r="N3252"/>
      <c r="O3252"/>
      <c r="P3252"/>
      <c r="Q3252"/>
      <c r="R3252"/>
      <c r="S3252"/>
      <c r="T3252"/>
      <c r="U3252"/>
      <c r="V3252"/>
      <c r="W3252"/>
      <c r="X3252"/>
      <c r="Y3252" s="56"/>
      <c r="Z3252"/>
      <c r="AA3252"/>
      <c r="AB3252"/>
      <c r="AC3252"/>
      <c r="AD3252"/>
      <c r="AE3252"/>
      <c r="AF3252"/>
    </row>
    <row r="3253" spans="1:32" s="24" customFormat="1" ht="15">
      <c r="A3253"/>
      <c r="B3253"/>
      <c r="C3253"/>
      <c r="D3253"/>
      <c r="E3253"/>
      <c r="F3253"/>
      <c r="G3253"/>
      <c r="H3253"/>
      <c r="I3253"/>
      <c r="J3253"/>
      <c r="K3253"/>
      <c r="L3253"/>
      <c r="M3253"/>
      <c r="N3253"/>
      <c r="O3253"/>
      <c r="P3253"/>
      <c r="Q3253"/>
      <c r="R3253"/>
      <c r="S3253"/>
      <c r="T3253"/>
      <c r="U3253"/>
      <c r="V3253"/>
      <c r="W3253"/>
      <c r="X3253"/>
      <c r="Y3253" s="56"/>
      <c r="Z3253"/>
      <c r="AA3253"/>
      <c r="AB3253"/>
      <c r="AC3253"/>
      <c r="AD3253"/>
      <c r="AE3253"/>
      <c r="AF3253"/>
    </row>
    <row r="3254" spans="1:32" s="24" customFormat="1" ht="15">
      <c r="A3254"/>
      <c r="B3254"/>
      <c r="C3254"/>
      <c r="D3254"/>
      <c r="E3254"/>
      <c r="F3254"/>
      <c r="G3254"/>
      <c r="H3254"/>
      <c r="I3254"/>
      <c r="J3254"/>
      <c r="K3254"/>
      <c r="L3254"/>
      <c r="M3254"/>
      <c r="N3254"/>
      <c r="O3254"/>
      <c r="P3254"/>
      <c r="Q3254"/>
      <c r="R3254"/>
      <c r="S3254"/>
      <c r="T3254"/>
      <c r="U3254"/>
      <c r="V3254"/>
      <c r="W3254"/>
      <c r="X3254"/>
      <c r="Y3254" s="56"/>
      <c r="Z3254"/>
      <c r="AA3254"/>
      <c r="AB3254"/>
      <c r="AC3254"/>
      <c r="AD3254"/>
      <c r="AE3254"/>
      <c r="AF3254"/>
    </row>
    <row r="3255" spans="1:32" s="24" customFormat="1" ht="15">
      <c r="A3255"/>
      <c r="B3255"/>
      <c r="C3255"/>
      <c r="D3255"/>
      <c r="E3255"/>
      <c r="F3255"/>
      <c r="G3255"/>
      <c r="H3255"/>
      <c r="I3255"/>
      <c r="J3255"/>
      <c r="K3255"/>
      <c r="L3255"/>
      <c r="M3255"/>
      <c r="N3255"/>
      <c r="O3255"/>
      <c r="P3255"/>
      <c r="Q3255"/>
      <c r="R3255"/>
      <c r="S3255"/>
      <c r="T3255"/>
      <c r="U3255"/>
      <c r="V3255"/>
      <c r="W3255"/>
      <c r="X3255"/>
      <c r="Y3255" s="56"/>
      <c r="Z3255"/>
      <c r="AA3255"/>
      <c r="AB3255"/>
      <c r="AC3255"/>
      <c r="AD3255"/>
      <c r="AE3255"/>
      <c r="AF3255"/>
    </row>
    <row r="3256" spans="1:32" s="24" customFormat="1" ht="15">
      <c r="A3256"/>
      <c r="B3256"/>
      <c r="C3256"/>
      <c r="D3256"/>
      <c r="E3256"/>
      <c r="F3256"/>
      <c r="G3256"/>
      <c r="H3256"/>
      <c r="I3256"/>
      <c r="J3256"/>
      <c r="K3256"/>
      <c r="L3256"/>
      <c r="M3256"/>
      <c r="N3256"/>
      <c r="O3256"/>
      <c r="P3256"/>
      <c r="Q3256"/>
      <c r="R3256"/>
      <c r="S3256"/>
      <c r="T3256"/>
      <c r="U3256"/>
      <c r="V3256"/>
      <c r="W3256"/>
      <c r="X3256"/>
      <c r="Y3256" s="56"/>
      <c r="Z3256"/>
      <c r="AA3256"/>
      <c r="AB3256"/>
      <c r="AC3256"/>
      <c r="AD3256"/>
      <c r="AE3256"/>
      <c r="AF3256"/>
    </row>
    <row r="3257" spans="1:32" s="24" customFormat="1" ht="15">
      <c r="A3257"/>
      <c r="B3257"/>
      <c r="C3257"/>
      <c r="D3257"/>
      <c r="E3257"/>
      <c r="F3257"/>
      <c r="G3257"/>
      <c r="H3257"/>
      <c r="I3257"/>
      <c r="J3257"/>
      <c r="K3257"/>
      <c r="L3257"/>
      <c r="M3257"/>
      <c r="N3257"/>
      <c r="O3257"/>
      <c r="P3257"/>
      <c r="Q3257"/>
      <c r="R3257"/>
      <c r="S3257"/>
      <c r="T3257"/>
      <c r="U3257"/>
      <c r="V3257"/>
      <c r="W3257"/>
      <c r="X3257"/>
      <c r="Y3257" s="56"/>
      <c r="Z3257"/>
      <c r="AA3257"/>
      <c r="AB3257"/>
      <c r="AC3257"/>
      <c r="AD3257"/>
      <c r="AE3257"/>
      <c r="AF3257"/>
    </row>
    <row r="3258" spans="1:32" s="24" customFormat="1" ht="15">
      <c r="A3258"/>
      <c r="B3258"/>
      <c r="C3258"/>
      <c r="D3258"/>
      <c r="E3258"/>
      <c r="F3258"/>
      <c r="G3258"/>
      <c r="H3258"/>
      <c r="I3258"/>
      <c r="J3258"/>
      <c r="K3258"/>
      <c r="L3258"/>
      <c r="M3258"/>
      <c r="N3258"/>
      <c r="O3258"/>
      <c r="P3258"/>
      <c r="Q3258"/>
      <c r="R3258"/>
      <c r="S3258"/>
      <c r="T3258"/>
      <c r="U3258"/>
      <c r="V3258"/>
      <c r="W3258"/>
      <c r="X3258"/>
      <c r="Y3258" s="56"/>
      <c r="Z3258"/>
      <c r="AA3258"/>
      <c r="AB3258"/>
      <c r="AC3258"/>
      <c r="AD3258"/>
      <c r="AE3258"/>
      <c r="AF3258"/>
    </row>
    <row r="3259" spans="1:32" s="24" customFormat="1" ht="15">
      <c r="A3259"/>
      <c r="B3259"/>
      <c r="C3259"/>
      <c r="D3259"/>
      <c r="E3259"/>
      <c r="F3259"/>
      <c r="G3259"/>
      <c r="H3259"/>
      <c r="I3259"/>
      <c r="J3259"/>
      <c r="K3259"/>
      <c r="L3259"/>
      <c r="M3259"/>
      <c r="N3259"/>
      <c r="O3259"/>
      <c r="P3259"/>
      <c r="Q3259"/>
      <c r="R3259"/>
      <c r="S3259"/>
      <c r="T3259"/>
      <c r="U3259"/>
      <c r="V3259"/>
      <c r="W3259"/>
      <c r="X3259"/>
      <c r="Y3259" s="56"/>
      <c r="Z3259"/>
      <c r="AA3259"/>
      <c r="AB3259"/>
      <c r="AC3259"/>
      <c r="AD3259"/>
      <c r="AE3259"/>
      <c r="AF3259"/>
    </row>
    <row r="3260" spans="1:32" s="24" customFormat="1" ht="15">
      <c r="A3260"/>
      <c r="B3260"/>
      <c r="C3260"/>
      <c r="D3260"/>
      <c r="E3260"/>
      <c r="F3260"/>
      <c r="G3260"/>
      <c r="H3260"/>
      <c r="I3260"/>
      <c r="J3260"/>
      <c r="K3260"/>
      <c r="L3260"/>
      <c r="M3260"/>
      <c r="N3260"/>
      <c r="O3260"/>
      <c r="P3260"/>
      <c r="Q3260"/>
      <c r="R3260"/>
      <c r="S3260"/>
      <c r="T3260"/>
      <c r="U3260"/>
      <c r="V3260"/>
      <c r="W3260"/>
      <c r="X3260"/>
      <c r="Y3260" s="56"/>
      <c r="Z3260"/>
      <c r="AA3260"/>
      <c r="AB3260"/>
      <c r="AC3260"/>
      <c r="AD3260"/>
      <c r="AE3260"/>
      <c r="AF3260"/>
    </row>
    <row r="3261" spans="1:32" s="24" customFormat="1" ht="15">
      <c r="A3261"/>
      <c r="B3261"/>
      <c r="C3261"/>
      <c r="D3261"/>
      <c r="E3261"/>
      <c r="F3261"/>
      <c r="G3261"/>
      <c r="H3261"/>
      <c r="I3261"/>
      <c r="J3261"/>
      <c r="K3261"/>
      <c r="L3261"/>
      <c r="M3261"/>
      <c r="N3261"/>
      <c r="O3261"/>
      <c r="P3261"/>
      <c r="Q3261"/>
      <c r="R3261"/>
      <c r="S3261"/>
      <c r="T3261"/>
      <c r="U3261"/>
      <c r="V3261"/>
      <c r="W3261"/>
      <c r="X3261"/>
      <c r="Y3261" s="56"/>
      <c r="Z3261"/>
      <c r="AA3261"/>
      <c r="AB3261"/>
      <c r="AC3261"/>
      <c r="AD3261"/>
      <c r="AE3261"/>
      <c r="AF3261"/>
    </row>
    <row r="3262" spans="1:32" s="24" customFormat="1" ht="15">
      <c r="A3262"/>
      <c r="B3262"/>
      <c r="C3262"/>
      <c r="D3262"/>
      <c r="E3262"/>
      <c r="F3262"/>
      <c r="G3262"/>
      <c r="H3262"/>
      <c r="I3262"/>
      <c r="J3262"/>
      <c r="K3262"/>
      <c r="L3262"/>
      <c r="M3262"/>
      <c r="N3262"/>
      <c r="O3262"/>
      <c r="P3262"/>
      <c r="Q3262"/>
      <c r="R3262"/>
      <c r="S3262"/>
      <c r="T3262"/>
      <c r="U3262"/>
      <c r="V3262"/>
      <c r="W3262"/>
      <c r="X3262"/>
      <c r="Y3262" s="56"/>
      <c r="Z3262"/>
      <c r="AA3262"/>
      <c r="AB3262"/>
      <c r="AC3262"/>
      <c r="AD3262"/>
      <c r="AE3262"/>
      <c r="AF3262"/>
    </row>
    <row r="3263" spans="1:32" s="24" customFormat="1" ht="15">
      <c r="A3263"/>
      <c r="B3263"/>
      <c r="C3263"/>
      <c r="D3263"/>
      <c r="E3263"/>
      <c r="F3263"/>
      <c r="G3263"/>
      <c r="H3263"/>
      <c r="I3263"/>
      <c r="J3263"/>
      <c r="K3263"/>
      <c r="L3263"/>
      <c r="M3263"/>
      <c r="N3263"/>
      <c r="O3263"/>
      <c r="P3263"/>
      <c r="Q3263"/>
      <c r="R3263"/>
      <c r="S3263"/>
      <c r="T3263"/>
      <c r="U3263"/>
      <c r="V3263"/>
      <c r="W3263"/>
      <c r="X3263"/>
      <c r="Y3263" s="56"/>
      <c r="Z3263"/>
      <c r="AA3263"/>
      <c r="AB3263"/>
      <c r="AC3263"/>
      <c r="AD3263"/>
      <c r="AE3263"/>
      <c r="AF3263"/>
    </row>
    <row r="3264" spans="1:32" s="24" customFormat="1" ht="15">
      <c r="A3264"/>
      <c r="B3264"/>
      <c r="C3264"/>
      <c r="D3264"/>
      <c r="E3264"/>
      <c r="F3264"/>
      <c r="G3264"/>
      <c r="H3264"/>
      <c r="I3264"/>
      <c r="J3264"/>
      <c r="K3264"/>
      <c r="L3264"/>
      <c r="M3264"/>
      <c r="N3264"/>
      <c r="O3264"/>
      <c r="P3264"/>
      <c r="Q3264"/>
      <c r="R3264"/>
      <c r="S3264"/>
      <c r="T3264"/>
      <c r="U3264"/>
      <c r="V3264"/>
      <c r="W3264"/>
      <c r="X3264"/>
      <c r="Y3264" s="56"/>
      <c r="Z3264"/>
      <c r="AA3264"/>
      <c r="AB3264"/>
      <c r="AC3264"/>
      <c r="AD3264"/>
      <c r="AE3264"/>
      <c r="AF3264"/>
    </row>
    <row r="3265" spans="1:32" s="24" customFormat="1" ht="15">
      <c r="A3265"/>
      <c r="B3265"/>
      <c r="C3265"/>
      <c r="D3265"/>
      <c r="E3265"/>
      <c r="F3265"/>
      <c r="G3265"/>
      <c r="H3265"/>
      <c r="I3265"/>
      <c r="J3265"/>
      <c r="K3265"/>
      <c r="L3265"/>
      <c r="M3265"/>
      <c r="N3265"/>
      <c r="O3265"/>
      <c r="P3265"/>
      <c r="Q3265"/>
      <c r="R3265"/>
      <c r="S3265"/>
      <c r="T3265"/>
      <c r="U3265"/>
      <c r="V3265"/>
      <c r="W3265"/>
      <c r="X3265"/>
      <c r="Y3265" s="56"/>
      <c r="Z3265"/>
      <c r="AA3265"/>
      <c r="AB3265"/>
      <c r="AC3265"/>
      <c r="AD3265"/>
      <c r="AE3265"/>
      <c r="AF3265"/>
    </row>
    <row r="3266" spans="1:32" s="24" customFormat="1" ht="15">
      <c r="A3266"/>
      <c r="B3266"/>
      <c r="C3266"/>
      <c r="D3266"/>
      <c r="E3266"/>
      <c r="F3266"/>
      <c r="G3266"/>
      <c r="H3266"/>
      <c r="I3266"/>
      <c r="J3266"/>
      <c r="K3266"/>
      <c r="L3266"/>
      <c r="M3266"/>
      <c r="N3266"/>
      <c r="O3266"/>
      <c r="P3266"/>
      <c r="Q3266"/>
      <c r="R3266"/>
      <c r="S3266"/>
      <c r="T3266"/>
      <c r="U3266"/>
      <c r="V3266"/>
      <c r="W3266"/>
      <c r="X3266"/>
      <c r="Y3266" s="56"/>
      <c r="Z3266"/>
      <c r="AA3266"/>
      <c r="AB3266"/>
      <c r="AC3266"/>
      <c r="AD3266"/>
      <c r="AE3266"/>
      <c r="AF3266"/>
    </row>
    <row r="3267" spans="1:32" s="24" customFormat="1" ht="15">
      <c r="A3267"/>
      <c r="B3267"/>
      <c r="C3267"/>
      <c r="D3267"/>
      <c r="E3267"/>
      <c r="F3267"/>
      <c r="G3267"/>
      <c r="H3267"/>
      <c r="I3267"/>
      <c r="J3267"/>
      <c r="K3267"/>
      <c r="L3267"/>
      <c r="M3267"/>
      <c r="N3267"/>
      <c r="O3267"/>
      <c r="P3267"/>
      <c r="Q3267"/>
      <c r="R3267"/>
      <c r="S3267"/>
      <c r="T3267"/>
      <c r="U3267"/>
      <c r="V3267"/>
      <c r="W3267"/>
      <c r="X3267"/>
      <c r="Y3267" s="56"/>
      <c r="Z3267"/>
      <c r="AA3267"/>
      <c r="AB3267"/>
      <c r="AC3267"/>
      <c r="AD3267"/>
      <c r="AE3267"/>
      <c r="AF3267"/>
    </row>
    <row r="3268" spans="1:32" s="24" customFormat="1" ht="15">
      <c r="A3268"/>
      <c r="B3268"/>
      <c r="C3268"/>
      <c r="D3268"/>
      <c r="E3268"/>
      <c r="F3268"/>
      <c r="G3268"/>
      <c r="H3268"/>
      <c r="I3268"/>
      <c r="J3268"/>
      <c r="K3268"/>
      <c r="L3268"/>
      <c r="M3268"/>
      <c r="N3268"/>
      <c r="O3268"/>
      <c r="P3268"/>
      <c r="Q3268"/>
      <c r="R3268"/>
      <c r="S3268"/>
      <c r="T3268"/>
      <c r="U3268"/>
      <c r="V3268"/>
      <c r="W3268"/>
      <c r="X3268"/>
      <c r="Y3268" s="56"/>
      <c r="Z3268"/>
      <c r="AA3268"/>
      <c r="AB3268"/>
      <c r="AC3268"/>
      <c r="AD3268"/>
      <c r="AE3268"/>
      <c r="AF3268"/>
    </row>
    <row r="3269" spans="1:32" s="24" customFormat="1" ht="15">
      <c r="A3269"/>
      <c r="B3269"/>
      <c r="C3269"/>
      <c r="D3269"/>
      <c r="E3269"/>
      <c r="F3269"/>
      <c r="G3269"/>
      <c r="H3269"/>
      <c r="I3269"/>
      <c r="J3269"/>
      <c r="K3269"/>
      <c r="L3269"/>
      <c r="M3269"/>
      <c r="N3269"/>
      <c r="O3269"/>
      <c r="P3269"/>
      <c r="Q3269"/>
      <c r="R3269"/>
      <c r="S3269"/>
      <c r="T3269"/>
      <c r="U3269"/>
      <c r="V3269"/>
      <c r="W3269"/>
      <c r="X3269"/>
      <c r="Y3269" s="56"/>
      <c r="Z3269"/>
      <c r="AA3269"/>
      <c r="AB3269"/>
      <c r="AC3269"/>
      <c r="AD3269"/>
      <c r="AE3269"/>
      <c r="AF3269"/>
    </row>
    <row r="3270" spans="1:32" s="24" customFormat="1" ht="15">
      <c r="A3270"/>
      <c r="B3270"/>
      <c r="C3270"/>
      <c r="D3270"/>
      <c r="E3270"/>
      <c r="F3270"/>
      <c r="G3270"/>
      <c r="H3270"/>
      <c r="I3270"/>
      <c r="J3270"/>
      <c r="K3270"/>
      <c r="L3270"/>
      <c r="M3270"/>
      <c r="N3270"/>
      <c r="O3270"/>
      <c r="P3270"/>
      <c r="Q3270"/>
      <c r="R3270"/>
      <c r="S3270"/>
      <c r="T3270"/>
      <c r="U3270"/>
      <c r="V3270"/>
      <c r="W3270"/>
      <c r="X3270"/>
      <c r="Y3270" s="56"/>
      <c r="Z3270"/>
      <c r="AA3270"/>
      <c r="AB3270"/>
      <c r="AC3270"/>
      <c r="AD3270"/>
      <c r="AE3270"/>
      <c r="AF3270"/>
    </row>
    <row r="3271" spans="1:32" s="24" customFormat="1" ht="15">
      <c r="A3271"/>
      <c r="B3271"/>
      <c r="C3271"/>
      <c r="D3271"/>
      <c r="E3271"/>
      <c r="F3271"/>
      <c r="G3271"/>
      <c r="H3271"/>
      <c r="I3271"/>
      <c r="J3271"/>
      <c r="K3271"/>
      <c r="L3271"/>
      <c r="M3271"/>
      <c r="N3271"/>
      <c r="O3271"/>
      <c r="P3271"/>
      <c r="Q3271"/>
      <c r="R3271"/>
      <c r="S3271"/>
      <c r="T3271"/>
      <c r="U3271"/>
      <c r="V3271"/>
      <c r="W3271"/>
      <c r="X3271"/>
      <c r="Y3271" s="56"/>
      <c r="Z3271"/>
      <c r="AA3271"/>
      <c r="AB3271"/>
      <c r="AC3271"/>
      <c r="AD3271"/>
      <c r="AE3271"/>
      <c r="AF3271"/>
    </row>
    <row r="3272" spans="1:32" s="24" customFormat="1" ht="15">
      <c r="A3272"/>
      <c r="B3272"/>
      <c r="C3272"/>
      <c r="D3272"/>
      <c r="E3272"/>
      <c r="F3272"/>
      <c r="G3272"/>
      <c r="H3272"/>
      <c r="I3272"/>
      <c r="J3272"/>
      <c r="K3272"/>
      <c r="L3272"/>
      <c r="M3272"/>
      <c r="N3272"/>
      <c r="O3272"/>
      <c r="P3272"/>
      <c r="Q3272"/>
      <c r="R3272"/>
      <c r="S3272"/>
      <c r="T3272"/>
      <c r="U3272"/>
      <c r="V3272"/>
      <c r="W3272"/>
      <c r="X3272"/>
      <c r="Y3272" s="56"/>
      <c r="Z3272"/>
      <c r="AA3272"/>
      <c r="AB3272"/>
      <c r="AC3272"/>
      <c r="AD3272"/>
      <c r="AE3272"/>
      <c r="AF3272"/>
    </row>
    <row r="3273" spans="1:32" s="24" customFormat="1" ht="15">
      <c r="A3273"/>
      <c r="B3273"/>
      <c r="C3273"/>
      <c r="D3273"/>
      <c r="E3273"/>
      <c r="F3273"/>
      <c r="G3273"/>
      <c r="H3273"/>
      <c r="I3273"/>
      <c r="J3273"/>
      <c r="K3273"/>
      <c r="L3273"/>
      <c r="M3273"/>
      <c r="N3273"/>
      <c r="O3273"/>
      <c r="P3273"/>
      <c r="Q3273"/>
      <c r="R3273"/>
      <c r="S3273"/>
      <c r="T3273"/>
      <c r="U3273"/>
      <c r="V3273"/>
      <c r="W3273"/>
      <c r="X3273"/>
      <c r="Y3273" s="56"/>
      <c r="Z3273"/>
      <c r="AA3273"/>
      <c r="AB3273"/>
      <c r="AC3273"/>
      <c r="AD3273"/>
      <c r="AE3273"/>
      <c r="AF3273"/>
    </row>
    <row r="3274" spans="1:32" s="24" customFormat="1" ht="15">
      <c r="A3274"/>
      <c r="B3274"/>
      <c r="C3274"/>
      <c r="D3274"/>
      <c r="E3274"/>
      <c r="F3274"/>
      <c r="G3274"/>
      <c r="H3274"/>
      <c r="I3274"/>
      <c r="J3274"/>
      <c r="K3274"/>
      <c r="L3274"/>
      <c r="M3274"/>
      <c r="N3274"/>
      <c r="O3274"/>
      <c r="P3274"/>
      <c r="Q3274"/>
      <c r="R3274"/>
      <c r="S3274"/>
      <c r="T3274"/>
      <c r="U3274"/>
      <c r="V3274"/>
      <c r="W3274"/>
      <c r="X3274"/>
      <c r="Y3274" s="56"/>
      <c r="Z3274"/>
      <c r="AA3274"/>
      <c r="AB3274"/>
      <c r="AC3274"/>
      <c r="AD3274"/>
      <c r="AE3274"/>
      <c r="AF3274"/>
    </row>
    <row r="3275" spans="1:32" s="24" customFormat="1" ht="15">
      <c r="A3275"/>
      <c r="B3275"/>
      <c r="C3275"/>
      <c r="D3275"/>
      <c r="E3275"/>
      <c r="F3275"/>
      <c r="G3275"/>
      <c r="H3275"/>
      <c r="I3275"/>
      <c r="J3275"/>
      <c r="K3275"/>
      <c r="L3275"/>
      <c r="M3275"/>
      <c r="N3275"/>
      <c r="O3275"/>
      <c r="P3275"/>
      <c r="Q3275"/>
      <c r="R3275"/>
      <c r="S3275"/>
      <c r="T3275"/>
      <c r="U3275"/>
      <c r="V3275"/>
      <c r="W3275"/>
      <c r="X3275"/>
      <c r="Y3275" s="56"/>
      <c r="Z3275"/>
      <c r="AA3275"/>
      <c r="AB3275"/>
      <c r="AC3275"/>
      <c r="AD3275"/>
      <c r="AE3275"/>
      <c r="AF3275"/>
    </row>
    <row r="3276" spans="1:32" s="24" customFormat="1" ht="15">
      <c r="A3276"/>
      <c r="B3276"/>
      <c r="C3276"/>
      <c r="D3276"/>
      <c r="E3276"/>
      <c r="F3276"/>
      <c r="G3276"/>
      <c r="H3276"/>
      <c r="I3276"/>
      <c r="J3276"/>
      <c r="K3276"/>
      <c r="L3276"/>
      <c r="M3276"/>
      <c r="N3276"/>
      <c r="O3276"/>
      <c r="P3276"/>
      <c r="Q3276"/>
      <c r="R3276"/>
      <c r="S3276"/>
      <c r="T3276"/>
      <c r="U3276"/>
      <c r="V3276"/>
      <c r="W3276"/>
      <c r="X3276"/>
      <c r="Y3276" s="56"/>
      <c r="Z3276"/>
      <c r="AA3276"/>
      <c r="AB3276"/>
      <c r="AC3276"/>
      <c r="AD3276"/>
      <c r="AE3276"/>
      <c r="AF3276"/>
    </row>
    <row r="3277" spans="1:32" s="24" customFormat="1" ht="15">
      <c r="A3277"/>
      <c r="B3277"/>
      <c r="C3277"/>
      <c r="D3277"/>
      <c r="E3277"/>
      <c r="F3277"/>
      <c r="G3277"/>
      <c r="H3277"/>
      <c r="I3277"/>
      <c r="J3277"/>
      <c r="K3277"/>
      <c r="L3277"/>
      <c r="M3277"/>
      <c r="N3277"/>
      <c r="O3277"/>
      <c r="P3277"/>
      <c r="Q3277"/>
      <c r="R3277"/>
      <c r="S3277"/>
      <c r="T3277"/>
      <c r="U3277"/>
      <c r="V3277"/>
      <c r="W3277"/>
      <c r="X3277"/>
      <c r="Y3277" s="56"/>
      <c r="Z3277"/>
      <c r="AA3277"/>
      <c r="AB3277"/>
      <c r="AC3277"/>
      <c r="AD3277"/>
      <c r="AE3277"/>
      <c r="AF3277"/>
    </row>
    <row r="3278" spans="1:32" s="24" customFormat="1" ht="15">
      <c r="A3278"/>
      <c r="B3278"/>
      <c r="C3278"/>
      <c r="D3278"/>
      <c r="E3278"/>
      <c r="F3278"/>
      <c r="G3278"/>
      <c r="H3278"/>
      <c r="I3278"/>
      <c r="J3278"/>
      <c r="K3278"/>
      <c r="L3278"/>
      <c r="M3278"/>
      <c r="N3278"/>
      <c r="O3278"/>
      <c r="P3278"/>
      <c r="Q3278"/>
      <c r="R3278"/>
      <c r="S3278"/>
      <c r="T3278"/>
      <c r="U3278"/>
      <c r="V3278"/>
      <c r="W3278"/>
      <c r="X3278"/>
      <c r="Y3278" s="56"/>
      <c r="Z3278"/>
      <c r="AA3278"/>
      <c r="AB3278"/>
      <c r="AC3278"/>
      <c r="AD3278"/>
      <c r="AE3278"/>
      <c r="AF3278"/>
    </row>
    <row r="3279" spans="1:32" s="24" customFormat="1" ht="15">
      <c r="A3279"/>
      <c r="B3279"/>
      <c r="C3279"/>
      <c r="D3279"/>
      <c r="E3279"/>
      <c r="F3279"/>
      <c r="G3279"/>
      <c r="H3279"/>
      <c r="I3279"/>
      <c r="J3279"/>
      <c r="K3279"/>
      <c r="L3279"/>
      <c r="M3279"/>
      <c r="N3279"/>
      <c r="O3279"/>
      <c r="P3279"/>
      <c r="Q3279"/>
      <c r="R3279"/>
      <c r="S3279"/>
      <c r="T3279"/>
      <c r="U3279"/>
      <c r="V3279"/>
      <c r="W3279"/>
      <c r="X3279"/>
      <c r="Y3279" s="56"/>
      <c r="Z3279"/>
      <c r="AA3279"/>
      <c r="AB3279"/>
      <c r="AC3279"/>
      <c r="AD3279"/>
      <c r="AE3279"/>
      <c r="AF3279"/>
    </row>
    <row r="3280" spans="1:32" s="24" customFormat="1" ht="15">
      <c r="A3280"/>
      <c r="B3280"/>
      <c r="C3280"/>
      <c r="D3280"/>
      <c r="E3280"/>
      <c r="F3280"/>
      <c r="G3280"/>
      <c r="H3280"/>
      <c r="I3280"/>
      <c r="J3280"/>
      <c r="K3280"/>
      <c r="L3280"/>
      <c r="M3280"/>
      <c r="N3280"/>
      <c r="O3280"/>
      <c r="P3280"/>
      <c r="Q3280"/>
      <c r="R3280"/>
      <c r="S3280"/>
      <c r="T3280"/>
      <c r="U3280"/>
      <c r="V3280"/>
      <c r="W3280"/>
      <c r="X3280"/>
      <c r="Y3280" s="56"/>
      <c r="Z3280"/>
      <c r="AA3280"/>
      <c r="AB3280"/>
      <c r="AC3280"/>
      <c r="AD3280"/>
      <c r="AE3280"/>
      <c r="AF3280"/>
    </row>
    <row r="3281" spans="1:32" s="24" customFormat="1" ht="15">
      <c r="A3281"/>
      <c r="B3281"/>
      <c r="C3281"/>
      <c r="D3281"/>
      <c r="E3281"/>
      <c r="F3281"/>
      <c r="G3281"/>
      <c r="H3281"/>
      <c r="I3281"/>
      <c r="J3281"/>
      <c r="K3281"/>
      <c r="L3281"/>
      <c r="M3281"/>
      <c r="N3281"/>
      <c r="O3281"/>
      <c r="P3281"/>
      <c r="Q3281"/>
      <c r="R3281"/>
      <c r="S3281"/>
      <c r="T3281"/>
      <c r="U3281"/>
      <c r="V3281"/>
      <c r="W3281"/>
      <c r="X3281"/>
      <c r="Y3281" s="56"/>
      <c r="Z3281"/>
      <c r="AA3281"/>
      <c r="AB3281"/>
      <c r="AC3281"/>
      <c r="AD3281"/>
      <c r="AE3281"/>
      <c r="AF3281"/>
    </row>
    <row r="3282" spans="1:32" s="24" customFormat="1" ht="15">
      <c r="A3282"/>
      <c r="B3282"/>
      <c r="C3282"/>
      <c r="D3282"/>
      <c r="E3282"/>
      <c r="F3282"/>
      <c r="G3282"/>
      <c r="H3282"/>
      <c r="I3282"/>
      <c r="J3282"/>
      <c r="K3282"/>
      <c r="L3282"/>
      <c r="M3282"/>
      <c r="N3282"/>
      <c r="O3282"/>
      <c r="P3282"/>
      <c r="Q3282"/>
      <c r="R3282"/>
      <c r="S3282"/>
      <c r="T3282"/>
      <c r="U3282"/>
      <c r="V3282"/>
      <c r="W3282"/>
      <c r="X3282"/>
      <c r="Y3282" s="56"/>
      <c r="Z3282"/>
      <c r="AA3282"/>
      <c r="AB3282"/>
      <c r="AC3282"/>
      <c r="AD3282"/>
      <c r="AE3282"/>
      <c r="AF3282"/>
    </row>
    <row r="3283" spans="1:32" s="24" customFormat="1" ht="15">
      <c r="A3283"/>
      <c r="B3283"/>
      <c r="C3283"/>
      <c r="D3283"/>
      <c r="E3283"/>
      <c r="F3283"/>
      <c r="G3283"/>
      <c r="H3283"/>
      <c r="I3283"/>
      <c r="J3283"/>
      <c r="K3283"/>
      <c r="L3283"/>
      <c r="M3283"/>
      <c r="N3283"/>
      <c r="O3283"/>
      <c r="P3283"/>
      <c r="Q3283"/>
      <c r="R3283"/>
      <c r="S3283"/>
      <c r="T3283"/>
      <c r="U3283"/>
      <c r="V3283"/>
      <c r="W3283"/>
      <c r="X3283"/>
      <c r="Y3283" s="56"/>
      <c r="Z3283"/>
      <c r="AA3283"/>
      <c r="AB3283"/>
      <c r="AC3283"/>
      <c r="AD3283"/>
      <c r="AE3283"/>
      <c r="AF3283"/>
    </row>
    <row r="3284" spans="1:32" s="24" customFormat="1" ht="15">
      <c r="A3284"/>
      <c r="B3284"/>
      <c r="C3284"/>
      <c r="D3284"/>
      <c r="E3284"/>
      <c r="F3284"/>
      <c r="G3284"/>
      <c r="H3284"/>
      <c r="I3284"/>
      <c r="J3284"/>
      <c r="K3284"/>
      <c r="L3284"/>
      <c r="M3284"/>
      <c r="N3284"/>
      <c r="O3284"/>
      <c r="P3284"/>
      <c r="Q3284"/>
      <c r="R3284"/>
      <c r="S3284"/>
      <c r="T3284"/>
      <c r="U3284"/>
      <c r="V3284"/>
      <c r="W3284"/>
      <c r="X3284"/>
      <c r="Y3284" s="56"/>
      <c r="Z3284"/>
      <c r="AA3284"/>
      <c r="AB3284"/>
      <c r="AC3284"/>
      <c r="AD3284"/>
      <c r="AE3284"/>
      <c r="AF3284"/>
    </row>
    <row r="3285" spans="1:32" s="24" customFormat="1" ht="15">
      <c r="A3285"/>
      <c r="B3285"/>
      <c r="C3285"/>
      <c r="D3285"/>
      <c r="E3285"/>
      <c r="F3285"/>
      <c r="G3285"/>
      <c r="H3285"/>
      <c r="I3285"/>
      <c r="J3285"/>
      <c r="K3285"/>
      <c r="L3285"/>
      <c r="M3285"/>
      <c r="N3285"/>
      <c r="O3285"/>
      <c r="P3285"/>
      <c r="Q3285"/>
      <c r="R3285"/>
      <c r="S3285"/>
      <c r="T3285"/>
      <c r="U3285"/>
      <c r="V3285"/>
      <c r="W3285"/>
      <c r="X3285"/>
      <c r="Y3285" s="56"/>
      <c r="Z3285"/>
      <c r="AA3285"/>
      <c r="AB3285"/>
      <c r="AC3285"/>
      <c r="AD3285"/>
      <c r="AE3285"/>
      <c r="AF3285"/>
    </row>
    <row r="3286" spans="1:32" s="24" customFormat="1" ht="15">
      <c r="A3286"/>
      <c r="B3286"/>
      <c r="C3286"/>
      <c r="D3286"/>
      <c r="E3286"/>
      <c r="F3286"/>
      <c r="G3286"/>
      <c r="H3286"/>
      <c r="I3286"/>
      <c r="J3286"/>
      <c r="K3286"/>
      <c r="L3286"/>
      <c r="M3286"/>
      <c r="N3286"/>
      <c r="O3286"/>
      <c r="P3286"/>
      <c r="Q3286"/>
      <c r="R3286"/>
      <c r="S3286"/>
      <c r="T3286"/>
      <c r="U3286"/>
      <c r="V3286"/>
      <c r="W3286"/>
      <c r="X3286"/>
      <c r="Y3286" s="56"/>
      <c r="Z3286"/>
      <c r="AA3286"/>
      <c r="AB3286"/>
      <c r="AC3286"/>
      <c r="AD3286"/>
      <c r="AE3286"/>
      <c r="AF3286"/>
    </row>
    <row r="3287" spans="1:32" s="24" customFormat="1" ht="15">
      <c r="A3287"/>
      <c r="B3287"/>
      <c r="C3287"/>
      <c r="D3287"/>
      <c r="E3287"/>
      <c r="F3287"/>
      <c r="G3287"/>
      <c r="H3287"/>
      <c r="I3287"/>
      <c r="J3287"/>
      <c r="K3287"/>
      <c r="L3287"/>
      <c r="M3287"/>
      <c r="N3287"/>
      <c r="O3287"/>
      <c r="P3287"/>
      <c r="Q3287"/>
      <c r="R3287"/>
      <c r="S3287"/>
      <c r="T3287"/>
      <c r="U3287"/>
      <c r="V3287"/>
      <c r="W3287"/>
      <c r="X3287"/>
      <c r="Y3287" s="56"/>
      <c r="Z3287"/>
      <c r="AA3287"/>
      <c r="AB3287"/>
      <c r="AC3287"/>
      <c r="AD3287"/>
      <c r="AE3287"/>
      <c r="AF3287"/>
    </row>
    <row r="3288" spans="1:32" s="24" customFormat="1" ht="15">
      <c r="A3288"/>
      <c r="B3288"/>
      <c r="C3288"/>
      <c r="D3288"/>
      <c r="E3288"/>
      <c r="F3288"/>
      <c r="G3288"/>
      <c r="H3288"/>
      <c r="I3288"/>
      <c r="J3288"/>
      <c r="K3288"/>
      <c r="L3288"/>
      <c r="M3288"/>
      <c r="N3288"/>
      <c r="O3288"/>
      <c r="P3288"/>
      <c r="Q3288"/>
      <c r="R3288"/>
      <c r="S3288"/>
      <c r="T3288"/>
      <c r="U3288"/>
      <c r="V3288"/>
      <c r="W3288"/>
      <c r="X3288"/>
      <c r="Y3288" s="56"/>
      <c r="Z3288"/>
      <c r="AA3288"/>
      <c r="AB3288"/>
      <c r="AC3288"/>
      <c r="AD3288"/>
      <c r="AE3288"/>
      <c r="AF3288"/>
    </row>
    <row r="3289" spans="1:32" s="24" customFormat="1" ht="15">
      <c r="A3289"/>
      <c r="B3289"/>
      <c r="C3289"/>
      <c r="D3289"/>
      <c r="E3289"/>
      <c r="F3289"/>
      <c r="G3289"/>
      <c r="H3289"/>
      <c r="I3289"/>
      <c r="J3289"/>
      <c r="K3289"/>
      <c r="L3289"/>
      <c r="M3289"/>
      <c r="N3289"/>
      <c r="O3289"/>
      <c r="P3289"/>
      <c r="Q3289"/>
      <c r="R3289"/>
      <c r="S3289"/>
      <c r="T3289"/>
      <c r="U3289"/>
      <c r="V3289"/>
      <c r="W3289"/>
      <c r="X3289"/>
      <c r="Y3289" s="56"/>
      <c r="Z3289"/>
      <c r="AA3289"/>
      <c r="AB3289"/>
      <c r="AC3289"/>
      <c r="AD3289"/>
      <c r="AE3289"/>
      <c r="AF3289"/>
    </row>
    <row r="3290" spans="1:32" s="24" customFormat="1" ht="15">
      <c r="A3290"/>
      <c r="B3290"/>
      <c r="C3290"/>
      <c r="D3290"/>
      <c r="E3290"/>
      <c r="F3290"/>
      <c r="G3290"/>
      <c r="H3290"/>
      <c r="I3290"/>
      <c r="J3290"/>
      <c r="K3290"/>
      <c r="L3290"/>
      <c r="M3290"/>
      <c r="N3290"/>
      <c r="O3290"/>
      <c r="P3290"/>
      <c r="Q3290"/>
      <c r="R3290"/>
      <c r="S3290"/>
      <c r="T3290"/>
      <c r="U3290"/>
      <c r="V3290"/>
      <c r="W3290"/>
      <c r="X3290"/>
      <c r="Y3290" s="56"/>
      <c r="Z3290"/>
      <c r="AA3290"/>
      <c r="AB3290"/>
      <c r="AC3290"/>
      <c r="AD3290"/>
      <c r="AE3290"/>
      <c r="AF3290"/>
    </row>
    <row r="3291" spans="1:32" s="24" customFormat="1" ht="15">
      <c r="A3291"/>
      <c r="B3291"/>
      <c r="C3291"/>
      <c r="D3291"/>
      <c r="E3291"/>
      <c r="F3291"/>
      <c r="G3291"/>
      <c r="H3291"/>
      <c r="I3291"/>
      <c r="J3291"/>
      <c r="K3291"/>
      <c r="L3291"/>
      <c r="M3291"/>
      <c r="N3291"/>
      <c r="O3291"/>
      <c r="P3291"/>
      <c r="Q3291"/>
      <c r="R3291"/>
      <c r="S3291"/>
      <c r="T3291"/>
      <c r="U3291"/>
      <c r="V3291"/>
      <c r="W3291"/>
      <c r="X3291"/>
      <c r="Y3291" s="56"/>
      <c r="Z3291"/>
      <c r="AA3291"/>
      <c r="AB3291"/>
      <c r="AC3291"/>
      <c r="AD3291"/>
      <c r="AE3291"/>
      <c r="AF3291"/>
    </row>
    <row r="3292" spans="1:32" s="24" customFormat="1" ht="15">
      <c r="A3292"/>
      <c r="B3292"/>
      <c r="C3292"/>
      <c r="D3292"/>
      <c r="E3292"/>
      <c r="F3292"/>
      <c r="G3292"/>
      <c r="H3292"/>
      <c r="I3292"/>
      <c r="J3292"/>
      <c r="K3292"/>
      <c r="L3292"/>
      <c r="M3292"/>
      <c r="N3292"/>
      <c r="O3292"/>
      <c r="P3292"/>
      <c r="Q3292"/>
      <c r="R3292"/>
      <c r="S3292"/>
      <c r="T3292"/>
      <c r="U3292"/>
      <c r="V3292"/>
      <c r="W3292"/>
      <c r="X3292"/>
      <c r="Y3292" s="56"/>
      <c r="Z3292"/>
      <c r="AA3292"/>
      <c r="AB3292"/>
      <c r="AC3292"/>
      <c r="AD3292"/>
      <c r="AE3292"/>
      <c r="AF3292"/>
    </row>
    <row r="3293" spans="1:32" s="24" customFormat="1" ht="15">
      <c r="A3293"/>
      <c r="B3293"/>
      <c r="C3293"/>
      <c r="D3293"/>
      <c r="E3293"/>
      <c r="F3293"/>
      <c r="G3293"/>
      <c r="H3293"/>
      <c r="I3293"/>
      <c r="J3293"/>
      <c r="K3293"/>
      <c r="L3293"/>
      <c r="M3293"/>
      <c r="N3293"/>
      <c r="O3293"/>
      <c r="P3293"/>
      <c r="Q3293"/>
      <c r="R3293"/>
      <c r="S3293"/>
      <c r="T3293"/>
      <c r="U3293"/>
      <c r="V3293"/>
      <c r="W3293"/>
      <c r="X3293"/>
      <c r="Y3293" s="56"/>
      <c r="Z3293"/>
      <c r="AA3293"/>
      <c r="AB3293"/>
      <c r="AC3293"/>
      <c r="AD3293"/>
      <c r="AE3293"/>
      <c r="AF3293"/>
    </row>
    <row r="3294" spans="1:32" s="24" customFormat="1" ht="15">
      <c r="A3294"/>
      <c r="B3294"/>
      <c r="C3294"/>
      <c r="D3294"/>
      <c r="E3294"/>
      <c r="F3294"/>
      <c r="G3294"/>
      <c r="H3294"/>
      <c r="I3294"/>
      <c r="J3294"/>
      <c r="K3294"/>
      <c r="L3294"/>
      <c r="M3294"/>
      <c r="N3294"/>
      <c r="O3294"/>
      <c r="P3294"/>
      <c r="Q3294"/>
      <c r="R3294"/>
      <c r="S3294"/>
      <c r="T3294"/>
      <c r="U3294"/>
      <c r="V3294"/>
      <c r="W3294"/>
      <c r="X3294"/>
      <c r="Y3294" s="56"/>
      <c r="Z3294"/>
      <c r="AA3294"/>
      <c r="AB3294"/>
      <c r="AC3294"/>
      <c r="AD3294"/>
      <c r="AE3294"/>
      <c r="AF3294"/>
    </row>
    <row r="3295" spans="1:32" s="24" customFormat="1" ht="15">
      <c r="A3295"/>
      <c r="B3295"/>
      <c r="C3295"/>
      <c r="D3295"/>
      <c r="E3295"/>
      <c r="F3295"/>
      <c r="G3295"/>
      <c r="H3295"/>
      <c r="I3295"/>
      <c r="J3295"/>
      <c r="K3295"/>
      <c r="L3295"/>
      <c r="M3295"/>
      <c r="N3295"/>
      <c r="O3295"/>
      <c r="P3295"/>
      <c r="Q3295"/>
      <c r="R3295"/>
      <c r="S3295"/>
      <c r="T3295"/>
      <c r="U3295"/>
      <c r="V3295"/>
      <c r="W3295"/>
      <c r="X3295"/>
      <c r="Y3295" s="56"/>
      <c r="Z3295"/>
      <c r="AA3295"/>
      <c r="AB3295"/>
      <c r="AC3295"/>
      <c r="AD3295"/>
      <c r="AE3295"/>
      <c r="AF3295"/>
    </row>
    <row r="3296" spans="1:32" s="24" customFormat="1" ht="15">
      <c r="A3296"/>
      <c r="B3296"/>
      <c r="C3296"/>
      <c r="D3296"/>
      <c r="E3296"/>
      <c r="F3296"/>
      <c r="G3296"/>
      <c r="H3296"/>
      <c r="I3296"/>
      <c r="J3296"/>
      <c r="K3296"/>
      <c r="L3296"/>
      <c r="M3296"/>
      <c r="N3296"/>
      <c r="O3296"/>
      <c r="P3296"/>
      <c r="Q3296"/>
      <c r="R3296"/>
      <c r="S3296"/>
      <c r="T3296"/>
      <c r="U3296"/>
      <c r="V3296"/>
      <c r="W3296"/>
      <c r="X3296"/>
      <c r="Y3296" s="56"/>
      <c r="Z3296"/>
      <c r="AA3296"/>
      <c r="AB3296"/>
      <c r="AC3296"/>
      <c r="AD3296"/>
      <c r="AE3296"/>
      <c r="AF3296"/>
    </row>
    <row r="3297" spans="1:32" s="24" customFormat="1" ht="15">
      <c r="A3297"/>
      <c r="B3297"/>
      <c r="C3297"/>
      <c r="D3297"/>
      <c r="E3297"/>
      <c r="F3297"/>
      <c r="G3297"/>
      <c r="H3297"/>
      <c r="I3297"/>
      <c r="J3297"/>
      <c r="K3297"/>
      <c r="L3297"/>
      <c r="M3297"/>
      <c r="N3297"/>
      <c r="O3297"/>
      <c r="P3297"/>
      <c r="Q3297"/>
      <c r="R3297"/>
      <c r="S3297"/>
      <c r="T3297"/>
      <c r="U3297"/>
      <c r="V3297"/>
      <c r="W3297"/>
      <c r="X3297"/>
      <c r="Y3297" s="56"/>
      <c r="Z3297"/>
      <c r="AA3297"/>
      <c r="AB3297"/>
      <c r="AC3297"/>
      <c r="AD3297"/>
      <c r="AE3297"/>
      <c r="AF3297"/>
    </row>
    <row r="3298" spans="1:32" s="24" customFormat="1" ht="15">
      <c r="A3298"/>
      <c r="B3298"/>
      <c r="C3298"/>
      <c r="D3298"/>
      <c r="E3298"/>
      <c r="F3298"/>
      <c r="G3298"/>
      <c r="H3298"/>
      <c r="I3298"/>
      <c r="J3298"/>
      <c r="K3298"/>
      <c r="L3298"/>
      <c r="M3298"/>
      <c r="N3298"/>
      <c r="O3298"/>
      <c r="P3298"/>
      <c r="Q3298"/>
      <c r="R3298"/>
      <c r="S3298"/>
      <c r="T3298"/>
      <c r="U3298"/>
      <c r="V3298"/>
      <c r="W3298"/>
      <c r="X3298"/>
      <c r="Y3298" s="56"/>
      <c r="Z3298"/>
      <c r="AA3298"/>
      <c r="AB3298"/>
      <c r="AC3298"/>
      <c r="AD3298"/>
      <c r="AE3298"/>
      <c r="AF3298"/>
    </row>
    <row r="3299" spans="1:32" s="24" customFormat="1" ht="15">
      <c r="A3299"/>
      <c r="B3299"/>
      <c r="C3299"/>
      <c r="D3299"/>
      <c r="E3299"/>
      <c r="F3299"/>
      <c r="G3299"/>
      <c r="H3299"/>
      <c r="I3299"/>
      <c r="J3299"/>
      <c r="K3299"/>
      <c r="L3299"/>
      <c r="M3299"/>
      <c r="N3299"/>
      <c r="O3299"/>
      <c r="P3299"/>
      <c r="Q3299"/>
      <c r="R3299"/>
      <c r="S3299"/>
      <c r="T3299"/>
      <c r="U3299"/>
      <c r="V3299"/>
      <c r="W3299"/>
      <c r="X3299"/>
      <c r="Y3299" s="56"/>
      <c r="Z3299"/>
      <c r="AA3299"/>
      <c r="AB3299"/>
      <c r="AC3299"/>
      <c r="AD3299"/>
      <c r="AE3299"/>
      <c r="AF3299"/>
    </row>
    <row r="3300" spans="1:32" s="24" customFormat="1" ht="15">
      <c r="A3300"/>
      <c r="B3300"/>
      <c r="C3300"/>
      <c r="D3300"/>
      <c r="E3300"/>
      <c r="F3300"/>
      <c r="G3300"/>
      <c r="H3300"/>
      <c r="I3300"/>
      <c r="J3300"/>
      <c r="K3300"/>
      <c r="L3300"/>
      <c r="M3300"/>
      <c r="N3300"/>
      <c r="O3300"/>
      <c r="P3300"/>
      <c r="Q3300"/>
      <c r="R3300"/>
      <c r="S3300"/>
      <c r="T3300"/>
      <c r="U3300"/>
      <c r="V3300"/>
      <c r="W3300"/>
      <c r="X3300"/>
      <c r="Y3300" s="56"/>
      <c r="Z3300"/>
      <c r="AA3300"/>
      <c r="AB3300"/>
      <c r="AC3300"/>
      <c r="AD3300"/>
      <c r="AE3300"/>
      <c r="AF3300"/>
    </row>
    <row r="3301" spans="1:32" s="24" customFormat="1" ht="15">
      <c r="A3301"/>
      <c r="B3301"/>
      <c r="C3301"/>
      <c r="D3301"/>
      <c r="E3301"/>
      <c r="F3301"/>
      <c r="G3301"/>
      <c r="H3301"/>
      <c r="I3301"/>
      <c r="J3301"/>
      <c r="K3301"/>
      <c r="L3301"/>
      <c r="M3301"/>
      <c r="N3301"/>
      <c r="O3301"/>
      <c r="P3301"/>
      <c r="Q3301"/>
      <c r="R3301"/>
      <c r="S3301"/>
      <c r="T3301"/>
      <c r="U3301"/>
      <c r="V3301"/>
      <c r="W3301"/>
      <c r="X3301"/>
      <c r="Y3301" s="56"/>
      <c r="Z3301"/>
      <c r="AA3301"/>
      <c r="AB3301"/>
      <c r="AC3301"/>
      <c r="AD3301"/>
      <c r="AE3301"/>
      <c r="AF3301"/>
    </row>
    <row r="3302" spans="1:32" s="24" customFormat="1" ht="15">
      <c r="A3302"/>
      <c r="B3302"/>
      <c r="C3302"/>
      <c r="D3302"/>
      <c r="E3302"/>
      <c r="F3302"/>
      <c r="G3302"/>
      <c r="H3302"/>
      <c r="I3302"/>
      <c r="J3302"/>
      <c r="K3302"/>
      <c r="L3302"/>
      <c r="M3302"/>
      <c r="N3302"/>
      <c r="O3302"/>
      <c r="P3302"/>
      <c r="Q3302"/>
      <c r="R3302"/>
      <c r="S3302"/>
      <c r="T3302"/>
      <c r="U3302"/>
      <c r="V3302"/>
      <c r="W3302"/>
      <c r="X3302"/>
      <c r="Y3302" s="56"/>
      <c r="Z3302"/>
      <c r="AA3302"/>
      <c r="AB3302"/>
      <c r="AC3302"/>
      <c r="AD3302"/>
      <c r="AE3302"/>
      <c r="AF3302"/>
    </row>
    <row r="3303" spans="1:32" s="24" customFormat="1" ht="15">
      <c r="A3303"/>
      <c r="B3303"/>
      <c r="C3303"/>
      <c r="D3303"/>
      <c r="E3303"/>
      <c r="F3303"/>
      <c r="G3303"/>
      <c r="H3303"/>
      <c r="I3303"/>
      <c r="J3303"/>
      <c r="K3303"/>
      <c r="L3303"/>
      <c r="M3303"/>
      <c r="N3303"/>
      <c r="O3303"/>
      <c r="P3303"/>
      <c r="Q3303"/>
      <c r="R3303"/>
      <c r="S3303"/>
      <c r="T3303"/>
      <c r="U3303"/>
      <c r="V3303"/>
      <c r="W3303"/>
      <c r="X3303"/>
      <c r="Y3303" s="56"/>
      <c r="Z3303"/>
      <c r="AA3303"/>
      <c r="AB3303"/>
      <c r="AC3303"/>
      <c r="AD3303"/>
      <c r="AE3303"/>
      <c r="AF3303"/>
    </row>
    <row r="3304" spans="1:32" s="24" customFormat="1" ht="15">
      <c r="A3304"/>
      <c r="B3304"/>
      <c r="C3304"/>
      <c r="D3304"/>
      <c r="E3304"/>
      <c r="F3304"/>
      <c r="G3304"/>
      <c r="H3304"/>
      <c r="I3304"/>
      <c r="J3304"/>
      <c r="K3304"/>
      <c r="L3304"/>
      <c r="M3304"/>
      <c r="N3304"/>
      <c r="O3304"/>
      <c r="P3304"/>
      <c r="Q3304"/>
      <c r="R3304"/>
      <c r="S3304"/>
      <c r="T3304"/>
      <c r="U3304"/>
      <c r="V3304"/>
      <c r="W3304"/>
      <c r="X3304"/>
      <c r="Y3304" s="56"/>
      <c r="Z3304"/>
      <c r="AA3304"/>
      <c r="AB3304"/>
      <c r="AC3304"/>
      <c r="AD3304"/>
      <c r="AE3304"/>
      <c r="AF3304"/>
    </row>
    <row r="3305" spans="1:32" s="24" customFormat="1" ht="15">
      <c r="A3305"/>
      <c r="B3305"/>
      <c r="C3305"/>
      <c r="D3305"/>
      <c r="E3305"/>
      <c r="F3305"/>
      <c r="G3305"/>
      <c r="H3305"/>
      <c r="I3305"/>
      <c r="J3305"/>
      <c r="K3305"/>
      <c r="L3305"/>
      <c r="M3305"/>
      <c r="N3305"/>
      <c r="O3305"/>
      <c r="P3305"/>
      <c r="Q3305"/>
      <c r="R3305"/>
      <c r="S3305"/>
      <c r="T3305"/>
      <c r="U3305"/>
      <c r="V3305"/>
      <c r="W3305"/>
      <c r="X3305"/>
      <c r="Y3305" s="56"/>
      <c r="Z3305"/>
      <c r="AA3305"/>
      <c r="AB3305"/>
      <c r="AC3305"/>
      <c r="AD3305"/>
      <c r="AE3305"/>
      <c r="AF3305"/>
    </row>
    <row r="3306" spans="1:32" s="24" customFormat="1" ht="15">
      <c r="A3306"/>
      <c r="B3306"/>
      <c r="C3306"/>
      <c r="D3306"/>
      <c r="E3306"/>
      <c r="F3306"/>
      <c r="G3306"/>
      <c r="H3306"/>
      <c r="I3306"/>
      <c r="J3306"/>
      <c r="K3306"/>
      <c r="L3306"/>
      <c r="M3306"/>
      <c r="N3306"/>
      <c r="O3306"/>
      <c r="P3306"/>
      <c r="Q3306"/>
      <c r="R3306"/>
      <c r="S3306"/>
      <c r="T3306"/>
      <c r="U3306"/>
      <c r="V3306"/>
      <c r="W3306"/>
      <c r="X3306"/>
      <c r="Y3306" s="56"/>
      <c r="Z3306"/>
      <c r="AA3306"/>
      <c r="AB3306"/>
      <c r="AC3306"/>
      <c r="AD3306"/>
      <c r="AE3306"/>
      <c r="AF3306"/>
    </row>
    <row r="3307" spans="1:32" s="24" customFormat="1" ht="15">
      <c r="A3307"/>
      <c r="B3307"/>
      <c r="C3307"/>
      <c r="D3307"/>
      <c r="E3307"/>
      <c r="F3307"/>
      <c r="G3307"/>
      <c r="H3307"/>
      <c r="I3307"/>
      <c r="J3307"/>
      <c r="K3307"/>
      <c r="L3307"/>
      <c r="M3307"/>
      <c r="N3307"/>
      <c r="O3307"/>
      <c r="P3307"/>
      <c r="Q3307"/>
      <c r="R3307"/>
      <c r="S3307"/>
      <c r="T3307"/>
      <c r="U3307"/>
      <c r="V3307"/>
      <c r="W3307"/>
      <c r="X3307"/>
      <c r="Y3307" s="56"/>
      <c r="Z3307"/>
      <c r="AA3307"/>
      <c r="AB3307"/>
      <c r="AC3307"/>
      <c r="AD3307"/>
      <c r="AE3307"/>
      <c r="AF3307"/>
    </row>
    <row r="3308" spans="1:32" s="24" customFormat="1" ht="15">
      <c r="A3308"/>
      <c r="B3308"/>
      <c r="C3308"/>
      <c r="D3308"/>
      <c r="E3308"/>
      <c r="F3308"/>
      <c r="G3308"/>
      <c r="H3308"/>
      <c r="I3308"/>
      <c r="J3308"/>
      <c r="K3308"/>
      <c r="L3308"/>
      <c r="M3308"/>
      <c r="N3308"/>
      <c r="O3308"/>
      <c r="P3308"/>
      <c r="Q3308"/>
      <c r="R3308"/>
      <c r="S3308"/>
      <c r="T3308"/>
      <c r="U3308"/>
      <c r="V3308"/>
      <c r="W3308"/>
      <c r="X3308"/>
      <c r="Y3308" s="56"/>
      <c r="Z3308"/>
      <c r="AA3308"/>
      <c r="AB3308"/>
      <c r="AC3308"/>
      <c r="AD3308"/>
      <c r="AE3308"/>
      <c r="AF3308"/>
    </row>
    <row r="3309" spans="1:32" s="24" customFormat="1" ht="15">
      <c r="A3309"/>
      <c r="B3309"/>
      <c r="C3309"/>
      <c r="D3309"/>
      <c r="E3309"/>
      <c r="F3309"/>
      <c r="G3309"/>
      <c r="H3309"/>
      <c r="I3309"/>
      <c r="J3309"/>
      <c r="K3309"/>
      <c r="L3309"/>
      <c r="M3309"/>
      <c r="N3309"/>
      <c r="O3309"/>
      <c r="P3309"/>
      <c r="Q3309"/>
      <c r="R3309"/>
      <c r="S3309"/>
      <c r="T3309"/>
      <c r="U3309"/>
      <c r="V3309"/>
      <c r="W3309"/>
      <c r="X3309"/>
      <c r="Y3309" s="56"/>
      <c r="Z3309"/>
      <c r="AA3309"/>
      <c r="AB3309"/>
      <c r="AC3309"/>
      <c r="AD3309"/>
      <c r="AE3309"/>
      <c r="AF3309"/>
    </row>
    <row r="3310" spans="1:32" s="24" customFormat="1" ht="15">
      <c r="A3310"/>
      <c r="B3310"/>
      <c r="C3310"/>
      <c r="D3310"/>
      <c r="E3310"/>
      <c r="F3310"/>
      <c r="G3310"/>
      <c r="H3310"/>
      <c r="I3310"/>
      <c r="J3310"/>
      <c r="K3310"/>
      <c r="L3310"/>
      <c r="M3310"/>
      <c r="N3310"/>
      <c r="O3310"/>
      <c r="P3310"/>
      <c r="Q3310"/>
      <c r="R3310"/>
      <c r="S3310"/>
      <c r="T3310"/>
      <c r="U3310"/>
      <c r="V3310"/>
      <c r="W3310"/>
      <c r="X3310"/>
      <c r="Y3310" s="56"/>
      <c r="Z3310"/>
      <c r="AA3310"/>
      <c r="AB3310"/>
      <c r="AC3310"/>
      <c r="AD3310"/>
      <c r="AE3310"/>
      <c r="AF3310"/>
    </row>
    <row r="3311" spans="1:32" s="24" customFormat="1" ht="15">
      <c r="A3311"/>
      <c r="B3311"/>
      <c r="C3311"/>
      <c r="D3311"/>
      <c r="E3311"/>
      <c r="F3311"/>
      <c r="G3311"/>
      <c r="H3311"/>
      <c r="I3311"/>
      <c r="J3311"/>
      <c r="K3311"/>
      <c r="L3311"/>
      <c r="M3311"/>
      <c r="N3311"/>
      <c r="O3311"/>
      <c r="P3311"/>
      <c r="Q3311"/>
      <c r="R3311"/>
      <c r="S3311"/>
      <c r="T3311"/>
      <c r="U3311"/>
      <c r="V3311"/>
      <c r="W3311"/>
      <c r="X3311"/>
      <c r="Y3311" s="56"/>
      <c r="Z3311"/>
      <c r="AA3311"/>
      <c r="AB3311"/>
      <c r="AC3311"/>
      <c r="AD3311"/>
      <c r="AE3311"/>
      <c r="AF3311"/>
    </row>
    <row r="3312" spans="1:32" s="24" customFormat="1" ht="15">
      <c r="A3312"/>
      <c r="B3312"/>
      <c r="C3312"/>
      <c r="D3312"/>
      <c r="E3312"/>
      <c r="F3312"/>
      <c r="G3312"/>
      <c r="H3312"/>
      <c r="I3312"/>
      <c r="J3312"/>
      <c r="K3312"/>
      <c r="L3312"/>
      <c r="M3312"/>
      <c r="N3312"/>
      <c r="O3312"/>
      <c r="P3312"/>
      <c r="Q3312"/>
      <c r="R3312"/>
      <c r="S3312"/>
      <c r="T3312"/>
      <c r="U3312"/>
      <c r="V3312"/>
      <c r="W3312"/>
      <c r="X3312"/>
      <c r="Y3312" s="56"/>
      <c r="Z3312"/>
      <c r="AA3312"/>
      <c r="AB3312"/>
      <c r="AC3312"/>
      <c r="AD3312"/>
      <c r="AE3312"/>
      <c r="AF3312"/>
    </row>
    <row r="3313" spans="1:32" s="24" customFormat="1" ht="15">
      <c r="A3313"/>
      <c r="B3313"/>
      <c r="C3313"/>
      <c r="D3313"/>
      <c r="E3313"/>
      <c r="F3313"/>
      <c r="G3313"/>
      <c r="H3313"/>
      <c r="I3313"/>
      <c r="J3313"/>
      <c r="K3313"/>
      <c r="L3313"/>
      <c r="M3313"/>
      <c r="N3313"/>
      <c r="O3313"/>
      <c r="P3313"/>
      <c r="Q3313"/>
      <c r="R3313"/>
      <c r="S3313"/>
      <c r="T3313"/>
      <c r="U3313"/>
      <c r="V3313"/>
      <c r="W3313"/>
      <c r="X3313"/>
      <c r="Y3313" s="56"/>
      <c r="Z3313"/>
      <c r="AA3313"/>
      <c r="AB3313"/>
      <c r="AC3313"/>
      <c r="AD3313"/>
      <c r="AE3313"/>
      <c r="AF3313"/>
    </row>
    <row r="3314" spans="1:32" s="24" customFormat="1" ht="15">
      <c r="A3314"/>
      <c r="B3314"/>
      <c r="C3314"/>
      <c r="D3314"/>
      <c r="E3314"/>
      <c r="F3314"/>
      <c r="G3314"/>
      <c r="H3314"/>
      <c r="I3314"/>
      <c r="J3314"/>
      <c r="K3314"/>
      <c r="L3314"/>
      <c r="M3314"/>
      <c r="N3314"/>
      <c r="O3314"/>
      <c r="P3314"/>
      <c r="Q3314"/>
      <c r="R3314"/>
      <c r="S3314"/>
      <c r="T3314"/>
      <c r="U3314"/>
      <c r="V3314"/>
      <c r="W3314"/>
      <c r="X3314"/>
      <c r="Y3314" s="56"/>
      <c r="Z3314"/>
      <c r="AA3314"/>
      <c r="AB3314"/>
      <c r="AC3314"/>
      <c r="AD3314"/>
      <c r="AE3314"/>
      <c r="AF3314"/>
    </row>
    <row r="3315" spans="1:32" s="24" customFormat="1" ht="15">
      <c r="A3315"/>
      <c r="B3315"/>
      <c r="C3315"/>
      <c r="D3315"/>
      <c r="E3315"/>
      <c r="F3315"/>
      <c r="G3315"/>
      <c r="H3315"/>
      <c r="I3315"/>
      <c r="J3315"/>
      <c r="K3315"/>
      <c r="L3315"/>
      <c r="M3315"/>
      <c r="N3315"/>
      <c r="O3315"/>
      <c r="P3315"/>
      <c r="Q3315"/>
      <c r="R3315"/>
      <c r="S3315"/>
      <c r="T3315"/>
      <c r="U3315"/>
      <c r="V3315"/>
      <c r="W3315"/>
      <c r="X3315"/>
      <c r="Y3315" s="56"/>
      <c r="Z3315"/>
      <c r="AA3315"/>
      <c r="AB3315"/>
      <c r="AC3315"/>
      <c r="AD3315"/>
      <c r="AE3315"/>
      <c r="AF3315"/>
    </row>
    <row r="3316" spans="1:32" s="24" customFormat="1" ht="15">
      <c r="A3316"/>
      <c r="B3316"/>
      <c r="C3316"/>
      <c r="D3316"/>
      <c r="E3316"/>
      <c r="F3316"/>
      <c r="G3316"/>
      <c r="H3316"/>
      <c r="I3316"/>
      <c r="J3316"/>
      <c r="K3316"/>
      <c r="L3316"/>
      <c r="M3316"/>
      <c r="N3316"/>
      <c r="O3316"/>
      <c r="P3316"/>
      <c r="Q3316"/>
      <c r="R3316"/>
      <c r="S3316"/>
      <c r="T3316"/>
      <c r="U3316"/>
      <c r="V3316"/>
      <c r="W3316"/>
      <c r="X3316"/>
      <c r="Y3316" s="56"/>
      <c r="Z3316"/>
      <c r="AA3316"/>
      <c r="AB3316"/>
      <c r="AC3316"/>
      <c r="AD3316"/>
      <c r="AE3316"/>
      <c r="AF3316"/>
    </row>
    <row r="3317" spans="1:32" s="24" customFormat="1" ht="15">
      <c r="A3317"/>
      <c r="B3317"/>
      <c r="C3317"/>
      <c r="D3317"/>
      <c r="E3317"/>
      <c r="F3317"/>
      <c r="G3317"/>
      <c r="H3317"/>
      <c r="I3317"/>
      <c r="J3317"/>
      <c r="K3317"/>
      <c r="L3317"/>
      <c r="M3317"/>
      <c r="N3317"/>
      <c r="O3317"/>
      <c r="P3317"/>
      <c r="Q3317"/>
      <c r="R3317"/>
      <c r="S3317"/>
      <c r="T3317"/>
      <c r="U3317"/>
      <c r="V3317"/>
      <c r="W3317"/>
      <c r="X3317"/>
      <c r="Y3317" s="56"/>
      <c r="Z3317"/>
      <c r="AA3317"/>
      <c r="AB3317"/>
      <c r="AC3317"/>
      <c r="AD3317"/>
      <c r="AE3317"/>
      <c r="AF3317"/>
    </row>
    <row r="3318" spans="1:32" s="24" customFormat="1" ht="15">
      <c r="A3318"/>
      <c r="B3318"/>
      <c r="C3318"/>
      <c r="D3318"/>
      <c r="E3318"/>
      <c r="F3318"/>
      <c r="G3318"/>
      <c r="H3318"/>
      <c r="I3318"/>
      <c r="J3318"/>
      <c r="K3318"/>
      <c r="L3318"/>
      <c r="M3318"/>
      <c r="N3318"/>
      <c r="O3318"/>
      <c r="P3318"/>
      <c r="Q3318"/>
      <c r="R3318"/>
      <c r="S3318"/>
      <c r="T3318"/>
      <c r="U3318"/>
      <c r="V3318"/>
      <c r="W3318"/>
      <c r="X3318"/>
      <c r="Y3318" s="56"/>
      <c r="Z3318"/>
      <c r="AA3318"/>
      <c r="AB3318"/>
      <c r="AC3318"/>
      <c r="AD3318"/>
      <c r="AE3318"/>
      <c r="AF3318"/>
    </row>
    <row r="3319" spans="1:32" s="24" customFormat="1" ht="15">
      <c r="A3319"/>
      <c r="B3319"/>
      <c r="C3319"/>
      <c r="D3319"/>
      <c r="E3319"/>
      <c r="F3319"/>
      <c r="G3319"/>
      <c r="H3319"/>
      <c r="I3319"/>
      <c r="J3319"/>
      <c r="K3319"/>
      <c r="L3319"/>
      <c r="M3319"/>
      <c r="N3319"/>
      <c r="O3319"/>
      <c r="P3319"/>
      <c r="Q3319"/>
      <c r="R3319"/>
      <c r="S3319"/>
      <c r="T3319"/>
      <c r="U3319"/>
      <c r="V3319"/>
      <c r="W3319"/>
      <c r="X3319"/>
      <c r="Y3319" s="56"/>
      <c r="Z3319"/>
      <c r="AA3319"/>
      <c r="AB3319"/>
      <c r="AC3319"/>
      <c r="AD3319"/>
      <c r="AE3319"/>
      <c r="AF3319"/>
    </row>
    <row r="3320" spans="1:32" s="24" customFormat="1" ht="15">
      <c r="A3320"/>
      <c r="B3320"/>
      <c r="C3320"/>
      <c r="D3320"/>
      <c r="E3320"/>
      <c r="F3320"/>
      <c r="G3320"/>
      <c r="H3320"/>
      <c r="I3320"/>
      <c r="J3320"/>
      <c r="K3320"/>
      <c r="L3320"/>
      <c r="M3320"/>
      <c r="N3320"/>
      <c r="O3320"/>
      <c r="P3320"/>
      <c r="Q3320"/>
      <c r="R3320"/>
      <c r="S3320"/>
      <c r="T3320"/>
      <c r="U3320"/>
      <c r="V3320"/>
      <c r="W3320"/>
      <c r="X3320"/>
      <c r="Y3320" s="56"/>
      <c r="Z3320"/>
      <c r="AA3320"/>
      <c r="AB3320"/>
      <c r="AC3320"/>
      <c r="AD3320"/>
      <c r="AE3320"/>
      <c r="AF3320"/>
    </row>
    <row r="3321" spans="1:32" s="24" customFormat="1" ht="15">
      <c r="A3321"/>
      <c r="B3321"/>
      <c r="C3321"/>
      <c r="D3321"/>
      <c r="E3321"/>
      <c r="F3321"/>
      <c r="G3321"/>
      <c r="H3321"/>
      <c r="I3321"/>
      <c r="J3321"/>
      <c r="K3321"/>
      <c r="L3321"/>
      <c r="M3321"/>
      <c r="N3321"/>
      <c r="O3321"/>
      <c r="P3321"/>
      <c r="Q3321"/>
      <c r="R3321"/>
      <c r="S3321"/>
      <c r="T3321"/>
      <c r="U3321"/>
      <c r="V3321"/>
      <c r="W3321"/>
      <c r="X3321"/>
      <c r="Y3321" s="56"/>
      <c r="Z3321"/>
      <c r="AA3321"/>
      <c r="AB3321"/>
      <c r="AC3321"/>
      <c r="AD3321"/>
      <c r="AE3321"/>
      <c r="AF3321"/>
    </row>
    <row r="3322" spans="1:32" s="24" customFormat="1" ht="15">
      <c r="A3322"/>
      <c r="B3322"/>
      <c r="C3322"/>
      <c r="D3322"/>
      <c r="E3322"/>
      <c r="F3322"/>
      <c r="G3322"/>
      <c r="H3322"/>
      <c r="I3322"/>
      <c r="J3322"/>
      <c r="K3322"/>
      <c r="L3322"/>
      <c r="M3322"/>
      <c r="N3322"/>
      <c r="O3322"/>
      <c r="P3322"/>
      <c r="Q3322"/>
      <c r="R3322"/>
      <c r="S3322"/>
      <c r="T3322"/>
      <c r="U3322"/>
      <c r="V3322"/>
      <c r="W3322"/>
      <c r="X3322"/>
      <c r="Y3322" s="56"/>
      <c r="Z3322"/>
      <c r="AA3322"/>
      <c r="AB3322"/>
      <c r="AC3322"/>
      <c r="AD3322"/>
      <c r="AE3322"/>
      <c r="AF3322"/>
    </row>
    <row r="3323" spans="1:32" s="24" customFormat="1" ht="15">
      <c r="A3323"/>
      <c r="B3323"/>
      <c r="C3323"/>
      <c r="D3323"/>
      <c r="E3323"/>
      <c r="F3323"/>
      <c r="G3323"/>
      <c r="H3323"/>
      <c r="I3323"/>
      <c r="J3323"/>
      <c r="K3323"/>
      <c r="L3323"/>
      <c r="M3323"/>
      <c r="N3323"/>
      <c r="O3323"/>
      <c r="P3323"/>
      <c r="Q3323"/>
      <c r="R3323"/>
      <c r="S3323"/>
      <c r="T3323"/>
      <c r="U3323"/>
      <c r="V3323"/>
      <c r="W3323"/>
      <c r="X3323"/>
      <c r="Y3323" s="56"/>
      <c r="Z3323"/>
      <c r="AA3323"/>
      <c r="AB3323"/>
      <c r="AC3323"/>
      <c r="AD3323"/>
      <c r="AE3323"/>
      <c r="AF3323"/>
    </row>
    <row r="3324" spans="1:32" s="24" customFormat="1" ht="15">
      <c r="A3324"/>
      <c r="B3324"/>
      <c r="C3324"/>
      <c r="D3324"/>
      <c r="E3324"/>
      <c r="F3324"/>
      <c r="G3324"/>
      <c r="H3324"/>
      <c r="I3324"/>
      <c r="J3324"/>
      <c r="K3324"/>
      <c r="L3324"/>
      <c r="M3324"/>
      <c r="N3324"/>
      <c r="O3324"/>
      <c r="P3324"/>
      <c r="Q3324"/>
      <c r="R3324"/>
      <c r="S3324"/>
      <c r="T3324"/>
      <c r="U3324"/>
      <c r="V3324"/>
      <c r="W3324"/>
      <c r="X3324"/>
      <c r="Y3324" s="56"/>
      <c r="Z3324"/>
      <c r="AA3324"/>
      <c r="AB3324"/>
      <c r="AC3324"/>
      <c r="AD3324"/>
      <c r="AE3324"/>
      <c r="AF3324"/>
    </row>
    <row r="3325" spans="1:32" s="24" customFormat="1" ht="15">
      <c r="A3325"/>
      <c r="B3325"/>
      <c r="C3325"/>
      <c r="D3325"/>
      <c r="E3325"/>
      <c r="F3325"/>
      <c r="G3325"/>
      <c r="H3325"/>
      <c r="I3325"/>
      <c r="J3325"/>
      <c r="K3325"/>
      <c r="L3325"/>
      <c r="M3325"/>
      <c r="N3325"/>
      <c r="O3325"/>
      <c r="P3325"/>
      <c r="Q3325"/>
      <c r="R3325"/>
      <c r="S3325"/>
      <c r="T3325"/>
      <c r="U3325"/>
      <c r="V3325"/>
      <c r="W3325"/>
      <c r="X3325"/>
      <c r="Y3325" s="56"/>
      <c r="Z3325"/>
      <c r="AA3325"/>
      <c r="AB3325"/>
      <c r="AC3325"/>
      <c r="AD3325"/>
      <c r="AE3325"/>
      <c r="AF3325"/>
    </row>
    <row r="3326" spans="1:32" s="24" customFormat="1" ht="15">
      <c r="A3326"/>
      <c r="B3326"/>
      <c r="C3326"/>
      <c r="D3326"/>
      <c r="E3326"/>
      <c r="F3326"/>
      <c r="G3326"/>
      <c r="H3326"/>
      <c r="I3326"/>
      <c r="J3326"/>
      <c r="K3326"/>
      <c r="L3326"/>
      <c r="M3326"/>
      <c r="N3326"/>
      <c r="O3326"/>
      <c r="P3326"/>
      <c r="Q3326"/>
      <c r="R3326"/>
      <c r="S3326"/>
      <c r="T3326"/>
      <c r="U3326"/>
      <c r="V3326"/>
      <c r="W3326"/>
      <c r="X3326"/>
      <c r="Y3326" s="56"/>
      <c r="Z3326"/>
      <c r="AA3326"/>
      <c r="AB3326"/>
      <c r="AC3326"/>
      <c r="AD3326"/>
      <c r="AE3326"/>
      <c r="AF3326"/>
    </row>
    <row r="3327" spans="1:32" s="24" customFormat="1" ht="15">
      <c r="A3327"/>
      <c r="B3327"/>
      <c r="C3327"/>
      <c r="D3327"/>
      <c r="E3327"/>
      <c r="F3327"/>
      <c r="G3327"/>
      <c r="H3327"/>
      <c r="I3327"/>
      <c r="J3327"/>
      <c r="K3327"/>
      <c r="L3327"/>
      <c r="M3327"/>
      <c r="N3327"/>
      <c r="O3327"/>
      <c r="P3327"/>
      <c r="Q3327"/>
      <c r="R3327"/>
      <c r="S3327"/>
      <c r="T3327"/>
      <c r="U3327"/>
      <c r="V3327"/>
      <c r="W3327"/>
      <c r="X3327"/>
      <c r="Y3327" s="56"/>
      <c r="Z3327"/>
      <c r="AA3327"/>
      <c r="AB3327"/>
      <c r="AC3327"/>
      <c r="AD3327"/>
      <c r="AE3327"/>
      <c r="AF3327"/>
    </row>
    <row r="3328" spans="1:32" s="24" customFormat="1" ht="15">
      <c r="A3328"/>
      <c r="B3328"/>
      <c r="C3328"/>
      <c r="D3328"/>
      <c r="E3328"/>
      <c r="F3328"/>
      <c r="G3328"/>
      <c r="H3328"/>
      <c r="I3328"/>
      <c r="J3328"/>
      <c r="K3328"/>
      <c r="L3328"/>
      <c r="M3328"/>
      <c r="N3328"/>
      <c r="O3328"/>
      <c r="P3328"/>
      <c r="Q3328"/>
      <c r="R3328"/>
      <c r="S3328"/>
      <c r="T3328"/>
      <c r="U3328"/>
      <c r="V3328"/>
      <c r="W3328"/>
      <c r="X3328"/>
      <c r="Y3328" s="56"/>
      <c r="Z3328"/>
      <c r="AA3328"/>
      <c r="AB3328"/>
      <c r="AC3328"/>
      <c r="AD3328"/>
      <c r="AE3328"/>
      <c r="AF3328"/>
    </row>
    <row r="3329" spans="1:32" s="24" customFormat="1" ht="15">
      <c r="A3329"/>
      <c r="B3329"/>
      <c r="C3329"/>
      <c r="D3329"/>
      <c r="E3329"/>
      <c r="F3329"/>
      <c r="G3329"/>
      <c r="H3329"/>
      <c r="I3329"/>
      <c r="J3329"/>
      <c r="K3329"/>
      <c r="L3329"/>
      <c r="M3329"/>
      <c r="N3329"/>
      <c r="O3329"/>
      <c r="P3329"/>
      <c r="Q3329"/>
      <c r="R3329"/>
      <c r="S3329"/>
      <c r="T3329"/>
      <c r="U3329"/>
      <c r="V3329"/>
      <c r="W3329"/>
      <c r="X3329"/>
      <c r="Y3329" s="56"/>
      <c r="Z3329"/>
      <c r="AA3329"/>
      <c r="AB3329"/>
      <c r="AC3329"/>
      <c r="AD3329"/>
      <c r="AE3329"/>
      <c r="AF3329"/>
    </row>
    <row r="3330" spans="1:32" s="24" customFormat="1" ht="15">
      <c r="A3330"/>
      <c r="B3330"/>
      <c r="C3330"/>
      <c r="D3330"/>
      <c r="E3330"/>
      <c r="F3330"/>
      <c r="G3330"/>
      <c r="H3330"/>
      <c r="I3330"/>
      <c r="J3330"/>
      <c r="K3330"/>
      <c r="L3330"/>
      <c r="M3330"/>
      <c r="N3330"/>
      <c r="O3330"/>
      <c r="P3330"/>
      <c r="Q3330"/>
      <c r="R3330"/>
      <c r="S3330"/>
      <c r="T3330"/>
      <c r="U3330"/>
      <c r="V3330"/>
      <c r="W3330"/>
      <c r="X3330"/>
      <c r="Y3330" s="56"/>
      <c r="Z3330"/>
      <c r="AA3330"/>
      <c r="AB3330"/>
      <c r="AC3330"/>
      <c r="AD3330"/>
      <c r="AE3330"/>
      <c r="AF3330"/>
    </row>
    <row r="3331" spans="1:32" s="24" customFormat="1" ht="15">
      <c r="A3331"/>
      <c r="B3331"/>
      <c r="C3331"/>
      <c r="D3331"/>
      <c r="E3331"/>
      <c r="F3331"/>
      <c r="G3331"/>
      <c r="H3331"/>
      <c r="I3331"/>
      <c r="J3331"/>
      <c r="K3331"/>
      <c r="L3331"/>
      <c r="M3331"/>
      <c r="N3331"/>
      <c r="O3331"/>
      <c r="P3331"/>
      <c r="Q3331"/>
      <c r="R3331"/>
      <c r="S3331"/>
      <c r="T3331"/>
      <c r="U3331"/>
      <c r="V3331"/>
      <c r="W3331"/>
      <c r="X3331"/>
      <c r="Y3331" s="56"/>
      <c r="Z3331"/>
      <c r="AA3331"/>
      <c r="AB3331"/>
      <c r="AC3331"/>
      <c r="AD3331"/>
      <c r="AE3331"/>
      <c r="AF3331"/>
    </row>
    <row r="3332" spans="1:32" s="24" customFormat="1" ht="15">
      <c r="A3332"/>
      <c r="B3332"/>
      <c r="C3332"/>
      <c r="D3332"/>
      <c r="E3332"/>
      <c r="F3332"/>
      <c r="G3332"/>
      <c r="H3332"/>
      <c r="I3332"/>
      <c r="J3332"/>
      <c r="K3332"/>
      <c r="L3332"/>
      <c r="M3332"/>
      <c r="N3332"/>
      <c r="O3332"/>
      <c r="P3332"/>
      <c r="Q3332"/>
      <c r="R3332"/>
      <c r="S3332"/>
      <c r="T3332"/>
      <c r="U3332"/>
      <c r="V3332"/>
      <c r="W3332"/>
      <c r="X3332"/>
      <c r="Y3332" s="56"/>
      <c r="Z3332"/>
      <c r="AA3332"/>
      <c r="AB3332"/>
      <c r="AC3332"/>
      <c r="AD3332"/>
      <c r="AE3332"/>
      <c r="AF3332"/>
    </row>
    <row r="3333" spans="1:32" s="24" customFormat="1" ht="15">
      <c r="A3333"/>
      <c r="B3333"/>
      <c r="C3333"/>
      <c r="D3333"/>
      <c r="E3333"/>
      <c r="F3333"/>
      <c r="G3333"/>
      <c r="H3333"/>
      <c r="I3333"/>
      <c r="J3333"/>
      <c r="K3333"/>
      <c r="L3333"/>
      <c r="M3333"/>
      <c r="N3333"/>
      <c r="O3333"/>
      <c r="P3333"/>
      <c r="Q3333"/>
      <c r="R3333"/>
      <c r="S3333"/>
      <c r="T3333"/>
      <c r="U3333"/>
      <c r="V3333"/>
      <c r="W3333"/>
      <c r="X3333"/>
      <c r="Y3333" s="56"/>
      <c r="Z3333"/>
      <c r="AA3333"/>
      <c r="AB3333"/>
      <c r="AC3333"/>
      <c r="AD3333"/>
      <c r="AE3333"/>
      <c r="AF3333"/>
    </row>
    <row r="3334" spans="1:32" s="24" customFormat="1" ht="15">
      <c r="A3334"/>
      <c r="B3334"/>
      <c r="C3334"/>
      <c r="D3334"/>
      <c r="E3334"/>
      <c r="F3334"/>
      <c r="G3334"/>
      <c r="H3334"/>
      <c r="I3334"/>
      <c r="J3334"/>
      <c r="K3334"/>
      <c r="L3334"/>
      <c r="M3334"/>
      <c r="N3334"/>
      <c r="O3334"/>
      <c r="P3334"/>
      <c r="Q3334"/>
      <c r="R3334"/>
      <c r="S3334"/>
      <c r="T3334"/>
      <c r="U3334"/>
      <c r="V3334"/>
      <c r="W3334"/>
      <c r="X3334"/>
      <c r="Y3334" s="56"/>
      <c r="Z3334"/>
      <c r="AA3334"/>
      <c r="AB3334"/>
      <c r="AC3334"/>
      <c r="AD3334"/>
      <c r="AE3334"/>
      <c r="AF3334"/>
    </row>
    <row r="3335" spans="1:32" s="24" customFormat="1" ht="15">
      <c r="A3335"/>
      <c r="B3335"/>
      <c r="C3335"/>
      <c r="D3335"/>
      <c r="E3335"/>
      <c r="F3335"/>
      <c r="G3335"/>
      <c r="H3335"/>
      <c r="I3335"/>
      <c r="J3335"/>
      <c r="K3335"/>
      <c r="L3335"/>
      <c r="M3335"/>
      <c r="N3335"/>
      <c r="O3335"/>
      <c r="P3335"/>
      <c r="Q3335"/>
      <c r="R3335"/>
      <c r="S3335"/>
      <c r="T3335"/>
      <c r="U3335"/>
      <c r="V3335"/>
      <c r="W3335"/>
      <c r="X3335"/>
      <c r="Y3335" s="56"/>
      <c r="Z3335"/>
      <c r="AA3335"/>
      <c r="AB3335"/>
      <c r="AC3335"/>
      <c r="AD3335"/>
      <c r="AE3335"/>
      <c r="AF3335"/>
    </row>
    <row r="3336" spans="1:32" s="24" customFormat="1" ht="15">
      <c r="A3336"/>
      <c r="B3336"/>
      <c r="C3336"/>
      <c r="D3336"/>
      <c r="E3336"/>
      <c r="F3336"/>
      <c r="G3336"/>
      <c r="H3336"/>
      <c r="I3336"/>
      <c r="J3336"/>
      <c r="K3336"/>
      <c r="L3336"/>
      <c r="M3336"/>
      <c r="N3336"/>
      <c r="O3336"/>
      <c r="P3336"/>
      <c r="Q3336"/>
      <c r="R3336"/>
      <c r="S3336"/>
      <c r="T3336"/>
      <c r="U3336"/>
      <c r="V3336"/>
      <c r="W3336"/>
      <c r="X3336"/>
      <c r="Y3336" s="56"/>
      <c r="Z3336"/>
      <c r="AA3336"/>
      <c r="AB3336"/>
      <c r="AC3336"/>
      <c r="AD3336"/>
      <c r="AE3336"/>
      <c r="AF3336"/>
    </row>
    <row r="3337" spans="1:32" s="24" customFormat="1" ht="15">
      <c r="A3337"/>
      <c r="B3337"/>
      <c r="C3337"/>
      <c r="D3337"/>
      <c r="E3337"/>
      <c r="F3337"/>
      <c r="G3337"/>
      <c r="H3337"/>
      <c r="I3337"/>
      <c r="J3337"/>
      <c r="K3337"/>
      <c r="L3337"/>
      <c r="M3337"/>
      <c r="N3337"/>
      <c r="O3337"/>
      <c r="P3337"/>
      <c r="Q3337"/>
      <c r="R3337"/>
      <c r="S3337"/>
      <c r="T3337"/>
      <c r="U3337"/>
      <c r="V3337"/>
      <c r="W3337"/>
      <c r="X3337"/>
      <c r="Y3337" s="56"/>
      <c r="Z3337"/>
      <c r="AA3337"/>
      <c r="AB3337"/>
      <c r="AC3337"/>
      <c r="AD3337"/>
      <c r="AE3337"/>
      <c r="AF3337"/>
    </row>
    <row r="3338" spans="1:32" s="24" customFormat="1" ht="15">
      <c r="A3338"/>
      <c r="B3338"/>
      <c r="C3338"/>
      <c r="D3338"/>
      <c r="E3338"/>
      <c r="F3338"/>
      <c r="G3338"/>
      <c r="H3338"/>
      <c r="I3338"/>
      <c r="J3338"/>
      <c r="K3338"/>
      <c r="L3338"/>
      <c r="M3338"/>
      <c r="N3338"/>
      <c r="O3338"/>
      <c r="P3338"/>
      <c r="Q3338"/>
      <c r="R3338"/>
      <c r="S3338"/>
      <c r="T3338"/>
      <c r="U3338"/>
      <c r="V3338"/>
      <c r="W3338"/>
      <c r="X3338"/>
      <c r="Y3338" s="56"/>
      <c r="Z3338"/>
      <c r="AA3338"/>
      <c r="AB3338"/>
      <c r="AC3338"/>
      <c r="AD3338"/>
      <c r="AE3338"/>
      <c r="AF3338"/>
    </row>
    <row r="3339" spans="1:32" s="24" customFormat="1" ht="15">
      <c r="A3339"/>
      <c r="B3339"/>
      <c r="C3339"/>
      <c r="D3339"/>
      <c r="E3339"/>
      <c r="F3339"/>
      <c r="G3339"/>
      <c r="H3339"/>
      <c r="I3339"/>
      <c r="J3339"/>
      <c r="K3339"/>
      <c r="L3339"/>
      <c r="M3339"/>
      <c r="N3339"/>
      <c r="O3339"/>
      <c r="P3339"/>
      <c r="Q3339"/>
      <c r="R3339"/>
      <c r="S3339"/>
      <c r="T3339"/>
      <c r="U3339"/>
      <c r="V3339"/>
      <c r="W3339"/>
      <c r="X3339"/>
      <c r="Y3339" s="56"/>
      <c r="Z3339"/>
      <c r="AA3339"/>
      <c r="AB3339"/>
      <c r="AC3339"/>
      <c r="AD3339"/>
      <c r="AE3339"/>
      <c r="AF3339"/>
    </row>
    <row r="3340" spans="1:32" s="24" customFormat="1" ht="15">
      <c r="A3340"/>
      <c r="B3340"/>
      <c r="C3340"/>
      <c r="D3340"/>
      <c r="E3340"/>
      <c r="F3340"/>
      <c r="G3340"/>
      <c r="H3340"/>
      <c r="I3340"/>
      <c r="J3340"/>
      <c r="K3340"/>
      <c r="L3340"/>
      <c r="M3340"/>
      <c r="N3340"/>
      <c r="O3340"/>
      <c r="P3340"/>
      <c r="Q3340"/>
      <c r="R3340"/>
      <c r="S3340"/>
      <c r="T3340"/>
      <c r="U3340"/>
      <c r="V3340"/>
      <c r="W3340"/>
      <c r="X3340"/>
      <c r="Y3340" s="56"/>
      <c r="Z3340"/>
      <c r="AA3340"/>
      <c r="AB3340"/>
      <c r="AC3340"/>
      <c r="AD3340"/>
      <c r="AE3340"/>
      <c r="AF3340"/>
    </row>
    <row r="3341" spans="1:32" s="24" customFormat="1" ht="15">
      <c r="A3341"/>
      <c r="B3341"/>
      <c r="C3341"/>
      <c r="D3341"/>
      <c r="E3341"/>
      <c r="F3341"/>
      <c r="G3341"/>
      <c r="H3341"/>
      <c r="I3341"/>
      <c r="J3341"/>
      <c r="K3341"/>
      <c r="L3341"/>
      <c r="M3341"/>
      <c r="N3341"/>
      <c r="O3341"/>
      <c r="P3341"/>
      <c r="Q3341"/>
      <c r="R3341"/>
      <c r="S3341"/>
      <c r="T3341"/>
      <c r="U3341"/>
      <c r="V3341"/>
      <c r="W3341"/>
      <c r="X3341"/>
      <c r="Y3341" s="56"/>
      <c r="Z3341"/>
      <c r="AA3341"/>
      <c r="AB3341"/>
      <c r="AC3341"/>
      <c r="AD3341"/>
      <c r="AE3341"/>
      <c r="AF3341"/>
    </row>
    <row r="3342" spans="1:32" s="24" customFormat="1" ht="15">
      <c r="A3342"/>
      <c r="B3342"/>
      <c r="C3342"/>
      <c r="D3342"/>
      <c r="E3342"/>
      <c r="F3342"/>
      <c r="G3342"/>
      <c r="H3342"/>
      <c r="I3342"/>
      <c r="J3342"/>
      <c r="K3342"/>
      <c r="L3342"/>
      <c r="M3342"/>
      <c r="N3342"/>
      <c r="O3342"/>
      <c r="P3342"/>
      <c r="Q3342"/>
      <c r="R3342"/>
      <c r="S3342"/>
      <c r="T3342"/>
      <c r="U3342"/>
      <c r="V3342"/>
      <c r="W3342"/>
      <c r="X3342"/>
      <c r="Y3342" s="56"/>
      <c r="Z3342"/>
      <c r="AA3342"/>
      <c r="AB3342"/>
      <c r="AC3342"/>
      <c r="AD3342"/>
      <c r="AE3342"/>
      <c r="AF3342"/>
    </row>
    <row r="3343" spans="1:32" s="24" customFormat="1" ht="15">
      <c r="A3343"/>
      <c r="B3343"/>
      <c r="C3343"/>
      <c r="D3343"/>
      <c r="E3343"/>
      <c r="F3343"/>
      <c r="G3343"/>
      <c r="H3343"/>
      <c r="I3343"/>
      <c r="J3343"/>
      <c r="K3343"/>
      <c r="L3343"/>
      <c r="M3343"/>
      <c r="N3343"/>
      <c r="O3343"/>
      <c r="P3343"/>
      <c r="Q3343"/>
      <c r="R3343"/>
      <c r="S3343"/>
      <c r="T3343"/>
      <c r="U3343"/>
      <c r="V3343"/>
      <c r="W3343"/>
      <c r="X3343"/>
      <c r="Y3343" s="56"/>
      <c r="Z3343"/>
      <c r="AA3343"/>
      <c r="AB3343"/>
      <c r="AC3343"/>
      <c r="AD3343"/>
      <c r="AE3343"/>
      <c r="AF3343"/>
    </row>
    <row r="3344" spans="1:32" s="24" customFormat="1" ht="15">
      <c r="A3344"/>
      <c r="B3344"/>
      <c r="C3344"/>
      <c r="D3344"/>
      <c r="E3344"/>
      <c r="F3344"/>
      <c r="G3344"/>
      <c r="H3344"/>
      <c r="I3344"/>
      <c r="J3344"/>
      <c r="K3344"/>
      <c r="L3344"/>
      <c r="M3344"/>
      <c r="N3344"/>
      <c r="O3344"/>
      <c r="P3344"/>
      <c r="Q3344"/>
      <c r="R3344"/>
      <c r="S3344"/>
      <c r="T3344"/>
      <c r="U3344"/>
      <c r="V3344"/>
      <c r="W3344"/>
      <c r="X3344"/>
      <c r="Y3344" s="56"/>
      <c r="Z3344"/>
      <c r="AA3344"/>
      <c r="AB3344"/>
      <c r="AC3344"/>
      <c r="AD3344"/>
      <c r="AE3344"/>
      <c r="AF3344"/>
    </row>
    <row r="3345" spans="1:32" s="24" customFormat="1" ht="15">
      <c r="A3345"/>
      <c r="B3345"/>
      <c r="C3345"/>
      <c r="D3345"/>
      <c r="E3345"/>
      <c r="F3345"/>
      <c r="G3345"/>
      <c r="H3345"/>
      <c r="I3345"/>
      <c r="J3345"/>
      <c r="K3345"/>
      <c r="L3345"/>
      <c r="M3345"/>
      <c r="N3345"/>
      <c r="O3345"/>
      <c r="P3345"/>
      <c r="Q3345"/>
      <c r="R3345"/>
      <c r="S3345"/>
      <c r="T3345"/>
      <c r="U3345"/>
      <c r="V3345"/>
      <c r="W3345"/>
      <c r="X3345"/>
      <c r="Y3345" s="56"/>
      <c r="Z3345"/>
      <c r="AA3345"/>
      <c r="AB3345"/>
      <c r="AC3345"/>
      <c r="AD3345"/>
      <c r="AE3345"/>
      <c r="AF3345"/>
    </row>
    <row r="3346" spans="1:32" s="24" customFormat="1" ht="15">
      <c r="A3346"/>
      <c r="B3346"/>
      <c r="C3346"/>
      <c r="D3346"/>
      <c r="E3346"/>
      <c r="F3346"/>
      <c r="G3346"/>
      <c r="H3346"/>
      <c r="I3346"/>
      <c r="J3346"/>
      <c r="K3346"/>
      <c r="L3346"/>
      <c r="M3346"/>
      <c r="N3346"/>
      <c r="O3346"/>
      <c r="P3346"/>
      <c r="Q3346"/>
      <c r="R3346"/>
      <c r="S3346"/>
      <c r="T3346"/>
      <c r="U3346"/>
      <c r="V3346"/>
      <c r="W3346"/>
      <c r="X3346"/>
      <c r="Y3346" s="56"/>
      <c r="Z3346"/>
      <c r="AA3346"/>
      <c r="AB3346"/>
      <c r="AC3346"/>
      <c r="AD3346"/>
      <c r="AE3346"/>
      <c r="AF3346"/>
    </row>
    <row r="3347" spans="1:32" s="24" customFormat="1" ht="15">
      <c r="A3347"/>
      <c r="B3347"/>
      <c r="C3347"/>
      <c r="D3347"/>
      <c r="E3347"/>
      <c r="F3347"/>
      <c r="G3347"/>
      <c r="H3347"/>
      <c r="I3347"/>
      <c r="J3347"/>
      <c r="K3347"/>
      <c r="L3347"/>
      <c r="M3347"/>
      <c r="N3347"/>
      <c r="O3347"/>
      <c r="P3347"/>
      <c r="Q3347"/>
      <c r="R3347"/>
      <c r="S3347"/>
      <c r="T3347"/>
      <c r="U3347"/>
      <c r="V3347"/>
      <c r="W3347"/>
      <c r="X3347"/>
      <c r="Y3347" s="56"/>
      <c r="Z3347"/>
      <c r="AA3347"/>
      <c r="AB3347"/>
      <c r="AC3347"/>
      <c r="AD3347"/>
      <c r="AE3347"/>
      <c r="AF3347"/>
    </row>
    <row r="3348" spans="1:32" s="24" customFormat="1" ht="15">
      <c r="A3348"/>
      <c r="B3348"/>
      <c r="C3348"/>
      <c r="D3348"/>
      <c r="E3348"/>
      <c r="F3348"/>
      <c r="G3348"/>
      <c r="H3348"/>
      <c r="I3348"/>
      <c r="J3348"/>
      <c r="K3348"/>
      <c r="L3348"/>
      <c r="M3348"/>
      <c r="N3348"/>
      <c r="O3348"/>
      <c r="P3348"/>
      <c r="Q3348"/>
      <c r="R3348"/>
      <c r="S3348"/>
      <c r="T3348"/>
      <c r="U3348"/>
      <c r="V3348"/>
      <c r="W3348"/>
      <c r="X3348"/>
      <c r="Y3348" s="56"/>
      <c r="Z3348"/>
      <c r="AA3348"/>
      <c r="AB3348"/>
      <c r="AC3348"/>
      <c r="AD3348"/>
      <c r="AE3348"/>
      <c r="AF3348"/>
    </row>
    <row r="3349" spans="1:32" s="24" customFormat="1" ht="15">
      <c r="A3349"/>
      <c r="B3349"/>
      <c r="C3349"/>
      <c r="D3349"/>
      <c r="E3349"/>
      <c r="F3349"/>
      <c r="G3349"/>
      <c r="H3349"/>
      <c r="I3349"/>
      <c r="J3349"/>
      <c r="K3349"/>
      <c r="L3349"/>
      <c r="M3349"/>
      <c r="N3349"/>
      <c r="O3349"/>
      <c r="P3349"/>
      <c r="Q3349"/>
      <c r="R3349"/>
      <c r="S3349"/>
      <c r="T3349"/>
      <c r="U3349"/>
      <c r="V3349"/>
      <c r="W3349"/>
      <c r="X3349"/>
      <c r="Y3349" s="56"/>
      <c r="Z3349"/>
      <c r="AA3349"/>
      <c r="AB3349"/>
      <c r="AC3349"/>
      <c r="AD3349"/>
      <c r="AE3349"/>
      <c r="AF3349"/>
    </row>
    <row r="3350" spans="1:32" s="24" customFormat="1" ht="15">
      <c r="A3350"/>
      <c r="B3350"/>
      <c r="C3350"/>
      <c r="D3350"/>
      <c r="E3350"/>
      <c r="F3350"/>
      <c r="G3350"/>
      <c r="H3350"/>
      <c r="I3350"/>
      <c r="J3350"/>
      <c r="K3350"/>
      <c r="L3350"/>
      <c r="M3350"/>
      <c r="N3350"/>
      <c r="O3350"/>
      <c r="P3350"/>
      <c r="Q3350"/>
      <c r="R3350"/>
      <c r="S3350"/>
      <c r="T3350"/>
      <c r="U3350"/>
      <c r="V3350"/>
      <c r="W3350"/>
      <c r="X3350"/>
      <c r="Y3350" s="56"/>
      <c r="Z3350"/>
      <c r="AA3350"/>
      <c r="AB3350"/>
      <c r="AC3350"/>
      <c r="AD3350"/>
      <c r="AE3350"/>
      <c r="AF3350"/>
    </row>
    <row r="3351" spans="1:32" s="24" customFormat="1" ht="15">
      <c r="A3351"/>
      <c r="B3351"/>
      <c r="C3351"/>
      <c r="D3351"/>
      <c r="E3351"/>
      <c r="F3351"/>
      <c r="G3351"/>
      <c r="H3351"/>
      <c r="I3351"/>
      <c r="J3351"/>
      <c r="K3351"/>
      <c r="L3351"/>
      <c r="M3351"/>
      <c r="N3351"/>
      <c r="O3351"/>
      <c r="P3351"/>
      <c r="Q3351"/>
      <c r="R3351"/>
      <c r="S3351"/>
      <c r="T3351"/>
      <c r="U3351"/>
      <c r="V3351"/>
      <c r="W3351"/>
      <c r="X3351"/>
      <c r="Y3351" s="56"/>
      <c r="Z3351"/>
      <c r="AA3351"/>
      <c r="AB3351"/>
      <c r="AC3351"/>
      <c r="AD3351"/>
      <c r="AE3351"/>
      <c r="AF3351"/>
    </row>
    <row r="3352" spans="1:32" s="24" customFormat="1" ht="15">
      <c r="A3352"/>
      <c r="B3352"/>
      <c r="C3352"/>
      <c r="D3352"/>
      <c r="E3352"/>
      <c r="F3352"/>
      <c r="G3352"/>
      <c r="H3352"/>
      <c r="I3352"/>
      <c r="J3352"/>
      <c r="K3352"/>
      <c r="L3352"/>
      <c r="M3352"/>
      <c r="N3352"/>
      <c r="O3352"/>
      <c r="P3352"/>
      <c r="Q3352"/>
      <c r="R3352"/>
      <c r="S3352"/>
      <c r="T3352"/>
      <c r="U3352"/>
      <c r="V3352"/>
      <c r="W3352"/>
      <c r="X3352"/>
      <c r="Y3352" s="56"/>
      <c r="Z3352"/>
      <c r="AA3352"/>
      <c r="AB3352"/>
      <c r="AC3352"/>
      <c r="AD3352"/>
      <c r="AE3352"/>
      <c r="AF3352"/>
    </row>
    <row r="3353" spans="1:32" s="24" customFormat="1" ht="15">
      <c r="A3353"/>
      <c r="B3353"/>
      <c r="C3353"/>
      <c r="D3353"/>
      <c r="E3353"/>
      <c r="F3353"/>
      <c r="G3353"/>
      <c r="H3353"/>
      <c r="I3353"/>
      <c r="J3353"/>
      <c r="K3353"/>
      <c r="L3353"/>
      <c r="M3353"/>
      <c r="N3353"/>
      <c r="O3353"/>
      <c r="P3353"/>
      <c r="Q3353"/>
      <c r="R3353"/>
      <c r="S3353"/>
      <c r="T3353"/>
      <c r="U3353"/>
      <c r="V3353"/>
      <c r="W3353"/>
      <c r="X3353"/>
      <c r="Y3353" s="56"/>
      <c r="Z3353"/>
      <c r="AA3353"/>
      <c r="AB3353"/>
      <c r="AC3353"/>
      <c r="AD3353"/>
      <c r="AE3353"/>
      <c r="AF3353"/>
    </row>
    <row r="3354" spans="1:32" s="24" customFormat="1" ht="15">
      <c r="A3354"/>
      <c r="B3354"/>
      <c r="C3354"/>
      <c r="D3354"/>
      <c r="E3354"/>
      <c r="F3354"/>
      <c r="G3354"/>
      <c r="H3354"/>
      <c r="I3354"/>
      <c r="J3354"/>
      <c r="K3354"/>
      <c r="L3354"/>
      <c r="M3354"/>
      <c r="N3354"/>
      <c r="O3354"/>
      <c r="P3354"/>
      <c r="Q3354"/>
      <c r="R3354"/>
      <c r="S3354"/>
      <c r="T3354"/>
      <c r="U3354"/>
      <c r="V3354"/>
      <c r="W3354"/>
      <c r="X3354"/>
      <c r="Y3354" s="56"/>
      <c r="Z3354"/>
      <c r="AA3354"/>
      <c r="AB3354"/>
      <c r="AC3354"/>
      <c r="AD3354"/>
      <c r="AE3354"/>
      <c r="AF3354"/>
    </row>
    <row r="3355" spans="1:32" s="24" customFormat="1" ht="15">
      <c r="A3355"/>
      <c r="B3355"/>
      <c r="C3355"/>
      <c r="D3355"/>
      <c r="E3355"/>
      <c r="F3355"/>
      <c r="G3355"/>
      <c r="H3355"/>
      <c r="I3355"/>
      <c r="J3355"/>
      <c r="K3355"/>
      <c r="L3355"/>
      <c r="M3355"/>
      <c r="N3355"/>
      <c r="O3355"/>
      <c r="P3355"/>
      <c r="Q3355"/>
      <c r="R3355"/>
      <c r="S3355"/>
      <c r="T3355"/>
      <c r="U3355"/>
      <c r="V3355"/>
      <c r="W3355"/>
      <c r="X3355"/>
      <c r="Y3355" s="56"/>
      <c r="Z3355"/>
      <c r="AA3355"/>
      <c r="AB3355"/>
      <c r="AC3355"/>
      <c r="AD3355"/>
      <c r="AE3355"/>
      <c r="AF3355"/>
    </row>
    <row r="3356" spans="1:32" s="24" customFormat="1" ht="15">
      <c r="A3356"/>
      <c r="B3356"/>
      <c r="C3356"/>
      <c r="D3356"/>
      <c r="E3356"/>
      <c r="F3356"/>
      <c r="G3356"/>
      <c r="H3356"/>
      <c r="I3356"/>
      <c r="J3356"/>
      <c r="K3356"/>
      <c r="L3356"/>
      <c r="M3356"/>
      <c r="N3356"/>
      <c r="O3356"/>
      <c r="P3356"/>
      <c r="Q3356"/>
      <c r="R3356"/>
      <c r="S3356"/>
      <c r="T3356"/>
      <c r="U3356"/>
      <c r="V3356"/>
      <c r="W3356"/>
      <c r="X3356"/>
      <c r="Y3356" s="56"/>
      <c r="Z3356"/>
      <c r="AA3356"/>
      <c r="AB3356"/>
      <c r="AC3356"/>
      <c r="AD3356"/>
      <c r="AE3356"/>
      <c r="AF3356"/>
    </row>
    <row r="3357" spans="1:32" s="24" customFormat="1" ht="15">
      <c r="A3357"/>
      <c r="B3357"/>
      <c r="C3357"/>
      <c r="D3357"/>
      <c r="E3357"/>
      <c r="F3357"/>
      <c r="G3357"/>
      <c r="H3357"/>
      <c r="I3357"/>
      <c r="J3357"/>
      <c r="K3357"/>
      <c r="L3357"/>
      <c r="M3357"/>
      <c r="N3357"/>
      <c r="O3357"/>
      <c r="P3357"/>
      <c r="Q3357"/>
      <c r="R3357"/>
      <c r="S3357"/>
      <c r="T3357"/>
      <c r="U3357"/>
      <c r="V3357"/>
      <c r="W3357"/>
      <c r="X3357"/>
      <c r="Y3357" s="56"/>
      <c r="Z3357"/>
      <c r="AA3357"/>
      <c r="AB3357"/>
      <c r="AC3357"/>
      <c r="AD3357"/>
      <c r="AE3357"/>
      <c r="AF3357"/>
    </row>
    <row r="3358" spans="1:32" s="24" customFormat="1" ht="15">
      <c r="A3358"/>
      <c r="B3358"/>
      <c r="C3358"/>
      <c r="D3358"/>
      <c r="E3358"/>
      <c r="F3358"/>
      <c r="G3358"/>
      <c r="H3358"/>
      <c r="I3358"/>
      <c r="J3358"/>
      <c r="K3358"/>
      <c r="L3358"/>
      <c r="M3358"/>
      <c r="N3358"/>
      <c r="O3358"/>
      <c r="P3358"/>
      <c r="Q3358"/>
      <c r="R3358"/>
      <c r="S3358"/>
      <c r="T3358"/>
      <c r="U3358"/>
      <c r="V3358"/>
      <c r="W3358"/>
      <c r="X3358"/>
      <c r="Y3358" s="56"/>
      <c r="Z3358"/>
      <c r="AA3358"/>
      <c r="AB3358"/>
      <c r="AC3358"/>
      <c r="AD3358"/>
      <c r="AE3358"/>
      <c r="AF3358"/>
    </row>
    <row r="3359" spans="1:32" s="24" customFormat="1" ht="15">
      <c r="A3359"/>
      <c r="B3359"/>
      <c r="C3359"/>
      <c r="D3359"/>
      <c r="E3359"/>
      <c r="F3359"/>
      <c r="G3359"/>
      <c r="H3359"/>
      <c r="I3359"/>
      <c r="J3359"/>
      <c r="K3359"/>
      <c r="L3359"/>
      <c r="M3359"/>
      <c r="N3359"/>
      <c r="O3359"/>
      <c r="P3359"/>
      <c r="Q3359"/>
      <c r="R3359"/>
      <c r="S3359"/>
      <c r="T3359"/>
      <c r="U3359"/>
      <c r="V3359"/>
      <c r="W3359"/>
      <c r="X3359"/>
      <c r="Y3359" s="56"/>
      <c r="Z3359"/>
      <c r="AA3359"/>
      <c r="AB3359"/>
      <c r="AC3359"/>
      <c r="AD3359"/>
      <c r="AE3359"/>
      <c r="AF3359"/>
    </row>
    <row r="3360" spans="1:32" s="24" customFormat="1" ht="15">
      <c r="A3360"/>
      <c r="B3360"/>
      <c r="C3360"/>
      <c r="D3360"/>
      <c r="E3360"/>
      <c r="F3360"/>
      <c r="G3360"/>
      <c r="H3360"/>
      <c r="I3360"/>
      <c r="J3360"/>
      <c r="K3360"/>
      <c r="L3360"/>
      <c r="M3360"/>
      <c r="N3360"/>
      <c r="O3360"/>
      <c r="P3360"/>
      <c r="Q3360"/>
      <c r="R3360"/>
      <c r="S3360"/>
      <c r="T3360"/>
      <c r="U3360"/>
      <c r="V3360"/>
      <c r="W3360"/>
      <c r="X3360"/>
      <c r="Y3360" s="56"/>
      <c r="Z3360"/>
      <c r="AA3360"/>
      <c r="AB3360"/>
      <c r="AC3360"/>
      <c r="AD3360"/>
      <c r="AE3360"/>
      <c r="AF3360"/>
    </row>
    <row r="3361" spans="1:32" s="24" customFormat="1" ht="15">
      <c r="A3361"/>
      <c r="B3361"/>
      <c r="C3361"/>
      <c r="D3361"/>
      <c r="E3361"/>
      <c r="F3361"/>
      <c r="G3361"/>
      <c r="H3361"/>
      <c r="I3361"/>
      <c r="J3361"/>
      <c r="K3361"/>
      <c r="L3361"/>
      <c r="M3361"/>
      <c r="N3361"/>
      <c r="O3361"/>
      <c r="P3361"/>
      <c r="Q3361"/>
      <c r="R3361"/>
      <c r="S3361"/>
      <c r="T3361"/>
      <c r="U3361"/>
      <c r="V3361"/>
      <c r="W3361"/>
      <c r="X3361"/>
      <c r="Y3361" s="56"/>
      <c r="Z3361"/>
      <c r="AA3361"/>
      <c r="AB3361"/>
      <c r="AC3361"/>
      <c r="AD3361"/>
      <c r="AE3361"/>
      <c r="AF3361"/>
    </row>
    <row r="3362" spans="1:32" s="24" customFormat="1" ht="15">
      <c r="A3362"/>
      <c r="B3362"/>
      <c r="C3362"/>
      <c r="D3362"/>
      <c r="E3362"/>
      <c r="F3362"/>
      <c r="G3362"/>
      <c r="H3362"/>
      <c r="I3362"/>
      <c r="J3362"/>
      <c r="K3362"/>
      <c r="L3362"/>
      <c r="M3362"/>
      <c r="N3362"/>
      <c r="O3362"/>
      <c r="P3362"/>
      <c r="Q3362"/>
      <c r="R3362"/>
      <c r="S3362"/>
      <c r="T3362"/>
      <c r="U3362"/>
      <c r="V3362"/>
      <c r="W3362"/>
      <c r="X3362"/>
      <c r="Y3362" s="56"/>
      <c r="Z3362"/>
      <c r="AA3362"/>
      <c r="AB3362"/>
      <c r="AC3362"/>
      <c r="AD3362"/>
      <c r="AE3362"/>
      <c r="AF3362"/>
    </row>
    <row r="3363" spans="1:32" s="24" customFormat="1" ht="15">
      <c r="A3363"/>
      <c r="B3363"/>
      <c r="C3363"/>
      <c r="D3363"/>
      <c r="E3363"/>
      <c r="F3363"/>
      <c r="G3363"/>
      <c r="H3363"/>
      <c r="I3363"/>
      <c r="J3363"/>
      <c r="K3363"/>
      <c r="L3363"/>
      <c r="M3363"/>
      <c r="N3363"/>
      <c r="O3363"/>
      <c r="P3363"/>
      <c r="Q3363"/>
      <c r="R3363"/>
      <c r="S3363"/>
      <c r="T3363"/>
      <c r="U3363"/>
      <c r="V3363"/>
      <c r="W3363"/>
      <c r="X3363"/>
      <c r="Y3363" s="56"/>
      <c r="Z3363"/>
      <c r="AA3363"/>
      <c r="AB3363"/>
      <c r="AC3363"/>
      <c r="AD3363"/>
      <c r="AE3363"/>
      <c r="AF3363"/>
    </row>
    <row r="3364" spans="1:32" s="24" customFormat="1" ht="15">
      <c r="A3364"/>
      <c r="B3364"/>
      <c r="C3364"/>
      <c r="D3364"/>
      <c r="E3364"/>
      <c r="F3364"/>
      <c r="G3364"/>
      <c r="H3364"/>
      <c r="I3364"/>
      <c r="J3364"/>
      <c r="K3364"/>
      <c r="L3364"/>
      <c r="M3364"/>
      <c r="N3364"/>
      <c r="O3364"/>
      <c r="P3364"/>
      <c r="Q3364"/>
      <c r="R3364"/>
      <c r="S3364"/>
      <c r="T3364"/>
      <c r="U3364"/>
      <c r="V3364"/>
      <c r="W3364"/>
      <c r="X3364"/>
      <c r="Y3364" s="56"/>
      <c r="Z3364"/>
      <c r="AA3364"/>
      <c r="AB3364"/>
      <c r="AC3364"/>
      <c r="AD3364"/>
      <c r="AE3364"/>
      <c r="AF3364"/>
    </row>
    <row r="3365" spans="1:32" s="24" customFormat="1" ht="15">
      <c r="A3365"/>
      <c r="B3365"/>
      <c r="C3365"/>
      <c r="D3365"/>
      <c r="E3365"/>
      <c r="F3365"/>
      <c r="G3365"/>
      <c r="H3365"/>
      <c r="I3365"/>
      <c r="J3365"/>
      <c r="K3365"/>
      <c r="L3365"/>
      <c r="M3365"/>
      <c r="N3365"/>
      <c r="O3365"/>
      <c r="P3365"/>
      <c r="Q3365"/>
      <c r="R3365"/>
      <c r="S3365"/>
      <c r="T3365"/>
      <c r="U3365"/>
      <c r="V3365"/>
      <c r="W3365"/>
      <c r="X3365"/>
      <c r="Y3365" s="56"/>
      <c r="Z3365"/>
      <c r="AA3365"/>
      <c r="AB3365"/>
      <c r="AC3365"/>
      <c r="AD3365"/>
      <c r="AE3365"/>
      <c r="AF3365"/>
    </row>
    <row r="3366" spans="1:32" s="24" customFormat="1" ht="15">
      <c r="A3366"/>
      <c r="B3366"/>
      <c r="C3366"/>
      <c r="D3366"/>
      <c r="E3366"/>
      <c r="F3366"/>
      <c r="G3366"/>
      <c r="H3366"/>
      <c r="I3366"/>
      <c r="J3366"/>
      <c r="K3366"/>
      <c r="L3366"/>
      <c r="M3366"/>
      <c r="N3366"/>
      <c r="O3366"/>
      <c r="P3366"/>
      <c r="Q3366"/>
      <c r="R3366"/>
      <c r="S3366"/>
      <c r="T3366"/>
      <c r="U3366"/>
      <c r="V3366"/>
      <c r="W3366"/>
      <c r="X3366"/>
      <c r="Y3366" s="56"/>
      <c r="Z3366"/>
      <c r="AA3366"/>
      <c r="AB3366"/>
      <c r="AC3366"/>
      <c r="AD3366"/>
      <c r="AE3366"/>
      <c r="AF3366"/>
    </row>
    <row r="3367" spans="1:32" s="24" customFormat="1" ht="15">
      <c r="A3367"/>
      <c r="B3367"/>
      <c r="C3367"/>
      <c r="D3367"/>
      <c r="E3367"/>
      <c r="F3367"/>
      <c r="G3367"/>
      <c r="H3367"/>
      <c r="I3367"/>
      <c r="J3367"/>
      <c r="K3367"/>
      <c r="L3367"/>
      <c r="M3367"/>
      <c r="N3367"/>
      <c r="O3367"/>
      <c r="P3367"/>
      <c r="Q3367"/>
      <c r="R3367"/>
      <c r="S3367"/>
      <c r="T3367"/>
      <c r="U3367"/>
      <c r="V3367"/>
      <c r="W3367"/>
      <c r="X3367"/>
      <c r="Y3367" s="56"/>
      <c r="Z3367"/>
      <c r="AA3367"/>
      <c r="AB3367"/>
      <c r="AC3367"/>
      <c r="AD3367"/>
      <c r="AE3367"/>
      <c r="AF3367"/>
    </row>
    <row r="3368" spans="1:32" s="24" customFormat="1" ht="15">
      <c r="A3368"/>
      <c r="B3368"/>
      <c r="C3368"/>
      <c r="D3368"/>
      <c r="E3368"/>
      <c r="F3368"/>
      <c r="G3368"/>
      <c r="H3368"/>
      <c r="I3368"/>
      <c r="J3368"/>
      <c r="K3368"/>
      <c r="L3368"/>
      <c r="M3368"/>
      <c r="N3368"/>
      <c r="O3368"/>
      <c r="P3368"/>
      <c r="Q3368"/>
      <c r="R3368"/>
      <c r="S3368"/>
      <c r="T3368"/>
      <c r="U3368"/>
      <c r="V3368"/>
      <c r="W3368"/>
      <c r="X3368"/>
      <c r="Y3368" s="56"/>
      <c r="Z3368"/>
      <c r="AA3368"/>
      <c r="AB3368"/>
      <c r="AC3368"/>
      <c r="AD3368"/>
      <c r="AE3368"/>
      <c r="AF3368"/>
    </row>
    <row r="3369" spans="1:32" s="24" customFormat="1" ht="15">
      <c r="A3369"/>
      <c r="B3369"/>
      <c r="C3369"/>
      <c r="D3369"/>
      <c r="E3369"/>
      <c r="F3369"/>
      <c r="G3369"/>
      <c r="H3369"/>
      <c r="I3369"/>
      <c r="J3369"/>
      <c r="K3369"/>
      <c r="L3369"/>
      <c r="M3369"/>
      <c r="N3369"/>
      <c r="O3369"/>
      <c r="P3369"/>
      <c r="Q3369"/>
      <c r="R3369"/>
      <c r="S3369"/>
      <c r="T3369"/>
      <c r="U3369"/>
      <c r="V3369"/>
      <c r="W3369"/>
      <c r="X3369"/>
      <c r="Y3369" s="56"/>
      <c r="Z3369"/>
      <c r="AA3369"/>
      <c r="AB3369"/>
      <c r="AC3369"/>
      <c r="AD3369"/>
      <c r="AE3369"/>
      <c r="AF3369"/>
    </row>
    <row r="3370" spans="1:32" s="24" customFormat="1" ht="15">
      <c r="A3370"/>
      <c r="B3370"/>
      <c r="C3370"/>
      <c r="D3370"/>
      <c r="E3370"/>
      <c r="F3370"/>
      <c r="G3370"/>
      <c r="H3370"/>
      <c r="I3370"/>
      <c r="J3370"/>
      <c r="K3370"/>
      <c r="L3370"/>
      <c r="M3370"/>
      <c r="N3370"/>
      <c r="O3370"/>
      <c r="P3370"/>
      <c r="Q3370"/>
      <c r="R3370"/>
      <c r="S3370"/>
      <c r="T3370"/>
      <c r="U3370"/>
      <c r="V3370"/>
      <c r="W3370"/>
      <c r="X3370"/>
      <c r="Y3370" s="56"/>
      <c r="Z3370"/>
      <c r="AA3370"/>
      <c r="AB3370"/>
      <c r="AC3370"/>
      <c r="AD3370"/>
      <c r="AE3370"/>
      <c r="AF3370"/>
    </row>
    <row r="3371" spans="1:32" s="24" customFormat="1" ht="15">
      <c r="A3371"/>
      <c r="B3371"/>
      <c r="C3371"/>
      <c r="D3371"/>
      <c r="E3371"/>
      <c r="F3371"/>
      <c r="G3371"/>
      <c r="H3371"/>
      <c r="I3371"/>
      <c r="J3371"/>
      <c r="K3371"/>
      <c r="L3371"/>
      <c r="M3371"/>
      <c r="N3371"/>
      <c r="O3371"/>
      <c r="P3371"/>
      <c r="Q3371"/>
      <c r="R3371"/>
      <c r="S3371"/>
      <c r="T3371"/>
      <c r="U3371"/>
      <c r="V3371"/>
      <c r="W3371"/>
      <c r="X3371"/>
      <c r="Y3371" s="56"/>
      <c r="Z3371"/>
      <c r="AA3371"/>
      <c r="AB3371"/>
      <c r="AC3371"/>
      <c r="AD3371"/>
      <c r="AE3371"/>
      <c r="AF3371"/>
    </row>
    <row r="3372" spans="1:32" s="24" customFormat="1" ht="15">
      <c r="A3372"/>
      <c r="B3372"/>
      <c r="C3372"/>
      <c r="D3372"/>
      <c r="E3372"/>
      <c r="F3372"/>
      <c r="G3372"/>
      <c r="H3372"/>
      <c r="I3372"/>
      <c r="J3372"/>
      <c r="K3372"/>
      <c r="L3372"/>
      <c r="M3372"/>
      <c r="N3372"/>
      <c r="O3372"/>
      <c r="P3372"/>
      <c r="Q3372"/>
      <c r="R3372"/>
      <c r="S3372"/>
      <c r="T3372"/>
      <c r="U3372"/>
      <c r="V3372"/>
      <c r="W3372"/>
      <c r="X3372"/>
      <c r="Y3372" s="56"/>
      <c r="Z3372"/>
      <c r="AA3372"/>
      <c r="AB3372"/>
      <c r="AC3372"/>
      <c r="AD3372"/>
      <c r="AE3372"/>
      <c r="AF3372"/>
    </row>
    <row r="3373" spans="1:32" s="24" customFormat="1" ht="15">
      <c r="A3373"/>
      <c r="B3373"/>
      <c r="C3373"/>
      <c r="D3373"/>
      <c r="E3373"/>
      <c r="F3373"/>
      <c r="G3373"/>
      <c r="H3373"/>
      <c r="I3373"/>
      <c r="J3373"/>
      <c r="K3373"/>
      <c r="L3373"/>
      <c r="M3373"/>
      <c r="N3373"/>
      <c r="O3373"/>
      <c r="P3373"/>
      <c r="Q3373"/>
      <c r="R3373"/>
      <c r="S3373"/>
      <c r="T3373"/>
      <c r="U3373"/>
      <c r="V3373"/>
      <c r="W3373"/>
      <c r="X3373"/>
      <c r="Y3373" s="56"/>
      <c r="Z3373"/>
      <c r="AA3373"/>
      <c r="AB3373"/>
      <c r="AC3373"/>
      <c r="AD3373"/>
      <c r="AE3373"/>
      <c r="AF3373"/>
    </row>
    <row r="3374" spans="1:32" s="24" customFormat="1" ht="15">
      <c r="A3374"/>
      <c r="B3374"/>
      <c r="C3374"/>
      <c r="D3374"/>
      <c r="E3374"/>
      <c r="F3374"/>
      <c r="G3374"/>
      <c r="H3374"/>
      <c r="I3374"/>
      <c r="J3374"/>
      <c r="K3374"/>
      <c r="L3374"/>
      <c r="M3374"/>
      <c r="N3374"/>
      <c r="O3374"/>
      <c r="P3374"/>
      <c r="Q3374"/>
      <c r="R3374"/>
      <c r="S3374"/>
      <c r="T3374"/>
      <c r="U3374"/>
      <c r="V3374"/>
      <c r="W3374"/>
      <c r="X3374"/>
      <c r="Y3374" s="56"/>
      <c r="Z3374"/>
      <c r="AA3374"/>
      <c r="AB3374"/>
      <c r="AC3374"/>
      <c r="AD3374"/>
      <c r="AE3374"/>
      <c r="AF3374"/>
    </row>
    <row r="3375" spans="1:32" s="24" customFormat="1" ht="15">
      <c r="A3375"/>
      <c r="B3375"/>
      <c r="C3375"/>
      <c r="D3375"/>
      <c r="E3375"/>
      <c r="F3375"/>
      <c r="G3375"/>
      <c r="H3375"/>
      <c r="I3375"/>
      <c r="J3375"/>
      <c r="K3375"/>
      <c r="L3375"/>
      <c r="M3375"/>
      <c r="N3375"/>
      <c r="O3375"/>
      <c r="P3375"/>
      <c r="Q3375"/>
      <c r="R3375"/>
      <c r="S3375"/>
      <c r="T3375"/>
      <c r="U3375"/>
      <c r="V3375"/>
      <c r="W3375"/>
      <c r="X3375"/>
      <c r="Y3375" s="56"/>
      <c r="Z3375"/>
      <c r="AA3375"/>
      <c r="AB3375"/>
      <c r="AC3375"/>
      <c r="AD3375"/>
      <c r="AE3375"/>
      <c r="AF3375"/>
    </row>
    <row r="3376" spans="1:32" s="24" customFormat="1" ht="15">
      <c r="A3376"/>
      <c r="B3376"/>
      <c r="C3376"/>
      <c r="D3376"/>
      <c r="E3376"/>
      <c r="F3376"/>
      <c r="G3376"/>
      <c r="H3376"/>
      <c r="I3376"/>
      <c r="J3376"/>
      <c r="K3376"/>
      <c r="L3376"/>
      <c r="M3376"/>
      <c r="N3376"/>
      <c r="O3376"/>
      <c r="P3376"/>
      <c r="Q3376"/>
      <c r="R3376"/>
      <c r="S3376"/>
      <c r="T3376"/>
      <c r="U3376"/>
      <c r="V3376"/>
      <c r="W3376"/>
      <c r="X3376"/>
      <c r="Y3376" s="56"/>
      <c r="Z3376"/>
      <c r="AA3376"/>
      <c r="AB3376"/>
      <c r="AC3376"/>
      <c r="AD3376"/>
      <c r="AE3376"/>
      <c r="AF3376"/>
    </row>
    <row r="3377" spans="1:32" s="24" customFormat="1" ht="15">
      <c r="A3377"/>
      <c r="B3377"/>
      <c r="C3377"/>
      <c r="D3377"/>
      <c r="E3377"/>
      <c r="F3377"/>
      <c r="G3377"/>
      <c r="H3377"/>
      <c r="I3377"/>
      <c r="J3377"/>
      <c r="K3377"/>
      <c r="L3377"/>
      <c r="M3377"/>
      <c r="N3377"/>
      <c r="O3377"/>
      <c r="P3377"/>
      <c r="Q3377"/>
      <c r="R3377"/>
      <c r="S3377"/>
      <c r="T3377"/>
      <c r="U3377"/>
      <c r="V3377"/>
      <c r="W3377"/>
      <c r="X3377"/>
      <c r="Y3377" s="56"/>
      <c r="Z3377"/>
      <c r="AA3377"/>
      <c r="AB3377"/>
      <c r="AC3377"/>
      <c r="AD3377"/>
      <c r="AE3377"/>
      <c r="AF3377"/>
    </row>
    <row r="3378" spans="1:32" s="24" customFormat="1" ht="15">
      <c r="A3378"/>
      <c r="B3378"/>
      <c r="C3378"/>
      <c r="D3378"/>
      <c r="E3378"/>
      <c r="F3378"/>
      <c r="G3378"/>
      <c r="H3378"/>
      <c r="I3378"/>
      <c r="J3378"/>
      <c r="K3378"/>
      <c r="L3378"/>
      <c r="M3378"/>
      <c r="N3378"/>
      <c r="O3378"/>
      <c r="P3378"/>
      <c r="Q3378"/>
      <c r="R3378"/>
      <c r="S3378"/>
      <c r="T3378"/>
      <c r="U3378"/>
      <c r="V3378"/>
      <c r="W3378"/>
      <c r="X3378"/>
      <c r="Y3378" s="56"/>
      <c r="Z3378"/>
      <c r="AA3378"/>
      <c r="AB3378"/>
      <c r="AC3378"/>
      <c r="AD3378"/>
      <c r="AE3378"/>
      <c r="AF3378"/>
    </row>
    <row r="3379" spans="1:32" s="24" customFormat="1" ht="15">
      <c r="A3379"/>
      <c r="B3379"/>
      <c r="C3379"/>
      <c r="D3379"/>
      <c r="E3379"/>
      <c r="F3379"/>
      <c r="G3379"/>
      <c r="H3379"/>
      <c r="I3379"/>
      <c r="J3379"/>
      <c r="K3379"/>
      <c r="L3379"/>
      <c r="M3379"/>
      <c r="N3379"/>
      <c r="O3379"/>
      <c r="P3379"/>
      <c r="Q3379"/>
      <c r="R3379"/>
      <c r="S3379"/>
      <c r="T3379"/>
      <c r="U3379"/>
      <c r="V3379"/>
      <c r="W3379"/>
      <c r="X3379"/>
      <c r="Y3379" s="56"/>
      <c r="Z3379"/>
      <c r="AA3379"/>
      <c r="AB3379"/>
      <c r="AC3379"/>
      <c r="AD3379"/>
      <c r="AE3379"/>
      <c r="AF3379"/>
    </row>
    <row r="3380" spans="1:32" s="24" customFormat="1" ht="15">
      <c r="A3380"/>
      <c r="B3380"/>
      <c r="C3380"/>
      <c r="D3380"/>
      <c r="E3380"/>
      <c r="F3380"/>
      <c r="G3380"/>
      <c r="H3380"/>
      <c r="I3380"/>
      <c r="J3380"/>
      <c r="K3380"/>
      <c r="L3380"/>
      <c r="M3380"/>
      <c r="N3380"/>
      <c r="O3380"/>
      <c r="P3380"/>
      <c r="Q3380"/>
      <c r="R3380"/>
      <c r="S3380"/>
      <c r="T3380"/>
      <c r="U3380"/>
      <c r="V3380"/>
      <c r="W3380"/>
      <c r="X3380"/>
      <c r="Y3380" s="56"/>
      <c r="Z3380"/>
      <c r="AA3380"/>
      <c r="AB3380"/>
      <c r="AC3380"/>
      <c r="AD3380"/>
      <c r="AE3380"/>
      <c r="AF3380"/>
    </row>
    <row r="3381" spans="1:32" s="24" customFormat="1" ht="15">
      <c r="A3381"/>
      <c r="B3381"/>
      <c r="C3381"/>
      <c r="D3381"/>
      <c r="E3381"/>
      <c r="F3381"/>
      <c r="G3381"/>
      <c r="H3381"/>
      <c r="I3381"/>
      <c r="J3381"/>
      <c r="K3381"/>
      <c r="L3381"/>
      <c r="M3381"/>
      <c r="N3381"/>
      <c r="O3381"/>
      <c r="P3381"/>
      <c r="Q3381"/>
      <c r="R3381"/>
      <c r="S3381"/>
      <c r="T3381"/>
      <c r="U3381"/>
      <c r="V3381"/>
      <c r="W3381"/>
      <c r="X3381"/>
      <c r="Y3381" s="56"/>
      <c r="Z3381"/>
      <c r="AA3381"/>
      <c r="AB3381"/>
      <c r="AC3381"/>
      <c r="AD3381"/>
      <c r="AE3381"/>
      <c r="AF3381"/>
    </row>
    <row r="3382" spans="1:32" s="24" customFormat="1" ht="15">
      <c r="A3382"/>
      <c r="B3382"/>
      <c r="C3382"/>
      <c r="D3382"/>
      <c r="E3382"/>
      <c r="F3382"/>
      <c r="G3382"/>
      <c r="H3382"/>
      <c r="I3382"/>
      <c r="J3382"/>
      <c r="K3382"/>
      <c r="L3382"/>
      <c r="M3382"/>
      <c r="N3382"/>
      <c r="O3382"/>
      <c r="P3382"/>
      <c r="Q3382"/>
      <c r="R3382"/>
      <c r="S3382"/>
      <c r="T3382"/>
      <c r="U3382"/>
      <c r="V3382"/>
      <c r="W3382"/>
      <c r="X3382"/>
      <c r="Y3382" s="56"/>
      <c r="Z3382"/>
      <c r="AA3382"/>
      <c r="AB3382"/>
      <c r="AC3382"/>
      <c r="AD3382"/>
      <c r="AE3382"/>
      <c r="AF3382"/>
    </row>
    <row r="3383" spans="1:32" s="24" customFormat="1" ht="15">
      <c r="A3383"/>
      <c r="B3383"/>
      <c r="C3383"/>
      <c r="D3383"/>
      <c r="E3383"/>
      <c r="F3383"/>
      <c r="G3383"/>
      <c r="H3383"/>
      <c r="I3383"/>
      <c r="J3383"/>
      <c r="K3383"/>
      <c r="L3383"/>
      <c r="M3383"/>
      <c r="N3383"/>
      <c r="O3383"/>
      <c r="P3383"/>
      <c r="Q3383"/>
      <c r="R3383"/>
      <c r="S3383"/>
      <c r="T3383"/>
      <c r="U3383"/>
      <c r="V3383"/>
      <c r="W3383"/>
      <c r="X3383"/>
      <c r="Y3383" s="56"/>
      <c r="Z3383"/>
      <c r="AA3383"/>
      <c r="AB3383"/>
      <c r="AC3383"/>
      <c r="AD3383"/>
      <c r="AE3383"/>
      <c r="AF3383"/>
    </row>
    <row r="3384" spans="1:32" s="24" customFormat="1" ht="15">
      <c r="A3384"/>
      <c r="B3384"/>
      <c r="C3384"/>
      <c r="D3384"/>
      <c r="E3384"/>
      <c r="F3384"/>
      <c r="G3384"/>
      <c r="H3384"/>
      <c r="I3384"/>
      <c r="J3384"/>
      <c r="K3384"/>
      <c r="L3384"/>
      <c r="M3384"/>
      <c r="N3384"/>
      <c r="O3384"/>
      <c r="P3384"/>
      <c r="Q3384"/>
      <c r="R3384"/>
      <c r="S3384"/>
      <c r="T3384"/>
      <c r="U3384"/>
      <c r="V3384"/>
      <c r="W3384"/>
      <c r="X3384"/>
      <c r="Y3384" s="56"/>
      <c r="Z3384"/>
      <c r="AA3384"/>
      <c r="AB3384"/>
      <c r="AC3384"/>
      <c r="AD3384"/>
      <c r="AE3384"/>
      <c r="AF3384"/>
    </row>
    <row r="3385" spans="1:32" s="24" customFormat="1" ht="15">
      <c r="A3385"/>
      <c r="B3385"/>
      <c r="C3385"/>
      <c r="D3385"/>
      <c r="E3385"/>
      <c r="F3385"/>
      <c r="G3385"/>
      <c r="H3385"/>
      <c r="I3385"/>
      <c r="J3385"/>
      <c r="K3385"/>
      <c r="L3385"/>
      <c r="M3385"/>
      <c r="N3385"/>
      <c r="O3385"/>
      <c r="P3385"/>
      <c r="Q3385"/>
      <c r="R3385"/>
      <c r="S3385"/>
      <c r="T3385"/>
      <c r="U3385"/>
      <c r="V3385"/>
      <c r="W3385"/>
      <c r="X3385"/>
      <c r="Y3385" s="56"/>
      <c r="Z3385"/>
      <c r="AA3385"/>
      <c r="AB3385"/>
      <c r="AC3385"/>
      <c r="AD3385"/>
      <c r="AE3385"/>
      <c r="AF3385"/>
    </row>
    <row r="3386" spans="1:32" s="24" customFormat="1" ht="15">
      <c r="A3386"/>
      <c r="B3386"/>
      <c r="C3386"/>
      <c r="D3386"/>
      <c r="E3386"/>
      <c r="F3386"/>
      <c r="G3386"/>
      <c r="H3386"/>
      <c r="I3386"/>
      <c r="J3386"/>
      <c r="K3386"/>
      <c r="L3386"/>
      <c r="M3386"/>
      <c r="N3386"/>
      <c r="O3386"/>
      <c r="P3386"/>
      <c r="Q3386"/>
      <c r="R3386"/>
      <c r="S3386"/>
      <c r="T3386"/>
      <c r="U3386"/>
      <c r="V3386"/>
      <c r="W3386"/>
      <c r="X3386"/>
      <c r="Y3386" s="56"/>
      <c r="Z3386"/>
      <c r="AA3386"/>
      <c r="AB3386"/>
      <c r="AC3386"/>
      <c r="AD3386"/>
      <c r="AE3386"/>
      <c r="AF3386"/>
    </row>
    <row r="3387" spans="1:32" s="24" customFormat="1" ht="15">
      <c r="A3387"/>
      <c r="B3387"/>
      <c r="C3387"/>
      <c r="D3387"/>
      <c r="E3387"/>
      <c r="F3387"/>
      <c r="G3387"/>
      <c r="H3387"/>
      <c r="I3387"/>
      <c r="J3387"/>
      <c r="K3387"/>
      <c r="L3387"/>
      <c r="M3387"/>
      <c r="N3387"/>
      <c r="O3387"/>
      <c r="P3387"/>
      <c r="Q3387"/>
      <c r="R3387"/>
      <c r="S3387"/>
      <c r="T3387"/>
      <c r="U3387"/>
      <c r="V3387"/>
      <c r="W3387"/>
      <c r="X3387"/>
      <c r="Y3387" s="56"/>
      <c r="Z3387"/>
      <c r="AA3387"/>
      <c r="AB3387"/>
      <c r="AC3387"/>
      <c r="AD3387"/>
      <c r="AE3387"/>
      <c r="AF3387"/>
    </row>
    <row r="3388" spans="1:32" s="24" customFormat="1" ht="15">
      <c r="A3388"/>
      <c r="B3388"/>
      <c r="C3388"/>
      <c r="D3388"/>
      <c r="E3388"/>
      <c r="F3388"/>
      <c r="G3388"/>
      <c r="H3388"/>
      <c r="I3388"/>
      <c r="J3388"/>
      <c r="K3388"/>
      <c r="L3388"/>
      <c r="M3388"/>
      <c r="N3388"/>
      <c r="O3388"/>
      <c r="P3388"/>
      <c r="Q3388"/>
      <c r="R3388"/>
      <c r="S3388"/>
      <c r="T3388"/>
      <c r="U3388"/>
      <c r="V3388"/>
      <c r="W3388"/>
      <c r="X3388"/>
      <c r="Y3388" s="56"/>
      <c r="Z3388"/>
      <c r="AA3388"/>
      <c r="AB3388"/>
      <c r="AC3388"/>
      <c r="AD3388"/>
      <c r="AE3388"/>
      <c r="AF3388"/>
    </row>
    <row r="3389" spans="1:32" s="24" customFormat="1" ht="15">
      <c r="A3389"/>
      <c r="B3389"/>
      <c r="C3389"/>
      <c r="D3389"/>
      <c r="E3389"/>
      <c r="F3389"/>
      <c r="G3389"/>
      <c r="H3389"/>
      <c r="I3389"/>
      <c r="J3389"/>
      <c r="K3389"/>
      <c r="L3389"/>
      <c r="M3389"/>
      <c r="N3389"/>
      <c r="O3389"/>
      <c r="P3389"/>
      <c r="Q3389"/>
      <c r="R3389"/>
      <c r="S3389"/>
      <c r="T3389"/>
      <c r="U3389"/>
      <c r="V3389"/>
      <c r="W3389"/>
      <c r="X3389"/>
      <c r="Y3389" s="56"/>
      <c r="Z3389"/>
      <c r="AA3389"/>
      <c r="AB3389"/>
      <c r="AC3389"/>
      <c r="AD3389"/>
      <c r="AE3389"/>
      <c r="AF3389"/>
    </row>
    <row r="3390" spans="1:32" s="24" customFormat="1" ht="15">
      <c r="A3390"/>
      <c r="B3390"/>
      <c r="C3390"/>
      <c r="D3390"/>
      <c r="E3390"/>
      <c r="F3390"/>
      <c r="G3390"/>
      <c r="H3390"/>
      <c r="I3390"/>
      <c r="J3390"/>
      <c r="K3390"/>
      <c r="L3390"/>
      <c r="M3390"/>
      <c r="N3390"/>
      <c r="O3390"/>
      <c r="P3390"/>
      <c r="Q3390"/>
      <c r="R3390"/>
      <c r="S3390"/>
      <c r="T3390"/>
      <c r="U3390"/>
      <c r="V3390"/>
      <c r="W3390"/>
      <c r="X3390"/>
      <c r="Y3390" s="56"/>
      <c r="Z3390"/>
      <c r="AA3390"/>
      <c r="AB3390"/>
      <c r="AC3390"/>
      <c r="AD3390"/>
      <c r="AE3390"/>
      <c r="AF3390"/>
    </row>
    <row r="3391" spans="1:32" s="24" customFormat="1" ht="15">
      <c r="A3391"/>
      <c r="B3391"/>
      <c r="C3391"/>
      <c r="D3391"/>
      <c r="E3391"/>
      <c r="F3391"/>
      <c r="G3391"/>
      <c r="H3391"/>
      <c r="I3391"/>
      <c r="J3391"/>
      <c r="K3391"/>
      <c r="L3391"/>
      <c r="M3391"/>
      <c r="N3391"/>
      <c r="O3391"/>
      <c r="P3391"/>
      <c r="Q3391"/>
      <c r="R3391"/>
      <c r="S3391"/>
      <c r="T3391"/>
      <c r="U3391"/>
      <c r="V3391"/>
      <c r="W3391"/>
      <c r="X3391"/>
      <c r="Y3391" s="56"/>
      <c r="Z3391"/>
      <c r="AA3391"/>
      <c r="AB3391"/>
      <c r="AC3391"/>
      <c r="AD3391"/>
      <c r="AE3391"/>
      <c r="AF3391"/>
    </row>
    <row r="3392" spans="1:32" s="24" customFormat="1" ht="15">
      <c r="A3392"/>
      <c r="B3392"/>
      <c r="C3392"/>
      <c r="D3392"/>
      <c r="E3392"/>
      <c r="F3392"/>
      <c r="G3392"/>
      <c r="H3392"/>
      <c r="I3392"/>
      <c r="J3392"/>
      <c r="K3392"/>
      <c r="L3392"/>
      <c r="M3392"/>
      <c r="N3392"/>
      <c r="O3392"/>
      <c r="P3392"/>
      <c r="Q3392"/>
      <c r="R3392"/>
      <c r="S3392"/>
      <c r="T3392"/>
      <c r="U3392"/>
      <c r="V3392"/>
      <c r="W3392"/>
      <c r="X3392"/>
      <c r="Y3392" s="56"/>
      <c r="Z3392"/>
      <c r="AA3392"/>
      <c r="AB3392"/>
      <c r="AC3392"/>
      <c r="AD3392"/>
      <c r="AE3392"/>
      <c r="AF3392"/>
    </row>
    <row r="3393" spans="1:32" s="24" customFormat="1" ht="15">
      <c r="A3393"/>
      <c r="B3393"/>
      <c r="C3393"/>
      <c r="D3393"/>
      <c r="E3393"/>
      <c r="F3393"/>
      <c r="G3393"/>
      <c r="H3393"/>
      <c r="I3393"/>
      <c r="J3393"/>
      <c r="K3393"/>
      <c r="L3393"/>
      <c r="M3393"/>
      <c r="N3393"/>
      <c r="O3393"/>
      <c r="P3393"/>
      <c r="Q3393"/>
      <c r="R3393"/>
      <c r="S3393"/>
      <c r="T3393"/>
      <c r="U3393"/>
      <c r="V3393"/>
      <c r="W3393"/>
      <c r="X3393"/>
      <c r="Y3393" s="56"/>
      <c r="Z3393"/>
      <c r="AA3393"/>
      <c r="AB3393"/>
      <c r="AC3393"/>
      <c r="AD3393"/>
      <c r="AE3393"/>
      <c r="AF3393"/>
    </row>
    <row r="3394" spans="1:32" s="24" customFormat="1" ht="15">
      <c r="A3394"/>
      <c r="B3394"/>
      <c r="C3394"/>
      <c r="D3394"/>
      <c r="E3394"/>
      <c r="F3394"/>
      <c r="G3394"/>
      <c r="H3394"/>
      <c r="I3394"/>
      <c r="J3394"/>
      <c r="K3394"/>
      <c r="L3394"/>
      <c r="M3394"/>
      <c r="N3394"/>
      <c r="O3394"/>
      <c r="P3394"/>
      <c r="Q3394"/>
      <c r="R3394"/>
      <c r="S3394"/>
      <c r="T3394"/>
      <c r="U3394"/>
      <c r="V3394"/>
      <c r="W3394"/>
      <c r="X3394"/>
      <c r="Y3394" s="56"/>
      <c r="Z3394"/>
      <c r="AA3394"/>
      <c r="AB3394"/>
      <c r="AC3394"/>
      <c r="AD3394"/>
      <c r="AE3394"/>
      <c r="AF3394"/>
    </row>
    <row r="3395" spans="1:32" s="24" customFormat="1" ht="15">
      <c r="A3395"/>
      <c r="B3395"/>
      <c r="C3395"/>
      <c r="D3395"/>
      <c r="E3395"/>
      <c r="F3395"/>
      <c r="G3395"/>
      <c r="H3395"/>
      <c r="I3395"/>
      <c r="J3395"/>
      <c r="K3395"/>
      <c r="L3395"/>
      <c r="M3395"/>
      <c r="N3395"/>
      <c r="O3395"/>
      <c r="P3395"/>
      <c r="Q3395"/>
      <c r="R3395"/>
      <c r="S3395"/>
      <c r="T3395"/>
      <c r="U3395"/>
      <c r="V3395"/>
      <c r="W3395"/>
      <c r="X3395"/>
      <c r="Y3395" s="56"/>
      <c r="Z3395"/>
      <c r="AA3395"/>
      <c r="AB3395"/>
      <c r="AC3395"/>
      <c r="AD3395"/>
      <c r="AE3395"/>
      <c r="AF3395"/>
    </row>
    <row r="3396" spans="1:32" s="24" customFormat="1" ht="15">
      <c r="A3396"/>
      <c r="B3396"/>
      <c r="C3396"/>
      <c r="D3396"/>
      <c r="E3396"/>
      <c r="F3396"/>
      <c r="G3396"/>
      <c r="H3396"/>
      <c r="I3396"/>
      <c r="J3396"/>
      <c r="K3396"/>
      <c r="L3396"/>
      <c r="M3396"/>
      <c r="N3396"/>
      <c r="O3396"/>
      <c r="P3396"/>
      <c r="Q3396"/>
      <c r="R3396"/>
      <c r="S3396"/>
      <c r="T3396"/>
      <c r="U3396"/>
      <c r="V3396"/>
      <c r="W3396"/>
      <c r="X3396"/>
      <c r="Y3396" s="56"/>
      <c r="Z3396"/>
      <c r="AA3396"/>
      <c r="AB3396"/>
      <c r="AC3396"/>
      <c r="AD3396"/>
      <c r="AE3396"/>
      <c r="AF3396"/>
    </row>
    <row r="3397" spans="1:32" s="24" customFormat="1" ht="15">
      <c r="A3397"/>
      <c r="B3397"/>
      <c r="C3397"/>
      <c r="D3397"/>
      <c r="E3397"/>
      <c r="F3397"/>
      <c r="G3397"/>
      <c r="H3397"/>
      <c r="I3397"/>
      <c r="J3397"/>
      <c r="K3397"/>
      <c r="L3397"/>
      <c r="M3397"/>
      <c r="N3397"/>
      <c r="O3397"/>
      <c r="P3397"/>
      <c r="Q3397"/>
      <c r="R3397"/>
      <c r="S3397"/>
      <c r="T3397"/>
      <c r="U3397"/>
      <c r="V3397"/>
      <c r="W3397"/>
      <c r="X3397"/>
      <c r="Y3397" s="56"/>
      <c r="Z3397"/>
      <c r="AA3397"/>
      <c r="AB3397"/>
      <c r="AC3397"/>
      <c r="AD3397"/>
      <c r="AE3397"/>
      <c r="AF3397"/>
    </row>
    <row r="3398" spans="1:32" s="24" customFormat="1" ht="15">
      <c r="A3398"/>
      <c r="B3398"/>
      <c r="C3398"/>
      <c r="D3398"/>
      <c r="E3398"/>
      <c r="F3398"/>
      <c r="G3398"/>
      <c r="H3398"/>
      <c r="I3398"/>
      <c r="J3398"/>
      <c r="K3398"/>
      <c r="L3398"/>
      <c r="M3398"/>
      <c r="N3398"/>
      <c r="O3398"/>
      <c r="P3398"/>
      <c r="Q3398"/>
      <c r="R3398"/>
      <c r="S3398"/>
      <c r="T3398"/>
      <c r="U3398"/>
      <c r="V3398"/>
      <c r="W3398"/>
      <c r="X3398"/>
      <c r="Y3398" s="56"/>
      <c r="Z3398"/>
      <c r="AA3398"/>
      <c r="AB3398"/>
      <c r="AC3398"/>
      <c r="AD3398"/>
      <c r="AE3398"/>
      <c r="AF3398"/>
    </row>
    <row r="3399" spans="1:32" s="24" customFormat="1" ht="15">
      <c r="A3399"/>
      <c r="B3399"/>
      <c r="C3399"/>
      <c r="D3399"/>
      <c r="E3399"/>
      <c r="F3399"/>
      <c r="G3399"/>
      <c r="H3399"/>
      <c r="I3399"/>
      <c r="J3399"/>
      <c r="K3399"/>
      <c r="L3399"/>
      <c r="M3399"/>
      <c r="N3399"/>
      <c r="O3399"/>
      <c r="P3399"/>
      <c r="Q3399"/>
      <c r="R3399"/>
      <c r="S3399"/>
      <c r="T3399"/>
      <c r="U3399"/>
      <c r="V3399"/>
      <c r="W3399"/>
      <c r="X3399"/>
      <c r="Y3399" s="56"/>
      <c r="Z3399"/>
      <c r="AA3399"/>
      <c r="AB3399"/>
      <c r="AC3399"/>
      <c r="AD3399"/>
      <c r="AE3399"/>
      <c r="AF3399"/>
    </row>
    <row r="3400" spans="1:32" s="24" customFormat="1" ht="15">
      <c r="A3400"/>
      <c r="B3400"/>
      <c r="C3400"/>
      <c r="D3400"/>
      <c r="E3400"/>
      <c r="F3400"/>
      <c r="G3400"/>
      <c r="H3400"/>
      <c r="I3400"/>
      <c r="J3400"/>
      <c r="K3400"/>
      <c r="L3400"/>
      <c r="M3400"/>
      <c r="N3400"/>
      <c r="O3400"/>
      <c r="P3400"/>
      <c r="Q3400"/>
      <c r="R3400"/>
      <c r="S3400"/>
      <c r="T3400"/>
      <c r="U3400"/>
      <c r="V3400"/>
      <c r="W3400"/>
      <c r="X3400"/>
      <c r="Y3400" s="56"/>
      <c r="Z3400"/>
      <c r="AA3400"/>
      <c r="AB3400"/>
      <c r="AC3400"/>
      <c r="AD3400"/>
      <c r="AE3400"/>
      <c r="AF3400"/>
    </row>
    <row r="3401" spans="1:32" s="24" customFormat="1" ht="15">
      <c r="A3401"/>
      <c r="B3401"/>
      <c r="C3401"/>
      <c r="D3401"/>
      <c r="E3401"/>
      <c r="F3401"/>
      <c r="G3401"/>
      <c r="H3401"/>
      <c r="I3401"/>
      <c r="J3401"/>
      <c r="K3401"/>
      <c r="L3401"/>
      <c r="M3401"/>
      <c r="N3401"/>
      <c r="O3401"/>
      <c r="P3401"/>
      <c r="Q3401"/>
      <c r="R3401"/>
      <c r="S3401"/>
      <c r="T3401"/>
      <c r="U3401"/>
      <c r="V3401"/>
      <c r="W3401"/>
      <c r="X3401"/>
      <c r="Y3401" s="56"/>
      <c r="Z3401"/>
      <c r="AA3401"/>
      <c r="AB3401"/>
      <c r="AC3401"/>
      <c r="AD3401"/>
      <c r="AE3401"/>
      <c r="AF3401"/>
    </row>
    <row r="3402" spans="1:32" s="24" customFormat="1" ht="15">
      <c r="A3402"/>
      <c r="B3402"/>
      <c r="C3402"/>
      <c r="D3402"/>
      <c r="E3402"/>
      <c r="F3402"/>
      <c r="G3402"/>
      <c r="H3402"/>
      <c r="I3402"/>
      <c r="J3402"/>
      <c r="K3402"/>
      <c r="L3402"/>
      <c r="M3402"/>
      <c r="N3402"/>
      <c r="O3402"/>
      <c r="P3402"/>
      <c r="Q3402"/>
      <c r="R3402"/>
      <c r="S3402"/>
      <c r="T3402"/>
      <c r="U3402"/>
      <c r="V3402"/>
      <c r="W3402"/>
      <c r="X3402"/>
      <c r="Y3402" s="56"/>
      <c r="Z3402"/>
      <c r="AA3402"/>
      <c r="AB3402"/>
      <c r="AC3402"/>
      <c r="AD3402"/>
      <c r="AE3402"/>
      <c r="AF3402"/>
    </row>
    <row r="3403" spans="1:32" s="24" customFormat="1" ht="15">
      <c r="A3403"/>
      <c r="B3403"/>
      <c r="C3403"/>
      <c r="D3403"/>
      <c r="E3403"/>
      <c r="F3403"/>
      <c r="G3403"/>
      <c r="H3403"/>
      <c r="I3403"/>
      <c r="J3403"/>
      <c r="K3403"/>
      <c r="L3403"/>
      <c r="M3403"/>
      <c r="N3403"/>
      <c r="O3403"/>
      <c r="P3403"/>
      <c r="Q3403"/>
      <c r="R3403"/>
      <c r="S3403"/>
      <c r="T3403"/>
      <c r="U3403"/>
      <c r="V3403"/>
      <c r="W3403"/>
      <c r="X3403"/>
      <c r="Y3403" s="56"/>
      <c r="Z3403"/>
      <c r="AA3403"/>
      <c r="AB3403"/>
      <c r="AC3403"/>
      <c r="AD3403"/>
      <c r="AE3403"/>
      <c r="AF3403"/>
    </row>
    <row r="3404" spans="1:32" s="24" customFormat="1" ht="15">
      <c r="A3404"/>
      <c r="B3404"/>
      <c r="C3404"/>
      <c r="D3404"/>
      <c r="E3404"/>
      <c r="F3404"/>
      <c r="G3404"/>
      <c r="H3404"/>
      <c r="I3404"/>
      <c r="J3404"/>
      <c r="K3404"/>
      <c r="L3404"/>
      <c r="M3404"/>
      <c r="N3404"/>
      <c r="O3404"/>
      <c r="P3404"/>
      <c r="Q3404"/>
      <c r="R3404"/>
      <c r="S3404"/>
      <c r="T3404"/>
      <c r="U3404"/>
      <c r="V3404"/>
      <c r="W3404"/>
      <c r="X3404"/>
      <c r="Y3404" s="56"/>
      <c r="Z3404"/>
      <c r="AA3404"/>
      <c r="AB3404"/>
      <c r="AC3404"/>
      <c r="AD3404"/>
      <c r="AE3404"/>
      <c r="AF3404"/>
    </row>
    <row r="3405" spans="1:32" s="24" customFormat="1" ht="15">
      <c r="A3405"/>
      <c r="B3405"/>
      <c r="C3405"/>
      <c r="D3405"/>
      <c r="E3405"/>
      <c r="F3405"/>
      <c r="G3405"/>
      <c r="H3405"/>
      <c r="I3405"/>
      <c r="J3405"/>
      <c r="K3405"/>
      <c r="L3405"/>
      <c r="M3405"/>
      <c r="N3405"/>
      <c r="O3405"/>
      <c r="P3405"/>
      <c r="Q3405"/>
      <c r="R3405"/>
      <c r="S3405"/>
      <c r="T3405"/>
      <c r="U3405"/>
      <c r="V3405"/>
      <c r="W3405"/>
      <c r="X3405"/>
      <c r="Y3405" s="56"/>
      <c r="Z3405"/>
      <c r="AA3405"/>
      <c r="AB3405"/>
      <c r="AC3405"/>
      <c r="AD3405"/>
      <c r="AE3405"/>
      <c r="AF3405"/>
    </row>
    <row r="3406" spans="1:32" s="24" customFormat="1" ht="15">
      <c r="A3406"/>
      <c r="B3406"/>
      <c r="C3406"/>
      <c r="D3406"/>
      <c r="E3406"/>
      <c r="F3406"/>
      <c r="G3406"/>
      <c r="H3406"/>
      <c r="I3406"/>
      <c r="J3406"/>
      <c r="K3406"/>
      <c r="L3406"/>
      <c r="M3406"/>
      <c r="N3406"/>
      <c r="O3406"/>
      <c r="P3406"/>
      <c r="Q3406"/>
      <c r="R3406"/>
      <c r="S3406"/>
      <c r="T3406"/>
      <c r="U3406"/>
      <c r="V3406"/>
      <c r="W3406"/>
      <c r="X3406"/>
      <c r="Y3406" s="56"/>
      <c r="Z3406"/>
      <c r="AA3406"/>
      <c r="AB3406"/>
      <c r="AC3406"/>
      <c r="AD3406"/>
      <c r="AE3406"/>
      <c r="AF3406"/>
    </row>
    <row r="3407" spans="1:32" s="24" customFormat="1" ht="15">
      <c r="A3407"/>
      <c r="B3407"/>
      <c r="C3407"/>
      <c r="D3407"/>
      <c r="E3407"/>
      <c r="F3407"/>
      <c r="G3407"/>
      <c r="H3407"/>
      <c r="I3407"/>
      <c r="J3407"/>
      <c r="K3407"/>
      <c r="L3407"/>
      <c r="M3407"/>
      <c r="N3407"/>
      <c r="O3407"/>
      <c r="P3407"/>
      <c r="Q3407"/>
      <c r="R3407"/>
      <c r="S3407"/>
      <c r="T3407"/>
      <c r="U3407"/>
      <c r="V3407"/>
      <c r="W3407"/>
      <c r="X3407"/>
      <c r="Y3407" s="56"/>
      <c r="Z3407"/>
      <c r="AA3407"/>
      <c r="AB3407"/>
      <c r="AC3407"/>
      <c r="AD3407"/>
      <c r="AE3407"/>
      <c r="AF3407"/>
    </row>
    <row r="3408" spans="1:32" s="24" customFormat="1" ht="15">
      <c r="A3408"/>
      <c r="B3408"/>
      <c r="C3408"/>
      <c r="D3408"/>
      <c r="E3408"/>
      <c r="F3408"/>
      <c r="G3408"/>
      <c r="H3408"/>
      <c r="I3408"/>
      <c r="J3408"/>
      <c r="K3408"/>
      <c r="L3408"/>
      <c r="M3408"/>
      <c r="N3408"/>
      <c r="O3408"/>
      <c r="P3408"/>
      <c r="Q3408"/>
      <c r="R3408"/>
      <c r="S3408"/>
      <c r="T3408"/>
      <c r="U3408"/>
      <c r="V3408"/>
      <c r="W3408"/>
      <c r="X3408"/>
      <c r="Y3408" s="56"/>
      <c r="Z3408"/>
      <c r="AA3408"/>
      <c r="AB3408"/>
      <c r="AC3408"/>
      <c r="AD3408"/>
      <c r="AE3408"/>
      <c r="AF3408"/>
    </row>
    <row r="3409" spans="1:32" s="24" customFormat="1" ht="15">
      <c r="A3409"/>
      <c r="B3409"/>
      <c r="C3409"/>
      <c r="D3409"/>
      <c r="E3409"/>
      <c r="F3409"/>
      <c r="G3409"/>
      <c r="H3409"/>
      <c r="I3409"/>
      <c r="J3409"/>
      <c r="K3409"/>
      <c r="L3409"/>
      <c r="M3409"/>
      <c r="N3409"/>
      <c r="O3409"/>
      <c r="P3409"/>
      <c r="Q3409"/>
      <c r="R3409"/>
      <c r="S3409"/>
      <c r="T3409"/>
      <c r="U3409"/>
      <c r="V3409"/>
      <c r="W3409"/>
      <c r="X3409"/>
      <c r="Y3409" s="56"/>
      <c r="Z3409"/>
      <c r="AA3409"/>
      <c r="AB3409"/>
      <c r="AC3409"/>
      <c r="AD3409"/>
      <c r="AE3409"/>
      <c r="AF3409"/>
    </row>
    <row r="3410" spans="1:32" s="24" customFormat="1" ht="15">
      <c r="A3410"/>
      <c r="B3410"/>
      <c r="C3410"/>
      <c r="D3410"/>
      <c r="E3410"/>
      <c r="F3410"/>
      <c r="G3410"/>
      <c r="H3410"/>
      <c r="I3410"/>
      <c r="J3410"/>
      <c r="K3410"/>
      <c r="L3410"/>
      <c r="M3410"/>
      <c r="N3410"/>
      <c r="O3410"/>
      <c r="P3410"/>
      <c r="Q3410"/>
      <c r="R3410"/>
      <c r="S3410"/>
      <c r="T3410"/>
      <c r="U3410"/>
      <c r="V3410"/>
      <c r="W3410"/>
      <c r="X3410"/>
      <c r="Y3410" s="56"/>
      <c r="Z3410"/>
      <c r="AA3410"/>
      <c r="AB3410"/>
      <c r="AC3410"/>
      <c r="AD3410"/>
      <c r="AE3410"/>
      <c r="AF3410"/>
    </row>
    <row r="3411" spans="1:32" s="24" customFormat="1" ht="15">
      <c r="A3411"/>
      <c r="B3411"/>
      <c r="C3411"/>
      <c r="D3411"/>
      <c r="E3411"/>
      <c r="F3411"/>
      <c r="G3411"/>
      <c r="H3411"/>
      <c r="I3411"/>
      <c r="J3411"/>
      <c r="K3411"/>
      <c r="L3411"/>
      <c r="M3411"/>
      <c r="N3411"/>
      <c r="O3411"/>
      <c r="P3411"/>
      <c r="Q3411"/>
      <c r="R3411"/>
      <c r="S3411"/>
      <c r="T3411"/>
      <c r="U3411"/>
      <c r="V3411"/>
      <c r="W3411"/>
      <c r="X3411"/>
      <c r="Y3411" s="56"/>
      <c r="Z3411"/>
      <c r="AA3411"/>
      <c r="AB3411"/>
      <c r="AC3411"/>
      <c r="AD3411"/>
      <c r="AE3411"/>
      <c r="AF3411"/>
    </row>
    <row r="3412" spans="1:32" s="24" customFormat="1" ht="15">
      <c r="A3412"/>
      <c r="B3412"/>
      <c r="C3412"/>
      <c r="D3412"/>
      <c r="E3412"/>
      <c r="F3412"/>
      <c r="G3412"/>
      <c r="H3412"/>
      <c r="I3412"/>
      <c r="J3412"/>
      <c r="K3412"/>
      <c r="L3412"/>
      <c r="M3412"/>
      <c r="N3412"/>
      <c r="O3412"/>
      <c r="P3412"/>
      <c r="Q3412"/>
      <c r="R3412"/>
      <c r="S3412"/>
      <c r="T3412"/>
      <c r="U3412"/>
      <c r="V3412"/>
      <c r="W3412"/>
      <c r="X3412"/>
      <c r="Y3412" s="56"/>
      <c r="Z3412"/>
      <c r="AA3412"/>
      <c r="AB3412"/>
      <c r="AC3412"/>
      <c r="AD3412"/>
      <c r="AE3412"/>
      <c r="AF3412"/>
    </row>
    <row r="3413" spans="1:32" s="24" customFormat="1" ht="15">
      <c r="A3413"/>
      <c r="B3413"/>
      <c r="C3413"/>
      <c r="D3413"/>
      <c r="E3413"/>
      <c r="F3413"/>
      <c r="G3413"/>
      <c r="H3413"/>
      <c r="I3413"/>
      <c r="J3413"/>
      <c r="K3413"/>
      <c r="L3413"/>
      <c r="M3413"/>
      <c r="N3413"/>
      <c r="O3413"/>
      <c r="P3413"/>
      <c r="Q3413"/>
      <c r="R3413"/>
      <c r="S3413"/>
      <c r="T3413"/>
      <c r="U3413"/>
      <c r="V3413"/>
      <c r="W3413"/>
      <c r="X3413"/>
      <c r="Y3413" s="56"/>
      <c r="Z3413"/>
      <c r="AA3413"/>
      <c r="AB3413"/>
      <c r="AC3413"/>
      <c r="AD3413"/>
      <c r="AE3413"/>
      <c r="AF3413"/>
    </row>
    <row r="3414" spans="1:32" s="24" customFormat="1" ht="15">
      <c r="A3414"/>
      <c r="B3414"/>
      <c r="C3414"/>
      <c r="D3414"/>
      <c r="E3414"/>
      <c r="F3414"/>
      <c r="G3414"/>
      <c r="H3414"/>
      <c r="I3414"/>
      <c r="J3414"/>
      <c r="K3414"/>
      <c r="L3414"/>
      <c r="M3414"/>
      <c r="N3414"/>
      <c r="O3414"/>
      <c r="P3414"/>
      <c r="Q3414"/>
      <c r="R3414"/>
      <c r="S3414"/>
      <c r="T3414"/>
      <c r="U3414"/>
      <c r="V3414"/>
      <c r="W3414"/>
      <c r="X3414"/>
      <c r="Y3414" s="56"/>
      <c r="Z3414"/>
      <c r="AA3414"/>
      <c r="AB3414"/>
      <c r="AC3414"/>
      <c r="AD3414"/>
      <c r="AE3414"/>
      <c r="AF3414"/>
    </row>
    <row r="3415" spans="1:32" s="24" customFormat="1" ht="15">
      <c r="A3415"/>
      <c r="B3415"/>
      <c r="C3415"/>
      <c r="D3415"/>
      <c r="E3415"/>
      <c r="F3415"/>
      <c r="G3415"/>
      <c r="H3415"/>
      <c r="I3415"/>
      <c r="J3415"/>
      <c r="K3415"/>
      <c r="L3415"/>
      <c r="M3415"/>
      <c r="N3415"/>
      <c r="O3415"/>
      <c r="P3415"/>
      <c r="Q3415"/>
      <c r="R3415"/>
      <c r="S3415"/>
      <c r="T3415"/>
      <c r="U3415"/>
      <c r="V3415"/>
      <c r="W3415"/>
      <c r="X3415"/>
      <c r="Y3415" s="56"/>
      <c r="Z3415"/>
      <c r="AA3415"/>
      <c r="AB3415"/>
      <c r="AC3415"/>
      <c r="AD3415"/>
      <c r="AE3415"/>
      <c r="AF3415"/>
    </row>
    <row r="3416" spans="1:32" s="24" customFormat="1" ht="15">
      <c r="A3416"/>
      <c r="B3416"/>
      <c r="C3416"/>
      <c r="D3416"/>
      <c r="E3416"/>
      <c r="F3416"/>
      <c r="G3416"/>
      <c r="H3416"/>
      <c r="I3416"/>
      <c r="J3416"/>
      <c r="K3416"/>
      <c r="L3416"/>
      <c r="M3416"/>
      <c r="N3416"/>
      <c r="O3416"/>
      <c r="P3416"/>
      <c r="Q3416"/>
      <c r="R3416"/>
      <c r="S3416"/>
      <c r="T3416"/>
      <c r="U3416"/>
      <c r="V3416"/>
      <c r="W3416"/>
      <c r="X3416"/>
      <c r="Y3416" s="56"/>
      <c r="Z3416"/>
      <c r="AA3416"/>
      <c r="AB3416"/>
      <c r="AC3416"/>
      <c r="AD3416"/>
      <c r="AE3416"/>
      <c r="AF3416"/>
    </row>
    <row r="3417" spans="1:32" s="24" customFormat="1" ht="15">
      <c r="A3417"/>
      <c r="B3417"/>
      <c r="C3417"/>
      <c r="D3417"/>
      <c r="E3417"/>
      <c r="F3417"/>
      <c r="G3417"/>
      <c r="H3417"/>
      <c r="I3417"/>
      <c r="J3417"/>
      <c r="K3417"/>
      <c r="L3417"/>
      <c r="M3417"/>
      <c r="N3417"/>
      <c r="O3417"/>
      <c r="P3417"/>
      <c r="Q3417"/>
      <c r="R3417"/>
      <c r="S3417"/>
      <c r="T3417"/>
      <c r="U3417"/>
      <c r="V3417"/>
      <c r="W3417"/>
      <c r="X3417"/>
      <c r="Y3417" s="56"/>
      <c r="Z3417"/>
      <c r="AA3417"/>
      <c r="AB3417"/>
      <c r="AC3417"/>
      <c r="AD3417"/>
      <c r="AE3417"/>
      <c r="AF3417"/>
    </row>
    <row r="3418" spans="1:32" s="24" customFormat="1" ht="15">
      <c r="A3418"/>
      <c r="B3418"/>
      <c r="C3418"/>
      <c r="D3418"/>
      <c r="E3418"/>
      <c r="F3418"/>
      <c r="G3418"/>
      <c r="H3418"/>
      <c r="I3418"/>
      <c r="J3418"/>
      <c r="K3418"/>
      <c r="L3418"/>
      <c r="M3418"/>
      <c r="N3418"/>
      <c r="O3418"/>
      <c r="P3418"/>
      <c r="Q3418"/>
      <c r="R3418"/>
      <c r="S3418"/>
      <c r="T3418"/>
      <c r="U3418"/>
      <c r="V3418"/>
      <c r="W3418"/>
      <c r="X3418"/>
      <c r="Y3418" s="56"/>
      <c r="Z3418"/>
      <c r="AA3418"/>
      <c r="AB3418"/>
      <c r="AC3418"/>
      <c r="AD3418"/>
      <c r="AE3418"/>
      <c r="AF3418"/>
    </row>
    <row r="3419" spans="1:32" s="24" customFormat="1" ht="15">
      <c r="A3419"/>
      <c r="B3419"/>
      <c r="C3419"/>
      <c r="D3419"/>
      <c r="E3419"/>
      <c r="F3419"/>
      <c r="G3419"/>
      <c r="H3419"/>
      <c r="I3419"/>
      <c r="J3419"/>
      <c r="K3419"/>
      <c r="L3419"/>
      <c r="M3419"/>
      <c r="N3419"/>
      <c r="O3419"/>
      <c r="P3419"/>
      <c r="Q3419"/>
      <c r="R3419"/>
      <c r="S3419"/>
      <c r="T3419"/>
      <c r="U3419"/>
      <c r="V3419"/>
      <c r="W3419"/>
      <c r="X3419"/>
      <c r="Y3419" s="56"/>
      <c r="Z3419"/>
      <c r="AA3419"/>
      <c r="AB3419"/>
      <c r="AC3419"/>
      <c r="AD3419"/>
      <c r="AE3419"/>
      <c r="AF3419"/>
    </row>
    <row r="3420" spans="1:32" s="24" customFormat="1" ht="15">
      <c r="A3420"/>
      <c r="B3420"/>
      <c r="C3420"/>
      <c r="D3420"/>
      <c r="E3420"/>
      <c r="F3420"/>
      <c r="G3420"/>
      <c r="H3420"/>
      <c r="I3420"/>
      <c r="J3420"/>
      <c r="K3420"/>
      <c r="L3420"/>
      <c r="M3420"/>
      <c r="N3420"/>
      <c r="O3420"/>
      <c r="P3420"/>
      <c r="Q3420"/>
      <c r="R3420"/>
      <c r="S3420"/>
      <c r="T3420"/>
      <c r="U3420"/>
      <c r="V3420"/>
      <c r="W3420"/>
      <c r="X3420"/>
      <c r="Y3420" s="56"/>
      <c r="Z3420"/>
      <c r="AA3420"/>
      <c r="AB3420"/>
      <c r="AC3420"/>
      <c r="AD3420"/>
      <c r="AE3420"/>
      <c r="AF3420"/>
    </row>
    <row r="3421" spans="1:32" s="24" customFormat="1" ht="15">
      <c r="A3421"/>
      <c r="B3421"/>
      <c r="C3421"/>
      <c r="D3421"/>
      <c r="E3421"/>
      <c r="F3421"/>
      <c r="G3421"/>
      <c r="H3421"/>
      <c r="I3421"/>
      <c r="J3421"/>
      <c r="K3421"/>
      <c r="L3421"/>
      <c r="M3421"/>
      <c r="N3421"/>
      <c r="O3421"/>
      <c r="P3421"/>
      <c r="Q3421"/>
      <c r="R3421"/>
      <c r="S3421"/>
      <c r="T3421"/>
      <c r="U3421"/>
      <c r="V3421"/>
      <c r="W3421"/>
      <c r="X3421"/>
      <c r="Y3421" s="56"/>
      <c r="Z3421"/>
      <c r="AA3421"/>
      <c r="AB3421"/>
      <c r="AC3421"/>
      <c r="AD3421"/>
      <c r="AE3421"/>
      <c r="AF3421"/>
    </row>
    <row r="3422" spans="1:32" s="24" customFormat="1" ht="15">
      <c r="A3422"/>
      <c r="B3422"/>
      <c r="C3422"/>
      <c r="D3422"/>
      <c r="E3422"/>
      <c r="F3422"/>
      <c r="G3422"/>
      <c r="H3422"/>
      <c r="I3422"/>
      <c r="J3422"/>
      <c r="K3422"/>
      <c r="L3422"/>
      <c r="M3422"/>
      <c r="N3422"/>
      <c r="O3422"/>
      <c r="P3422"/>
      <c r="Q3422"/>
      <c r="R3422"/>
      <c r="S3422"/>
      <c r="T3422"/>
      <c r="U3422"/>
      <c r="V3422"/>
      <c r="W3422"/>
      <c r="X3422"/>
      <c r="Y3422" s="56"/>
      <c r="Z3422"/>
      <c r="AA3422"/>
      <c r="AB3422"/>
      <c r="AC3422"/>
      <c r="AD3422"/>
      <c r="AE3422"/>
      <c r="AF3422"/>
    </row>
    <row r="3423" spans="1:32" s="24" customFormat="1" ht="15">
      <c r="A3423"/>
      <c r="B3423"/>
      <c r="C3423"/>
      <c r="D3423"/>
      <c r="E3423"/>
      <c r="F3423"/>
      <c r="G3423"/>
      <c r="H3423"/>
      <c r="I3423"/>
      <c r="J3423"/>
      <c r="K3423"/>
      <c r="L3423"/>
      <c r="M3423"/>
      <c r="N3423"/>
      <c r="O3423"/>
      <c r="P3423"/>
      <c r="Q3423"/>
      <c r="R3423"/>
      <c r="S3423"/>
      <c r="T3423"/>
      <c r="U3423"/>
      <c r="V3423"/>
      <c r="W3423"/>
      <c r="X3423"/>
      <c r="Y3423" s="56"/>
      <c r="Z3423"/>
      <c r="AA3423"/>
      <c r="AB3423"/>
      <c r="AC3423"/>
      <c r="AD3423"/>
      <c r="AE3423"/>
      <c r="AF3423"/>
    </row>
    <row r="3424" spans="1:32" s="24" customFormat="1" ht="15">
      <c r="A3424"/>
      <c r="B3424"/>
      <c r="C3424"/>
      <c r="D3424"/>
      <c r="E3424"/>
      <c r="F3424"/>
      <c r="G3424"/>
      <c r="H3424"/>
      <c r="I3424"/>
      <c r="J3424"/>
      <c r="K3424"/>
      <c r="L3424"/>
      <c r="M3424"/>
      <c r="N3424"/>
      <c r="O3424"/>
      <c r="P3424"/>
      <c r="Q3424"/>
      <c r="R3424"/>
      <c r="S3424"/>
      <c r="T3424"/>
      <c r="U3424"/>
      <c r="V3424"/>
      <c r="W3424"/>
      <c r="X3424"/>
      <c r="Y3424" s="56"/>
      <c r="Z3424"/>
      <c r="AA3424"/>
      <c r="AB3424"/>
      <c r="AC3424"/>
      <c r="AD3424"/>
      <c r="AE3424"/>
      <c r="AF3424"/>
    </row>
    <row r="3425" spans="1:32" s="24" customFormat="1" ht="15">
      <c r="A3425"/>
      <c r="B3425"/>
      <c r="C3425"/>
      <c r="D3425"/>
      <c r="E3425"/>
      <c r="F3425"/>
      <c r="G3425"/>
      <c r="H3425"/>
      <c r="I3425"/>
      <c r="J3425"/>
      <c r="K3425"/>
      <c r="L3425"/>
      <c r="M3425"/>
      <c r="N3425"/>
      <c r="O3425"/>
      <c r="P3425"/>
      <c r="Q3425"/>
      <c r="R3425"/>
      <c r="S3425"/>
      <c r="T3425"/>
      <c r="U3425"/>
      <c r="V3425"/>
      <c r="W3425"/>
      <c r="X3425"/>
      <c r="Y3425" s="56"/>
      <c r="Z3425"/>
      <c r="AA3425"/>
      <c r="AB3425"/>
      <c r="AC3425"/>
      <c r="AD3425"/>
      <c r="AE3425"/>
      <c r="AF3425"/>
    </row>
    <row r="3426" spans="1:32" s="24" customFormat="1" ht="15">
      <c r="A3426"/>
      <c r="B3426"/>
      <c r="C3426"/>
      <c r="D3426"/>
      <c r="E3426"/>
      <c r="F3426"/>
      <c r="G3426"/>
      <c r="H3426"/>
      <c r="I3426"/>
      <c r="J3426"/>
      <c r="K3426"/>
      <c r="L3426"/>
      <c r="M3426"/>
      <c r="N3426"/>
      <c r="O3426"/>
      <c r="P3426"/>
      <c r="Q3426"/>
      <c r="R3426"/>
      <c r="S3426"/>
      <c r="T3426"/>
      <c r="U3426"/>
      <c r="V3426"/>
      <c r="W3426"/>
      <c r="X3426"/>
      <c r="Y3426" s="56"/>
      <c r="Z3426"/>
      <c r="AA3426"/>
      <c r="AB3426"/>
      <c r="AC3426"/>
      <c r="AD3426"/>
      <c r="AE3426"/>
      <c r="AF3426"/>
    </row>
    <row r="3427" spans="1:32" s="24" customFormat="1" ht="15">
      <c r="A3427"/>
      <c r="B3427"/>
      <c r="C3427"/>
      <c r="D3427"/>
      <c r="E3427"/>
      <c r="F3427"/>
      <c r="G3427"/>
      <c r="H3427"/>
      <c r="I3427"/>
      <c r="J3427"/>
      <c r="K3427"/>
      <c r="L3427"/>
      <c r="M3427"/>
      <c r="N3427"/>
      <c r="O3427"/>
      <c r="P3427"/>
      <c r="Q3427"/>
      <c r="R3427"/>
      <c r="S3427"/>
      <c r="T3427"/>
      <c r="U3427"/>
      <c r="V3427"/>
      <c r="W3427"/>
      <c r="X3427"/>
      <c r="Y3427" s="56"/>
      <c r="Z3427"/>
      <c r="AA3427"/>
      <c r="AB3427"/>
      <c r="AC3427"/>
      <c r="AD3427"/>
      <c r="AE3427"/>
      <c r="AF3427"/>
    </row>
    <row r="3428" spans="1:32" s="24" customFormat="1" ht="15">
      <c r="A3428"/>
      <c r="B3428"/>
      <c r="C3428"/>
      <c r="D3428"/>
      <c r="E3428"/>
      <c r="F3428"/>
      <c r="G3428"/>
      <c r="H3428"/>
      <c r="I3428"/>
      <c r="J3428"/>
      <c r="K3428"/>
      <c r="L3428"/>
      <c r="M3428"/>
      <c r="N3428"/>
      <c r="O3428"/>
      <c r="P3428"/>
      <c r="Q3428"/>
      <c r="R3428"/>
      <c r="S3428"/>
      <c r="T3428"/>
      <c r="U3428"/>
      <c r="V3428"/>
      <c r="W3428"/>
      <c r="X3428"/>
      <c r="Y3428" s="56"/>
      <c r="Z3428"/>
      <c r="AA3428"/>
      <c r="AB3428"/>
      <c r="AC3428"/>
      <c r="AD3428"/>
      <c r="AE3428"/>
      <c r="AF3428"/>
    </row>
    <row r="3429" spans="1:32" s="24" customFormat="1" ht="15">
      <c r="A3429"/>
      <c r="B3429"/>
      <c r="C3429"/>
      <c r="D3429"/>
      <c r="E3429"/>
      <c r="F3429"/>
      <c r="G3429"/>
      <c r="H3429"/>
      <c r="I3429"/>
      <c r="J3429"/>
      <c r="K3429"/>
      <c r="L3429"/>
      <c r="M3429"/>
      <c r="N3429"/>
      <c r="O3429"/>
      <c r="P3429"/>
      <c r="Q3429"/>
      <c r="R3429"/>
      <c r="S3429"/>
      <c r="T3429"/>
      <c r="U3429"/>
      <c r="V3429"/>
      <c r="W3429"/>
      <c r="X3429"/>
      <c r="Y3429" s="56"/>
      <c r="Z3429"/>
      <c r="AA3429"/>
      <c r="AB3429"/>
      <c r="AC3429"/>
      <c r="AD3429"/>
      <c r="AE3429"/>
      <c r="AF3429"/>
    </row>
    <row r="3430" spans="1:32" s="24" customFormat="1" ht="15">
      <c r="A3430"/>
      <c r="B3430"/>
      <c r="C3430"/>
      <c r="D3430"/>
      <c r="E3430"/>
      <c r="F3430"/>
      <c r="G3430"/>
      <c r="H3430"/>
      <c r="I3430"/>
      <c r="J3430"/>
      <c r="K3430"/>
      <c r="L3430"/>
      <c r="M3430"/>
      <c r="N3430"/>
      <c r="O3430"/>
      <c r="P3430"/>
      <c r="Q3430"/>
      <c r="R3430"/>
      <c r="S3430"/>
      <c r="T3430"/>
      <c r="U3430"/>
      <c r="V3430"/>
      <c r="W3430"/>
      <c r="X3430"/>
      <c r="Y3430" s="56"/>
      <c r="Z3430"/>
      <c r="AA3430"/>
      <c r="AB3430"/>
      <c r="AC3430"/>
      <c r="AD3430"/>
      <c r="AE3430"/>
      <c r="AF3430"/>
    </row>
    <row r="3431" spans="1:32" s="24" customFormat="1" ht="15">
      <c r="A3431"/>
      <c r="B3431"/>
      <c r="C3431"/>
      <c r="D3431"/>
      <c r="E3431"/>
      <c r="F3431"/>
      <c r="G3431"/>
      <c r="H3431"/>
      <c r="I3431"/>
      <c r="J3431"/>
      <c r="K3431"/>
      <c r="L3431"/>
      <c r="M3431"/>
      <c r="N3431"/>
      <c r="O3431"/>
      <c r="P3431"/>
      <c r="Q3431"/>
      <c r="R3431"/>
      <c r="S3431"/>
      <c r="T3431"/>
      <c r="U3431"/>
      <c r="V3431"/>
      <c r="W3431"/>
      <c r="X3431"/>
      <c r="Y3431" s="56"/>
      <c r="Z3431"/>
      <c r="AA3431"/>
      <c r="AB3431"/>
      <c r="AC3431"/>
      <c r="AD3431"/>
      <c r="AE3431"/>
      <c r="AF3431"/>
    </row>
    <row r="3432" spans="1:32" s="24" customFormat="1" ht="15">
      <c r="A3432"/>
      <c r="B3432"/>
      <c r="C3432"/>
      <c r="D3432"/>
      <c r="E3432"/>
      <c r="F3432"/>
      <c r="G3432"/>
      <c r="H3432"/>
      <c r="I3432"/>
      <c r="J3432"/>
      <c r="K3432"/>
      <c r="L3432"/>
      <c r="M3432"/>
      <c r="N3432"/>
      <c r="O3432"/>
      <c r="P3432"/>
      <c r="Q3432"/>
      <c r="R3432"/>
      <c r="S3432"/>
      <c r="T3432"/>
      <c r="U3432"/>
      <c r="V3432"/>
      <c r="W3432"/>
      <c r="X3432"/>
      <c r="Y3432" s="56"/>
      <c r="Z3432"/>
      <c r="AA3432"/>
      <c r="AB3432"/>
      <c r="AC3432"/>
      <c r="AD3432"/>
      <c r="AE3432"/>
      <c r="AF3432"/>
    </row>
    <row r="3433" spans="1:32" s="24" customFormat="1" ht="15">
      <c r="A3433"/>
      <c r="B3433"/>
      <c r="C3433"/>
      <c r="D3433"/>
      <c r="E3433"/>
      <c r="F3433"/>
      <c r="G3433"/>
      <c r="H3433"/>
      <c r="I3433"/>
      <c r="J3433"/>
      <c r="K3433"/>
      <c r="L3433"/>
      <c r="M3433"/>
      <c r="N3433"/>
      <c r="O3433"/>
      <c r="P3433"/>
      <c r="Q3433"/>
      <c r="R3433"/>
      <c r="S3433"/>
      <c r="T3433"/>
      <c r="U3433"/>
      <c r="V3433"/>
      <c r="W3433"/>
      <c r="X3433"/>
      <c r="Y3433" s="56"/>
      <c r="Z3433"/>
      <c r="AA3433"/>
      <c r="AB3433"/>
      <c r="AC3433"/>
      <c r="AD3433"/>
      <c r="AE3433"/>
      <c r="AF3433"/>
    </row>
    <row r="3434" spans="1:32" s="24" customFormat="1" ht="15">
      <c r="A3434"/>
      <c r="B3434"/>
      <c r="C3434"/>
      <c r="D3434"/>
      <c r="E3434"/>
      <c r="F3434"/>
      <c r="G3434"/>
      <c r="H3434"/>
      <c r="I3434"/>
      <c r="J3434"/>
      <c r="K3434"/>
      <c r="L3434"/>
      <c r="M3434"/>
      <c r="N3434"/>
      <c r="O3434"/>
      <c r="P3434"/>
      <c r="Q3434"/>
      <c r="R3434"/>
      <c r="S3434"/>
      <c r="T3434"/>
      <c r="U3434"/>
      <c r="V3434"/>
      <c r="W3434"/>
      <c r="X3434"/>
      <c r="Y3434" s="56"/>
      <c r="Z3434"/>
      <c r="AA3434"/>
      <c r="AB3434"/>
      <c r="AC3434"/>
      <c r="AD3434"/>
      <c r="AE3434"/>
      <c r="AF3434"/>
    </row>
    <row r="3435" spans="1:32" s="24" customFormat="1" ht="15">
      <c r="A3435"/>
      <c r="B3435"/>
      <c r="C3435"/>
      <c r="D3435"/>
      <c r="E3435"/>
      <c r="F3435"/>
      <c r="G3435"/>
      <c r="H3435"/>
      <c r="I3435"/>
      <c r="J3435"/>
      <c r="K3435"/>
      <c r="L3435"/>
      <c r="M3435"/>
      <c r="N3435"/>
      <c r="O3435"/>
      <c r="P3435"/>
      <c r="Q3435"/>
      <c r="R3435"/>
      <c r="S3435"/>
      <c r="T3435"/>
      <c r="U3435"/>
      <c r="V3435"/>
      <c r="W3435"/>
      <c r="X3435"/>
      <c r="Y3435" s="56"/>
      <c r="Z3435"/>
      <c r="AA3435"/>
      <c r="AB3435"/>
      <c r="AC3435"/>
      <c r="AD3435"/>
      <c r="AE3435"/>
      <c r="AF3435"/>
    </row>
    <row r="3436" spans="1:32" s="24" customFormat="1" ht="15">
      <c r="A3436"/>
      <c r="B3436"/>
      <c r="C3436"/>
      <c r="D3436"/>
      <c r="E3436"/>
      <c r="F3436"/>
      <c r="G3436"/>
      <c r="H3436"/>
      <c r="I3436"/>
      <c r="J3436"/>
      <c r="K3436"/>
      <c r="L3436"/>
      <c r="M3436"/>
      <c r="N3436"/>
      <c r="O3436"/>
      <c r="P3436"/>
      <c r="Q3436"/>
      <c r="R3436"/>
      <c r="S3436"/>
      <c r="T3436"/>
      <c r="U3436"/>
      <c r="V3436"/>
      <c r="W3436"/>
      <c r="X3436"/>
      <c r="Y3436" s="56"/>
      <c r="Z3436"/>
      <c r="AA3436"/>
      <c r="AB3436"/>
      <c r="AC3436"/>
      <c r="AD3436"/>
      <c r="AE3436"/>
      <c r="AF3436"/>
    </row>
    <row r="3437" spans="1:32" s="24" customFormat="1" ht="15">
      <c r="A3437"/>
      <c r="B3437"/>
      <c r="C3437"/>
      <c r="D3437"/>
      <c r="E3437"/>
      <c r="F3437"/>
      <c r="G3437"/>
      <c r="H3437"/>
      <c r="I3437"/>
      <c r="J3437"/>
      <c r="K3437"/>
      <c r="L3437"/>
      <c r="M3437"/>
      <c r="N3437"/>
      <c r="O3437"/>
      <c r="P3437"/>
      <c r="Q3437"/>
      <c r="R3437"/>
      <c r="S3437"/>
      <c r="T3437"/>
      <c r="U3437"/>
      <c r="V3437"/>
      <c r="W3437"/>
      <c r="X3437"/>
      <c r="Y3437" s="56"/>
      <c r="Z3437"/>
      <c r="AA3437"/>
      <c r="AB3437"/>
      <c r="AC3437"/>
      <c r="AD3437"/>
      <c r="AE3437"/>
      <c r="AF3437"/>
    </row>
    <row r="3438" spans="1:32" s="24" customFormat="1" ht="15">
      <c r="A3438"/>
      <c r="B3438"/>
      <c r="C3438"/>
      <c r="D3438"/>
      <c r="E3438"/>
      <c r="F3438"/>
      <c r="G3438"/>
      <c r="H3438"/>
      <c r="I3438"/>
      <c r="J3438"/>
      <c r="K3438"/>
      <c r="L3438"/>
      <c r="M3438"/>
      <c r="N3438"/>
      <c r="O3438"/>
      <c r="P3438"/>
      <c r="Q3438"/>
      <c r="R3438"/>
      <c r="S3438"/>
      <c r="T3438"/>
      <c r="U3438"/>
      <c r="V3438"/>
      <c r="W3438"/>
      <c r="X3438"/>
      <c r="Y3438" s="56"/>
      <c r="Z3438"/>
      <c r="AA3438"/>
      <c r="AB3438"/>
      <c r="AC3438"/>
      <c r="AD3438"/>
      <c r="AE3438"/>
      <c r="AF3438"/>
    </row>
    <row r="3439" spans="1:32" s="24" customFormat="1" ht="15">
      <c r="A3439"/>
      <c r="B3439"/>
      <c r="C3439"/>
      <c r="D3439"/>
      <c r="E3439"/>
      <c r="F3439"/>
      <c r="G3439"/>
      <c r="H3439"/>
      <c r="I3439"/>
      <c r="J3439"/>
      <c r="K3439"/>
      <c r="L3439"/>
      <c r="M3439"/>
      <c r="N3439"/>
      <c r="O3439"/>
      <c r="P3439"/>
      <c r="Q3439"/>
      <c r="R3439"/>
      <c r="S3439"/>
      <c r="T3439"/>
      <c r="U3439"/>
      <c r="V3439"/>
      <c r="W3439"/>
      <c r="X3439"/>
      <c r="Y3439" s="56"/>
      <c r="Z3439"/>
      <c r="AA3439"/>
      <c r="AB3439"/>
      <c r="AC3439"/>
      <c r="AD3439"/>
      <c r="AE3439"/>
      <c r="AF3439"/>
    </row>
    <row r="3440" spans="1:32" s="24" customFormat="1" ht="15">
      <c r="A3440"/>
      <c r="B3440"/>
      <c r="C3440"/>
      <c r="D3440"/>
      <c r="E3440"/>
      <c r="F3440"/>
      <c r="G3440"/>
      <c r="H3440"/>
      <c r="I3440"/>
      <c r="J3440"/>
      <c r="K3440"/>
      <c r="L3440"/>
      <c r="M3440"/>
      <c r="N3440"/>
      <c r="O3440"/>
      <c r="P3440"/>
      <c r="Q3440"/>
      <c r="R3440"/>
      <c r="S3440"/>
      <c r="T3440"/>
      <c r="U3440"/>
      <c r="V3440"/>
      <c r="W3440"/>
      <c r="X3440"/>
      <c r="Y3440" s="56"/>
      <c r="Z3440"/>
      <c r="AA3440"/>
      <c r="AB3440"/>
      <c r="AC3440"/>
      <c r="AD3440"/>
      <c r="AE3440"/>
      <c r="AF3440"/>
    </row>
    <row r="3441" spans="1:32" s="24" customFormat="1" ht="15">
      <c r="A3441"/>
      <c r="B3441"/>
      <c r="C3441"/>
      <c r="D3441"/>
      <c r="E3441"/>
      <c r="F3441"/>
      <c r="G3441"/>
      <c r="H3441"/>
      <c r="I3441"/>
      <c r="J3441"/>
      <c r="K3441"/>
      <c r="L3441"/>
      <c r="M3441"/>
      <c r="N3441"/>
      <c r="O3441"/>
      <c r="P3441"/>
      <c r="Q3441"/>
      <c r="R3441"/>
      <c r="S3441"/>
      <c r="T3441"/>
      <c r="U3441"/>
      <c r="V3441"/>
      <c r="W3441"/>
      <c r="X3441"/>
      <c r="Y3441" s="56"/>
      <c r="Z3441"/>
      <c r="AA3441"/>
      <c r="AB3441"/>
      <c r="AC3441"/>
      <c r="AD3441"/>
      <c r="AE3441"/>
      <c r="AF3441"/>
    </row>
    <row r="3442" spans="1:32" s="24" customFormat="1" ht="15">
      <c r="A3442"/>
      <c r="B3442"/>
      <c r="C3442"/>
      <c r="D3442"/>
      <c r="E3442"/>
      <c r="F3442"/>
      <c r="G3442"/>
      <c r="H3442"/>
      <c r="I3442"/>
      <c r="J3442"/>
      <c r="K3442"/>
      <c r="L3442"/>
      <c r="M3442"/>
      <c r="N3442"/>
      <c r="O3442"/>
      <c r="P3442"/>
      <c r="Q3442"/>
      <c r="R3442"/>
      <c r="S3442"/>
      <c r="T3442"/>
      <c r="U3442"/>
      <c r="V3442"/>
      <c r="W3442"/>
      <c r="X3442"/>
      <c r="Y3442" s="56"/>
      <c r="Z3442"/>
      <c r="AA3442"/>
      <c r="AB3442"/>
      <c r="AC3442"/>
      <c r="AD3442"/>
      <c r="AE3442"/>
      <c r="AF3442"/>
    </row>
    <row r="3443" spans="1:32" s="24" customFormat="1" ht="15">
      <c r="A3443"/>
      <c r="B3443"/>
      <c r="C3443"/>
      <c r="D3443"/>
      <c r="E3443"/>
      <c r="F3443"/>
      <c r="G3443"/>
      <c r="H3443"/>
      <c r="I3443"/>
      <c r="J3443"/>
      <c r="K3443"/>
      <c r="L3443"/>
      <c r="M3443"/>
      <c r="N3443"/>
      <c r="O3443"/>
      <c r="P3443"/>
      <c r="Q3443"/>
      <c r="R3443"/>
      <c r="S3443"/>
      <c r="T3443"/>
      <c r="U3443"/>
      <c r="V3443"/>
      <c r="W3443"/>
      <c r="X3443"/>
      <c r="Y3443" s="56"/>
      <c r="Z3443"/>
      <c r="AA3443"/>
      <c r="AB3443"/>
      <c r="AC3443"/>
      <c r="AD3443"/>
      <c r="AE3443"/>
      <c r="AF3443"/>
    </row>
    <row r="3444" spans="1:32" s="24" customFormat="1" ht="15">
      <c r="A3444"/>
      <c r="B3444"/>
      <c r="C3444"/>
      <c r="D3444"/>
      <c r="E3444"/>
      <c r="F3444"/>
      <c r="G3444"/>
      <c r="H3444"/>
      <c r="I3444"/>
      <c r="J3444"/>
      <c r="K3444"/>
      <c r="L3444"/>
      <c r="M3444"/>
      <c r="N3444"/>
      <c r="O3444"/>
      <c r="P3444"/>
      <c r="Q3444"/>
      <c r="R3444"/>
      <c r="S3444"/>
      <c r="T3444"/>
      <c r="U3444"/>
      <c r="V3444"/>
      <c r="W3444"/>
      <c r="X3444"/>
      <c r="Y3444" s="56"/>
      <c r="Z3444"/>
      <c r="AA3444"/>
      <c r="AB3444"/>
      <c r="AC3444"/>
      <c r="AD3444"/>
      <c r="AE3444"/>
      <c r="AF3444"/>
    </row>
    <row r="3445" spans="1:32" s="24" customFormat="1" ht="15">
      <c r="A3445"/>
      <c r="B3445"/>
      <c r="C3445"/>
      <c r="D3445"/>
      <c r="E3445"/>
      <c r="F3445"/>
      <c r="G3445"/>
      <c r="H3445"/>
      <c r="I3445"/>
      <c r="J3445"/>
      <c r="K3445"/>
      <c r="L3445"/>
      <c r="M3445"/>
      <c r="N3445"/>
      <c r="O3445"/>
      <c r="P3445"/>
      <c r="Q3445"/>
      <c r="R3445"/>
      <c r="S3445"/>
      <c r="T3445"/>
      <c r="U3445"/>
      <c r="V3445"/>
      <c r="W3445"/>
      <c r="X3445"/>
      <c r="Y3445" s="56"/>
      <c r="Z3445"/>
      <c r="AA3445"/>
      <c r="AB3445"/>
      <c r="AC3445"/>
      <c r="AD3445"/>
      <c r="AE3445"/>
      <c r="AF3445"/>
    </row>
    <row r="3446" spans="1:32" s="24" customFormat="1" ht="15">
      <c r="A3446"/>
      <c r="B3446"/>
      <c r="C3446"/>
      <c r="D3446"/>
      <c r="E3446"/>
      <c r="F3446"/>
      <c r="G3446"/>
      <c r="H3446"/>
      <c r="I3446"/>
      <c r="J3446"/>
      <c r="K3446"/>
      <c r="L3446"/>
      <c r="M3446"/>
      <c r="N3446"/>
      <c r="O3446"/>
      <c r="P3446"/>
      <c r="Q3446"/>
      <c r="R3446"/>
      <c r="S3446"/>
      <c r="T3446"/>
      <c r="U3446"/>
      <c r="V3446"/>
      <c r="W3446"/>
      <c r="X3446"/>
      <c r="Y3446" s="56"/>
      <c r="Z3446"/>
      <c r="AA3446"/>
      <c r="AB3446"/>
      <c r="AC3446"/>
      <c r="AD3446"/>
      <c r="AE3446"/>
      <c r="AF3446"/>
    </row>
    <row r="3447" spans="1:32" s="24" customFormat="1" ht="15">
      <c r="A3447"/>
      <c r="B3447"/>
      <c r="C3447"/>
      <c r="D3447"/>
      <c r="E3447"/>
      <c r="F3447"/>
      <c r="G3447"/>
      <c r="H3447"/>
      <c r="I3447"/>
      <c r="J3447"/>
      <c r="K3447"/>
      <c r="L3447"/>
      <c r="M3447"/>
      <c r="N3447"/>
      <c r="O3447"/>
      <c r="P3447"/>
      <c r="Q3447"/>
      <c r="R3447"/>
      <c r="S3447"/>
      <c r="T3447"/>
      <c r="U3447"/>
      <c r="V3447"/>
      <c r="W3447"/>
      <c r="X3447"/>
      <c r="Y3447" s="56"/>
      <c r="Z3447"/>
      <c r="AA3447"/>
      <c r="AB3447"/>
      <c r="AC3447"/>
      <c r="AD3447"/>
      <c r="AE3447"/>
      <c r="AF3447"/>
    </row>
    <row r="3448" spans="1:32" s="24" customFormat="1" ht="15">
      <c r="A3448"/>
      <c r="B3448"/>
      <c r="C3448"/>
      <c r="D3448"/>
      <c r="E3448"/>
      <c r="F3448"/>
      <c r="G3448"/>
      <c r="H3448"/>
      <c r="I3448"/>
      <c r="J3448"/>
      <c r="K3448"/>
      <c r="L3448"/>
      <c r="M3448"/>
      <c r="N3448"/>
      <c r="O3448"/>
      <c r="P3448"/>
      <c r="Q3448"/>
      <c r="R3448"/>
      <c r="S3448"/>
      <c r="T3448"/>
      <c r="U3448"/>
      <c r="V3448"/>
      <c r="W3448"/>
      <c r="X3448"/>
      <c r="Y3448" s="56"/>
      <c r="Z3448"/>
      <c r="AA3448"/>
      <c r="AB3448"/>
      <c r="AC3448"/>
      <c r="AD3448"/>
      <c r="AE3448"/>
      <c r="AF3448"/>
    </row>
    <row r="3449" spans="1:32" s="24" customFormat="1" ht="15">
      <c r="A3449"/>
      <c r="B3449"/>
      <c r="C3449"/>
      <c r="D3449"/>
      <c r="E3449"/>
      <c r="F3449"/>
      <c r="G3449"/>
      <c r="H3449"/>
      <c r="I3449"/>
      <c r="J3449"/>
      <c r="K3449"/>
      <c r="L3449"/>
      <c r="M3449"/>
      <c r="N3449"/>
      <c r="O3449"/>
      <c r="P3449"/>
      <c r="Q3449"/>
      <c r="R3449"/>
      <c r="S3449"/>
      <c r="T3449"/>
      <c r="U3449"/>
      <c r="V3449"/>
      <c r="W3449"/>
      <c r="X3449"/>
      <c r="Y3449" s="56"/>
      <c r="Z3449"/>
      <c r="AA3449"/>
      <c r="AB3449"/>
      <c r="AC3449"/>
      <c r="AD3449"/>
      <c r="AE3449"/>
      <c r="AF3449"/>
    </row>
    <row r="3450" spans="1:32" s="24" customFormat="1" ht="15">
      <c r="A3450"/>
      <c r="B3450"/>
      <c r="C3450"/>
      <c r="D3450"/>
      <c r="E3450"/>
      <c r="F3450"/>
      <c r="G3450"/>
      <c r="H3450"/>
      <c r="I3450"/>
      <c r="J3450"/>
      <c r="K3450"/>
      <c r="L3450"/>
      <c r="M3450"/>
      <c r="N3450"/>
      <c r="O3450"/>
      <c r="P3450"/>
      <c r="Q3450"/>
      <c r="R3450"/>
      <c r="S3450"/>
      <c r="T3450"/>
      <c r="U3450"/>
      <c r="V3450"/>
      <c r="W3450"/>
      <c r="X3450"/>
      <c r="Y3450" s="56"/>
      <c r="Z3450"/>
      <c r="AA3450"/>
      <c r="AB3450"/>
      <c r="AC3450"/>
      <c r="AD3450"/>
      <c r="AE3450"/>
      <c r="AF3450"/>
    </row>
    <row r="3451" spans="1:32" s="24" customFormat="1" ht="15">
      <c r="A3451"/>
      <c r="B3451"/>
      <c r="C3451"/>
      <c r="D3451"/>
      <c r="E3451"/>
      <c r="F3451"/>
      <c r="G3451"/>
      <c r="H3451"/>
      <c r="I3451"/>
      <c r="J3451"/>
      <c r="K3451"/>
      <c r="L3451"/>
      <c r="M3451"/>
      <c r="N3451"/>
      <c r="O3451"/>
      <c r="P3451"/>
      <c r="Q3451"/>
      <c r="R3451"/>
      <c r="S3451"/>
      <c r="T3451"/>
      <c r="U3451"/>
      <c r="V3451"/>
      <c r="W3451"/>
      <c r="X3451"/>
      <c r="Y3451" s="56"/>
      <c r="Z3451"/>
      <c r="AA3451"/>
      <c r="AB3451"/>
      <c r="AC3451"/>
      <c r="AD3451"/>
      <c r="AE3451"/>
      <c r="AF3451"/>
    </row>
    <row r="3452" spans="1:32" s="24" customFormat="1" ht="15">
      <c r="A3452"/>
      <c r="B3452"/>
      <c r="C3452"/>
      <c r="D3452"/>
      <c r="E3452"/>
      <c r="F3452"/>
      <c r="G3452"/>
      <c r="H3452"/>
      <c r="I3452"/>
      <c r="J3452"/>
      <c r="K3452"/>
      <c r="L3452"/>
      <c r="M3452"/>
      <c r="N3452"/>
      <c r="O3452"/>
      <c r="P3452"/>
      <c r="Q3452"/>
      <c r="R3452"/>
      <c r="S3452"/>
      <c r="T3452"/>
      <c r="U3452"/>
      <c r="V3452"/>
      <c r="W3452"/>
      <c r="X3452"/>
      <c r="Y3452" s="56"/>
      <c r="Z3452"/>
      <c r="AA3452"/>
      <c r="AB3452"/>
      <c r="AC3452"/>
      <c r="AD3452"/>
      <c r="AE3452"/>
      <c r="AF3452"/>
    </row>
    <row r="3453" spans="1:32" s="24" customFormat="1" ht="15">
      <c r="A3453"/>
      <c r="B3453"/>
      <c r="C3453"/>
      <c r="D3453"/>
      <c r="E3453"/>
      <c r="F3453"/>
      <c r="G3453"/>
      <c r="H3453"/>
      <c r="I3453"/>
      <c r="J3453"/>
      <c r="K3453"/>
      <c r="L3453"/>
      <c r="M3453"/>
      <c r="N3453"/>
      <c r="O3453"/>
      <c r="P3453"/>
      <c r="Q3453"/>
      <c r="R3453"/>
      <c r="S3453"/>
      <c r="T3453"/>
      <c r="U3453"/>
      <c r="V3453"/>
      <c r="W3453"/>
      <c r="X3453"/>
      <c r="Y3453" s="56"/>
      <c r="Z3453"/>
      <c r="AA3453"/>
      <c r="AB3453"/>
      <c r="AC3453"/>
      <c r="AD3453"/>
      <c r="AE3453"/>
      <c r="AF3453"/>
    </row>
    <row r="3454" spans="1:32" s="24" customFormat="1" ht="15">
      <c r="A3454"/>
      <c r="B3454"/>
      <c r="C3454"/>
      <c r="D3454"/>
      <c r="E3454"/>
      <c r="F3454"/>
      <c r="G3454"/>
      <c r="H3454"/>
      <c r="I3454"/>
      <c r="J3454"/>
      <c r="K3454"/>
      <c r="L3454"/>
      <c r="M3454"/>
      <c r="N3454"/>
      <c r="O3454"/>
      <c r="P3454"/>
      <c r="Q3454"/>
      <c r="R3454"/>
      <c r="S3454"/>
      <c r="T3454"/>
      <c r="U3454"/>
      <c r="V3454"/>
      <c r="W3454"/>
      <c r="X3454"/>
      <c r="Y3454" s="56"/>
      <c r="Z3454"/>
      <c r="AA3454"/>
      <c r="AB3454"/>
      <c r="AC3454"/>
      <c r="AD3454"/>
      <c r="AE3454"/>
      <c r="AF3454"/>
    </row>
    <row r="3455" spans="1:32" s="24" customFormat="1" ht="15">
      <c r="A3455"/>
      <c r="B3455"/>
      <c r="C3455"/>
      <c r="D3455"/>
      <c r="E3455"/>
      <c r="F3455"/>
      <c r="G3455"/>
      <c r="H3455"/>
      <c r="I3455"/>
      <c r="J3455"/>
      <c r="K3455"/>
      <c r="L3455"/>
      <c r="M3455"/>
      <c r="N3455"/>
      <c r="O3455"/>
      <c r="P3455"/>
      <c r="Q3455"/>
      <c r="R3455"/>
      <c r="S3455"/>
      <c r="T3455"/>
      <c r="U3455"/>
      <c r="V3455"/>
      <c r="W3455"/>
      <c r="X3455"/>
      <c r="Y3455" s="56"/>
      <c r="Z3455"/>
      <c r="AA3455"/>
      <c r="AB3455"/>
      <c r="AC3455"/>
      <c r="AD3455"/>
      <c r="AE3455"/>
      <c r="AF3455"/>
    </row>
    <row r="3456" spans="1:32" s="24" customFormat="1" ht="15">
      <c r="A3456"/>
      <c r="B3456"/>
      <c r="C3456"/>
      <c r="D3456"/>
      <c r="E3456"/>
      <c r="F3456"/>
      <c r="G3456"/>
      <c r="H3456"/>
      <c r="I3456"/>
      <c r="J3456"/>
      <c r="K3456"/>
      <c r="L3456"/>
      <c r="M3456"/>
      <c r="N3456"/>
      <c r="O3456"/>
      <c r="P3456"/>
      <c r="Q3456"/>
      <c r="R3456"/>
      <c r="S3456"/>
      <c r="T3456"/>
      <c r="U3456"/>
      <c r="V3456"/>
      <c r="W3456"/>
      <c r="X3456"/>
      <c r="Y3456" s="56"/>
      <c r="Z3456"/>
      <c r="AA3456"/>
      <c r="AB3456"/>
      <c r="AC3456"/>
      <c r="AD3456"/>
      <c r="AE3456"/>
      <c r="AF3456"/>
    </row>
    <row r="3457" spans="1:32" s="24" customFormat="1" ht="15">
      <c r="A3457"/>
      <c r="B3457"/>
      <c r="C3457"/>
      <c r="D3457"/>
      <c r="E3457"/>
      <c r="F3457"/>
      <c r="G3457"/>
      <c r="H3457"/>
      <c r="I3457"/>
      <c r="J3457"/>
      <c r="K3457"/>
      <c r="L3457"/>
      <c r="M3457"/>
      <c r="N3457"/>
      <c r="O3457"/>
      <c r="P3457"/>
      <c r="Q3457"/>
      <c r="R3457"/>
      <c r="S3457"/>
      <c r="T3457"/>
      <c r="U3457"/>
      <c r="V3457"/>
      <c r="W3457"/>
      <c r="X3457"/>
      <c r="Y3457" s="56"/>
      <c r="Z3457"/>
      <c r="AA3457"/>
      <c r="AB3457"/>
      <c r="AC3457"/>
      <c r="AD3457"/>
      <c r="AE3457"/>
      <c r="AF3457"/>
    </row>
    <row r="3458" spans="1:32" s="24" customFormat="1" ht="15">
      <c r="A3458"/>
      <c r="B3458"/>
      <c r="C3458"/>
      <c r="D3458"/>
      <c r="E3458"/>
      <c r="F3458"/>
      <c r="G3458"/>
      <c r="H3458"/>
      <c r="I3458"/>
      <c r="J3458"/>
      <c r="K3458"/>
      <c r="L3458"/>
      <c r="M3458"/>
      <c r="N3458"/>
      <c r="O3458"/>
      <c r="P3458"/>
      <c r="Q3458"/>
      <c r="R3458"/>
      <c r="S3458"/>
      <c r="T3458"/>
      <c r="U3458"/>
      <c r="V3458"/>
      <c r="W3458"/>
      <c r="X3458"/>
      <c r="Y3458" s="56"/>
      <c r="Z3458"/>
      <c r="AA3458"/>
      <c r="AB3458"/>
      <c r="AC3458"/>
      <c r="AD3458"/>
      <c r="AE3458"/>
      <c r="AF3458"/>
    </row>
    <row r="3459" spans="1:32" s="24" customFormat="1" ht="15">
      <c r="A3459"/>
      <c r="B3459"/>
      <c r="C3459"/>
      <c r="D3459"/>
      <c r="E3459"/>
      <c r="F3459"/>
      <c r="G3459"/>
      <c r="H3459"/>
      <c r="I3459"/>
      <c r="J3459"/>
      <c r="K3459"/>
      <c r="L3459"/>
      <c r="M3459"/>
      <c r="N3459"/>
      <c r="O3459"/>
      <c r="P3459"/>
      <c r="Q3459"/>
      <c r="R3459"/>
      <c r="S3459"/>
      <c r="T3459"/>
      <c r="U3459"/>
      <c r="V3459"/>
      <c r="W3459"/>
      <c r="X3459"/>
      <c r="Y3459" s="56"/>
      <c r="Z3459"/>
      <c r="AA3459"/>
      <c r="AB3459"/>
      <c r="AC3459"/>
      <c r="AD3459"/>
      <c r="AE3459"/>
      <c r="AF3459"/>
    </row>
    <row r="3460" spans="1:32" s="24" customFormat="1" ht="15">
      <c r="A3460"/>
      <c r="B3460"/>
      <c r="C3460"/>
      <c r="D3460"/>
      <c r="E3460"/>
      <c r="F3460"/>
      <c r="G3460"/>
      <c r="H3460"/>
      <c r="I3460"/>
      <c r="J3460"/>
      <c r="K3460"/>
      <c r="L3460"/>
      <c r="M3460"/>
      <c r="N3460"/>
      <c r="O3460"/>
      <c r="P3460"/>
      <c r="Q3460"/>
      <c r="R3460"/>
      <c r="S3460"/>
      <c r="T3460"/>
      <c r="U3460"/>
      <c r="V3460"/>
      <c r="W3460"/>
      <c r="X3460"/>
      <c r="Y3460" s="56"/>
      <c r="Z3460"/>
      <c r="AA3460"/>
      <c r="AB3460"/>
      <c r="AC3460"/>
      <c r="AD3460"/>
      <c r="AE3460"/>
      <c r="AF3460"/>
    </row>
    <row r="3461" spans="1:32" s="24" customFormat="1" ht="15">
      <c r="A3461"/>
      <c r="B3461"/>
      <c r="C3461"/>
      <c r="D3461"/>
      <c r="E3461"/>
      <c r="F3461"/>
      <c r="G3461"/>
      <c r="H3461"/>
      <c r="I3461"/>
      <c r="J3461"/>
      <c r="K3461"/>
      <c r="L3461"/>
      <c r="M3461"/>
      <c r="N3461"/>
      <c r="O3461"/>
      <c r="P3461"/>
      <c r="Q3461"/>
      <c r="R3461"/>
      <c r="S3461"/>
      <c r="T3461"/>
      <c r="U3461"/>
      <c r="V3461"/>
      <c r="W3461"/>
      <c r="X3461"/>
      <c r="Y3461" s="56"/>
      <c r="Z3461"/>
      <c r="AA3461"/>
      <c r="AB3461"/>
      <c r="AC3461"/>
      <c r="AD3461"/>
      <c r="AE3461"/>
      <c r="AF3461"/>
    </row>
    <row r="3462" spans="1:32" s="24" customFormat="1" ht="15">
      <c r="A3462"/>
      <c r="B3462"/>
      <c r="C3462"/>
      <c r="D3462"/>
      <c r="E3462"/>
      <c r="F3462"/>
      <c r="G3462"/>
      <c r="H3462"/>
      <c r="I3462"/>
      <c r="J3462"/>
      <c r="K3462"/>
      <c r="L3462"/>
      <c r="M3462"/>
      <c r="N3462"/>
      <c r="O3462"/>
      <c r="P3462"/>
      <c r="Q3462"/>
      <c r="R3462"/>
      <c r="S3462"/>
      <c r="T3462"/>
      <c r="U3462"/>
      <c r="V3462"/>
      <c r="W3462"/>
      <c r="X3462"/>
      <c r="Y3462" s="56"/>
      <c r="Z3462"/>
      <c r="AA3462"/>
      <c r="AB3462"/>
      <c r="AC3462"/>
      <c r="AD3462"/>
      <c r="AE3462"/>
      <c r="AF3462"/>
    </row>
    <row r="3463" spans="1:32" s="24" customFormat="1" ht="15">
      <c r="A3463"/>
      <c r="B3463"/>
      <c r="C3463"/>
      <c r="D3463"/>
      <c r="E3463"/>
      <c r="F3463"/>
      <c r="G3463"/>
      <c r="H3463"/>
      <c r="I3463"/>
      <c r="J3463"/>
      <c r="K3463"/>
      <c r="L3463"/>
      <c r="M3463"/>
      <c r="N3463"/>
      <c r="O3463"/>
      <c r="P3463"/>
      <c r="Q3463"/>
      <c r="R3463"/>
      <c r="S3463"/>
      <c r="T3463"/>
      <c r="U3463"/>
      <c r="V3463"/>
      <c r="W3463"/>
      <c r="X3463"/>
      <c r="Y3463" s="56"/>
      <c r="Z3463"/>
      <c r="AA3463"/>
      <c r="AB3463"/>
      <c r="AC3463"/>
      <c r="AD3463"/>
      <c r="AE3463"/>
      <c r="AF3463"/>
    </row>
    <row r="3464" spans="1:32" s="24" customFormat="1" ht="15">
      <c r="A3464"/>
      <c r="B3464"/>
      <c r="C3464"/>
      <c r="D3464"/>
      <c r="E3464"/>
      <c r="F3464"/>
      <c r="G3464"/>
      <c r="H3464"/>
      <c r="I3464"/>
      <c r="J3464"/>
      <c r="K3464"/>
      <c r="L3464"/>
      <c r="M3464"/>
      <c r="N3464"/>
      <c r="O3464"/>
      <c r="P3464"/>
      <c r="Q3464"/>
      <c r="R3464"/>
      <c r="S3464"/>
      <c r="T3464"/>
      <c r="U3464"/>
      <c r="V3464"/>
      <c r="W3464"/>
      <c r="X3464"/>
      <c r="Y3464" s="56"/>
      <c r="Z3464"/>
      <c r="AA3464"/>
      <c r="AB3464"/>
      <c r="AC3464"/>
      <c r="AD3464"/>
      <c r="AE3464"/>
      <c r="AF3464"/>
    </row>
    <row r="3465" spans="1:32" s="24" customFormat="1" ht="15">
      <c r="A3465"/>
      <c r="B3465"/>
      <c r="C3465"/>
      <c r="D3465"/>
      <c r="E3465"/>
      <c r="F3465"/>
      <c r="G3465"/>
      <c r="H3465"/>
      <c r="I3465"/>
      <c r="J3465"/>
      <c r="K3465"/>
      <c r="L3465"/>
      <c r="M3465"/>
      <c r="N3465"/>
      <c r="O3465"/>
      <c r="P3465"/>
      <c r="Q3465"/>
      <c r="R3465"/>
      <c r="S3465"/>
      <c r="T3465"/>
      <c r="U3465"/>
      <c r="V3465"/>
      <c r="W3465"/>
      <c r="X3465"/>
      <c r="Y3465" s="56"/>
      <c r="Z3465"/>
      <c r="AA3465"/>
      <c r="AB3465"/>
      <c r="AC3465"/>
      <c r="AD3465"/>
      <c r="AE3465"/>
      <c r="AF3465"/>
    </row>
    <row r="3466" spans="1:32" s="24" customFormat="1" ht="15">
      <c r="A3466"/>
      <c r="B3466"/>
      <c r="C3466"/>
      <c r="D3466"/>
      <c r="E3466"/>
      <c r="F3466"/>
      <c r="G3466"/>
      <c r="H3466"/>
      <c r="I3466"/>
      <c r="J3466"/>
      <c r="K3466"/>
      <c r="L3466"/>
      <c r="M3466"/>
      <c r="N3466"/>
      <c r="O3466"/>
      <c r="P3466"/>
      <c r="Q3466"/>
      <c r="R3466"/>
      <c r="S3466"/>
      <c r="T3466"/>
      <c r="U3466"/>
      <c r="V3466"/>
      <c r="W3466"/>
      <c r="X3466"/>
      <c r="Y3466" s="56"/>
      <c r="Z3466"/>
      <c r="AA3466"/>
      <c r="AB3466"/>
      <c r="AC3466"/>
      <c r="AD3466"/>
      <c r="AE3466"/>
      <c r="AF3466"/>
    </row>
    <row r="3467" spans="1:32" s="24" customFormat="1" ht="15">
      <c r="A3467"/>
      <c r="B3467"/>
      <c r="C3467"/>
      <c r="D3467"/>
      <c r="E3467"/>
      <c r="F3467"/>
      <c r="G3467"/>
      <c r="H3467"/>
      <c r="I3467"/>
      <c r="J3467"/>
      <c r="K3467"/>
      <c r="L3467"/>
      <c r="M3467"/>
      <c r="N3467"/>
      <c r="O3467"/>
      <c r="P3467"/>
      <c r="Q3467"/>
      <c r="R3467"/>
      <c r="S3467"/>
      <c r="T3467"/>
      <c r="U3467"/>
      <c r="V3467"/>
      <c r="W3467"/>
      <c r="X3467"/>
      <c r="Y3467" s="56"/>
      <c r="Z3467"/>
      <c r="AA3467"/>
      <c r="AB3467"/>
      <c r="AC3467"/>
      <c r="AD3467"/>
      <c r="AE3467"/>
      <c r="AF3467"/>
    </row>
    <row r="3468" spans="1:32" s="24" customFormat="1" ht="15">
      <c r="A3468"/>
      <c r="B3468"/>
      <c r="C3468"/>
      <c r="D3468"/>
      <c r="E3468"/>
      <c r="F3468"/>
      <c r="G3468"/>
      <c r="H3468"/>
      <c r="I3468"/>
      <c r="J3468"/>
      <c r="K3468"/>
      <c r="L3468"/>
      <c r="M3468"/>
      <c r="N3468"/>
      <c r="O3468"/>
      <c r="P3468"/>
      <c r="Q3468"/>
      <c r="R3468"/>
      <c r="S3468"/>
      <c r="T3468"/>
      <c r="U3468"/>
      <c r="V3468"/>
      <c r="W3468"/>
      <c r="X3468"/>
      <c r="Y3468" s="56"/>
      <c r="Z3468"/>
      <c r="AA3468"/>
      <c r="AB3468"/>
      <c r="AC3468"/>
      <c r="AD3468"/>
      <c r="AE3468"/>
      <c r="AF3468"/>
    </row>
    <row r="3469" spans="1:32" s="24" customFormat="1" ht="15">
      <c r="A3469"/>
      <c r="B3469"/>
      <c r="C3469"/>
      <c r="D3469"/>
      <c r="E3469"/>
      <c r="F3469"/>
      <c r="G3469"/>
      <c r="H3469"/>
      <c r="I3469"/>
      <c r="J3469"/>
      <c r="K3469"/>
      <c r="L3469"/>
      <c r="M3469"/>
      <c r="N3469"/>
      <c r="O3469"/>
      <c r="P3469"/>
      <c r="Q3469"/>
      <c r="R3469"/>
      <c r="S3469"/>
      <c r="T3469"/>
      <c r="U3469"/>
      <c r="V3469"/>
      <c r="W3469"/>
      <c r="X3469"/>
      <c r="Y3469" s="56"/>
      <c r="Z3469"/>
      <c r="AA3469"/>
      <c r="AB3469"/>
      <c r="AC3469"/>
      <c r="AD3469"/>
      <c r="AE3469"/>
      <c r="AF3469"/>
    </row>
    <row r="3470" spans="1:32" s="24" customFormat="1" ht="15">
      <c r="A3470"/>
      <c r="B3470"/>
      <c r="C3470"/>
      <c r="D3470"/>
      <c r="E3470"/>
      <c r="F3470"/>
      <c r="G3470"/>
      <c r="H3470"/>
      <c r="I3470"/>
      <c r="J3470"/>
      <c r="K3470"/>
      <c r="L3470"/>
      <c r="M3470"/>
      <c r="N3470"/>
      <c r="O3470"/>
      <c r="P3470"/>
      <c r="Q3470"/>
      <c r="R3470"/>
      <c r="S3470"/>
      <c r="T3470"/>
      <c r="U3470"/>
      <c r="V3470"/>
      <c r="W3470"/>
      <c r="X3470"/>
      <c r="Y3470" s="56"/>
      <c r="Z3470"/>
      <c r="AA3470"/>
      <c r="AB3470"/>
      <c r="AC3470"/>
      <c r="AD3470"/>
      <c r="AE3470"/>
      <c r="AF3470"/>
    </row>
    <row r="3471" spans="1:32" s="24" customFormat="1" ht="15">
      <c r="A3471"/>
      <c r="B3471"/>
      <c r="C3471"/>
      <c r="D3471"/>
      <c r="E3471"/>
      <c r="F3471"/>
      <c r="G3471"/>
      <c r="H3471"/>
      <c r="I3471"/>
      <c r="J3471"/>
      <c r="K3471"/>
      <c r="L3471"/>
      <c r="M3471"/>
      <c r="N3471"/>
      <c r="O3471"/>
      <c r="P3471"/>
      <c r="Q3471"/>
      <c r="R3471"/>
      <c r="S3471"/>
      <c r="T3471"/>
      <c r="U3471"/>
      <c r="V3471"/>
      <c r="W3471"/>
      <c r="X3471"/>
      <c r="Y3471" s="56"/>
      <c r="Z3471"/>
      <c r="AA3471"/>
      <c r="AB3471"/>
      <c r="AC3471"/>
      <c r="AD3471"/>
      <c r="AE3471"/>
      <c r="AF3471"/>
    </row>
    <row r="3472" spans="1:32" s="24" customFormat="1" ht="15">
      <c r="A3472"/>
      <c r="B3472"/>
      <c r="C3472"/>
      <c r="D3472"/>
      <c r="E3472"/>
      <c r="F3472"/>
      <c r="G3472"/>
      <c r="H3472"/>
      <c r="I3472"/>
      <c r="J3472"/>
      <c r="K3472"/>
      <c r="L3472"/>
      <c r="M3472"/>
      <c r="N3472"/>
      <c r="O3472"/>
      <c r="P3472"/>
      <c r="Q3472"/>
      <c r="R3472"/>
      <c r="S3472"/>
      <c r="T3472"/>
      <c r="U3472"/>
      <c r="V3472"/>
      <c r="W3472"/>
      <c r="X3472"/>
      <c r="Y3472" s="56"/>
      <c r="Z3472"/>
      <c r="AA3472"/>
      <c r="AB3472"/>
      <c r="AC3472"/>
      <c r="AD3472"/>
      <c r="AE3472"/>
      <c r="AF3472"/>
    </row>
    <row r="3473" spans="1:32" s="24" customFormat="1" ht="15">
      <c r="A3473"/>
      <c r="B3473"/>
      <c r="C3473"/>
      <c r="D3473"/>
      <c r="E3473"/>
      <c r="F3473"/>
      <c r="G3473"/>
      <c r="H3473"/>
      <c r="I3473"/>
      <c r="J3473"/>
      <c r="K3473"/>
      <c r="L3473"/>
      <c r="M3473"/>
      <c r="N3473"/>
      <c r="O3473"/>
      <c r="P3473"/>
      <c r="Q3473"/>
      <c r="R3473"/>
      <c r="S3473"/>
      <c r="T3473"/>
      <c r="U3473"/>
      <c r="V3473"/>
      <c r="W3473"/>
      <c r="X3473"/>
      <c r="Y3473" s="56"/>
      <c r="Z3473"/>
      <c r="AA3473"/>
      <c r="AB3473"/>
      <c r="AC3473"/>
      <c r="AD3473"/>
      <c r="AE3473"/>
      <c r="AF3473"/>
    </row>
    <row r="3474" spans="1:32" s="24" customFormat="1" ht="15">
      <c r="A3474"/>
      <c r="B3474"/>
      <c r="C3474"/>
      <c r="D3474"/>
      <c r="E3474"/>
      <c r="F3474"/>
      <c r="G3474"/>
      <c r="H3474"/>
      <c r="I3474"/>
      <c r="J3474"/>
      <c r="K3474"/>
      <c r="L3474"/>
      <c r="M3474"/>
      <c r="N3474"/>
      <c r="O3474"/>
      <c r="P3474"/>
      <c r="Q3474"/>
      <c r="R3474"/>
      <c r="S3474"/>
      <c r="T3474"/>
      <c r="U3474"/>
      <c r="V3474"/>
      <c r="W3474"/>
      <c r="X3474"/>
      <c r="Y3474" s="56"/>
      <c r="Z3474"/>
      <c r="AA3474"/>
      <c r="AB3474"/>
      <c r="AC3474"/>
      <c r="AD3474"/>
      <c r="AE3474"/>
      <c r="AF3474"/>
    </row>
    <row r="3475" spans="1:32" s="24" customFormat="1" ht="15">
      <c r="A3475"/>
      <c r="B3475"/>
      <c r="C3475"/>
      <c r="D3475"/>
      <c r="E3475"/>
      <c r="F3475"/>
      <c r="G3475"/>
      <c r="H3475"/>
      <c r="I3475"/>
      <c r="J3475"/>
      <c r="K3475"/>
      <c r="L3475"/>
      <c r="M3475"/>
      <c r="N3475"/>
      <c r="O3475"/>
      <c r="P3475"/>
      <c r="Q3475"/>
      <c r="R3475"/>
      <c r="S3475"/>
      <c r="T3475"/>
      <c r="U3475"/>
      <c r="V3475"/>
      <c r="W3475"/>
      <c r="X3475"/>
      <c r="Y3475" s="56"/>
      <c r="Z3475"/>
      <c r="AA3475"/>
      <c r="AB3475"/>
      <c r="AC3475"/>
      <c r="AD3475"/>
      <c r="AE3475"/>
      <c r="AF3475"/>
    </row>
    <row r="3476" spans="1:32" s="24" customFormat="1" ht="15">
      <c r="A3476"/>
      <c r="B3476"/>
      <c r="C3476"/>
      <c r="D3476"/>
      <c r="E3476"/>
      <c r="F3476"/>
      <c r="G3476"/>
      <c r="H3476"/>
      <c r="I3476"/>
      <c r="J3476"/>
      <c r="K3476"/>
      <c r="L3476"/>
      <c r="M3476"/>
      <c r="N3476"/>
      <c r="O3476"/>
      <c r="P3476"/>
      <c r="Q3476"/>
      <c r="R3476"/>
      <c r="S3476"/>
      <c r="T3476"/>
      <c r="U3476"/>
      <c r="V3476"/>
      <c r="W3476"/>
      <c r="X3476"/>
      <c r="Y3476" s="56"/>
      <c r="Z3476"/>
      <c r="AA3476"/>
      <c r="AB3476"/>
      <c r="AC3476"/>
      <c r="AD3476"/>
      <c r="AE3476"/>
      <c r="AF3476"/>
    </row>
    <row r="3477" spans="1:32" s="24" customFormat="1" ht="15">
      <c r="A3477"/>
      <c r="B3477"/>
      <c r="C3477"/>
      <c r="D3477"/>
      <c r="E3477"/>
      <c r="F3477"/>
      <c r="G3477"/>
      <c r="H3477"/>
      <c r="I3477"/>
      <c r="J3477"/>
      <c r="K3477"/>
      <c r="L3477"/>
      <c r="M3477"/>
      <c r="N3477"/>
      <c r="O3477"/>
      <c r="P3477"/>
      <c r="Q3477"/>
      <c r="R3477"/>
      <c r="S3477"/>
      <c r="T3477"/>
      <c r="U3477"/>
      <c r="V3477"/>
      <c r="W3477"/>
      <c r="X3477"/>
      <c r="Y3477" s="56"/>
      <c r="Z3477"/>
      <c r="AA3477"/>
      <c r="AB3477"/>
      <c r="AC3477"/>
      <c r="AD3477"/>
      <c r="AE3477"/>
      <c r="AF3477"/>
    </row>
    <row r="3478" spans="1:32" s="24" customFormat="1" ht="15">
      <c r="A3478"/>
      <c r="B3478"/>
      <c r="C3478"/>
      <c r="D3478"/>
      <c r="E3478"/>
      <c r="F3478"/>
      <c r="G3478"/>
      <c r="H3478"/>
      <c r="I3478"/>
      <c r="J3478"/>
      <c r="K3478"/>
      <c r="L3478"/>
      <c r="M3478"/>
      <c r="N3478"/>
      <c r="O3478"/>
      <c r="P3478"/>
      <c r="Q3478"/>
      <c r="R3478"/>
      <c r="S3478"/>
      <c r="T3478"/>
      <c r="U3478"/>
      <c r="V3478"/>
      <c r="W3478"/>
      <c r="X3478"/>
      <c r="Y3478" s="56"/>
      <c r="Z3478"/>
      <c r="AA3478"/>
      <c r="AB3478"/>
      <c r="AC3478"/>
      <c r="AD3478"/>
      <c r="AE3478"/>
      <c r="AF3478"/>
    </row>
    <row r="3479" spans="1:32" s="24" customFormat="1" ht="15">
      <c r="A3479"/>
      <c r="B3479"/>
      <c r="C3479"/>
      <c r="D3479"/>
      <c r="E3479"/>
      <c r="F3479"/>
      <c r="G3479"/>
      <c r="H3479"/>
      <c r="I3479"/>
      <c r="J3479"/>
      <c r="K3479"/>
      <c r="L3479"/>
      <c r="M3479"/>
      <c r="N3479"/>
      <c r="O3479"/>
      <c r="P3479"/>
      <c r="Q3479"/>
      <c r="R3479"/>
      <c r="S3479"/>
      <c r="T3479"/>
      <c r="U3479"/>
      <c r="V3479"/>
      <c r="W3479"/>
      <c r="X3479"/>
      <c r="Y3479" s="56"/>
      <c r="Z3479"/>
      <c r="AA3479"/>
      <c r="AB3479"/>
      <c r="AC3479"/>
      <c r="AD3479"/>
      <c r="AE3479"/>
      <c r="AF3479"/>
    </row>
    <row r="3480" spans="1:32" s="24" customFormat="1" ht="15">
      <c r="A3480"/>
      <c r="B3480"/>
      <c r="C3480"/>
      <c r="D3480"/>
      <c r="E3480"/>
      <c r="F3480"/>
      <c r="G3480"/>
      <c r="H3480"/>
      <c r="I3480"/>
      <c r="J3480"/>
      <c r="K3480"/>
      <c r="L3480"/>
      <c r="M3480"/>
      <c r="N3480"/>
      <c r="O3480"/>
      <c r="P3480"/>
      <c r="Q3480"/>
      <c r="R3480"/>
      <c r="S3480"/>
      <c r="T3480"/>
      <c r="U3480"/>
      <c r="V3480"/>
      <c r="W3480"/>
      <c r="X3480"/>
      <c r="Y3480" s="56"/>
      <c r="Z3480"/>
      <c r="AA3480"/>
      <c r="AB3480"/>
      <c r="AC3480"/>
      <c r="AD3480"/>
      <c r="AE3480"/>
      <c r="AF3480"/>
    </row>
    <row r="3481" spans="1:32" s="24" customFormat="1" ht="15">
      <c r="A3481"/>
      <c r="B3481"/>
      <c r="C3481"/>
      <c r="D3481"/>
      <c r="E3481"/>
      <c r="F3481"/>
      <c r="G3481"/>
      <c r="H3481"/>
      <c r="I3481"/>
      <c r="J3481"/>
      <c r="K3481"/>
      <c r="L3481"/>
      <c r="M3481"/>
      <c r="N3481"/>
      <c r="O3481"/>
      <c r="P3481"/>
      <c r="Q3481"/>
      <c r="R3481"/>
      <c r="S3481"/>
      <c r="T3481"/>
      <c r="U3481"/>
      <c r="V3481"/>
      <c r="W3481"/>
      <c r="X3481"/>
      <c r="Y3481" s="56"/>
      <c r="Z3481"/>
      <c r="AA3481"/>
      <c r="AB3481"/>
      <c r="AC3481"/>
      <c r="AD3481"/>
      <c r="AE3481"/>
      <c r="AF3481"/>
    </row>
    <row r="3482" spans="1:32" s="24" customFormat="1" ht="15">
      <c r="A3482"/>
      <c r="B3482"/>
      <c r="C3482"/>
      <c r="D3482"/>
      <c r="E3482"/>
      <c r="F3482"/>
      <c r="G3482"/>
      <c r="H3482"/>
      <c r="I3482"/>
      <c r="J3482"/>
      <c r="K3482"/>
      <c r="L3482"/>
      <c r="M3482"/>
      <c r="N3482"/>
      <c r="O3482"/>
      <c r="P3482"/>
      <c r="Q3482"/>
      <c r="R3482"/>
      <c r="S3482"/>
      <c r="T3482"/>
      <c r="U3482"/>
      <c r="V3482"/>
      <c r="W3482"/>
      <c r="X3482"/>
      <c r="Y3482" s="56"/>
      <c r="Z3482"/>
      <c r="AA3482"/>
      <c r="AB3482"/>
      <c r="AC3482"/>
      <c r="AD3482"/>
      <c r="AE3482"/>
      <c r="AF3482"/>
    </row>
    <row r="3483" spans="1:32" s="24" customFormat="1" ht="15">
      <c r="A3483"/>
      <c r="B3483"/>
      <c r="C3483"/>
      <c r="D3483"/>
      <c r="E3483"/>
      <c r="F3483"/>
      <c r="G3483"/>
      <c r="H3483"/>
      <c r="I3483"/>
      <c r="J3483"/>
      <c r="K3483"/>
      <c r="L3483"/>
      <c r="M3483"/>
      <c r="N3483"/>
      <c r="O3483"/>
      <c r="P3483"/>
      <c r="Q3483"/>
      <c r="R3483"/>
      <c r="S3483"/>
      <c r="T3483"/>
      <c r="U3483"/>
      <c r="V3483"/>
      <c r="W3483"/>
      <c r="X3483"/>
      <c r="Y3483" s="56"/>
      <c r="Z3483"/>
      <c r="AA3483"/>
      <c r="AB3483"/>
      <c r="AC3483"/>
      <c r="AD3483"/>
      <c r="AE3483"/>
      <c r="AF3483"/>
    </row>
    <row r="3484" spans="1:32" s="24" customFormat="1" ht="15">
      <c r="A3484"/>
      <c r="B3484"/>
      <c r="C3484"/>
      <c r="D3484"/>
      <c r="E3484"/>
      <c r="F3484"/>
      <c r="G3484"/>
      <c r="H3484"/>
      <c r="I3484"/>
      <c r="J3484"/>
      <c r="K3484"/>
      <c r="L3484"/>
      <c r="M3484"/>
      <c r="N3484"/>
      <c r="O3484"/>
      <c r="P3484"/>
      <c r="Q3484"/>
      <c r="R3484"/>
      <c r="S3484"/>
      <c r="T3484"/>
      <c r="U3484"/>
      <c r="V3484"/>
      <c r="W3484"/>
      <c r="X3484"/>
      <c r="Y3484" s="56"/>
      <c r="Z3484"/>
      <c r="AA3484"/>
      <c r="AB3484"/>
      <c r="AC3484"/>
      <c r="AD3484"/>
      <c r="AE3484"/>
      <c r="AF3484"/>
    </row>
    <row r="3485" spans="1:32" s="24" customFormat="1" ht="15">
      <c r="A3485"/>
      <c r="B3485"/>
      <c r="C3485"/>
      <c r="D3485"/>
      <c r="E3485"/>
      <c r="F3485"/>
      <c r="G3485"/>
      <c r="H3485"/>
      <c r="I3485"/>
      <c r="J3485"/>
      <c r="K3485"/>
      <c r="L3485"/>
      <c r="M3485"/>
      <c r="N3485"/>
      <c r="O3485"/>
      <c r="P3485"/>
      <c r="Q3485"/>
      <c r="R3485"/>
      <c r="S3485"/>
      <c r="T3485"/>
      <c r="U3485"/>
      <c r="V3485"/>
      <c r="W3485"/>
      <c r="X3485"/>
      <c r="Y3485" s="56"/>
      <c r="Z3485"/>
      <c r="AA3485"/>
      <c r="AB3485"/>
      <c r="AC3485"/>
      <c r="AD3485"/>
      <c r="AE3485"/>
      <c r="AF3485"/>
    </row>
    <row r="3486" spans="1:32" s="24" customFormat="1" ht="15">
      <c r="A3486"/>
      <c r="B3486"/>
      <c r="C3486"/>
      <c r="D3486"/>
      <c r="E3486"/>
      <c r="F3486"/>
      <c r="G3486"/>
      <c r="H3486"/>
      <c r="I3486"/>
      <c r="J3486"/>
      <c r="K3486"/>
      <c r="L3486"/>
      <c r="M3486"/>
      <c r="N3486"/>
      <c r="O3486"/>
      <c r="P3486"/>
      <c r="Q3486"/>
      <c r="R3486"/>
      <c r="S3486"/>
      <c r="T3486"/>
      <c r="U3486"/>
      <c r="V3486"/>
      <c r="W3486"/>
      <c r="X3486"/>
      <c r="Y3486" s="56"/>
      <c r="Z3486"/>
      <c r="AA3486"/>
      <c r="AB3486"/>
      <c r="AC3486"/>
      <c r="AD3486"/>
      <c r="AE3486"/>
      <c r="AF3486"/>
    </row>
    <row r="3487" spans="1:32" s="24" customFormat="1" ht="15">
      <c r="A3487"/>
      <c r="B3487"/>
      <c r="C3487"/>
      <c r="D3487"/>
      <c r="E3487"/>
      <c r="F3487"/>
      <c r="G3487"/>
      <c r="H3487"/>
      <c r="I3487"/>
      <c r="J3487"/>
      <c r="K3487"/>
      <c r="L3487"/>
      <c r="M3487"/>
      <c r="N3487"/>
      <c r="O3487"/>
      <c r="P3487"/>
      <c r="Q3487"/>
      <c r="R3487"/>
      <c r="S3487"/>
      <c r="T3487"/>
      <c r="U3487"/>
      <c r="V3487"/>
      <c r="W3487"/>
      <c r="X3487"/>
      <c r="Y3487" s="56"/>
      <c r="Z3487"/>
      <c r="AA3487"/>
      <c r="AB3487"/>
      <c r="AC3487"/>
      <c r="AD3487"/>
      <c r="AE3487"/>
      <c r="AF3487"/>
    </row>
    <row r="3488" spans="1:32" s="24" customFormat="1" ht="15">
      <c r="A3488"/>
      <c r="B3488"/>
      <c r="C3488"/>
      <c r="D3488"/>
      <c r="E3488"/>
      <c r="F3488"/>
      <c r="G3488"/>
      <c r="H3488"/>
      <c r="I3488"/>
      <c r="J3488"/>
      <c r="K3488"/>
      <c r="L3488"/>
      <c r="M3488"/>
      <c r="N3488"/>
      <c r="O3488"/>
      <c r="P3488"/>
      <c r="Q3488"/>
      <c r="R3488"/>
      <c r="S3488"/>
      <c r="T3488"/>
      <c r="U3488"/>
      <c r="V3488"/>
      <c r="W3488"/>
      <c r="X3488"/>
      <c r="Y3488" s="56"/>
      <c r="Z3488"/>
      <c r="AA3488"/>
      <c r="AB3488"/>
      <c r="AC3488"/>
      <c r="AD3488"/>
      <c r="AE3488"/>
      <c r="AF3488"/>
    </row>
    <row r="3489" spans="1:32" s="24" customFormat="1" ht="15">
      <c r="A3489"/>
      <c r="B3489"/>
      <c r="C3489"/>
      <c r="D3489"/>
      <c r="E3489"/>
      <c r="F3489"/>
      <c r="G3489"/>
      <c r="H3489"/>
      <c r="I3489"/>
      <c r="J3489"/>
      <c r="K3489"/>
      <c r="L3489"/>
      <c r="M3489"/>
      <c r="N3489"/>
      <c r="O3489"/>
      <c r="P3489"/>
      <c r="Q3489"/>
      <c r="R3489"/>
      <c r="S3489"/>
      <c r="T3489"/>
      <c r="U3489"/>
      <c r="V3489"/>
      <c r="W3489"/>
      <c r="X3489"/>
      <c r="Y3489" s="56"/>
      <c r="Z3489"/>
      <c r="AA3489"/>
      <c r="AB3489"/>
      <c r="AC3489"/>
      <c r="AD3489"/>
      <c r="AE3489"/>
      <c r="AF3489"/>
    </row>
    <row r="3490" spans="1:32" s="24" customFormat="1" ht="15">
      <c r="A3490"/>
      <c r="B3490"/>
      <c r="C3490"/>
      <c r="D3490"/>
      <c r="E3490"/>
      <c r="F3490"/>
      <c r="G3490"/>
      <c r="H3490"/>
      <c r="I3490"/>
      <c r="J3490"/>
      <c r="K3490"/>
      <c r="L3490"/>
      <c r="M3490"/>
      <c r="N3490"/>
      <c r="O3490"/>
      <c r="P3490"/>
      <c r="Q3490"/>
      <c r="R3490"/>
      <c r="S3490"/>
      <c r="T3490"/>
      <c r="U3490"/>
      <c r="V3490"/>
      <c r="W3490"/>
      <c r="X3490"/>
      <c r="Y3490" s="56"/>
      <c r="Z3490"/>
      <c r="AA3490"/>
      <c r="AB3490"/>
      <c r="AC3490"/>
      <c r="AD3490"/>
      <c r="AE3490"/>
      <c r="AF3490"/>
    </row>
    <row r="3491" spans="1:32" s="24" customFormat="1" ht="15">
      <c r="A3491"/>
      <c r="B3491"/>
      <c r="C3491"/>
      <c r="D3491"/>
      <c r="E3491"/>
      <c r="F3491"/>
      <c r="G3491"/>
      <c r="H3491"/>
      <c r="I3491"/>
      <c r="J3491"/>
      <c r="K3491"/>
      <c r="L3491"/>
      <c r="M3491"/>
      <c r="N3491"/>
      <c r="O3491"/>
      <c r="P3491"/>
      <c r="Q3491"/>
      <c r="R3491"/>
      <c r="S3491"/>
      <c r="T3491"/>
      <c r="U3491"/>
      <c r="V3491"/>
      <c r="W3491"/>
      <c r="X3491"/>
      <c r="Y3491" s="56"/>
      <c r="Z3491"/>
      <c r="AA3491"/>
      <c r="AB3491"/>
      <c r="AC3491"/>
      <c r="AD3491"/>
      <c r="AE3491"/>
      <c r="AF3491"/>
    </row>
    <row r="3492" spans="1:32" s="24" customFormat="1" ht="15">
      <c r="A3492"/>
      <c r="B3492"/>
      <c r="C3492"/>
      <c r="D3492"/>
      <c r="E3492"/>
      <c r="F3492"/>
      <c r="G3492"/>
      <c r="H3492"/>
      <c r="I3492"/>
      <c r="J3492"/>
      <c r="K3492"/>
      <c r="L3492"/>
      <c r="M3492"/>
      <c r="N3492"/>
      <c r="O3492"/>
      <c r="P3492"/>
      <c r="Q3492"/>
      <c r="R3492"/>
      <c r="S3492"/>
      <c r="T3492"/>
      <c r="U3492"/>
      <c r="V3492"/>
      <c r="W3492"/>
      <c r="X3492"/>
      <c r="Y3492" s="56"/>
      <c r="Z3492"/>
      <c r="AA3492"/>
      <c r="AB3492"/>
      <c r="AC3492"/>
      <c r="AD3492"/>
      <c r="AE3492"/>
      <c r="AF3492"/>
    </row>
    <row r="3493" spans="1:32" s="24" customFormat="1" ht="15">
      <c r="A3493"/>
      <c r="B3493"/>
      <c r="C3493"/>
      <c r="D3493"/>
      <c r="E3493"/>
      <c r="F3493"/>
      <c r="G3493"/>
      <c r="H3493"/>
      <c r="I3493"/>
      <c r="J3493"/>
      <c r="K3493"/>
      <c r="L3493"/>
      <c r="M3493"/>
      <c r="N3493"/>
      <c r="O3493"/>
      <c r="P3493"/>
      <c r="Q3493"/>
      <c r="R3493"/>
      <c r="S3493"/>
      <c r="T3493"/>
      <c r="U3493"/>
      <c r="V3493"/>
      <c r="W3493"/>
      <c r="X3493"/>
      <c r="Y3493" s="56"/>
      <c r="Z3493"/>
      <c r="AA3493"/>
      <c r="AB3493"/>
      <c r="AC3493"/>
      <c r="AD3493"/>
      <c r="AE3493"/>
      <c r="AF3493"/>
    </row>
    <row r="3494" spans="1:32" s="24" customFormat="1" ht="15">
      <c r="A3494"/>
      <c r="B3494"/>
      <c r="C3494"/>
      <c r="D3494"/>
      <c r="E3494"/>
      <c r="F3494"/>
      <c r="G3494"/>
      <c r="H3494"/>
      <c r="I3494"/>
      <c r="J3494"/>
      <c r="K3494"/>
      <c r="L3494"/>
      <c r="M3494"/>
      <c r="N3494"/>
      <c r="O3494"/>
      <c r="P3494"/>
      <c r="Q3494"/>
      <c r="R3494"/>
      <c r="S3494"/>
      <c r="T3494"/>
      <c r="U3494"/>
      <c r="V3494"/>
      <c r="W3494"/>
      <c r="X3494"/>
      <c r="Y3494" s="56"/>
      <c r="Z3494"/>
      <c r="AA3494"/>
      <c r="AB3494"/>
      <c r="AC3494"/>
      <c r="AD3494"/>
      <c r="AE3494"/>
      <c r="AF3494"/>
    </row>
    <row r="3495" spans="1:32" s="24" customFormat="1" ht="15">
      <c r="A3495"/>
      <c r="B3495"/>
      <c r="C3495"/>
      <c r="D3495"/>
      <c r="E3495"/>
      <c r="F3495"/>
      <c r="G3495"/>
      <c r="H3495"/>
      <c r="I3495"/>
      <c r="J3495"/>
      <c r="K3495"/>
      <c r="L3495"/>
      <c r="M3495"/>
      <c r="N3495"/>
      <c r="O3495"/>
      <c r="P3495"/>
      <c r="Q3495"/>
      <c r="R3495"/>
      <c r="S3495"/>
      <c r="T3495"/>
      <c r="U3495"/>
      <c r="V3495"/>
      <c r="W3495"/>
      <c r="X3495"/>
      <c r="Y3495" s="56"/>
      <c r="Z3495"/>
      <c r="AA3495"/>
      <c r="AB3495"/>
      <c r="AC3495"/>
      <c r="AD3495"/>
      <c r="AE3495"/>
      <c r="AF3495"/>
    </row>
    <row r="3496" spans="1:32" s="24" customFormat="1" ht="15">
      <c r="A3496"/>
      <c r="B3496"/>
      <c r="C3496"/>
      <c r="D3496"/>
      <c r="E3496"/>
      <c r="F3496"/>
      <c r="G3496"/>
      <c r="H3496"/>
      <c r="I3496"/>
      <c r="J3496"/>
      <c r="K3496"/>
      <c r="L3496"/>
      <c r="M3496"/>
      <c r="N3496"/>
      <c r="O3496"/>
      <c r="P3496"/>
      <c r="Q3496"/>
      <c r="R3496"/>
      <c r="S3496"/>
      <c r="T3496"/>
      <c r="U3496"/>
      <c r="V3496"/>
      <c r="W3496"/>
      <c r="X3496"/>
      <c r="Y3496" s="56"/>
      <c r="Z3496"/>
      <c r="AA3496"/>
      <c r="AB3496"/>
      <c r="AC3496"/>
      <c r="AD3496"/>
      <c r="AE3496"/>
      <c r="AF3496"/>
    </row>
    <row r="3497" spans="1:32" s="24" customFormat="1" ht="15">
      <c r="A3497"/>
      <c r="B3497"/>
      <c r="C3497"/>
      <c r="D3497"/>
      <c r="E3497"/>
      <c r="F3497"/>
      <c r="G3497"/>
      <c r="H3497"/>
      <c r="I3497"/>
      <c r="J3497"/>
      <c r="K3497"/>
      <c r="L3497"/>
      <c r="M3497"/>
      <c r="N3497"/>
      <c r="O3497"/>
      <c r="P3497"/>
      <c r="Q3497"/>
      <c r="R3497"/>
      <c r="S3497"/>
      <c r="T3497"/>
      <c r="U3497"/>
      <c r="V3497"/>
      <c r="W3497"/>
      <c r="X3497"/>
      <c r="Y3497" s="56"/>
      <c r="Z3497"/>
      <c r="AA3497"/>
      <c r="AB3497"/>
      <c r="AC3497"/>
      <c r="AD3497"/>
      <c r="AE3497"/>
      <c r="AF3497"/>
    </row>
    <row r="3498" spans="1:32" s="24" customFormat="1" ht="15">
      <c r="A3498"/>
      <c r="B3498"/>
      <c r="C3498"/>
      <c r="D3498"/>
      <c r="E3498"/>
      <c r="F3498"/>
      <c r="G3498"/>
      <c r="H3498"/>
      <c r="I3498"/>
      <c r="J3498"/>
      <c r="K3498"/>
      <c r="L3498"/>
      <c r="M3498"/>
      <c r="N3498"/>
      <c r="O3498"/>
      <c r="P3498"/>
      <c r="Q3498"/>
      <c r="R3498"/>
      <c r="S3498"/>
      <c r="T3498"/>
      <c r="U3498"/>
      <c r="V3498"/>
      <c r="W3498"/>
      <c r="X3498"/>
      <c r="Y3498" s="56"/>
      <c r="Z3498"/>
      <c r="AA3498"/>
      <c r="AB3498"/>
      <c r="AC3498"/>
      <c r="AD3498"/>
      <c r="AE3498"/>
      <c r="AF3498"/>
    </row>
    <row r="3499" spans="1:32" s="24" customFormat="1" ht="15">
      <c r="A3499"/>
      <c r="B3499"/>
      <c r="C3499"/>
      <c r="D3499"/>
      <c r="E3499"/>
      <c r="F3499"/>
      <c r="G3499"/>
      <c r="H3499"/>
      <c r="I3499"/>
      <c r="J3499"/>
      <c r="K3499"/>
      <c r="L3499"/>
      <c r="M3499"/>
      <c r="N3499"/>
      <c r="O3499"/>
      <c r="P3499"/>
      <c r="Q3499"/>
      <c r="R3499"/>
      <c r="S3499"/>
      <c r="T3499"/>
      <c r="U3499"/>
      <c r="V3499"/>
      <c r="W3499"/>
      <c r="X3499"/>
      <c r="Y3499" s="56"/>
      <c r="Z3499"/>
      <c r="AA3499"/>
      <c r="AB3499"/>
      <c r="AC3499"/>
      <c r="AD3499"/>
      <c r="AE3499"/>
      <c r="AF3499"/>
    </row>
    <row r="3500" spans="1:32" s="24" customFormat="1" ht="15">
      <c r="A3500"/>
      <c r="B3500"/>
      <c r="C3500"/>
      <c r="D3500"/>
      <c r="E3500"/>
      <c r="F3500"/>
      <c r="G3500"/>
      <c r="H3500"/>
      <c r="I3500"/>
      <c r="J3500"/>
      <c r="K3500"/>
      <c r="L3500"/>
      <c r="M3500"/>
      <c r="N3500"/>
      <c r="O3500"/>
      <c r="P3500"/>
      <c r="Q3500"/>
      <c r="R3500"/>
      <c r="S3500"/>
      <c r="T3500"/>
      <c r="U3500"/>
      <c r="V3500"/>
      <c r="W3500"/>
      <c r="X3500"/>
      <c r="Y3500" s="56"/>
      <c r="Z3500"/>
      <c r="AA3500"/>
      <c r="AB3500"/>
      <c r="AC3500"/>
      <c r="AD3500"/>
      <c r="AE3500"/>
      <c r="AF3500"/>
    </row>
    <row r="3501" spans="1:32" s="24" customFormat="1" ht="15">
      <c r="A3501"/>
      <c r="B3501"/>
      <c r="C3501"/>
      <c r="D3501"/>
      <c r="E3501"/>
      <c r="F3501"/>
      <c r="G3501"/>
      <c r="H3501"/>
      <c r="I3501"/>
      <c r="J3501"/>
      <c r="K3501"/>
      <c r="L3501"/>
      <c r="M3501"/>
      <c r="N3501"/>
      <c r="O3501"/>
      <c r="P3501"/>
      <c r="Q3501"/>
      <c r="R3501"/>
      <c r="S3501"/>
      <c r="T3501"/>
      <c r="U3501"/>
      <c r="V3501"/>
      <c r="W3501"/>
      <c r="X3501"/>
      <c r="Y3501" s="56"/>
      <c r="Z3501"/>
      <c r="AA3501"/>
      <c r="AB3501"/>
      <c r="AC3501"/>
      <c r="AD3501"/>
      <c r="AE3501"/>
      <c r="AF3501"/>
    </row>
    <row r="3502" spans="1:32" s="24" customFormat="1" ht="15">
      <c r="A3502"/>
      <c r="B3502"/>
      <c r="C3502"/>
      <c r="D3502"/>
      <c r="E3502"/>
      <c r="F3502"/>
      <c r="G3502"/>
      <c r="H3502"/>
      <c r="I3502"/>
      <c r="J3502"/>
      <c r="K3502"/>
      <c r="L3502"/>
      <c r="M3502"/>
      <c r="N3502"/>
      <c r="O3502"/>
      <c r="P3502"/>
      <c r="Q3502"/>
      <c r="R3502"/>
      <c r="S3502"/>
      <c r="T3502"/>
      <c r="U3502"/>
      <c r="V3502"/>
      <c r="W3502"/>
      <c r="X3502"/>
      <c r="Y3502" s="56"/>
      <c r="Z3502"/>
      <c r="AA3502"/>
      <c r="AB3502"/>
      <c r="AC3502"/>
      <c r="AD3502"/>
      <c r="AE3502"/>
      <c r="AF3502"/>
    </row>
    <row r="3503" spans="1:32" s="24" customFormat="1" ht="15">
      <c r="A3503"/>
      <c r="B3503"/>
      <c r="C3503"/>
      <c r="D3503"/>
      <c r="E3503"/>
      <c r="F3503"/>
      <c r="G3503"/>
      <c r="H3503"/>
      <c r="I3503"/>
      <c r="J3503"/>
      <c r="K3503"/>
      <c r="L3503"/>
      <c r="M3503"/>
      <c r="N3503"/>
      <c r="O3503"/>
      <c r="P3503"/>
      <c r="Q3503"/>
      <c r="R3503"/>
      <c r="S3503"/>
      <c r="T3503"/>
      <c r="U3503"/>
      <c r="V3503"/>
      <c r="W3503"/>
      <c r="X3503"/>
      <c r="Y3503" s="56"/>
      <c r="Z3503"/>
      <c r="AA3503"/>
      <c r="AB3503"/>
      <c r="AC3503"/>
      <c r="AD3503"/>
      <c r="AE3503"/>
      <c r="AF3503"/>
    </row>
    <row r="3504" spans="1:32" s="24" customFormat="1" ht="15">
      <c r="A3504"/>
      <c r="B3504"/>
      <c r="C3504"/>
      <c r="D3504"/>
      <c r="E3504"/>
      <c r="F3504"/>
      <c r="G3504"/>
      <c r="H3504"/>
      <c r="I3504"/>
      <c r="J3504"/>
      <c r="K3504"/>
      <c r="L3504"/>
      <c r="M3504"/>
      <c r="N3504"/>
      <c r="O3504"/>
      <c r="P3504"/>
      <c r="Q3504"/>
      <c r="R3504"/>
      <c r="S3504"/>
      <c r="T3504"/>
      <c r="U3504"/>
      <c r="V3504"/>
      <c r="W3504"/>
      <c r="X3504"/>
      <c r="Y3504" s="56"/>
      <c r="Z3504"/>
      <c r="AA3504"/>
      <c r="AB3504"/>
      <c r="AC3504"/>
      <c r="AD3504"/>
      <c r="AE3504"/>
      <c r="AF3504"/>
    </row>
    <row r="3505" spans="1:32" s="24" customFormat="1" ht="15">
      <c r="A3505"/>
      <c r="B3505"/>
      <c r="C3505"/>
      <c r="D3505"/>
      <c r="E3505"/>
      <c r="F3505"/>
      <c r="G3505"/>
      <c r="H3505"/>
      <c r="I3505"/>
      <c r="J3505"/>
      <c r="K3505"/>
      <c r="L3505"/>
      <c r="M3505"/>
      <c r="N3505"/>
      <c r="O3505"/>
      <c r="P3505"/>
      <c r="Q3505"/>
      <c r="R3505"/>
      <c r="S3505"/>
      <c r="T3505"/>
      <c r="U3505"/>
      <c r="V3505"/>
      <c r="W3505"/>
      <c r="X3505"/>
      <c r="Y3505" s="56"/>
      <c r="Z3505"/>
      <c r="AA3505"/>
      <c r="AB3505"/>
      <c r="AC3505"/>
      <c r="AD3505"/>
      <c r="AE3505"/>
      <c r="AF3505"/>
    </row>
    <row r="3506" spans="1:32" s="24" customFormat="1" ht="15">
      <c r="A3506"/>
      <c r="B3506"/>
      <c r="C3506"/>
      <c r="D3506"/>
      <c r="E3506"/>
      <c r="F3506"/>
      <c r="G3506"/>
      <c r="H3506"/>
      <c r="I3506"/>
      <c r="J3506"/>
      <c r="K3506"/>
      <c r="L3506"/>
      <c r="M3506"/>
      <c r="N3506"/>
      <c r="O3506"/>
      <c r="P3506"/>
      <c r="Q3506"/>
      <c r="R3506"/>
      <c r="S3506"/>
      <c r="T3506"/>
      <c r="U3506"/>
      <c r="V3506"/>
      <c r="W3506"/>
      <c r="X3506"/>
      <c r="Y3506" s="56"/>
      <c r="Z3506"/>
      <c r="AA3506"/>
      <c r="AB3506"/>
      <c r="AC3506"/>
      <c r="AD3506"/>
      <c r="AE3506"/>
      <c r="AF3506"/>
    </row>
    <row r="3507" spans="1:32" s="24" customFormat="1" ht="15">
      <c r="A3507"/>
      <c r="B3507"/>
      <c r="C3507"/>
      <c r="D3507"/>
      <c r="E3507"/>
      <c r="F3507"/>
      <c r="G3507"/>
      <c r="H3507"/>
      <c r="I3507"/>
      <c r="J3507"/>
      <c r="K3507"/>
      <c r="L3507"/>
      <c r="M3507"/>
      <c r="N3507"/>
      <c r="O3507"/>
      <c r="P3507"/>
      <c r="Q3507"/>
      <c r="R3507"/>
      <c r="S3507"/>
      <c r="T3507"/>
      <c r="U3507"/>
      <c r="V3507"/>
      <c r="W3507"/>
      <c r="X3507"/>
      <c r="Y3507" s="56"/>
      <c r="Z3507"/>
      <c r="AA3507"/>
      <c r="AB3507"/>
      <c r="AC3507"/>
      <c r="AD3507"/>
      <c r="AE3507"/>
      <c r="AF3507"/>
    </row>
    <row r="3508" spans="1:32" s="24" customFormat="1" ht="15">
      <c r="A3508"/>
      <c r="B3508"/>
      <c r="C3508"/>
      <c r="D3508"/>
      <c r="E3508"/>
      <c r="F3508"/>
      <c r="G3508"/>
      <c r="H3508"/>
      <c r="I3508"/>
      <c r="J3508"/>
      <c r="K3508"/>
      <c r="L3508"/>
      <c r="M3508"/>
      <c r="N3508"/>
      <c r="O3508"/>
      <c r="P3508"/>
      <c r="Q3508"/>
      <c r="R3508"/>
      <c r="S3508"/>
      <c r="T3508"/>
      <c r="U3508"/>
      <c r="V3508"/>
      <c r="W3508"/>
      <c r="X3508"/>
      <c r="Y3508" s="56"/>
      <c r="Z3508"/>
      <c r="AA3508"/>
      <c r="AB3508"/>
      <c r="AC3508"/>
      <c r="AD3508"/>
      <c r="AE3508"/>
      <c r="AF3508"/>
    </row>
    <row r="3509" spans="1:32" s="24" customFormat="1" ht="15">
      <c r="A3509"/>
      <c r="B3509"/>
      <c r="C3509"/>
      <c r="D3509"/>
      <c r="E3509"/>
      <c r="F3509"/>
      <c r="G3509"/>
      <c r="H3509"/>
      <c r="I3509"/>
      <c r="J3509"/>
      <c r="K3509"/>
      <c r="L3509"/>
      <c r="M3509"/>
      <c r="N3509"/>
      <c r="O3509"/>
      <c r="P3509"/>
      <c r="Q3509"/>
      <c r="R3509"/>
      <c r="S3509"/>
      <c r="T3509"/>
      <c r="U3509"/>
      <c r="V3509"/>
      <c r="W3509"/>
      <c r="X3509"/>
      <c r="Y3509" s="56"/>
      <c r="Z3509"/>
      <c r="AA3509"/>
      <c r="AB3509"/>
      <c r="AC3509"/>
      <c r="AD3509"/>
      <c r="AE3509"/>
      <c r="AF3509"/>
    </row>
    <row r="3510" spans="1:32" s="24" customFormat="1" ht="15">
      <c r="A3510"/>
      <c r="B3510"/>
      <c r="C3510"/>
      <c r="D3510"/>
      <c r="E3510"/>
      <c r="F3510"/>
      <c r="G3510"/>
      <c r="H3510"/>
      <c r="I3510"/>
      <c r="J3510"/>
      <c r="K3510"/>
      <c r="L3510"/>
      <c r="M3510"/>
      <c r="N3510"/>
      <c r="O3510"/>
      <c r="P3510"/>
      <c r="Q3510"/>
      <c r="R3510"/>
      <c r="S3510"/>
      <c r="T3510"/>
      <c r="U3510"/>
      <c r="V3510"/>
      <c r="W3510"/>
      <c r="X3510"/>
      <c r="Y3510" s="56"/>
      <c r="Z3510"/>
      <c r="AA3510"/>
      <c r="AB3510"/>
      <c r="AC3510"/>
      <c r="AD3510"/>
      <c r="AE3510"/>
      <c r="AF3510"/>
    </row>
    <row r="3511" spans="1:32" s="24" customFormat="1" ht="15">
      <c r="A3511"/>
      <c r="B3511"/>
      <c r="C3511"/>
      <c r="D3511"/>
      <c r="E3511"/>
      <c r="F3511"/>
      <c r="G3511"/>
      <c r="H3511"/>
      <c r="I3511"/>
      <c r="J3511"/>
      <c r="K3511"/>
      <c r="L3511"/>
      <c r="M3511"/>
      <c r="N3511"/>
      <c r="O3511"/>
      <c r="P3511"/>
      <c r="Q3511"/>
      <c r="R3511"/>
      <c r="S3511"/>
      <c r="T3511"/>
      <c r="U3511"/>
      <c r="V3511"/>
      <c r="W3511"/>
      <c r="X3511"/>
      <c r="Y3511" s="56"/>
      <c r="Z3511"/>
      <c r="AA3511"/>
      <c r="AB3511"/>
      <c r="AC3511"/>
      <c r="AD3511"/>
      <c r="AE3511"/>
      <c r="AF3511"/>
    </row>
    <row r="3512" spans="1:32" s="24" customFormat="1" ht="15">
      <c r="A3512"/>
      <c r="B3512"/>
      <c r="C3512"/>
      <c r="D3512"/>
      <c r="E3512"/>
      <c r="F3512"/>
      <c r="G3512"/>
      <c r="H3512"/>
      <c r="I3512"/>
      <c r="J3512"/>
      <c r="K3512"/>
      <c r="L3512"/>
      <c r="M3512"/>
      <c r="N3512"/>
      <c r="O3512"/>
      <c r="P3512"/>
      <c r="Q3512"/>
      <c r="R3512"/>
      <c r="S3512"/>
      <c r="T3512"/>
      <c r="U3512"/>
      <c r="V3512"/>
      <c r="W3512"/>
      <c r="X3512"/>
      <c r="Y3512" s="56"/>
      <c r="Z3512"/>
      <c r="AA3512"/>
      <c r="AB3512"/>
      <c r="AC3512"/>
      <c r="AD3512"/>
      <c r="AE3512"/>
      <c r="AF3512"/>
    </row>
    <row r="3513" spans="1:32" s="24" customFormat="1" ht="15">
      <c r="A3513"/>
      <c r="B3513"/>
      <c r="C3513"/>
      <c r="D3513"/>
      <c r="E3513"/>
      <c r="F3513"/>
      <c r="G3513"/>
      <c r="H3513"/>
      <c r="I3513"/>
      <c r="J3513"/>
      <c r="K3513"/>
      <c r="L3513"/>
      <c r="M3513"/>
      <c r="N3513"/>
      <c r="O3513"/>
      <c r="P3513"/>
      <c r="Q3513"/>
      <c r="R3513"/>
      <c r="S3513"/>
      <c r="T3513"/>
      <c r="U3513"/>
      <c r="V3513"/>
      <c r="W3513"/>
      <c r="X3513"/>
      <c r="Y3513" s="56"/>
      <c r="Z3513"/>
      <c r="AA3513"/>
      <c r="AB3513"/>
      <c r="AC3513"/>
      <c r="AD3513"/>
      <c r="AE3513"/>
      <c r="AF3513"/>
    </row>
    <row r="3514" spans="1:32" s="24" customFormat="1" ht="15">
      <c r="A3514"/>
      <c r="B3514"/>
      <c r="C3514"/>
      <c r="D3514"/>
      <c r="E3514"/>
      <c r="F3514"/>
      <c r="G3514"/>
      <c r="H3514"/>
      <c r="I3514"/>
      <c r="J3514"/>
      <c r="K3514"/>
      <c r="L3514"/>
      <c r="M3514"/>
      <c r="N3514"/>
      <c r="O3514"/>
      <c r="P3514"/>
      <c r="Q3514"/>
      <c r="R3514"/>
      <c r="S3514"/>
      <c r="T3514"/>
      <c r="U3514"/>
      <c r="V3514"/>
      <c r="W3514"/>
      <c r="X3514"/>
      <c r="Y3514" s="56"/>
      <c r="Z3514"/>
      <c r="AA3514"/>
      <c r="AB3514"/>
      <c r="AC3514"/>
      <c r="AD3514"/>
      <c r="AE3514"/>
      <c r="AF3514"/>
    </row>
    <row r="3515" spans="1:32" s="24" customFormat="1" ht="15">
      <c r="A3515"/>
      <c r="B3515"/>
      <c r="C3515"/>
      <c r="D3515"/>
      <c r="E3515"/>
      <c r="F3515"/>
      <c r="G3515"/>
      <c r="H3515"/>
      <c r="I3515"/>
      <c r="J3515"/>
      <c r="K3515"/>
      <c r="L3515"/>
      <c r="M3515"/>
      <c r="N3515"/>
      <c r="O3515"/>
      <c r="P3515"/>
      <c r="Q3515"/>
      <c r="R3515"/>
      <c r="S3515"/>
      <c r="T3515"/>
      <c r="U3515"/>
      <c r="V3515"/>
      <c r="W3515"/>
      <c r="X3515"/>
      <c r="Y3515" s="56"/>
      <c r="Z3515"/>
      <c r="AA3515"/>
      <c r="AB3515"/>
      <c r="AC3515"/>
      <c r="AD3515"/>
      <c r="AE3515"/>
      <c r="AF3515"/>
    </row>
    <row r="3516" spans="1:32" s="24" customFormat="1" ht="15">
      <c r="A3516"/>
      <c r="B3516"/>
      <c r="C3516"/>
      <c r="D3516"/>
      <c r="E3516"/>
      <c r="F3516"/>
      <c r="G3516"/>
      <c r="H3516"/>
      <c r="I3516"/>
      <c r="J3516"/>
      <c r="K3516"/>
      <c r="L3516"/>
      <c r="M3516"/>
      <c r="N3516"/>
      <c r="O3516"/>
      <c r="P3516"/>
      <c r="Q3516"/>
      <c r="R3516"/>
      <c r="S3516"/>
      <c r="T3516"/>
      <c r="U3516"/>
      <c r="V3516"/>
      <c r="W3516"/>
      <c r="X3516"/>
      <c r="Y3516" s="56"/>
      <c r="Z3516"/>
      <c r="AA3516"/>
      <c r="AB3516"/>
      <c r="AC3516"/>
      <c r="AD3516"/>
      <c r="AE3516"/>
      <c r="AF3516"/>
    </row>
    <row r="3517" spans="1:32" s="24" customFormat="1" ht="15">
      <c r="A3517"/>
      <c r="B3517"/>
      <c r="C3517"/>
      <c r="D3517"/>
      <c r="E3517"/>
      <c r="F3517"/>
      <c r="G3517"/>
      <c r="H3517"/>
      <c r="I3517"/>
      <c r="J3517"/>
      <c r="K3517"/>
      <c r="L3517"/>
      <c r="M3517"/>
      <c r="N3517"/>
      <c r="O3517"/>
      <c r="P3517"/>
      <c r="Q3517"/>
      <c r="R3517"/>
      <c r="S3517"/>
      <c r="T3517"/>
      <c r="U3517"/>
      <c r="V3517"/>
      <c r="W3517"/>
      <c r="X3517"/>
      <c r="Y3517" s="56"/>
      <c r="Z3517"/>
      <c r="AA3517"/>
      <c r="AB3517"/>
      <c r="AC3517"/>
      <c r="AD3517"/>
      <c r="AE3517"/>
      <c r="AF3517"/>
    </row>
    <row r="3518" spans="1:32" s="24" customFormat="1" ht="15">
      <c r="A3518"/>
      <c r="B3518"/>
      <c r="C3518"/>
      <c r="D3518"/>
      <c r="E3518"/>
      <c r="F3518"/>
      <c r="G3518"/>
      <c r="H3518"/>
      <c r="I3518"/>
      <c r="J3518"/>
      <c r="K3518"/>
      <c r="L3518"/>
      <c r="M3518"/>
      <c r="N3518"/>
      <c r="O3518"/>
      <c r="P3518"/>
      <c r="Q3518"/>
      <c r="R3518"/>
      <c r="S3518"/>
      <c r="T3518"/>
      <c r="U3518"/>
      <c r="V3518"/>
      <c r="W3518"/>
      <c r="X3518"/>
      <c r="Y3518" s="56"/>
      <c r="Z3518"/>
      <c r="AA3518"/>
      <c r="AB3518"/>
      <c r="AC3518"/>
      <c r="AD3518"/>
      <c r="AE3518"/>
      <c r="AF3518"/>
    </row>
    <row r="3519" spans="1:32" s="24" customFormat="1" ht="15">
      <c r="A3519"/>
      <c r="B3519"/>
      <c r="C3519"/>
      <c r="D3519"/>
      <c r="E3519"/>
      <c r="F3519"/>
      <c r="G3519"/>
      <c r="H3519"/>
      <c r="I3519"/>
      <c r="J3519"/>
      <c r="K3519"/>
      <c r="L3519"/>
      <c r="M3519"/>
      <c r="N3519"/>
      <c r="O3519"/>
      <c r="P3519"/>
      <c r="Q3519"/>
      <c r="R3519"/>
      <c r="S3519"/>
      <c r="T3519"/>
      <c r="U3519"/>
      <c r="V3519"/>
      <c r="W3519"/>
      <c r="X3519"/>
      <c r="Y3519" s="56"/>
      <c r="Z3519"/>
      <c r="AA3519"/>
      <c r="AB3519"/>
      <c r="AC3519"/>
      <c r="AD3519"/>
      <c r="AE3519"/>
      <c r="AF3519"/>
    </row>
    <row r="3520" spans="1:32" s="24" customFormat="1" ht="15">
      <c r="A3520"/>
      <c r="B3520"/>
      <c r="C3520"/>
      <c r="D3520"/>
      <c r="E3520"/>
      <c r="F3520"/>
      <c r="G3520"/>
      <c r="H3520"/>
      <c r="I3520"/>
      <c r="J3520"/>
      <c r="K3520"/>
      <c r="L3520"/>
      <c r="M3520"/>
      <c r="N3520"/>
      <c r="O3520"/>
      <c r="P3520"/>
      <c r="Q3520"/>
      <c r="R3520"/>
      <c r="S3520"/>
      <c r="T3520"/>
      <c r="U3520"/>
      <c r="V3520"/>
      <c r="W3520"/>
      <c r="X3520"/>
      <c r="Y3520" s="56"/>
      <c r="Z3520"/>
      <c r="AA3520"/>
      <c r="AB3520"/>
      <c r="AC3520"/>
      <c r="AD3520"/>
      <c r="AE3520"/>
      <c r="AF3520"/>
    </row>
    <row r="3521" spans="1:32" s="24" customFormat="1" ht="15">
      <c r="A3521"/>
      <c r="B3521"/>
      <c r="C3521"/>
      <c r="D3521"/>
      <c r="E3521"/>
      <c r="F3521"/>
      <c r="G3521"/>
      <c r="H3521"/>
      <c r="I3521"/>
      <c r="J3521"/>
      <c r="K3521"/>
      <c r="L3521"/>
      <c r="M3521"/>
      <c r="N3521"/>
      <c r="O3521"/>
      <c r="P3521"/>
      <c r="Q3521"/>
      <c r="R3521"/>
      <c r="S3521"/>
      <c r="T3521"/>
      <c r="U3521"/>
      <c r="V3521"/>
      <c r="W3521"/>
      <c r="X3521"/>
      <c r="Y3521" s="56"/>
      <c r="Z3521"/>
      <c r="AA3521"/>
      <c r="AB3521"/>
      <c r="AC3521"/>
      <c r="AD3521"/>
      <c r="AE3521"/>
      <c r="AF3521"/>
    </row>
    <row r="3522" spans="1:32" s="24" customFormat="1" ht="15">
      <c r="A3522"/>
      <c r="B3522"/>
      <c r="C3522"/>
      <c r="D3522"/>
      <c r="E3522"/>
      <c r="F3522"/>
      <c r="G3522"/>
      <c r="H3522"/>
      <c r="I3522"/>
      <c r="J3522"/>
      <c r="K3522"/>
      <c r="L3522"/>
      <c r="M3522"/>
      <c r="N3522"/>
      <c r="O3522"/>
      <c r="P3522"/>
      <c r="Q3522"/>
      <c r="R3522"/>
      <c r="S3522"/>
      <c r="T3522"/>
      <c r="U3522"/>
      <c r="V3522"/>
      <c r="W3522"/>
      <c r="X3522"/>
      <c r="Y3522" s="56"/>
      <c r="Z3522"/>
      <c r="AA3522"/>
      <c r="AB3522"/>
      <c r="AC3522"/>
      <c r="AD3522"/>
      <c r="AE3522"/>
      <c r="AF3522"/>
    </row>
    <row r="3523" spans="1:32" s="24" customFormat="1" ht="15">
      <c r="A3523"/>
      <c r="B3523"/>
      <c r="C3523"/>
      <c r="D3523"/>
      <c r="E3523"/>
      <c r="F3523"/>
      <c r="G3523"/>
      <c r="H3523"/>
      <c r="I3523"/>
      <c r="J3523"/>
      <c r="K3523"/>
      <c r="L3523"/>
      <c r="M3523"/>
      <c r="N3523"/>
      <c r="O3523"/>
      <c r="P3523"/>
      <c r="Q3523"/>
      <c r="R3523"/>
      <c r="S3523"/>
      <c r="T3523"/>
      <c r="U3523"/>
      <c r="V3523"/>
      <c r="W3523"/>
      <c r="X3523"/>
      <c r="Y3523" s="56"/>
      <c r="Z3523"/>
      <c r="AA3523"/>
      <c r="AB3523"/>
      <c r="AC3523"/>
      <c r="AD3523"/>
      <c r="AE3523"/>
      <c r="AF3523"/>
    </row>
    <row r="3524" spans="1:32" s="24" customFormat="1" ht="15">
      <c r="A3524"/>
      <c r="B3524"/>
      <c r="C3524"/>
      <c r="D3524"/>
      <c r="E3524"/>
      <c r="F3524"/>
      <c r="G3524"/>
      <c r="H3524"/>
      <c r="I3524"/>
      <c r="J3524"/>
      <c r="K3524"/>
      <c r="L3524"/>
      <c r="M3524"/>
      <c r="N3524"/>
      <c r="O3524"/>
      <c r="P3524"/>
      <c r="Q3524"/>
      <c r="R3524"/>
      <c r="S3524"/>
      <c r="T3524"/>
      <c r="U3524"/>
      <c r="V3524"/>
      <c r="W3524"/>
      <c r="X3524"/>
      <c r="Y3524" s="56"/>
      <c r="Z3524"/>
      <c r="AA3524"/>
      <c r="AB3524"/>
      <c r="AC3524"/>
      <c r="AD3524"/>
      <c r="AE3524"/>
      <c r="AF3524"/>
    </row>
    <row r="3525" spans="1:32" s="24" customFormat="1" ht="15">
      <c r="A3525"/>
      <c r="B3525"/>
      <c r="C3525"/>
      <c r="D3525"/>
      <c r="E3525"/>
      <c r="F3525"/>
      <c r="G3525"/>
      <c r="H3525"/>
      <c r="I3525"/>
      <c r="J3525"/>
      <c r="K3525"/>
      <c r="L3525"/>
      <c r="M3525"/>
      <c r="N3525"/>
      <c r="O3525"/>
      <c r="P3525"/>
      <c r="Q3525"/>
      <c r="R3525"/>
      <c r="S3525"/>
      <c r="T3525"/>
      <c r="U3525"/>
      <c r="V3525"/>
      <c r="W3525"/>
      <c r="X3525"/>
      <c r="Y3525" s="56"/>
      <c r="Z3525"/>
      <c r="AA3525"/>
      <c r="AB3525"/>
      <c r="AC3525"/>
      <c r="AD3525"/>
      <c r="AE3525"/>
      <c r="AF3525"/>
    </row>
    <row r="3526" spans="1:32" s="24" customFormat="1" ht="15">
      <c r="A3526"/>
      <c r="B3526"/>
      <c r="C3526"/>
      <c r="D3526"/>
      <c r="E3526"/>
      <c r="F3526"/>
      <c r="G3526"/>
      <c r="H3526"/>
      <c r="I3526"/>
      <c r="J3526"/>
      <c r="K3526"/>
      <c r="L3526"/>
      <c r="M3526"/>
      <c r="N3526"/>
      <c r="O3526"/>
      <c r="P3526"/>
      <c r="Q3526"/>
      <c r="R3526"/>
      <c r="S3526"/>
      <c r="T3526"/>
      <c r="U3526"/>
      <c r="V3526"/>
      <c r="W3526"/>
      <c r="X3526"/>
      <c r="Y3526" s="56"/>
      <c r="Z3526"/>
      <c r="AA3526"/>
      <c r="AB3526"/>
      <c r="AC3526"/>
      <c r="AD3526"/>
      <c r="AE3526"/>
      <c r="AF3526"/>
    </row>
    <row r="3527" spans="1:32" s="24" customFormat="1" ht="15">
      <c r="A3527"/>
      <c r="B3527"/>
      <c r="C3527"/>
      <c r="D3527"/>
      <c r="E3527"/>
      <c r="F3527"/>
      <c r="G3527"/>
      <c r="H3527"/>
      <c r="I3527"/>
      <c r="J3527"/>
      <c r="K3527"/>
      <c r="L3527"/>
      <c r="M3527"/>
      <c r="N3527"/>
      <c r="O3527"/>
      <c r="P3527"/>
      <c r="Q3527"/>
      <c r="R3527"/>
      <c r="S3527"/>
      <c r="T3527"/>
      <c r="U3527"/>
      <c r="V3527"/>
      <c r="W3527"/>
      <c r="X3527"/>
      <c r="Y3527" s="56"/>
      <c r="Z3527"/>
      <c r="AA3527"/>
      <c r="AB3527"/>
      <c r="AC3527"/>
      <c r="AD3527"/>
      <c r="AE3527"/>
      <c r="AF3527"/>
    </row>
    <row r="3528" spans="1:32" s="24" customFormat="1" ht="15">
      <c r="A3528"/>
      <c r="B3528"/>
      <c r="C3528"/>
      <c r="D3528"/>
      <c r="E3528"/>
      <c r="F3528"/>
      <c r="G3528"/>
      <c r="H3528"/>
      <c r="I3528"/>
      <c r="J3528"/>
      <c r="K3528"/>
      <c r="L3528"/>
      <c r="M3528"/>
      <c r="N3528"/>
      <c r="O3528"/>
      <c r="P3528"/>
      <c r="Q3528"/>
      <c r="R3528"/>
      <c r="S3528"/>
      <c r="T3528"/>
      <c r="U3528"/>
      <c r="V3528"/>
      <c r="W3528"/>
      <c r="X3528"/>
      <c r="Y3528" s="56"/>
      <c r="Z3528"/>
      <c r="AA3528"/>
      <c r="AB3528"/>
      <c r="AC3528"/>
      <c r="AD3528"/>
      <c r="AE3528"/>
      <c r="AF3528"/>
    </row>
    <row r="3529" spans="1:32" s="24" customFormat="1" ht="15">
      <c r="A3529"/>
      <c r="B3529"/>
      <c r="C3529"/>
      <c r="D3529"/>
      <c r="E3529"/>
      <c r="F3529"/>
      <c r="G3529"/>
      <c r="H3529"/>
      <c r="I3529"/>
      <c r="J3529"/>
      <c r="K3529"/>
      <c r="L3529"/>
      <c r="M3529"/>
      <c r="N3529"/>
      <c r="O3529"/>
      <c r="P3529"/>
      <c r="Q3529"/>
      <c r="R3529"/>
      <c r="S3529"/>
      <c r="T3529"/>
      <c r="U3529"/>
      <c r="V3529"/>
      <c r="W3529"/>
      <c r="X3529"/>
      <c r="Y3529" s="56"/>
      <c r="Z3529"/>
      <c r="AA3529"/>
      <c r="AB3529"/>
      <c r="AC3529"/>
      <c r="AD3529"/>
      <c r="AE3529"/>
      <c r="AF3529"/>
    </row>
    <row r="3530" spans="1:32" s="24" customFormat="1" ht="15">
      <c r="A3530"/>
      <c r="B3530"/>
      <c r="C3530"/>
      <c r="D3530"/>
      <c r="E3530"/>
      <c r="F3530"/>
      <c r="G3530"/>
      <c r="H3530"/>
      <c r="I3530"/>
      <c r="J3530"/>
      <c r="K3530"/>
      <c r="L3530"/>
      <c r="M3530"/>
      <c r="N3530"/>
      <c r="O3530"/>
      <c r="P3530"/>
      <c r="Q3530"/>
      <c r="R3530"/>
      <c r="S3530"/>
      <c r="T3530"/>
      <c r="U3530"/>
      <c r="V3530"/>
      <c r="W3530"/>
      <c r="X3530"/>
      <c r="Y3530" s="56"/>
      <c r="Z3530"/>
      <c r="AA3530"/>
      <c r="AB3530"/>
      <c r="AC3530"/>
      <c r="AD3530"/>
      <c r="AE3530"/>
      <c r="AF3530"/>
    </row>
    <row r="3531" spans="1:32" s="24" customFormat="1" ht="15">
      <c r="A3531"/>
      <c r="B3531"/>
      <c r="C3531"/>
      <c r="D3531"/>
      <c r="E3531"/>
      <c r="F3531"/>
      <c r="G3531"/>
      <c r="H3531"/>
      <c r="I3531"/>
      <c r="J3531"/>
      <c r="K3531"/>
      <c r="L3531"/>
      <c r="M3531"/>
      <c r="N3531"/>
      <c r="O3531"/>
      <c r="P3531"/>
      <c r="Q3531"/>
      <c r="R3531"/>
      <c r="S3531"/>
      <c r="T3531"/>
      <c r="U3531"/>
      <c r="V3531"/>
      <c r="W3531"/>
      <c r="X3531"/>
      <c r="Y3531" s="56"/>
      <c r="Z3531"/>
      <c r="AA3531"/>
      <c r="AB3531"/>
      <c r="AC3531"/>
      <c r="AD3531"/>
      <c r="AE3531"/>
      <c r="AF3531"/>
    </row>
    <row r="3532" spans="1:32" s="24" customFormat="1" ht="15">
      <c r="A3532"/>
      <c r="B3532"/>
      <c r="C3532"/>
      <c r="D3532"/>
      <c r="E3532"/>
      <c r="F3532"/>
      <c r="G3532"/>
      <c r="H3532"/>
      <c r="I3532"/>
      <c r="J3532"/>
      <c r="K3532"/>
      <c r="L3532"/>
      <c r="M3532"/>
      <c r="N3532"/>
      <c r="O3532"/>
      <c r="P3532"/>
      <c r="Q3532"/>
      <c r="R3532"/>
      <c r="S3532"/>
      <c r="T3532"/>
      <c r="U3532"/>
      <c r="V3532"/>
      <c r="W3532"/>
      <c r="X3532"/>
      <c r="Y3532" s="56"/>
      <c r="Z3532"/>
      <c r="AA3532"/>
      <c r="AB3532"/>
      <c r="AC3532"/>
      <c r="AD3532"/>
      <c r="AE3532"/>
      <c r="AF3532"/>
    </row>
    <row r="3533" spans="1:32" s="24" customFormat="1" ht="15">
      <c r="A3533"/>
      <c r="B3533"/>
      <c r="C3533"/>
      <c r="D3533"/>
      <c r="E3533"/>
      <c r="F3533"/>
      <c r="G3533"/>
      <c r="H3533"/>
      <c r="I3533"/>
      <c r="J3533"/>
      <c r="K3533"/>
      <c r="L3533"/>
      <c r="M3533"/>
      <c r="N3533"/>
      <c r="O3533"/>
      <c r="P3533"/>
      <c r="Q3533"/>
      <c r="R3533"/>
      <c r="S3533"/>
      <c r="T3533"/>
      <c r="U3533"/>
      <c r="V3533"/>
      <c r="W3533"/>
      <c r="X3533"/>
      <c r="Y3533" s="56"/>
      <c r="Z3533"/>
      <c r="AA3533"/>
      <c r="AB3533"/>
      <c r="AC3533"/>
      <c r="AD3533"/>
      <c r="AE3533"/>
      <c r="AF3533"/>
    </row>
    <row r="3534" spans="1:32" s="24" customFormat="1" ht="15">
      <c r="A3534"/>
      <c r="B3534"/>
      <c r="C3534"/>
      <c r="D3534"/>
      <c r="E3534"/>
      <c r="F3534"/>
      <c r="G3534"/>
      <c r="H3534"/>
      <c r="I3534"/>
      <c r="J3534"/>
      <c r="K3534"/>
      <c r="L3534"/>
      <c r="M3534"/>
      <c r="N3534"/>
      <c r="O3534"/>
      <c r="P3534"/>
      <c r="Q3534"/>
      <c r="R3534"/>
      <c r="S3534"/>
      <c r="T3534"/>
      <c r="U3534"/>
      <c r="V3534"/>
      <c r="W3534"/>
      <c r="X3534"/>
      <c r="Y3534" s="56"/>
      <c r="Z3534"/>
      <c r="AA3534"/>
      <c r="AB3534"/>
      <c r="AC3534"/>
      <c r="AD3534"/>
      <c r="AE3534"/>
      <c r="AF3534"/>
    </row>
    <row r="3535" spans="1:32" s="24" customFormat="1" ht="15">
      <c r="A3535"/>
      <c r="B3535"/>
      <c r="C3535"/>
      <c r="D3535"/>
      <c r="E3535"/>
      <c r="F3535"/>
      <c r="G3535"/>
      <c r="H3535"/>
      <c r="I3535"/>
      <c r="J3535"/>
      <c r="K3535"/>
      <c r="L3535"/>
      <c r="M3535"/>
      <c r="N3535"/>
      <c r="O3535"/>
      <c r="P3535"/>
      <c r="Q3535"/>
      <c r="R3535"/>
      <c r="S3535"/>
      <c r="T3535"/>
      <c r="U3535"/>
      <c r="V3535"/>
      <c r="W3535"/>
      <c r="X3535"/>
      <c r="Y3535" s="56"/>
      <c r="Z3535"/>
      <c r="AA3535"/>
      <c r="AB3535"/>
      <c r="AC3535"/>
      <c r="AD3535"/>
      <c r="AE3535"/>
      <c r="AF3535"/>
    </row>
    <row r="3536" spans="1:32" s="24" customFormat="1" ht="15">
      <c r="A3536"/>
      <c r="B3536"/>
      <c r="C3536"/>
      <c r="D3536"/>
      <c r="E3536"/>
      <c r="F3536"/>
      <c r="G3536"/>
      <c r="H3536"/>
      <c r="I3536"/>
      <c r="J3536"/>
      <c r="K3536"/>
      <c r="L3536"/>
      <c r="M3536"/>
      <c r="N3536"/>
      <c r="O3536"/>
      <c r="P3536"/>
      <c r="Q3536"/>
      <c r="R3536"/>
      <c r="S3536"/>
      <c r="T3536"/>
      <c r="U3536"/>
      <c r="V3536"/>
      <c r="W3536"/>
      <c r="X3536"/>
      <c r="Y3536" s="56"/>
      <c r="Z3536"/>
      <c r="AA3536"/>
      <c r="AB3536"/>
      <c r="AC3536"/>
      <c r="AD3536"/>
      <c r="AE3536"/>
      <c r="AF3536"/>
    </row>
    <row r="3537" spans="1:32" s="24" customFormat="1" ht="15">
      <c r="A3537"/>
      <c r="B3537"/>
      <c r="C3537"/>
      <c r="D3537"/>
      <c r="E3537"/>
      <c r="F3537"/>
      <c r="G3537"/>
      <c r="H3537"/>
      <c r="I3537"/>
      <c r="J3537"/>
      <c r="K3537"/>
      <c r="L3537"/>
      <c r="M3537"/>
      <c r="N3537"/>
      <c r="O3537"/>
      <c r="P3537"/>
      <c r="Q3537"/>
      <c r="R3537"/>
      <c r="S3537"/>
      <c r="T3537"/>
      <c r="U3537"/>
      <c r="V3537"/>
      <c r="W3537"/>
      <c r="X3537"/>
      <c r="Y3537" s="56"/>
      <c r="Z3537"/>
      <c r="AA3537"/>
      <c r="AB3537"/>
      <c r="AC3537"/>
      <c r="AD3537"/>
      <c r="AE3537"/>
      <c r="AF3537"/>
    </row>
    <row r="3538" spans="1:32" s="24" customFormat="1" ht="15">
      <c r="A3538"/>
      <c r="B3538"/>
      <c r="C3538"/>
      <c r="D3538"/>
      <c r="E3538"/>
      <c r="F3538"/>
      <c r="G3538"/>
      <c r="H3538"/>
      <c r="I3538"/>
      <c r="J3538"/>
      <c r="K3538"/>
      <c r="L3538"/>
      <c r="M3538"/>
      <c r="N3538"/>
      <c r="O3538"/>
      <c r="P3538"/>
      <c r="Q3538"/>
      <c r="R3538"/>
      <c r="S3538"/>
      <c r="T3538"/>
      <c r="U3538"/>
      <c r="V3538"/>
      <c r="W3538"/>
      <c r="X3538"/>
      <c r="Y3538" s="56"/>
      <c r="Z3538"/>
      <c r="AA3538"/>
      <c r="AB3538"/>
      <c r="AC3538"/>
      <c r="AD3538"/>
      <c r="AE3538"/>
      <c r="AF3538"/>
    </row>
    <row r="3539" spans="1:32" s="24" customFormat="1" ht="15">
      <c r="A3539"/>
      <c r="B3539"/>
      <c r="C3539"/>
      <c r="D3539"/>
      <c r="E3539"/>
      <c r="F3539"/>
      <c r="G3539"/>
      <c r="H3539"/>
      <c r="I3539"/>
      <c r="J3539"/>
      <c r="K3539"/>
      <c r="L3539"/>
      <c r="M3539"/>
      <c r="N3539"/>
      <c r="O3539"/>
      <c r="P3539"/>
      <c r="Q3539"/>
      <c r="R3539"/>
      <c r="S3539"/>
      <c r="T3539"/>
      <c r="U3539"/>
      <c r="V3539"/>
      <c r="W3539"/>
      <c r="X3539"/>
      <c r="Y3539" s="56"/>
      <c r="Z3539"/>
      <c r="AA3539"/>
      <c r="AB3539"/>
      <c r="AC3539"/>
      <c r="AD3539"/>
      <c r="AE3539"/>
      <c r="AF3539"/>
    </row>
    <row r="3540" spans="1:32" s="24" customFormat="1" ht="15">
      <c r="A3540"/>
      <c r="B3540"/>
      <c r="C3540"/>
      <c r="D3540"/>
      <c r="E3540"/>
      <c r="F3540"/>
      <c r="G3540"/>
      <c r="H3540"/>
      <c r="I3540"/>
      <c r="J3540"/>
      <c r="K3540"/>
      <c r="L3540"/>
      <c r="M3540"/>
      <c r="N3540"/>
      <c r="O3540"/>
      <c r="P3540"/>
      <c r="Q3540"/>
      <c r="R3540"/>
      <c r="S3540"/>
      <c r="T3540"/>
      <c r="U3540"/>
      <c r="V3540"/>
      <c r="W3540"/>
      <c r="X3540"/>
      <c r="Y3540" s="56"/>
      <c r="Z3540"/>
      <c r="AA3540"/>
      <c r="AB3540"/>
      <c r="AC3540"/>
      <c r="AD3540"/>
      <c r="AE3540"/>
      <c r="AF3540"/>
    </row>
    <row r="3541" spans="1:32" s="24" customFormat="1" ht="15">
      <c r="A3541"/>
      <c r="B3541"/>
      <c r="C3541"/>
      <c r="D3541"/>
      <c r="E3541"/>
      <c r="F3541"/>
      <c r="G3541"/>
      <c r="H3541"/>
      <c r="I3541"/>
      <c r="J3541"/>
      <c r="K3541"/>
      <c r="L3541"/>
      <c r="M3541"/>
      <c r="N3541"/>
      <c r="O3541"/>
      <c r="P3541"/>
      <c r="Q3541"/>
      <c r="R3541"/>
      <c r="S3541"/>
      <c r="T3541"/>
      <c r="U3541"/>
      <c r="V3541"/>
      <c r="W3541"/>
      <c r="X3541"/>
      <c r="Y3541" s="56"/>
      <c r="Z3541"/>
      <c r="AA3541"/>
      <c r="AB3541"/>
      <c r="AC3541"/>
      <c r="AD3541"/>
      <c r="AE3541"/>
      <c r="AF3541"/>
    </row>
    <row r="3542" spans="1:32" s="24" customFormat="1" ht="15">
      <c r="A3542"/>
      <c r="B3542"/>
      <c r="C3542"/>
      <c r="D3542"/>
      <c r="E3542"/>
      <c r="F3542"/>
      <c r="G3542"/>
      <c r="H3542"/>
      <c r="I3542"/>
      <c r="J3542"/>
      <c r="K3542"/>
      <c r="L3542"/>
      <c r="M3542"/>
      <c r="N3542"/>
      <c r="O3542"/>
      <c r="P3542"/>
      <c r="Q3542"/>
      <c r="R3542"/>
      <c r="S3542"/>
      <c r="T3542"/>
      <c r="U3542"/>
      <c r="V3542"/>
      <c r="W3542"/>
      <c r="X3542"/>
      <c r="Y3542" s="56"/>
      <c r="Z3542"/>
      <c r="AA3542"/>
      <c r="AB3542"/>
      <c r="AC3542"/>
      <c r="AD3542"/>
      <c r="AE3542"/>
      <c r="AF3542"/>
    </row>
    <row r="3543" spans="1:32" s="24" customFormat="1" ht="15">
      <c r="A3543"/>
      <c r="B3543"/>
      <c r="C3543"/>
      <c r="D3543"/>
      <c r="E3543"/>
      <c r="F3543"/>
      <c r="G3543"/>
      <c r="H3543"/>
      <c r="I3543"/>
      <c r="J3543"/>
      <c r="K3543"/>
      <c r="L3543"/>
      <c r="M3543"/>
      <c r="N3543"/>
      <c r="O3543"/>
      <c r="P3543"/>
      <c r="Q3543"/>
      <c r="R3543"/>
      <c r="S3543"/>
      <c r="T3543"/>
      <c r="U3543"/>
      <c r="V3543"/>
      <c r="W3543"/>
      <c r="X3543"/>
      <c r="Y3543" s="56"/>
      <c r="Z3543"/>
      <c r="AA3543"/>
      <c r="AB3543"/>
      <c r="AC3543"/>
      <c r="AD3543"/>
      <c r="AE3543"/>
      <c r="AF3543"/>
    </row>
    <row r="3544" spans="1:32" s="24" customFormat="1" ht="15">
      <c r="A3544"/>
      <c r="B3544"/>
      <c r="C3544"/>
      <c r="D3544"/>
      <c r="E3544"/>
      <c r="F3544"/>
      <c r="G3544"/>
      <c r="H3544"/>
      <c r="I3544"/>
      <c r="J3544"/>
      <c r="K3544"/>
      <c r="L3544"/>
      <c r="M3544"/>
      <c r="N3544"/>
      <c r="O3544"/>
      <c r="P3544"/>
      <c r="Q3544"/>
      <c r="R3544"/>
      <c r="S3544"/>
      <c r="T3544"/>
      <c r="U3544"/>
      <c r="V3544"/>
      <c r="W3544"/>
      <c r="X3544"/>
      <c r="Y3544" s="56"/>
      <c r="Z3544"/>
      <c r="AA3544"/>
      <c r="AB3544"/>
      <c r="AC3544"/>
      <c r="AD3544"/>
      <c r="AE3544"/>
      <c r="AF3544"/>
    </row>
    <row r="3545" spans="1:32" s="24" customFormat="1" ht="15">
      <c r="A3545"/>
      <c r="B3545"/>
      <c r="C3545"/>
      <c r="D3545"/>
      <c r="E3545"/>
      <c r="F3545"/>
      <c r="G3545"/>
      <c r="H3545"/>
      <c r="I3545"/>
      <c r="J3545"/>
      <c r="K3545"/>
      <c r="L3545"/>
      <c r="M3545"/>
      <c r="N3545"/>
      <c r="O3545"/>
      <c r="P3545"/>
      <c r="Q3545"/>
      <c r="R3545"/>
      <c r="S3545"/>
      <c r="T3545"/>
      <c r="U3545"/>
      <c r="V3545"/>
      <c r="W3545"/>
      <c r="X3545"/>
      <c r="Y3545" s="56"/>
      <c r="Z3545"/>
      <c r="AA3545"/>
      <c r="AB3545"/>
      <c r="AC3545"/>
      <c r="AD3545"/>
      <c r="AE3545"/>
      <c r="AF3545"/>
    </row>
    <row r="3546" spans="1:32" s="24" customFormat="1" ht="15">
      <c r="A3546"/>
      <c r="B3546"/>
      <c r="C3546"/>
      <c r="D3546"/>
      <c r="E3546"/>
      <c r="F3546"/>
      <c r="G3546"/>
      <c r="H3546"/>
      <c r="I3546"/>
      <c r="J3546"/>
      <c r="K3546"/>
      <c r="L3546"/>
      <c r="M3546"/>
      <c r="N3546"/>
      <c r="O3546"/>
      <c r="P3546"/>
      <c r="Q3546"/>
      <c r="R3546"/>
      <c r="S3546"/>
      <c r="T3546"/>
      <c r="U3546"/>
      <c r="V3546"/>
      <c r="W3546"/>
      <c r="X3546"/>
      <c r="Y3546" s="56"/>
      <c r="Z3546"/>
      <c r="AA3546"/>
      <c r="AB3546"/>
      <c r="AC3546"/>
      <c r="AD3546"/>
      <c r="AE3546"/>
      <c r="AF3546"/>
    </row>
    <row r="3547" spans="1:32" s="24" customFormat="1" ht="15">
      <c r="A3547"/>
      <c r="B3547"/>
      <c r="C3547"/>
      <c r="D3547"/>
      <c r="E3547"/>
      <c r="F3547"/>
      <c r="G3547"/>
      <c r="H3547"/>
      <c r="I3547"/>
      <c r="J3547"/>
      <c r="K3547"/>
      <c r="L3547"/>
      <c r="M3547"/>
      <c r="N3547"/>
      <c r="O3547"/>
      <c r="P3547"/>
      <c r="Q3547"/>
      <c r="R3547"/>
      <c r="S3547"/>
      <c r="T3547"/>
      <c r="U3547"/>
      <c r="V3547"/>
      <c r="W3547"/>
      <c r="X3547"/>
      <c r="Y3547" s="56"/>
      <c r="Z3547"/>
      <c r="AA3547"/>
      <c r="AB3547"/>
      <c r="AC3547"/>
      <c r="AD3547"/>
      <c r="AE3547"/>
      <c r="AF3547"/>
    </row>
    <row r="3548" spans="1:32" s="24" customFormat="1" ht="15">
      <c r="A3548"/>
      <c r="B3548"/>
      <c r="C3548"/>
      <c r="D3548"/>
      <c r="E3548"/>
      <c r="F3548"/>
      <c r="G3548"/>
      <c r="H3548"/>
      <c r="I3548"/>
      <c r="J3548"/>
      <c r="K3548"/>
      <c r="L3548"/>
      <c r="M3548"/>
      <c r="N3548"/>
      <c r="O3548"/>
      <c r="P3548"/>
      <c r="Q3548"/>
      <c r="R3548"/>
      <c r="S3548"/>
      <c r="T3548"/>
      <c r="U3548"/>
      <c r="V3548"/>
      <c r="W3548"/>
      <c r="X3548"/>
      <c r="Y3548" s="56"/>
      <c r="Z3548"/>
      <c r="AA3548"/>
      <c r="AB3548"/>
      <c r="AC3548"/>
      <c r="AD3548"/>
      <c r="AE3548"/>
      <c r="AF3548"/>
    </row>
    <row r="3549" spans="1:32" s="24" customFormat="1" ht="15">
      <c r="A3549"/>
      <c r="B3549"/>
      <c r="C3549"/>
      <c r="D3549"/>
      <c r="E3549"/>
      <c r="F3549"/>
      <c r="G3549"/>
      <c r="H3549"/>
      <c r="I3549"/>
      <c r="J3549"/>
      <c r="K3549"/>
      <c r="L3549"/>
      <c r="M3549"/>
      <c r="N3549"/>
      <c r="O3549"/>
      <c r="P3549"/>
      <c r="Q3549"/>
      <c r="R3549"/>
      <c r="S3549"/>
      <c r="T3549"/>
      <c r="U3549"/>
      <c r="V3549"/>
      <c r="W3549"/>
      <c r="X3549"/>
      <c r="Y3549" s="56"/>
      <c r="Z3549"/>
      <c r="AA3549"/>
      <c r="AB3549"/>
      <c r="AC3549"/>
      <c r="AD3549"/>
      <c r="AE3549"/>
      <c r="AF3549"/>
    </row>
    <row r="3550" spans="1:32" s="24" customFormat="1" ht="15">
      <c r="A3550"/>
      <c r="B3550"/>
      <c r="C3550"/>
      <c r="D3550"/>
      <c r="E3550"/>
      <c r="F3550"/>
      <c r="G3550"/>
      <c r="H3550"/>
      <c r="I3550"/>
      <c r="J3550"/>
      <c r="K3550"/>
      <c r="L3550"/>
      <c r="M3550"/>
      <c r="N3550"/>
      <c r="O3550"/>
      <c r="P3550"/>
      <c r="Q3550"/>
      <c r="R3550"/>
      <c r="S3550"/>
      <c r="T3550"/>
      <c r="U3550"/>
      <c r="V3550"/>
      <c r="W3550"/>
      <c r="X3550"/>
      <c r="Y3550" s="56"/>
      <c r="Z3550"/>
      <c r="AA3550"/>
      <c r="AB3550"/>
      <c r="AC3550"/>
      <c r="AD3550"/>
      <c r="AE3550"/>
      <c r="AF3550"/>
    </row>
    <row r="3551" spans="1:32" s="24" customFormat="1" ht="15">
      <c r="A3551"/>
      <c r="B3551"/>
      <c r="C3551"/>
      <c r="D3551"/>
      <c r="E3551"/>
      <c r="F3551"/>
      <c r="G3551"/>
      <c r="H3551"/>
      <c r="I3551"/>
      <c r="J3551"/>
      <c r="K3551"/>
      <c r="L3551"/>
      <c r="M3551"/>
      <c r="N3551"/>
      <c r="O3551"/>
      <c r="P3551"/>
      <c r="Q3551"/>
      <c r="R3551"/>
      <c r="S3551"/>
      <c r="T3551"/>
      <c r="U3551"/>
      <c r="V3551"/>
      <c r="W3551"/>
      <c r="X3551"/>
      <c r="Y3551" s="56"/>
      <c r="Z3551"/>
      <c r="AA3551"/>
      <c r="AB3551"/>
      <c r="AC3551"/>
      <c r="AD3551"/>
      <c r="AE3551"/>
      <c r="AF3551"/>
    </row>
    <row r="3552" spans="1:32" s="24" customFormat="1" ht="15">
      <c r="A3552"/>
      <c r="B3552"/>
      <c r="C3552"/>
      <c r="D3552"/>
      <c r="E3552"/>
      <c r="F3552"/>
      <c r="G3552"/>
      <c r="H3552"/>
      <c r="I3552"/>
      <c r="J3552"/>
      <c r="K3552"/>
      <c r="L3552"/>
      <c r="M3552"/>
      <c r="N3552"/>
      <c r="O3552"/>
      <c r="P3552"/>
      <c r="Q3552"/>
      <c r="R3552"/>
      <c r="S3552"/>
      <c r="T3552"/>
      <c r="U3552"/>
      <c r="V3552"/>
      <c r="W3552"/>
      <c r="X3552"/>
      <c r="Y3552" s="56"/>
      <c r="Z3552"/>
      <c r="AA3552"/>
      <c r="AB3552"/>
      <c r="AC3552"/>
      <c r="AD3552"/>
      <c r="AE3552"/>
      <c r="AF3552"/>
    </row>
    <row r="3553" spans="1:32" s="24" customFormat="1" ht="15">
      <c r="A3553"/>
      <c r="B3553"/>
      <c r="C3553"/>
      <c r="D3553"/>
      <c r="E3553"/>
      <c r="F3553"/>
      <c r="G3553"/>
      <c r="H3553"/>
      <c r="I3553"/>
      <c r="J3553"/>
      <c r="K3553"/>
      <c r="L3553"/>
      <c r="M3553"/>
      <c r="N3553"/>
      <c r="O3553"/>
      <c r="P3553"/>
      <c r="Q3553"/>
      <c r="R3553"/>
      <c r="S3553"/>
      <c r="T3553"/>
      <c r="U3553"/>
      <c r="V3553"/>
      <c r="W3553"/>
      <c r="X3553"/>
      <c r="Y3553" s="56"/>
      <c r="Z3553"/>
      <c r="AA3553"/>
      <c r="AB3553"/>
      <c r="AC3553"/>
      <c r="AD3553"/>
      <c r="AE3553"/>
      <c r="AF3553"/>
    </row>
    <row r="3554" spans="1:32" s="24" customFormat="1" ht="15">
      <c r="A3554"/>
      <c r="B3554"/>
      <c r="C3554"/>
      <c r="D3554"/>
      <c r="E3554"/>
      <c r="F3554"/>
      <c r="G3554"/>
      <c r="H3554"/>
      <c r="I3554"/>
      <c r="J3554"/>
      <c r="K3554"/>
      <c r="L3554"/>
      <c r="M3554"/>
      <c r="N3554"/>
      <c r="O3554"/>
      <c r="P3554"/>
      <c r="Q3554"/>
      <c r="R3554"/>
      <c r="S3554"/>
      <c r="T3554"/>
      <c r="U3554"/>
      <c r="V3554"/>
      <c r="W3554"/>
      <c r="X3554"/>
      <c r="Y3554" s="56"/>
      <c r="Z3554"/>
      <c r="AA3554"/>
      <c r="AB3554"/>
      <c r="AC3554"/>
      <c r="AD3554"/>
      <c r="AE3554"/>
      <c r="AF3554"/>
    </row>
    <row r="3555" spans="1:32" s="24" customFormat="1" ht="15">
      <c r="A3555"/>
      <c r="B3555"/>
      <c r="C3555"/>
      <c r="D3555"/>
      <c r="E3555"/>
      <c r="F3555"/>
      <c r="G3555"/>
      <c r="H3555"/>
      <c r="I3555"/>
      <c r="J3555"/>
      <c r="K3555"/>
      <c r="L3555"/>
      <c r="M3555"/>
      <c r="N3555"/>
      <c r="O3555"/>
      <c r="P3555"/>
      <c r="Q3555"/>
      <c r="R3555"/>
      <c r="S3555"/>
      <c r="T3555"/>
      <c r="U3555"/>
      <c r="V3555"/>
      <c r="W3555"/>
      <c r="X3555"/>
      <c r="Y3555" s="56"/>
      <c r="Z3555"/>
      <c r="AA3555"/>
      <c r="AB3555"/>
      <c r="AC3555"/>
      <c r="AD3555"/>
      <c r="AE3555"/>
      <c r="AF3555"/>
    </row>
    <row r="3556" spans="1:32" s="24" customFormat="1" ht="15">
      <c r="A3556"/>
      <c r="B3556"/>
      <c r="C3556"/>
      <c r="D3556"/>
      <c r="E3556"/>
      <c r="F3556"/>
      <c r="G3556"/>
      <c r="H3556"/>
      <c r="I3556"/>
      <c r="J3556"/>
      <c r="K3556"/>
      <c r="L3556"/>
      <c r="M3556"/>
      <c r="N3556"/>
      <c r="O3556"/>
      <c r="P3556"/>
      <c r="Q3556"/>
      <c r="R3556"/>
      <c r="S3556"/>
      <c r="T3556"/>
      <c r="U3556"/>
      <c r="V3556"/>
      <c r="W3556"/>
      <c r="X3556"/>
      <c r="Y3556" s="56"/>
      <c r="Z3556"/>
      <c r="AA3556"/>
      <c r="AB3556"/>
      <c r="AC3556"/>
      <c r="AD3556"/>
      <c r="AE3556"/>
      <c r="AF3556"/>
    </row>
    <row r="3557" spans="1:32" s="24" customFormat="1" ht="15">
      <c r="A3557"/>
      <c r="B3557"/>
      <c r="C3557"/>
      <c r="D3557"/>
      <c r="E3557"/>
      <c r="F3557"/>
      <c r="G3557"/>
      <c r="H3557"/>
      <c r="I3557"/>
      <c r="J3557"/>
      <c r="K3557"/>
      <c r="L3557"/>
      <c r="M3557"/>
      <c r="N3557"/>
      <c r="O3557"/>
      <c r="P3557"/>
      <c r="Q3557"/>
      <c r="R3557"/>
      <c r="S3557"/>
      <c r="T3557"/>
      <c r="U3557"/>
      <c r="V3557"/>
      <c r="W3557"/>
      <c r="X3557"/>
      <c r="Y3557" s="56"/>
      <c r="Z3557"/>
      <c r="AA3557"/>
      <c r="AB3557"/>
      <c r="AC3557"/>
      <c r="AD3557"/>
      <c r="AE3557"/>
      <c r="AF3557"/>
    </row>
    <row r="3558" spans="1:32" s="24" customFormat="1" ht="15">
      <c r="A3558"/>
      <c r="B3558"/>
      <c r="C3558"/>
      <c r="D3558"/>
      <c r="E3558"/>
      <c r="F3558"/>
      <c r="G3558"/>
      <c r="H3558"/>
      <c r="I3558"/>
      <c r="J3558"/>
      <c r="K3558"/>
      <c r="L3558"/>
      <c r="M3558"/>
      <c r="N3558"/>
      <c r="O3558"/>
      <c r="P3558"/>
      <c r="Q3558"/>
      <c r="R3558"/>
      <c r="S3558"/>
      <c r="T3558"/>
      <c r="U3558"/>
      <c r="V3558"/>
      <c r="W3558"/>
      <c r="X3558"/>
      <c r="Y3558" s="56"/>
      <c r="Z3558"/>
      <c r="AA3558"/>
      <c r="AB3558"/>
      <c r="AC3558"/>
      <c r="AD3558"/>
      <c r="AE3558"/>
      <c r="AF3558"/>
    </row>
    <row r="3559" spans="1:32" s="24" customFormat="1" ht="15">
      <c r="A3559"/>
      <c r="B3559"/>
      <c r="C3559"/>
      <c r="D3559"/>
      <c r="E3559"/>
      <c r="F3559"/>
      <c r="G3559"/>
      <c r="H3559"/>
      <c r="I3559"/>
      <c r="J3559"/>
      <c r="K3559"/>
      <c r="L3559"/>
      <c r="M3559"/>
      <c r="N3559"/>
      <c r="O3559"/>
      <c r="P3559"/>
      <c r="Q3559"/>
      <c r="R3559"/>
      <c r="S3559"/>
      <c r="T3559"/>
      <c r="U3559"/>
      <c r="V3559"/>
      <c r="W3559"/>
      <c r="X3559"/>
      <c r="Y3559" s="56"/>
      <c r="Z3559"/>
      <c r="AA3559"/>
      <c r="AB3559"/>
      <c r="AC3559"/>
      <c r="AD3559"/>
      <c r="AE3559"/>
      <c r="AF3559"/>
    </row>
    <row r="3560" spans="1:32" s="24" customFormat="1" ht="15">
      <c r="A3560"/>
      <c r="B3560"/>
      <c r="C3560"/>
      <c r="D3560"/>
      <c r="E3560"/>
      <c r="F3560"/>
      <c r="G3560"/>
      <c r="H3560"/>
      <c r="I3560"/>
      <c r="J3560"/>
      <c r="K3560"/>
      <c r="L3560"/>
      <c r="M3560"/>
      <c r="N3560"/>
      <c r="O3560"/>
      <c r="P3560"/>
      <c r="Q3560"/>
      <c r="R3560"/>
      <c r="S3560"/>
      <c r="T3560"/>
      <c r="U3560"/>
      <c r="V3560"/>
      <c r="W3560"/>
      <c r="X3560"/>
      <c r="Y3560" s="56"/>
      <c r="Z3560"/>
      <c r="AA3560"/>
      <c r="AB3560"/>
      <c r="AC3560"/>
      <c r="AD3560"/>
      <c r="AE3560"/>
      <c r="AF3560"/>
    </row>
    <row r="3561" spans="1:32" s="24" customFormat="1" ht="15">
      <c r="A3561"/>
      <c r="B3561"/>
      <c r="C3561"/>
      <c r="D3561"/>
      <c r="E3561"/>
      <c r="F3561"/>
      <c r="G3561"/>
      <c r="H3561"/>
      <c r="I3561"/>
      <c r="J3561"/>
      <c r="K3561"/>
      <c r="L3561"/>
      <c r="M3561"/>
      <c r="N3561"/>
      <c r="O3561"/>
      <c r="P3561"/>
      <c r="Q3561"/>
      <c r="R3561"/>
      <c r="S3561"/>
      <c r="T3561"/>
      <c r="U3561"/>
      <c r="V3561"/>
      <c r="W3561"/>
      <c r="X3561"/>
      <c r="Y3561" s="56"/>
      <c r="Z3561"/>
      <c r="AA3561"/>
      <c r="AB3561"/>
      <c r="AC3561"/>
      <c r="AD3561"/>
      <c r="AE3561"/>
      <c r="AF3561"/>
    </row>
    <row r="3562" spans="1:32" s="24" customFormat="1" ht="15">
      <c r="A3562"/>
      <c r="B3562"/>
      <c r="C3562"/>
      <c r="D3562"/>
      <c r="E3562"/>
      <c r="F3562"/>
      <c r="G3562"/>
      <c r="H3562"/>
      <c r="I3562"/>
      <c r="J3562"/>
      <c r="K3562"/>
      <c r="L3562"/>
      <c r="M3562"/>
      <c r="N3562"/>
      <c r="O3562"/>
      <c r="P3562"/>
      <c r="Q3562"/>
      <c r="R3562"/>
      <c r="S3562"/>
      <c r="T3562"/>
      <c r="U3562"/>
      <c r="V3562"/>
      <c r="W3562"/>
      <c r="X3562"/>
      <c r="Y3562" s="56"/>
      <c r="Z3562"/>
      <c r="AA3562"/>
      <c r="AB3562"/>
      <c r="AC3562"/>
      <c r="AD3562"/>
      <c r="AE3562"/>
      <c r="AF3562"/>
    </row>
    <row r="3563" spans="1:32" s="24" customFormat="1" ht="15">
      <c r="A3563"/>
      <c r="B3563"/>
      <c r="C3563"/>
      <c r="D3563"/>
      <c r="E3563"/>
      <c r="F3563"/>
      <c r="G3563"/>
      <c r="H3563"/>
      <c r="I3563"/>
      <c r="J3563"/>
      <c r="K3563"/>
      <c r="L3563"/>
      <c r="M3563"/>
      <c r="N3563"/>
      <c r="O3563"/>
      <c r="P3563"/>
      <c r="Q3563"/>
      <c r="R3563"/>
      <c r="S3563"/>
      <c r="T3563"/>
      <c r="U3563"/>
      <c r="V3563"/>
      <c r="W3563"/>
      <c r="X3563"/>
      <c r="Y3563" s="56"/>
      <c r="Z3563"/>
      <c r="AA3563"/>
      <c r="AB3563"/>
      <c r="AC3563"/>
      <c r="AD3563"/>
      <c r="AE3563"/>
      <c r="AF3563"/>
    </row>
    <row r="3564" spans="1:32" s="24" customFormat="1" ht="15">
      <c r="A3564"/>
      <c r="B3564"/>
      <c r="C3564"/>
      <c r="D3564"/>
      <c r="E3564"/>
      <c r="F3564"/>
      <c r="G3564"/>
      <c r="H3564"/>
      <c r="I3564"/>
      <c r="J3564"/>
      <c r="K3564"/>
      <c r="L3564"/>
      <c r="M3564"/>
      <c r="N3564"/>
      <c r="O3564"/>
      <c r="P3564"/>
      <c r="Q3564"/>
      <c r="R3564"/>
      <c r="S3564"/>
      <c r="T3564"/>
      <c r="U3564"/>
      <c r="V3564"/>
      <c r="W3564"/>
      <c r="X3564"/>
      <c r="Y3564" s="56"/>
      <c r="Z3564"/>
      <c r="AA3564"/>
      <c r="AB3564"/>
      <c r="AC3564"/>
      <c r="AD3564"/>
      <c r="AE3564"/>
      <c r="AF3564"/>
    </row>
    <row r="3565" spans="1:32" s="24" customFormat="1" ht="15">
      <c r="A3565"/>
      <c r="B3565"/>
      <c r="C3565"/>
      <c r="D3565"/>
      <c r="E3565"/>
      <c r="F3565"/>
      <c r="G3565"/>
      <c r="H3565"/>
      <c r="I3565"/>
      <c r="J3565"/>
      <c r="K3565"/>
      <c r="L3565"/>
      <c r="M3565"/>
      <c r="N3565"/>
      <c r="O3565"/>
      <c r="P3565"/>
      <c r="Q3565"/>
      <c r="R3565"/>
      <c r="S3565"/>
      <c r="T3565"/>
      <c r="U3565"/>
      <c r="V3565"/>
      <c r="W3565"/>
      <c r="X3565"/>
      <c r="Y3565" s="56"/>
      <c r="Z3565"/>
      <c r="AA3565"/>
      <c r="AB3565"/>
      <c r="AC3565"/>
      <c r="AD3565"/>
      <c r="AE3565"/>
      <c r="AF3565"/>
    </row>
    <row r="3566" spans="1:32" s="24" customFormat="1" ht="15">
      <c r="A3566"/>
      <c r="B3566"/>
      <c r="C3566"/>
      <c r="D3566"/>
      <c r="E3566"/>
      <c r="F3566"/>
      <c r="G3566"/>
      <c r="H3566"/>
      <c r="I3566"/>
      <c r="J3566"/>
      <c r="K3566"/>
      <c r="L3566"/>
      <c r="M3566"/>
      <c r="N3566"/>
      <c r="O3566"/>
      <c r="P3566"/>
      <c r="Q3566"/>
      <c r="R3566"/>
      <c r="S3566"/>
      <c r="T3566"/>
      <c r="U3566"/>
      <c r="V3566"/>
      <c r="W3566"/>
      <c r="X3566"/>
      <c r="Y3566" s="56"/>
      <c r="Z3566"/>
      <c r="AA3566"/>
      <c r="AB3566"/>
      <c r="AC3566"/>
      <c r="AD3566"/>
      <c r="AE3566"/>
      <c r="AF3566"/>
    </row>
    <row r="3567" spans="1:32" s="24" customFormat="1" ht="15">
      <c r="A3567"/>
      <c r="B3567"/>
      <c r="C3567"/>
      <c r="D3567"/>
      <c r="E3567"/>
      <c r="F3567"/>
      <c r="G3567"/>
      <c r="H3567"/>
      <c r="I3567"/>
      <c r="J3567"/>
      <c r="K3567"/>
      <c r="L3567"/>
      <c r="M3567"/>
      <c r="N3567"/>
      <c r="O3567"/>
      <c r="P3567"/>
      <c r="Q3567"/>
      <c r="R3567"/>
      <c r="S3567"/>
      <c r="T3567"/>
      <c r="U3567"/>
      <c r="V3567"/>
      <c r="W3567"/>
      <c r="X3567"/>
      <c r="Y3567" s="56"/>
      <c r="Z3567"/>
      <c r="AA3567"/>
      <c r="AB3567"/>
      <c r="AC3567"/>
      <c r="AD3567"/>
      <c r="AE3567"/>
      <c r="AF3567"/>
    </row>
    <row r="3568" spans="1:32" s="24" customFormat="1" ht="15">
      <c r="A3568"/>
      <c r="B3568"/>
      <c r="C3568"/>
      <c r="D3568"/>
      <c r="E3568"/>
      <c r="F3568"/>
      <c r="G3568"/>
      <c r="H3568"/>
      <c r="I3568"/>
      <c r="J3568"/>
      <c r="K3568"/>
      <c r="L3568"/>
      <c r="M3568"/>
      <c r="N3568"/>
      <c r="O3568"/>
      <c r="P3568"/>
      <c r="Q3568"/>
      <c r="R3568"/>
      <c r="S3568"/>
      <c r="T3568"/>
      <c r="U3568"/>
      <c r="V3568"/>
      <c r="W3568"/>
      <c r="X3568"/>
      <c r="Y3568" s="56"/>
      <c r="Z3568"/>
      <c r="AA3568"/>
      <c r="AB3568"/>
      <c r="AC3568"/>
      <c r="AD3568"/>
      <c r="AE3568"/>
      <c r="AF3568"/>
    </row>
    <row r="3569" spans="1:32" s="24" customFormat="1" ht="15">
      <c r="A3569"/>
      <c r="B3569"/>
      <c r="C3569"/>
      <c r="D3569"/>
      <c r="E3569"/>
      <c r="F3569"/>
      <c r="G3569"/>
      <c r="H3569"/>
      <c r="I3569"/>
      <c r="J3569"/>
      <c r="K3569"/>
      <c r="L3569"/>
      <c r="M3569"/>
      <c r="N3569"/>
      <c r="O3569"/>
      <c r="P3569"/>
      <c r="Q3569"/>
      <c r="R3569"/>
      <c r="S3569"/>
      <c r="T3569"/>
      <c r="U3569"/>
      <c r="V3569"/>
      <c r="W3569"/>
      <c r="X3569"/>
      <c r="Y3569" s="56"/>
      <c r="Z3569"/>
      <c r="AA3569"/>
      <c r="AB3569"/>
      <c r="AC3569"/>
      <c r="AD3569"/>
      <c r="AE3569"/>
      <c r="AF3569"/>
    </row>
    <row r="3570" spans="1:32" s="24" customFormat="1" ht="15">
      <c r="A3570"/>
      <c r="B3570"/>
      <c r="C3570"/>
      <c r="D3570"/>
      <c r="E3570"/>
      <c r="F3570"/>
      <c r="G3570"/>
      <c r="H3570"/>
      <c r="I3570"/>
      <c r="J3570"/>
      <c r="K3570"/>
      <c r="L3570"/>
      <c r="M3570"/>
      <c r="N3570"/>
      <c r="O3570"/>
      <c r="P3570"/>
      <c r="Q3570"/>
      <c r="R3570"/>
      <c r="S3570"/>
      <c r="T3570"/>
      <c r="U3570"/>
      <c r="V3570"/>
      <c r="W3570"/>
      <c r="X3570"/>
      <c r="Y3570" s="56"/>
      <c r="Z3570"/>
      <c r="AA3570"/>
      <c r="AB3570"/>
      <c r="AC3570"/>
      <c r="AD3570"/>
      <c r="AE3570"/>
      <c r="AF3570"/>
    </row>
    <row r="3571" spans="1:32" s="24" customFormat="1" ht="15">
      <c r="A3571"/>
      <c r="B3571"/>
      <c r="C3571"/>
      <c r="D3571"/>
      <c r="E3571"/>
      <c r="F3571"/>
      <c r="G3571"/>
      <c r="H3571"/>
      <c r="I3571"/>
      <c r="J3571"/>
      <c r="K3571"/>
      <c r="L3571"/>
      <c r="M3571"/>
      <c r="N3571"/>
      <c r="O3571"/>
      <c r="P3571"/>
      <c r="Q3571"/>
      <c r="R3571"/>
      <c r="S3571"/>
      <c r="T3571"/>
      <c r="U3571"/>
      <c r="V3571"/>
      <c r="W3571"/>
      <c r="X3571"/>
      <c r="Y3571" s="56"/>
      <c r="Z3571"/>
      <c r="AA3571"/>
      <c r="AB3571"/>
      <c r="AC3571"/>
      <c r="AD3571"/>
      <c r="AE3571"/>
      <c r="AF3571"/>
    </row>
    <row r="3572" spans="1:32" s="24" customFormat="1" ht="15">
      <c r="A3572"/>
      <c r="B3572"/>
      <c r="C3572"/>
      <c r="D3572"/>
      <c r="E3572"/>
      <c r="F3572"/>
      <c r="G3572"/>
      <c r="H3572"/>
      <c r="I3572"/>
      <c r="J3572"/>
      <c r="K3572"/>
      <c r="L3572"/>
      <c r="M3572"/>
      <c r="N3572"/>
      <c r="O3572"/>
      <c r="P3572"/>
      <c r="Q3572"/>
      <c r="R3572"/>
      <c r="S3572"/>
      <c r="T3572"/>
      <c r="U3572"/>
      <c r="V3572"/>
      <c r="W3572"/>
      <c r="X3572"/>
      <c r="Y3572" s="56"/>
      <c r="Z3572"/>
      <c r="AA3572"/>
      <c r="AB3572"/>
      <c r="AC3572"/>
      <c r="AD3572"/>
      <c r="AE3572"/>
      <c r="AF3572"/>
    </row>
    <row r="3573" spans="1:32" s="24" customFormat="1" ht="15">
      <c r="A3573"/>
      <c r="B3573"/>
      <c r="C3573"/>
      <c r="D3573"/>
      <c r="E3573"/>
      <c r="F3573"/>
      <c r="G3573"/>
      <c r="H3573"/>
      <c r="I3573"/>
      <c r="J3573"/>
      <c r="K3573"/>
      <c r="L3573"/>
      <c r="M3573"/>
      <c r="N3573"/>
      <c r="O3573"/>
      <c r="P3573"/>
      <c r="Q3573"/>
      <c r="R3573"/>
      <c r="S3573"/>
      <c r="T3573"/>
      <c r="U3573"/>
      <c r="V3573"/>
      <c r="W3573"/>
      <c r="X3573"/>
      <c r="Y3573" s="56"/>
      <c r="Z3573"/>
      <c r="AA3573"/>
      <c r="AB3573"/>
      <c r="AC3573"/>
      <c r="AD3573"/>
      <c r="AE3573"/>
      <c r="AF3573"/>
    </row>
    <row r="3574" spans="1:32" s="24" customFormat="1" ht="15">
      <c r="A3574"/>
      <c r="B3574"/>
      <c r="C3574"/>
      <c r="D3574"/>
      <c r="E3574"/>
      <c r="F3574"/>
      <c r="G3574"/>
      <c r="H3574"/>
      <c r="I3574"/>
      <c r="J3574"/>
      <c r="K3574"/>
      <c r="L3574"/>
      <c r="M3574"/>
      <c r="N3574"/>
      <c r="O3574"/>
      <c r="P3574"/>
      <c r="Q3574"/>
      <c r="R3574"/>
      <c r="S3574"/>
      <c r="T3574"/>
      <c r="U3574"/>
      <c r="V3574"/>
      <c r="W3574"/>
      <c r="X3574"/>
      <c r="Y3574" s="56"/>
      <c r="Z3574"/>
      <c r="AA3574"/>
      <c r="AB3574"/>
      <c r="AC3574"/>
      <c r="AD3574"/>
      <c r="AE3574"/>
      <c r="AF3574"/>
    </row>
    <row r="3575" spans="1:32" s="24" customFormat="1" ht="15">
      <c r="A3575"/>
      <c r="B3575"/>
      <c r="C3575"/>
      <c r="D3575"/>
      <c r="E3575"/>
      <c r="F3575"/>
      <c r="G3575"/>
      <c r="H3575"/>
      <c r="I3575"/>
      <c r="J3575"/>
      <c r="K3575"/>
      <c r="L3575"/>
      <c r="M3575"/>
      <c r="N3575"/>
      <c r="O3575"/>
      <c r="P3575"/>
      <c r="Q3575"/>
      <c r="R3575"/>
      <c r="S3575"/>
      <c r="T3575"/>
      <c r="U3575"/>
      <c r="V3575"/>
      <c r="W3575"/>
      <c r="X3575"/>
      <c r="Y3575" s="56"/>
      <c r="Z3575"/>
      <c r="AA3575"/>
      <c r="AB3575"/>
      <c r="AC3575"/>
      <c r="AD3575"/>
      <c r="AE3575"/>
      <c r="AF3575"/>
    </row>
    <row r="3576" spans="1:32" s="24" customFormat="1" ht="15">
      <c r="A3576"/>
      <c r="B3576"/>
      <c r="C3576"/>
      <c r="D3576"/>
      <c r="E3576"/>
      <c r="F3576"/>
      <c r="G3576"/>
      <c r="H3576"/>
      <c r="I3576"/>
      <c r="J3576"/>
      <c r="K3576"/>
      <c r="L3576"/>
      <c r="M3576"/>
      <c r="N3576"/>
      <c r="O3576"/>
      <c r="P3576"/>
      <c r="Q3576"/>
      <c r="R3576"/>
      <c r="S3576"/>
      <c r="T3576"/>
      <c r="U3576"/>
      <c r="V3576"/>
      <c r="W3576"/>
      <c r="X3576"/>
      <c r="Y3576" s="56"/>
      <c r="Z3576"/>
      <c r="AA3576"/>
      <c r="AB3576"/>
      <c r="AC3576"/>
      <c r="AD3576"/>
      <c r="AE3576"/>
      <c r="AF3576"/>
    </row>
    <row r="3577" spans="1:32" s="24" customFormat="1" ht="15">
      <c r="A3577"/>
      <c r="B3577"/>
      <c r="C3577"/>
      <c r="D3577"/>
      <c r="E3577"/>
      <c r="F3577"/>
      <c r="G3577"/>
      <c r="H3577"/>
      <c r="I3577"/>
      <c r="J3577"/>
      <c r="K3577"/>
      <c r="L3577"/>
      <c r="M3577"/>
      <c r="N3577"/>
      <c r="O3577"/>
      <c r="P3577"/>
      <c r="Q3577"/>
      <c r="R3577"/>
      <c r="S3577"/>
      <c r="T3577"/>
      <c r="U3577"/>
      <c r="V3577"/>
      <c r="W3577"/>
      <c r="X3577"/>
      <c r="Y3577" s="56"/>
      <c r="Z3577"/>
      <c r="AA3577"/>
      <c r="AB3577"/>
      <c r="AC3577"/>
      <c r="AD3577"/>
      <c r="AE3577"/>
      <c r="AF3577"/>
    </row>
    <row r="3578" spans="1:32" s="24" customFormat="1" ht="15">
      <c r="A3578"/>
      <c r="B3578"/>
      <c r="C3578"/>
      <c r="D3578"/>
      <c r="E3578"/>
      <c r="F3578"/>
      <c r="G3578"/>
      <c r="H3578"/>
      <c r="I3578"/>
      <c r="J3578"/>
      <c r="K3578"/>
      <c r="L3578"/>
      <c r="M3578"/>
      <c r="N3578"/>
      <c r="O3578"/>
      <c r="P3578"/>
      <c r="Q3578"/>
      <c r="R3578"/>
      <c r="S3578"/>
      <c r="T3578"/>
      <c r="U3578"/>
      <c r="V3578"/>
      <c r="W3578"/>
      <c r="X3578"/>
      <c r="Y3578" s="56"/>
      <c r="Z3578"/>
      <c r="AA3578"/>
      <c r="AB3578"/>
      <c r="AC3578"/>
      <c r="AD3578"/>
      <c r="AE3578"/>
      <c r="AF3578"/>
    </row>
    <row r="3579" spans="1:32" s="24" customFormat="1" ht="15">
      <c r="A3579"/>
      <c r="B3579"/>
      <c r="C3579"/>
      <c r="D3579"/>
      <c r="E3579"/>
      <c r="F3579"/>
      <c r="G3579"/>
      <c r="H3579"/>
      <c r="I3579"/>
      <c r="J3579"/>
      <c r="K3579"/>
      <c r="L3579"/>
      <c r="M3579"/>
      <c r="N3579"/>
      <c r="O3579"/>
      <c r="P3579"/>
      <c r="Q3579"/>
      <c r="R3579"/>
      <c r="S3579"/>
      <c r="T3579"/>
      <c r="U3579"/>
      <c r="V3579"/>
      <c r="W3579"/>
      <c r="X3579"/>
      <c r="Y3579" s="56"/>
      <c r="Z3579"/>
      <c r="AA3579"/>
      <c r="AB3579"/>
      <c r="AC3579"/>
      <c r="AD3579"/>
      <c r="AE3579"/>
      <c r="AF3579"/>
    </row>
    <row r="3580" spans="1:32" s="24" customFormat="1" ht="15">
      <c r="A3580"/>
      <c r="B3580"/>
      <c r="C3580"/>
      <c r="D3580"/>
      <c r="E3580"/>
      <c r="F3580"/>
      <c r="G3580"/>
      <c r="H3580"/>
      <c r="I3580"/>
      <c r="J3580"/>
      <c r="K3580"/>
      <c r="L3580"/>
      <c r="M3580"/>
      <c r="N3580"/>
      <c r="O3580"/>
      <c r="P3580"/>
      <c r="Q3580"/>
      <c r="R3580"/>
      <c r="S3580"/>
      <c r="T3580"/>
      <c r="U3580"/>
      <c r="V3580"/>
      <c r="W3580"/>
      <c r="X3580"/>
      <c r="Y3580" s="56"/>
      <c r="Z3580"/>
      <c r="AA3580"/>
      <c r="AB3580"/>
      <c r="AC3580"/>
      <c r="AD3580"/>
      <c r="AE3580"/>
      <c r="AF3580"/>
    </row>
    <row r="3581" spans="1:32" s="24" customFormat="1" ht="15">
      <c r="A3581"/>
      <c r="B3581"/>
      <c r="C3581"/>
      <c r="D3581"/>
      <c r="E3581"/>
      <c r="F3581"/>
      <c r="G3581"/>
      <c r="H3581"/>
      <c r="I3581"/>
      <c r="J3581"/>
      <c r="K3581"/>
      <c r="L3581"/>
      <c r="M3581"/>
      <c r="N3581"/>
      <c r="O3581"/>
      <c r="P3581"/>
      <c r="Q3581"/>
      <c r="R3581"/>
      <c r="S3581"/>
      <c r="T3581"/>
      <c r="U3581"/>
      <c r="V3581"/>
      <c r="W3581"/>
      <c r="X3581"/>
      <c r="Y3581" s="56"/>
      <c r="Z3581"/>
      <c r="AA3581"/>
      <c r="AB3581"/>
      <c r="AC3581"/>
      <c r="AD3581"/>
      <c r="AE3581"/>
      <c r="AF3581"/>
    </row>
    <row r="3582" spans="1:32" s="24" customFormat="1" ht="15">
      <c r="A3582"/>
      <c r="B3582"/>
      <c r="C3582"/>
      <c r="D3582"/>
      <c r="E3582"/>
      <c r="F3582"/>
      <c r="G3582"/>
      <c r="H3582"/>
      <c r="I3582"/>
      <c r="J3582"/>
      <c r="K3582"/>
      <c r="L3582"/>
      <c r="M3582"/>
      <c r="N3582"/>
      <c r="O3582"/>
      <c r="P3582"/>
      <c r="Q3582"/>
      <c r="R3582"/>
      <c r="S3582"/>
      <c r="T3582"/>
      <c r="U3582"/>
      <c r="V3582"/>
      <c r="W3582"/>
      <c r="X3582"/>
      <c r="Y3582" s="56"/>
      <c r="Z3582"/>
      <c r="AA3582"/>
      <c r="AB3582"/>
      <c r="AC3582"/>
      <c r="AD3582"/>
      <c r="AE3582"/>
      <c r="AF3582"/>
    </row>
    <row r="3583" spans="1:32" s="24" customFormat="1" ht="15">
      <c r="A3583"/>
      <c r="B3583"/>
      <c r="C3583"/>
      <c r="D3583"/>
      <c r="E3583"/>
      <c r="F3583"/>
      <c r="G3583"/>
      <c r="H3583"/>
      <c r="I3583"/>
      <c r="J3583"/>
      <c r="K3583"/>
      <c r="L3583"/>
      <c r="M3583"/>
      <c r="N3583"/>
      <c r="O3583"/>
      <c r="P3583"/>
      <c r="Q3583"/>
      <c r="R3583"/>
      <c r="S3583"/>
      <c r="T3583"/>
      <c r="U3583"/>
      <c r="V3583"/>
      <c r="W3583"/>
      <c r="X3583"/>
      <c r="Y3583" s="56"/>
      <c r="Z3583"/>
      <c r="AA3583"/>
      <c r="AB3583"/>
      <c r="AC3583"/>
      <c r="AD3583"/>
      <c r="AE3583"/>
      <c r="AF3583"/>
    </row>
    <row r="3584" spans="1:32" s="24" customFormat="1" ht="15">
      <c r="A3584"/>
      <c r="B3584"/>
      <c r="C3584"/>
      <c r="D3584"/>
      <c r="E3584"/>
      <c r="F3584"/>
      <c r="G3584"/>
      <c r="H3584"/>
      <c r="I3584"/>
      <c r="J3584"/>
      <c r="K3584"/>
      <c r="L3584"/>
      <c r="M3584"/>
      <c r="N3584"/>
      <c r="O3584"/>
      <c r="P3584"/>
      <c r="Q3584"/>
      <c r="R3584"/>
      <c r="S3584"/>
      <c r="T3584"/>
      <c r="U3584"/>
      <c r="V3584"/>
      <c r="W3584"/>
      <c r="X3584"/>
      <c r="Y3584" s="56"/>
      <c r="Z3584"/>
      <c r="AA3584"/>
      <c r="AB3584"/>
      <c r="AC3584"/>
      <c r="AD3584"/>
      <c r="AE3584"/>
      <c r="AF3584"/>
    </row>
    <row r="3585" spans="1:32" s="24" customFormat="1" ht="15">
      <c r="A3585"/>
      <c r="B3585"/>
      <c r="C3585"/>
      <c r="D3585"/>
      <c r="E3585"/>
      <c r="F3585"/>
      <c r="G3585"/>
      <c r="H3585"/>
      <c r="I3585"/>
      <c r="J3585"/>
      <c r="K3585"/>
      <c r="L3585"/>
      <c r="M3585"/>
      <c r="N3585"/>
      <c r="O3585"/>
      <c r="P3585"/>
      <c r="Q3585"/>
      <c r="R3585"/>
      <c r="S3585"/>
      <c r="T3585"/>
      <c r="U3585"/>
      <c r="V3585"/>
      <c r="W3585"/>
      <c r="X3585"/>
      <c r="Y3585" s="56"/>
      <c r="Z3585"/>
      <c r="AA3585"/>
      <c r="AB3585"/>
      <c r="AC3585"/>
      <c r="AD3585"/>
      <c r="AE3585"/>
      <c r="AF3585"/>
    </row>
    <row r="3586" spans="1:32" s="24" customFormat="1" ht="15">
      <c r="A3586"/>
      <c r="B3586"/>
      <c r="C3586"/>
      <c r="D3586"/>
      <c r="E3586"/>
      <c r="F3586"/>
      <c r="G3586"/>
      <c r="H3586"/>
      <c r="I3586"/>
      <c r="J3586"/>
      <c r="K3586"/>
      <c r="L3586"/>
      <c r="M3586"/>
      <c r="N3586"/>
      <c r="O3586"/>
      <c r="P3586"/>
      <c r="Q3586"/>
      <c r="R3586"/>
      <c r="S3586"/>
      <c r="T3586"/>
      <c r="U3586"/>
      <c r="V3586"/>
      <c r="W3586"/>
      <c r="X3586"/>
      <c r="Y3586" s="56"/>
      <c r="Z3586"/>
      <c r="AA3586"/>
      <c r="AB3586"/>
      <c r="AC3586"/>
      <c r="AD3586"/>
      <c r="AE3586"/>
      <c r="AF3586"/>
    </row>
    <row r="3587" spans="1:32" s="24" customFormat="1" ht="15">
      <c r="A3587"/>
      <c r="B3587"/>
      <c r="C3587"/>
      <c r="D3587"/>
      <c r="E3587"/>
      <c r="F3587"/>
      <c r="G3587"/>
      <c r="H3587"/>
      <c r="I3587"/>
      <c r="J3587"/>
      <c r="K3587"/>
      <c r="L3587"/>
      <c r="M3587"/>
      <c r="N3587"/>
      <c r="O3587"/>
      <c r="P3587"/>
      <c r="Q3587"/>
      <c r="R3587"/>
      <c r="S3587"/>
      <c r="T3587"/>
      <c r="U3587"/>
      <c r="V3587"/>
      <c r="W3587"/>
      <c r="X3587"/>
      <c r="Y3587" s="56"/>
      <c r="Z3587"/>
      <c r="AA3587"/>
      <c r="AB3587"/>
      <c r="AC3587"/>
      <c r="AD3587"/>
      <c r="AE3587"/>
      <c r="AF3587"/>
    </row>
    <row r="3588" spans="1:32" s="24" customFormat="1" ht="15">
      <c r="A3588"/>
      <c r="B3588"/>
      <c r="C3588"/>
      <c r="D3588"/>
      <c r="E3588"/>
      <c r="F3588"/>
      <c r="G3588"/>
      <c r="H3588"/>
      <c r="I3588"/>
      <c r="J3588"/>
      <c r="K3588"/>
      <c r="L3588"/>
      <c r="M3588"/>
      <c r="N3588"/>
      <c r="O3588"/>
      <c r="P3588"/>
      <c r="Q3588"/>
      <c r="R3588"/>
      <c r="S3588"/>
      <c r="T3588"/>
      <c r="U3588"/>
      <c r="V3588"/>
      <c r="W3588"/>
      <c r="X3588"/>
      <c r="Y3588" s="56"/>
      <c r="Z3588"/>
      <c r="AA3588"/>
      <c r="AB3588"/>
      <c r="AC3588"/>
      <c r="AD3588"/>
      <c r="AE3588"/>
      <c r="AF3588"/>
    </row>
    <row r="3589" spans="1:32" s="24" customFormat="1" ht="15">
      <c r="A3589"/>
      <c r="B3589"/>
      <c r="C3589"/>
      <c r="D3589"/>
      <c r="E3589"/>
      <c r="F3589"/>
      <c r="G3589"/>
      <c r="H3589"/>
      <c r="I3589"/>
      <c r="J3589"/>
      <c r="K3589"/>
      <c r="L3589"/>
      <c r="M3589"/>
      <c r="N3589"/>
      <c r="O3589"/>
      <c r="P3589"/>
      <c r="Q3589"/>
      <c r="R3589"/>
      <c r="S3589"/>
      <c r="T3589"/>
      <c r="U3589"/>
      <c r="V3589"/>
      <c r="W3589"/>
      <c r="X3589"/>
      <c r="Y3589" s="56"/>
      <c r="Z3589"/>
      <c r="AA3589"/>
      <c r="AB3589"/>
      <c r="AC3589"/>
      <c r="AD3589"/>
      <c r="AE3589"/>
      <c r="AF3589"/>
    </row>
    <row r="3590" spans="1:32" s="24" customFormat="1" ht="15">
      <c r="A3590"/>
      <c r="B3590"/>
      <c r="C3590"/>
      <c r="D3590"/>
      <c r="E3590"/>
      <c r="F3590"/>
      <c r="G3590"/>
      <c r="H3590"/>
      <c r="I3590"/>
      <c r="J3590"/>
      <c r="K3590"/>
      <c r="L3590"/>
      <c r="M3590"/>
      <c r="N3590"/>
      <c r="O3590"/>
      <c r="P3590"/>
      <c r="Q3590"/>
      <c r="R3590"/>
      <c r="S3590"/>
      <c r="T3590"/>
      <c r="U3590"/>
      <c r="V3590"/>
      <c r="W3590"/>
      <c r="X3590"/>
      <c r="Y3590" s="56"/>
      <c r="Z3590"/>
      <c r="AA3590"/>
      <c r="AB3590"/>
      <c r="AC3590"/>
      <c r="AD3590"/>
      <c r="AE3590"/>
      <c r="AF3590"/>
    </row>
    <row r="3591" spans="1:32" s="24" customFormat="1" ht="15">
      <c r="A3591"/>
      <c r="B3591"/>
      <c r="C3591"/>
      <c r="D3591"/>
      <c r="E3591"/>
      <c r="F3591"/>
      <c r="G3591"/>
      <c r="H3591"/>
      <c r="I3591"/>
      <c r="J3591"/>
      <c r="K3591"/>
      <c r="L3591"/>
      <c r="M3591"/>
      <c r="N3591"/>
      <c r="O3591"/>
      <c r="P3591"/>
      <c r="Q3591"/>
      <c r="R3591"/>
      <c r="S3591"/>
      <c r="T3591"/>
      <c r="U3591"/>
      <c r="V3591"/>
      <c r="W3591"/>
      <c r="X3591"/>
      <c r="Y3591" s="56"/>
      <c r="Z3591"/>
      <c r="AA3591"/>
      <c r="AB3591"/>
      <c r="AC3591"/>
      <c r="AD3591"/>
      <c r="AE3591"/>
      <c r="AF3591"/>
    </row>
    <row r="3592" spans="1:32" s="24" customFormat="1" ht="15">
      <c r="A3592"/>
      <c r="B3592"/>
      <c r="C3592"/>
      <c r="D3592"/>
      <c r="E3592"/>
      <c r="F3592"/>
      <c r="G3592"/>
      <c r="H3592"/>
      <c r="I3592"/>
      <c r="J3592"/>
      <c r="K3592"/>
      <c r="L3592"/>
      <c r="M3592"/>
      <c r="N3592"/>
      <c r="O3592"/>
      <c r="P3592"/>
      <c r="Q3592"/>
      <c r="R3592"/>
      <c r="S3592"/>
      <c r="T3592"/>
      <c r="U3592"/>
      <c r="V3592"/>
      <c r="W3592"/>
      <c r="X3592"/>
      <c r="Y3592" s="56"/>
      <c r="Z3592"/>
      <c r="AA3592"/>
      <c r="AB3592"/>
      <c r="AC3592"/>
      <c r="AD3592"/>
      <c r="AE3592"/>
      <c r="AF3592"/>
    </row>
    <row r="3593" spans="1:32" s="24" customFormat="1" ht="15">
      <c r="A3593"/>
      <c r="B3593"/>
      <c r="C3593"/>
      <c r="D3593"/>
      <c r="E3593"/>
      <c r="F3593"/>
      <c r="G3593"/>
      <c r="H3593"/>
      <c r="I3593"/>
      <c r="J3593"/>
      <c r="K3593"/>
      <c r="L3593"/>
      <c r="M3593"/>
      <c r="N3593"/>
      <c r="O3593"/>
      <c r="P3593"/>
      <c r="Q3593"/>
      <c r="R3593"/>
      <c r="S3593"/>
      <c r="T3593"/>
      <c r="U3593"/>
      <c r="V3593"/>
      <c r="W3593"/>
      <c r="X3593"/>
      <c r="Y3593" s="56"/>
      <c r="Z3593"/>
      <c r="AA3593"/>
      <c r="AB3593"/>
      <c r="AC3593"/>
      <c r="AD3593"/>
      <c r="AE3593"/>
      <c r="AF3593"/>
    </row>
    <row r="3594" spans="1:32" s="24" customFormat="1" ht="15">
      <c r="A3594"/>
      <c r="B3594"/>
      <c r="C3594"/>
      <c r="D3594"/>
      <c r="E3594"/>
      <c r="F3594"/>
      <c r="G3594"/>
      <c r="H3594"/>
      <c r="I3594"/>
      <c r="J3594"/>
      <c r="K3594"/>
      <c r="L3594"/>
      <c r="M3594"/>
      <c r="N3594"/>
      <c r="O3594"/>
      <c r="P3594"/>
      <c r="Q3594"/>
      <c r="R3594"/>
      <c r="S3594"/>
      <c r="T3594"/>
      <c r="U3594"/>
      <c r="V3594"/>
      <c r="W3594"/>
      <c r="X3594"/>
      <c r="Y3594" s="56"/>
      <c r="Z3594"/>
      <c r="AA3594"/>
      <c r="AB3594"/>
      <c r="AC3594"/>
      <c r="AD3594"/>
      <c r="AE3594"/>
      <c r="AF3594"/>
    </row>
    <row r="3595" spans="1:32" s="24" customFormat="1" ht="15">
      <c r="A3595"/>
      <c r="B3595"/>
      <c r="C3595"/>
      <c r="D3595"/>
      <c r="E3595"/>
      <c r="F3595"/>
      <c r="G3595"/>
      <c r="H3595"/>
      <c r="I3595"/>
      <c r="J3595"/>
      <c r="K3595"/>
      <c r="L3595"/>
      <c r="M3595"/>
      <c r="N3595"/>
      <c r="O3595"/>
      <c r="P3595"/>
      <c r="Q3595"/>
      <c r="R3595"/>
      <c r="S3595"/>
      <c r="T3595"/>
      <c r="U3595"/>
      <c r="V3595"/>
      <c r="W3595"/>
      <c r="X3595"/>
      <c r="Y3595" s="56"/>
      <c r="Z3595"/>
      <c r="AA3595"/>
      <c r="AB3595"/>
      <c r="AC3595"/>
      <c r="AD3595"/>
      <c r="AE3595"/>
      <c r="AF3595"/>
    </row>
    <row r="3596" spans="1:32" s="24" customFormat="1" ht="15">
      <c r="A3596"/>
      <c r="B3596"/>
      <c r="C3596"/>
      <c r="D3596"/>
      <c r="E3596"/>
      <c r="F3596"/>
      <c r="G3596"/>
      <c r="H3596"/>
      <c r="I3596"/>
      <c r="J3596"/>
      <c r="K3596"/>
      <c r="L3596"/>
      <c r="M3596"/>
      <c r="N3596"/>
      <c r="O3596"/>
      <c r="P3596"/>
      <c r="Q3596"/>
      <c r="R3596"/>
      <c r="S3596"/>
      <c r="T3596"/>
      <c r="U3596"/>
      <c r="V3596"/>
      <c r="W3596"/>
      <c r="X3596"/>
      <c r="Y3596" s="56"/>
      <c r="Z3596"/>
      <c r="AA3596"/>
      <c r="AB3596"/>
      <c r="AC3596"/>
      <c r="AD3596"/>
      <c r="AE3596"/>
      <c r="AF3596"/>
    </row>
    <row r="3597" spans="1:32" s="24" customFormat="1" ht="15">
      <c r="A3597"/>
      <c r="B3597"/>
      <c r="C3597"/>
      <c r="D3597"/>
      <c r="E3597"/>
      <c r="F3597"/>
      <c r="G3597"/>
      <c r="H3597"/>
      <c r="I3597"/>
      <c r="J3597"/>
      <c r="K3597"/>
      <c r="L3597"/>
      <c r="M3597"/>
      <c r="N3597"/>
      <c r="O3597"/>
      <c r="P3597"/>
      <c r="Q3597"/>
      <c r="R3597"/>
      <c r="S3597"/>
      <c r="T3597"/>
      <c r="U3597"/>
      <c r="V3597"/>
      <c r="W3597"/>
      <c r="X3597"/>
      <c r="Y3597" s="56"/>
      <c r="Z3597"/>
      <c r="AA3597"/>
      <c r="AB3597"/>
      <c r="AC3597"/>
      <c r="AD3597"/>
      <c r="AE3597"/>
      <c r="AF3597"/>
    </row>
    <row r="3598" spans="1:32" s="24" customFormat="1" ht="15">
      <c r="A3598"/>
      <c r="B3598"/>
      <c r="C3598"/>
      <c r="D3598"/>
      <c r="E3598"/>
      <c r="F3598"/>
      <c r="G3598"/>
      <c r="H3598"/>
      <c r="I3598"/>
      <c r="J3598"/>
      <c r="K3598"/>
      <c r="L3598"/>
      <c r="M3598"/>
      <c r="N3598"/>
      <c r="O3598"/>
      <c r="P3598"/>
      <c r="Q3598"/>
      <c r="R3598"/>
      <c r="S3598"/>
      <c r="T3598"/>
      <c r="U3598"/>
      <c r="V3598"/>
      <c r="W3598"/>
      <c r="X3598"/>
      <c r="Y3598" s="56"/>
      <c r="Z3598"/>
      <c r="AA3598"/>
      <c r="AB3598"/>
      <c r="AC3598"/>
      <c r="AD3598"/>
      <c r="AE3598"/>
      <c r="AF3598"/>
    </row>
    <row r="3599" spans="1:32" s="24" customFormat="1" ht="15">
      <c r="A3599"/>
      <c r="B3599"/>
      <c r="C3599"/>
      <c r="D3599"/>
      <c r="E3599"/>
      <c r="F3599"/>
      <c r="G3599"/>
      <c r="H3599"/>
      <c r="I3599"/>
      <c r="J3599"/>
      <c r="K3599"/>
      <c r="L3599"/>
      <c r="M3599"/>
      <c r="N3599"/>
      <c r="O3599"/>
      <c r="P3599"/>
      <c r="Q3599"/>
      <c r="R3599"/>
      <c r="S3599"/>
      <c r="T3599"/>
      <c r="U3599"/>
      <c r="V3599"/>
      <c r="W3599"/>
      <c r="X3599"/>
      <c r="Y3599" s="56"/>
      <c r="Z3599"/>
      <c r="AA3599"/>
      <c r="AB3599"/>
      <c r="AC3599"/>
      <c r="AD3599"/>
      <c r="AE3599"/>
      <c r="AF3599"/>
    </row>
    <row r="3600" spans="1:32" s="24" customFormat="1" ht="15">
      <c r="A3600"/>
      <c r="B3600"/>
      <c r="C3600"/>
      <c r="D3600"/>
      <c r="E3600"/>
      <c r="F3600"/>
      <c r="G3600"/>
      <c r="H3600"/>
      <c r="I3600"/>
      <c r="J3600"/>
      <c r="K3600"/>
      <c r="L3600"/>
      <c r="M3600"/>
      <c r="N3600"/>
      <c r="O3600"/>
      <c r="P3600"/>
      <c r="Q3600"/>
      <c r="R3600"/>
      <c r="S3600"/>
      <c r="T3600"/>
      <c r="U3600"/>
      <c r="V3600"/>
      <c r="W3600"/>
      <c r="X3600"/>
      <c r="Y3600" s="56"/>
      <c r="Z3600"/>
      <c r="AA3600"/>
      <c r="AB3600"/>
      <c r="AC3600"/>
      <c r="AD3600"/>
      <c r="AE3600"/>
      <c r="AF3600"/>
    </row>
    <row r="3601" spans="1:32" s="24" customFormat="1" ht="15">
      <c r="A3601"/>
      <c r="B3601"/>
      <c r="C3601"/>
      <c r="D3601"/>
      <c r="E3601"/>
      <c r="F3601"/>
      <c r="G3601"/>
      <c r="H3601"/>
      <c r="I3601"/>
      <c r="J3601"/>
      <c r="K3601"/>
      <c r="L3601"/>
      <c r="M3601"/>
      <c r="N3601"/>
      <c r="O3601"/>
      <c r="P3601"/>
      <c r="Q3601"/>
      <c r="R3601"/>
      <c r="S3601"/>
      <c r="T3601"/>
      <c r="U3601"/>
      <c r="V3601"/>
      <c r="W3601"/>
      <c r="X3601"/>
      <c r="Y3601" s="56"/>
      <c r="Z3601"/>
      <c r="AA3601"/>
      <c r="AB3601"/>
      <c r="AC3601"/>
      <c r="AD3601"/>
      <c r="AE3601"/>
      <c r="AF3601"/>
    </row>
    <row r="3602" spans="1:32" s="24" customFormat="1" ht="15">
      <c r="A3602"/>
      <c r="B3602"/>
      <c r="C3602"/>
      <c r="D3602"/>
      <c r="E3602"/>
      <c r="F3602"/>
      <c r="G3602"/>
      <c r="H3602"/>
      <c r="I3602"/>
      <c r="J3602"/>
      <c r="K3602"/>
      <c r="L3602"/>
      <c r="M3602"/>
      <c r="N3602"/>
      <c r="O3602"/>
      <c r="P3602"/>
      <c r="Q3602"/>
      <c r="R3602"/>
      <c r="S3602"/>
      <c r="T3602"/>
      <c r="U3602"/>
      <c r="V3602"/>
      <c r="W3602"/>
      <c r="X3602"/>
      <c r="Y3602" s="56"/>
      <c r="Z3602"/>
      <c r="AA3602"/>
      <c r="AB3602"/>
      <c r="AC3602"/>
      <c r="AD3602"/>
      <c r="AE3602"/>
      <c r="AF3602"/>
    </row>
    <row r="3603" spans="1:32" s="24" customFormat="1" ht="15">
      <c r="A3603"/>
      <c r="B3603"/>
      <c r="C3603"/>
      <c r="D3603"/>
      <c r="E3603"/>
      <c r="F3603"/>
      <c r="G3603"/>
      <c r="H3603"/>
      <c r="I3603"/>
      <c r="J3603"/>
      <c r="K3603"/>
      <c r="L3603"/>
      <c r="M3603"/>
      <c r="N3603"/>
      <c r="O3603"/>
      <c r="P3603"/>
      <c r="Q3603"/>
      <c r="R3603"/>
      <c r="S3603"/>
      <c r="T3603"/>
      <c r="U3603"/>
      <c r="V3603"/>
      <c r="W3603"/>
      <c r="X3603"/>
      <c r="Y3603" s="56"/>
      <c r="Z3603"/>
      <c r="AA3603"/>
      <c r="AB3603"/>
      <c r="AC3603"/>
      <c r="AD3603"/>
      <c r="AE3603"/>
      <c r="AF3603"/>
    </row>
    <row r="3604" spans="1:32" s="24" customFormat="1" ht="15">
      <c r="A3604"/>
      <c r="B3604"/>
      <c r="C3604"/>
      <c r="D3604"/>
      <c r="E3604"/>
      <c r="F3604"/>
      <c r="G3604"/>
      <c r="H3604"/>
      <c r="I3604"/>
      <c r="J3604"/>
      <c r="K3604"/>
      <c r="L3604"/>
      <c r="M3604"/>
      <c r="N3604"/>
      <c r="O3604"/>
      <c r="P3604"/>
      <c r="Q3604"/>
      <c r="R3604"/>
      <c r="S3604"/>
      <c r="T3604"/>
      <c r="U3604"/>
      <c r="V3604"/>
      <c r="W3604"/>
      <c r="X3604"/>
      <c r="Y3604" s="56"/>
      <c r="Z3604"/>
      <c r="AA3604"/>
      <c r="AB3604"/>
      <c r="AC3604"/>
      <c r="AD3604"/>
      <c r="AE3604"/>
      <c r="AF3604"/>
    </row>
    <row r="3605" spans="1:32" s="24" customFormat="1" ht="15">
      <c r="A3605"/>
      <c r="B3605"/>
      <c r="C3605"/>
      <c r="D3605"/>
      <c r="E3605"/>
      <c r="F3605"/>
      <c r="G3605"/>
      <c r="H3605"/>
      <c r="I3605"/>
      <c r="J3605"/>
      <c r="K3605"/>
      <c r="L3605"/>
      <c r="M3605"/>
      <c r="N3605"/>
      <c r="O3605"/>
      <c r="P3605"/>
      <c r="Q3605"/>
      <c r="R3605"/>
      <c r="S3605"/>
      <c r="T3605"/>
      <c r="U3605"/>
      <c r="V3605"/>
      <c r="W3605"/>
      <c r="X3605"/>
      <c r="Y3605" s="56"/>
      <c r="Z3605"/>
      <c r="AA3605"/>
      <c r="AB3605"/>
      <c r="AC3605"/>
      <c r="AD3605"/>
      <c r="AE3605"/>
      <c r="AF3605"/>
    </row>
    <row r="3606" spans="1:32" s="24" customFormat="1" ht="15">
      <c r="A3606"/>
      <c r="B3606"/>
      <c r="C3606"/>
      <c r="D3606"/>
      <c r="E3606"/>
      <c r="F3606"/>
      <c r="G3606"/>
      <c r="H3606"/>
      <c r="I3606"/>
      <c r="J3606"/>
      <c r="K3606"/>
      <c r="L3606"/>
      <c r="M3606"/>
      <c r="N3606"/>
      <c r="O3606"/>
      <c r="P3606"/>
      <c r="Q3606"/>
      <c r="R3606"/>
      <c r="S3606"/>
      <c r="T3606"/>
      <c r="U3606"/>
      <c r="V3606"/>
      <c r="W3606"/>
      <c r="X3606"/>
      <c r="Y3606" s="56"/>
      <c r="Z3606"/>
      <c r="AA3606"/>
      <c r="AB3606"/>
      <c r="AC3606"/>
      <c r="AD3606"/>
      <c r="AE3606"/>
      <c r="AF3606"/>
    </row>
    <row r="3607" spans="1:32" s="24" customFormat="1" ht="15">
      <c r="A3607"/>
      <c r="B3607"/>
      <c r="C3607"/>
      <c r="D3607"/>
      <c r="E3607"/>
      <c r="F3607"/>
      <c r="G3607"/>
      <c r="H3607"/>
      <c r="I3607"/>
      <c r="J3607"/>
      <c r="K3607"/>
      <c r="L3607"/>
      <c r="M3607"/>
      <c r="N3607"/>
      <c r="O3607"/>
      <c r="P3607"/>
      <c r="Q3607"/>
      <c r="R3607"/>
      <c r="S3607"/>
      <c r="T3607"/>
      <c r="U3607"/>
      <c r="V3607"/>
      <c r="W3607"/>
      <c r="X3607"/>
      <c r="Y3607" s="56"/>
      <c r="Z3607"/>
      <c r="AA3607"/>
      <c r="AB3607"/>
      <c r="AC3607"/>
      <c r="AD3607"/>
      <c r="AE3607"/>
      <c r="AF3607"/>
    </row>
    <row r="3608" spans="1:32" s="24" customFormat="1" ht="15">
      <c r="A3608"/>
      <c r="B3608"/>
      <c r="C3608"/>
      <c r="D3608"/>
      <c r="E3608"/>
      <c r="F3608"/>
      <c r="G3608"/>
      <c r="H3608"/>
      <c r="I3608"/>
      <c r="J3608"/>
      <c r="K3608"/>
      <c r="L3608"/>
      <c r="M3608"/>
      <c r="N3608"/>
      <c r="O3608"/>
      <c r="P3608"/>
      <c r="Q3608"/>
      <c r="R3608"/>
      <c r="S3608"/>
      <c r="T3608"/>
      <c r="U3608"/>
      <c r="V3608"/>
      <c r="W3608"/>
      <c r="X3608"/>
      <c r="Y3608" s="56"/>
      <c r="Z3608"/>
      <c r="AA3608"/>
      <c r="AB3608"/>
      <c r="AC3608"/>
      <c r="AD3608"/>
      <c r="AE3608"/>
      <c r="AF3608"/>
    </row>
    <row r="3609" spans="1:32" s="24" customFormat="1" ht="15">
      <c r="A3609"/>
      <c r="B3609"/>
      <c r="C3609"/>
      <c r="D3609"/>
      <c r="E3609"/>
      <c r="F3609"/>
      <c r="G3609"/>
      <c r="H3609"/>
      <c r="I3609"/>
      <c r="J3609"/>
      <c r="K3609"/>
      <c r="L3609"/>
      <c r="M3609"/>
      <c r="N3609"/>
      <c r="O3609"/>
      <c r="P3609"/>
      <c r="Q3609"/>
      <c r="R3609"/>
      <c r="S3609"/>
      <c r="T3609"/>
      <c r="U3609"/>
      <c r="V3609"/>
      <c r="W3609"/>
      <c r="X3609"/>
      <c r="Y3609" s="56"/>
      <c r="Z3609"/>
      <c r="AA3609"/>
      <c r="AB3609"/>
      <c r="AC3609"/>
      <c r="AD3609"/>
      <c r="AE3609"/>
      <c r="AF3609"/>
    </row>
    <row r="3610" spans="1:32" s="24" customFormat="1" ht="15">
      <c r="A3610"/>
      <c r="B3610"/>
      <c r="C3610"/>
      <c r="D3610"/>
      <c r="E3610"/>
      <c r="F3610"/>
      <c r="G3610"/>
      <c r="H3610"/>
      <c r="I3610"/>
      <c r="J3610"/>
      <c r="K3610"/>
      <c r="L3610"/>
      <c r="M3610"/>
      <c r="N3610"/>
      <c r="O3610"/>
      <c r="P3610"/>
      <c r="Q3610"/>
      <c r="R3610"/>
      <c r="S3610"/>
      <c r="T3610"/>
      <c r="U3610"/>
      <c r="V3610"/>
      <c r="W3610"/>
      <c r="X3610"/>
      <c r="Y3610" s="56"/>
      <c r="Z3610"/>
      <c r="AA3610"/>
      <c r="AB3610"/>
      <c r="AC3610"/>
      <c r="AD3610"/>
      <c r="AE3610"/>
      <c r="AF3610"/>
    </row>
    <row r="3611" spans="1:32" s="24" customFormat="1" ht="15">
      <c r="A3611"/>
      <c r="B3611"/>
      <c r="C3611"/>
      <c r="D3611"/>
      <c r="E3611"/>
      <c r="F3611"/>
      <c r="G3611"/>
      <c r="H3611"/>
      <c r="I3611"/>
      <c r="J3611"/>
      <c r="K3611"/>
      <c r="L3611"/>
      <c r="M3611"/>
      <c r="N3611"/>
      <c r="O3611"/>
      <c r="P3611"/>
      <c r="Q3611"/>
      <c r="R3611"/>
      <c r="S3611"/>
      <c r="T3611"/>
      <c r="U3611"/>
      <c r="V3611"/>
      <c r="W3611"/>
      <c r="X3611"/>
      <c r="Y3611" s="56"/>
      <c r="Z3611"/>
      <c r="AA3611"/>
      <c r="AB3611"/>
      <c r="AC3611"/>
      <c r="AD3611"/>
      <c r="AE3611"/>
      <c r="AF3611"/>
    </row>
    <row r="3612" spans="1:32" s="24" customFormat="1" ht="15">
      <c r="A3612"/>
      <c r="B3612"/>
      <c r="C3612"/>
      <c r="D3612"/>
      <c r="E3612"/>
      <c r="F3612"/>
      <c r="G3612"/>
      <c r="H3612"/>
      <c r="I3612"/>
      <c r="J3612"/>
      <c r="K3612"/>
      <c r="L3612"/>
      <c r="M3612"/>
      <c r="N3612"/>
      <c r="O3612"/>
      <c r="P3612"/>
      <c r="Q3612"/>
      <c r="R3612"/>
      <c r="S3612"/>
      <c r="T3612"/>
      <c r="U3612"/>
      <c r="V3612"/>
      <c r="W3612"/>
      <c r="X3612"/>
      <c r="Y3612" s="56"/>
      <c r="Z3612"/>
      <c r="AA3612"/>
      <c r="AB3612"/>
      <c r="AC3612"/>
      <c r="AD3612"/>
      <c r="AE3612"/>
      <c r="AF3612"/>
    </row>
    <row r="3613" spans="1:32" s="24" customFormat="1" ht="15">
      <c r="A3613"/>
      <c r="B3613"/>
      <c r="C3613"/>
      <c r="D3613"/>
      <c r="E3613"/>
      <c r="F3613"/>
      <c r="G3613"/>
      <c r="H3613"/>
      <c r="I3613"/>
      <c r="J3613"/>
      <c r="K3613"/>
      <c r="L3613"/>
      <c r="M3613"/>
      <c r="N3613"/>
      <c r="O3613"/>
      <c r="P3613"/>
      <c r="Q3613"/>
      <c r="R3613"/>
      <c r="S3613"/>
      <c r="T3613"/>
      <c r="U3613"/>
      <c r="V3613"/>
      <c r="W3613"/>
      <c r="X3613"/>
      <c r="Y3613" s="56"/>
      <c r="Z3613"/>
      <c r="AA3613"/>
      <c r="AB3613"/>
      <c r="AC3613"/>
      <c r="AD3613"/>
      <c r="AE3613"/>
      <c r="AF3613"/>
    </row>
    <row r="3614" spans="1:32" s="24" customFormat="1" ht="15">
      <c r="A3614"/>
      <c r="B3614"/>
      <c r="C3614"/>
      <c r="D3614"/>
      <c r="E3614"/>
      <c r="F3614"/>
      <c r="G3614"/>
      <c r="H3614"/>
      <c r="I3614"/>
      <c r="J3614"/>
      <c r="K3614"/>
      <c r="L3614"/>
      <c r="M3614"/>
      <c r="N3614"/>
      <c r="O3614"/>
      <c r="P3614"/>
      <c r="Q3614"/>
      <c r="R3614"/>
      <c r="S3614"/>
      <c r="T3614"/>
      <c r="U3614"/>
      <c r="V3614"/>
      <c r="W3614"/>
      <c r="X3614"/>
      <c r="Y3614" s="56"/>
      <c r="Z3614"/>
      <c r="AA3614"/>
      <c r="AB3614"/>
      <c r="AC3614"/>
      <c r="AD3614"/>
      <c r="AE3614"/>
      <c r="AF3614"/>
    </row>
    <row r="3615" spans="1:32" s="24" customFormat="1" ht="15">
      <c r="A3615"/>
      <c r="B3615"/>
      <c r="C3615"/>
      <c r="D3615"/>
      <c r="E3615"/>
      <c r="F3615"/>
      <c r="G3615"/>
      <c r="H3615"/>
      <c r="I3615"/>
      <c r="J3615"/>
      <c r="K3615"/>
      <c r="L3615"/>
      <c r="M3615"/>
      <c r="N3615"/>
      <c r="O3615"/>
      <c r="P3615"/>
      <c r="Q3615"/>
      <c r="R3615"/>
      <c r="S3615"/>
      <c r="T3615"/>
      <c r="U3615"/>
      <c r="V3615"/>
      <c r="W3615"/>
      <c r="X3615"/>
      <c r="Y3615" s="56"/>
      <c r="Z3615"/>
      <c r="AA3615"/>
      <c r="AB3615"/>
      <c r="AC3615"/>
      <c r="AD3615"/>
      <c r="AE3615"/>
      <c r="AF3615"/>
    </row>
    <row r="3616" spans="1:32" s="24" customFormat="1" ht="15">
      <c r="A3616"/>
      <c r="B3616"/>
      <c r="C3616"/>
      <c r="D3616"/>
      <c r="E3616"/>
      <c r="F3616"/>
      <c r="G3616"/>
      <c r="H3616"/>
      <c r="I3616"/>
      <c r="J3616"/>
      <c r="K3616"/>
      <c r="L3616"/>
      <c r="M3616"/>
      <c r="N3616"/>
      <c r="O3616"/>
      <c r="P3616"/>
      <c r="Q3616"/>
      <c r="R3616"/>
      <c r="S3616"/>
      <c r="T3616"/>
      <c r="U3616"/>
      <c r="V3616"/>
      <c r="W3616"/>
      <c r="X3616"/>
      <c r="Y3616" s="56"/>
      <c r="Z3616"/>
      <c r="AA3616"/>
      <c r="AB3616"/>
      <c r="AC3616"/>
      <c r="AD3616"/>
      <c r="AE3616"/>
      <c r="AF3616"/>
    </row>
    <row r="3617" spans="1:32" s="24" customFormat="1" ht="15">
      <c r="A3617"/>
      <c r="B3617"/>
      <c r="C3617"/>
      <c r="D3617"/>
      <c r="E3617"/>
      <c r="F3617"/>
      <c r="G3617"/>
      <c r="H3617"/>
      <c r="I3617"/>
      <c r="J3617"/>
      <c r="K3617"/>
      <c r="L3617"/>
      <c r="M3617"/>
      <c r="N3617"/>
      <c r="O3617"/>
      <c r="P3617"/>
      <c r="Q3617"/>
      <c r="R3617"/>
      <c r="S3617"/>
      <c r="T3617"/>
      <c r="U3617"/>
      <c r="V3617"/>
      <c r="W3617"/>
      <c r="X3617"/>
      <c r="Y3617" s="56"/>
      <c r="Z3617"/>
      <c r="AA3617"/>
      <c r="AB3617"/>
      <c r="AC3617"/>
      <c r="AD3617"/>
      <c r="AE3617"/>
      <c r="AF3617"/>
    </row>
    <row r="3618" spans="1:32" s="24" customFormat="1" ht="15">
      <c r="A3618"/>
      <c r="B3618"/>
      <c r="C3618"/>
      <c r="D3618"/>
      <c r="E3618"/>
      <c r="F3618"/>
      <c r="G3618"/>
      <c r="H3618"/>
      <c r="I3618"/>
      <c r="J3618"/>
      <c r="K3618"/>
      <c r="L3618"/>
      <c r="M3618"/>
      <c r="N3618"/>
      <c r="O3618"/>
      <c r="P3618"/>
      <c r="Q3618"/>
      <c r="R3618"/>
      <c r="S3618"/>
      <c r="T3618"/>
      <c r="U3618"/>
      <c r="V3618"/>
      <c r="W3618"/>
      <c r="X3618"/>
      <c r="Y3618" s="56"/>
      <c r="Z3618"/>
      <c r="AA3618"/>
      <c r="AB3618"/>
      <c r="AC3618"/>
      <c r="AD3618"/>
      <c r="AE3618"/>
      <c r="AF3618"/>
    </row>
    <row r="3619" spans="1:32" s="24" customFormat="1" ht="15">
      <c r="A3619"/>
      <c r="B3619"/>
      <c r="C3619"/>
      <c r="D3619"/>
      <c r="E3619"/>
      <c r="F3619"/>
      <c r="G3619"/>
      <c r="H3619"/>
      <c r="I3619"/>
      <c r="J3619"/>
      <c r="K3619"/>
      <c r="L3619"/>
      <c r="M3619"/>
      <c r="N3619"/>
      <c r="O3619"/>
      <c r="P3619"/>
      <c r="Q3619"/>
      <c r="R3619"/>
      <c r="S3619"/>
      <c r="T3619"/>
      <c r="U3619"/>
      <c r="V3619"/>
      <c r="W3619"/>
      <c r="X3619"/>
      <c r="Y3619" s="56"/>
      <c r="Z3619"/>
      <c r="AA3619"/>
      <c r="AB3619"/>
      <c r="AC3619"/>
      <c r="AD3619"/>
      <c r="AE3619"/>
      <c r="AF3619"/>
    </row>
    <row r="3620" spans="1:32" s="24" customFormat="1" ht="15">
      <c r="A3620"/>
      <c r="B3620"/>
      <c r="C3620"/>
      <c r="D3620"/>
      <c r="E3620"/>
      <c r="F3620"/>
      <c r="G3620"/>
      <c r="H3620"/>
      <c r="I3620"/>
      <c r="J3620"/>
      <c r="K3620"/>
      <c r="L3620"/>
      <c r="M3620"/>
      <c r="N3620"/>
      <c r="O3620"/>
      <c r="P3620"/>
      <c r="Q3620"/>
      <c r="R3620"/>
      <c r="S3620"/>
      <c r="T3620"/>
      <c r="U3620"/>
      <c r="V3620"/>
      <c r="W3620"/>
      <c r="X3620"/>
      <c r="Y3620" s="56"/>
      <c r="Z3620"/>
      <c r="AA3620"/>
      <c r="AB3620"/>
      <c r="AC3620"/>
      <c r="AD3620"/>
      <c r="AE3620"/>
      <c r="AF3620"/>
    </row>
    <row r="3621" spans="1:32" s="24" customFormat="1" ht="15">
      <c r="A3621"/>
      <c r="B3621"/>
      <c r="C3621"/>
      <c r="D3621"/>
      <c r="E3621"/>
      <c r="F3621"/>
      <c r="G3621"/>
      <c r="H3621"/>
      <c r="I3621"/>
      <c r="J3621"/>
      <c r="K3621"/>
      <c r="L3621"/>
      <c r="M3621"/>
      <c r="N3621"/>
      <c r="O3621"/>
      <c r="P3621"/>
      <c r="Q3621"/>
      <c r="R3621"/>
      <c r="S3621"/>
      <c r="T3621"/>
      <c r="U3621"/>
      <c r="V3621"/>
      <c r="W3621"/>
      <c r="X3621"/>
      <c r="Y3621" s="56"/>
      <c r="Z3621"/>
      <c r="AA3621"/>
      <c r="AB3621"/>
      <c r="AC3621"/>
      <c r="AD3621"/>
      <c r="AE3621"/>
      <c r="AF3621"/>
    </row>
    <row r="3622" spans="1:32" s="24" customFormat="1" ht="15">
      <c r="A3622"/>
      <c r="B3622"/>
      <c r="C3622"/>
      <c r="D3622"/>
      <c r="E3622"/>
      <c r="F3622"/>
      <c r="G3622"/>
      <c r="H3622"/>
      <c r="I3622"/>
      <c r="J3622"/>
      <c r="K3622"/>
      <c r="L3622"/>
      <c r="M3622"/>
      <c r="N3622"/>
      <c r="O3622"/>
      <c r="P3622"/>
      <c r="Q3622"/>
      <c r="R3622"/>
      <c r="S3622"/>
      <c r="T3622"/>
      <c r="U3622"/>
      <c r="V3622"/>
      <c r="W3622"/>
      <c r="X3622"/>
      <c r="Y3622" s="56"/>
      <c r="Z3622"/>
      <c r="AA3622"/>
      <c r="AB3622"/>
      <c r="AC3622"/>
      <c r="AD3622"/>
      <c r="AE3622"/>
      <c r="AF3622"/>
    </row>
    <row r="3623" spans="1:32" s="24" customFormat="1" ht="15">
      <c r="A3623"/>
      <c r="B3623"/>
      <c r="C3623"/>
      <c r="D3623"/>
      <c r="E3623"/>
      <c r="F3623"/>
      <c r="G3623"/>
      <c r="H3623"/>
      <c r="I3623"/>
      <c r="J3623"/>
      <c r="K3623"/>
      <c r="L3623"/>
      <c r="M3623"/>
      <c r="N3623"/>
      <c r="O3623"/>
      <c r="P3623"/>
      <c r="Q3623"/>
      <c r="R3623"/>
      <c r="S3623"/>
      <c r="T3623"/>
      <c r="U3623"/>
      <c r="V3623"/>
      <c r="W3623"/>
      <c r="X3623"/>
      <c r="Y3623" s="56"/>
      <c r="Z3623"/>
      <c r="AA3623"/>
      <c r="AB3623"/>
      <c r="AC3623"/>
      <c r="AD3623"/>
      <c r="AE3623"/>
      <c r="AF3623"/>
    </row>
    <row r="3624" spans="1:32" s="24" customFormat="1" ht="15">
      <c r="A3624"/>
      <c r="B3624"/>
      <c r="C3624"/>
      <c r="D3624"/>
      <c r="E3624"/>
      <c r="F3624"/>
      <c r="G3624"/>
      <c r="H3624"/>
      <c r="I3624"/>
      <c r="J3624"/>
      <c r="K3624"/>
      <c r="L3624"/>
      <c r="M3624"/>
      <c r="N3624"/>
      <c r="O3624"/>
      <c r="P3624"/>
      <c r="Q3624"/>
      <c r="R3624"/>
      <c r="S3624"/>
      <c r="T3624"/>
      <c r="U3624"/>
      <c r="V3624"/>
      <c r="W3624"/>
      <c r="X3624"/>
      <c r="Y3624" s="56"/>
      <c r="Z3624"/>
      <c r="AA3624"/>
      <c r="AB3624"/>
      <c r="AC3624"/>
      <c r="AD3624"/>
      <c r="AE3624"/>
      <c r="AF3624"/>
    </row>
    <row r="3625" spans="1:32" s="24" customFormat="1" ht="15">
      <c r="A3625"/>
      <c r="B3625"/>
      <c r="C3625"/>
      <c r="D3625"/>
      <c r="E3625"/>
      <c r="F3625"/>
      <c r="G3625"/>
      <c r="H3625"/>
      <c r="I3625"/>
      <c r="J3625"/>
      <c r="K3625"/>
      <c r="L3625"/>
      <c r="M3625"/>
      <c r="N3625"/>
      <c r="O3625"/>
      <c r="P3625"/>
      <c r="Q3625"/>
      <c r="R3625"/>
      <c r="S3625"/>
      <c r="T3625"/>
      <c r="U3625"/>
      <c r="V3625"/>
      <c r="W3625"/>
      <c r="X3625"/>
      <c r="Y3625" s="56"/>
      <c r="Z3625"/>
      <c r="AA3625"/>
      <c r="AB3625"/>
      <c r="AC3625"/>
      <c r="AD3625"/>
      <c r="AE3625"/>
      <c r="AF3625"/>
    </row>
    <row r="3626" spans="1:32" s="24" customFormat="1" ht="15">
      <c r="A3626"/>
      <c r="B3626"/>
      <c r="C3626"/>
      <c r="D3626"/>
      <c r="E3626"/>
      <c r="F3626"/>
      <c r="G3626"/>
      <c r="H3626"/>
      <c r="I3626"/>
      <c r="J3626"/>
      <c r="K3626"/>
      <c r="L3626"/>
      <c r="M3626"/>
      <c r="N3626"/>
      <c r="O3626"/>
      <c r="P3626"/>
      <c r="Q3626"/>
      <c r="R3626"/>
      <c r="S3626"/>
      <c r="T3626"/>
      <c r="U3626"/>
      <c r="V3626"/>
      <c r="W3626"/>
      <c r="X3626"/>
      <c r="Y3626" s="56"/>
      <c r="Z3626"/>
      <c r="AA3626"/>
      <c r="AB3626"/>
      <c r="AC3626"/>
      <c r="AD3626"/>
      <c r="AE3626"/>
      <c r="AF3626"/>
    </row>
    <row r="3627" spans="1:32" s="24" customFormat="1" ht="15">
      <c r="A3627"/>
      <c r="B3627"/>
      <c r="C3627"/>
      <c r="D3627"/>
      <c r="E3627"/>
      <c r="F3627"/>
      <c r="G3627"/>
      <c r="H3627"/>
      <c r="I3627"/>
      <c r="J3627"/>
      <c r="K3627"/>
      <c r="L3627"/>
      <c r="M3627"/>
      <c r="N3627"/>
      <c r="O3627"/>
      <c r="P3627"/>
      <c r="Q3627"/>
      <c r="R3627"/>
      <c r="S3627"/>
      <c r="T3627"/>
      <c r="U3627"/>
      <c r="V3627"/>
      <c r="W3627"/>
      <c r="X3627"/>
      <c r="Y3627" s="56"/>
      <c r="Z3627"/>
      <c r="AA3627"/>
      <c r="AB3627"/>
      <c r="AC3627"/>
      <c r="AD3627"/>
      <c r="AE3627"/>
      <c r="AF3627"/>
    </row>
    <row r="3628" spans="1:32" s="24" customFormat="1" ht="15">
      <c r="A3628"/>
      <c r="B3628"/>
      <c r="C3628"/>
      <c r="D3628"/>
      <c r="E3628"/>
      <c r="F3628"/>
      <c r="G3628"/>
      <c r="H3628"/>
      <c r="I3628"/>
      <c r="J3628"/>
      <c r="K3628"/>
      <c r="L3628"/>
      <c r="M3628"/>
      <c r="N3628"/>
      <c r="O3628"/>
      <c r="P3628"/>
      <c r="Q3628"/>
      <c r="R3628"/>
      <c r="S3628"/>
      <c r="T3628"/>
      <c r="U3628"/>
      <c r="V3628"/>
      <c r="W3628"/>
      <c r="X3628"/>
      <c r="Y3628" s="56"/>
      <c r="Z3628"/>
      <c r="AA3628"/>
      <c r="AB3628"/>
      <c r="AC3628"/>
      <c r="AD3628"/>
      <c r="AE3628"/>
      <c r="AF3628"/>
    </row>
    <row r="3629" spans="1:32" s="24" customFormat="1" ht="15">
      <c r="A3629"/>
      <c r="B3629"/>
      <c r="C3629"/>
      <c r="D3629"/>
      <c r="E3629"/>
      <c r="F3629"/>
      <c r="G3629"/>
      <c r="H3629"/>
      <c r="I3629"/>
      <c r="J3629"/>
      <c r="K3629"/>
      <c r="L3629"/>
      <c r="M3629"/>
      <c r="N3629"/>
      <c r="O3629"/>
      <c r="P3629"/>
      <c r="Q3629"/>
      <c r="R3629"/>
      <c r="S3629"/>
      <c r="T3629"/>
      <c r="U3629"/>
      <c r="V3629"/>
      <c r="W3629"/>
      <c r="X3629"/>
      <c r="Y3629" s="56"/>
      <c r="Z3629"/>
      <c r="AA3629"/>
      <c r="AB3629"/>
      <c r="AC3629"/>
      <c r="AD3629"/>
      <c r="AE3629"/>
      <c r="AF3629"/>
    </row>
    <row r="3630" spans="1:32" s="24" customFormat="1" ht="15">
      <c r="A3630"/>
      <c r="B3630"/>
      <c r="C3630"/>
      <c r="D3630"/>
      <c r="E3630"/>
      <c r="F3630"/>
      <c r="G3630"/>
      <c r="H3630"/>
      <c r="I3630"/>
      <c r="J3630"/>
      <c r="K3630"/>
      <c r="L3630"/>
      <c r="M3630"/>
      <c r="N3630"/>
      <c r="O3630"/>
      <c r="P3630"/>
      <c r="Q3630"/>
      <c r="R3630"/>
      <c r="S3630"/>
      <c r="T3630"/>
      <c r="U3630"/>
      <c r="V3630"/>
      <c r="W3630"/>
      <c r="X3630"/>
      <c r="Y3630" s="56"/>
      <c r="Z3630"/>
      <c r="AA3630"/>
      <c r="AB3630"/>
      <c r="AC3630"/>
      <c r="AD3630"/>
      <c r="AE3630"/>
      <c r="AF3630"/>
    </row>
    <row r="3631" spans="1:32" s="24" customFormat="1" ht="15">
      <c r="A3631"/>
      <c r="B3631"/>
      <c r="C3631"/>
      <c r="D3631"/>
      <c r="E3631"/>
      <c r="F3631"/>
      <c r="G3631"/>
      <c r="H3631"/>
      <c r="I3631"/>
      <c r="J3631"/>
      <c r="K3631"/>
      <c r="L3631"/>
      <c r="M3631"/>
      <c r="N3631"/>
      <c r="O3631"/>
      <c r="P3631"/>
      <c r="Q3631"/>
      <c r="R3631"/>
      <c r="S3631"/>
      <c r="T3631"/>
      <c r="U3631"/>
      <c r="V3631"/>
      <c r="W3631"/>
      <c r="X3631"/>
      <c r="Y3631" s="56"/>
      <c r="Z3631"/>
      <c r="AA3631"/>
      <c r="AB3631"/>
      <c r="AC3631"/>
      <c r="AD3631"/>
      <c r="AE3631"/>
      <c r="AF3631"/>
    </row>
    <row r="3632" spans="1:32" s="24" customFormat="1" ht="15">
      <c r="A3632"/>
      <c r="B3632"/>
      <c r="C3632"/>
      <c r="D3632"/>
      <c r="E3632"/>
      <c r="F3632"/>
      <c r="G3632"/>
      <c r="H3632"/>
      <c r="I3632"/>
      <c r="J3632"/>
      <c r="K3632"/>
      <c r="L3632"/>
      <c r="M3632"/>
      <c r="N3632"/>
      <c r="O3632"/>
      <c r="P3632"/>
      <c r="Q3632"/>
      <c r="R3632"/>
      <c r="S3632"/>
      <c r="T3632"/>
      <c r="U3632"/>
      <c r="V3632"/>
      <c r="W3632"/>
      <c r="X3632"/>
      <c r="Y3632" s="56"/>
      <c r="Z3632"/>
      <c r="AA3632"/>
      <c r="AB3632"/>
      <c r="AC3632"/>
      <c r="AD3632"/>
      <c r="AE3632"/>
      <c r="AF3632"/>
    </row>
    <row r="3633" spans="1:32" s="24" customFormat="1" ht="15">
      <c r="A3633"/>
      <c r="B3633"/>
      <c r="C3633"/>
      <c r="D3633"/>
      <c r="E3633"/>
      <c r="F3633"/>
      <c r="G3633"/>
      <c r="H3633"/>
      <c r="I3633"/>
      <c r="J3633"/>
      <c r="K3633"/>
      <c r="L3633"/>
      <c r="M3633"/>
      <c r="N3633"/>
      <c r="O3633"/>
      <c r="P3633"/>
      <c r="Q3633"/>
      <c r="R3633"/>
      <c r="S3633"/>
      <c r="T3633"/>
      <c r="U3633"/>
      <c r="V3633"/>
      <c r="W3633"/>
      <c r="X3633"/>
      <c r="Y3633" s="56"/>
      <c r="Z3633"/>
      <c r="AA3633"/>
      <c r="AB3633"/>
      <c r="AC3633"/>
      <c r="AD3633"/>
      <c r="AE3633"/>
      <c r="AF3633"/>
    </row>
    <row r="3634" spans="1:32" s="24" customFormat="1" ht="15">
      <c r="A3634"/>
      <c r="B3634"/>
      <c r="C3634"/>
      <c r="D3634"/>
      <c r="E3634"/>
      <c r="F3634"/>
      <c r="G3634"/>
      <c r="H3634"/>
      <c r="I3634"/>
      <c r="J3634"/>
      <c r="K3634"/>
      <c r="L3634"/>
      <c r="M3634"/>
      <c r="N3634"/>
      <c r="O3634"/>
      <c r="P3634"/>
      <c r="Q3634"/>
      <c r="R3634"/>
      <c r="S3634"/>
      <c r="T3634"/>
      <c r="U3634"/>
      <c r="V3634"/>
      <c r="W3634"/>
      <c r="X3634"/>
      <c r="Y3634" s="56"/>
      <c r="Z3634"/>
      <c r="AA3634"/>
      <c r="AB3634"/>
      <c r="AC3634"/>
      <c r="AD3634"/>
      <c r="AE3634"/>
      <c r="AF3634"/>
    </row>
    <row r="3635" spans="1:32" s="24" customFormat="1" ht="15">
      <c r="A3635"/>
      <c r="B3635"/>
      <c r="C3635"/>
      <c r="D3635"/>
      <c r="E3635"/>
      <c r="F3635"/>
      <c r="G3635"/>
      <c r="H3635"/>
      <c r="I3635"/>
      <c r="J3635"/>
      <c r="K3635"/>
      <c r="L3635"/>
      <c r="M3635"/>
      <c r="N3635"/>
      <c r="O3635"/>
      <c r="P3635"/>
      <c r="Q3635"/>
      <c r="R3635"/>
      <c r="S3635"/>
      <c r="T3635"/>
      <c r="U3635"/>
      <c r="V3635"/>
      <c r="W3635"/>
      <c r="X3635"/>
      <c r="Y3635" s="56"/>
      <c r="Z3635"/>
      <c r="AA3635"/>
      <c r="AB3635"/>
      <c r="AC3635"/>
      <c r="AD3635"/>
      <c r="AE3635"/>
      <c r="AF3635"/>
    </row>
    <row r="3636" spans="1:32" s="24" customFormat="1" ht="15">
      <c r="A3636"/>
      <c r="B3636"/>
      <c r="C3636"/>
      <c r="D3636"/>
      <c r="E3636"/>
      <c r="F3636"/>
      <c r="G3636"/>
      <c r="H3636"/>
      <c r="I3636"/>
      <c r="J3636"/>
      <c r="K3636"/>
      <c r="L3636"/>
      <c r="M3636"/>
      <c r="N3636"/>
      <c r="O3636"/>
      <c r="P3636"/>
      <c r="Q3636"/>
      <c r="R3636"/>
      <c r="S3636"/>
      <c r="T3636"/>
      <c r="U3636"/>
      <c r="V3636"/>
      <c r="W3636"/>
      <c r="X3636"/>
      <c r="Y3636" s="56"/>
      <c r="Z3636"/>
      <c r="AA3636"/>
      <c r="AB3636"/>
      <c r="AC3636"/>
      <c r="AD3636"/>
      <c r="AE3636"/>
      <c r="AF3636"/>
    </row>
    <row r="3637" spans="1:32" s="24" customFormat="1" ht="15">
      <c r="A3637"/>
      <c r="B3637"/>
      <c r="C3637"/>
      <c r="D3637"/>
      <c r="E3637"/>
      <c r="F3637"/>
      <c r="G3637"/>
      <c r="H3637"/>
      <c r="I3637"/>
      <c r="J3637"/>
      <c r="K3637"/>
      <c r="L3637"/>
      <c r="M3637"/>
      <c r="N3637"/>
      <c r="O3637"/>
      <c r="P3637"/>
      <c r="Q3637"/>
      <c r="R3637"/>
      <c r="S3637"/>
      <c r="T3637"/>
      <c r="U3637"/>
      <c r="V3637"/>
      <c r="W3637"/>
      <c r="X3637"/>
      <c r="Y3637" s="56"/>
      <c r="Z3637"/>
      <c r="AA3637"/>
      <c r="AB3637"/>
      <c r="AC3637"/>
      <c r="AD3637"/>
      <c r="AE3637"/>
      <c r="AF3637"/>
    </row>
    <row r="3638" spans="1:32" s="24" customFormat="1" ht="15">
      <c r="A3638"/>
      <c r="B3638"/>
      <c r="C3638"/>
      <c r="D3638"/>
      <c r="E3638"/>
      <c r="F3638"/>
      <c r="G3638"/>
      <c r="H3638"/>
      <c r="I3638"/>
      <c r="J3638"/>
      <c r="K3638"/>
      <c r="L3638"/>
      <c r="M3638"/>
      <c r="N3638"/>
      <c r="O3638"/>
      <c r="P3638"/>
      <c r="Q3638"/>
      <c r="R3638"/>
      <c r="S3638"/>
      <c r="T3638"/>
      <c r="U3638"/>
      <c r="V3638"/>
      <c r="W3638"/>
      <c r="X3638"/>
      <c r="Y3638" s="56"/>
      <c r="Z3638"/>
      <c r="AA3638"/>
      <c r="AB3638"/>
      <c r="AC3638"/>
      <c r="AD3638"/>
      <c r="AE3638"/>
      <c r="AF3638"/>
    </row>
    <row r="3639" spans="1:32" s="24" customFormat="1" ht="15">
      <c r="A3639"/>
      <c r="B3639"/>
      <c r="C3639"/>
      <c r="D3639"/>
      <c r="E3639"/>
      <c r="F3639"/>
      <c r="G3639"/>
      <c r="H3639"/>
      <c r="I3639"/>
      <c r="J3639"/>
      <c r="K3639"/>
      <c r="L3639"/>
      <c r="M3639"/>
      <c r="N3639"/>
      <c r="O3639"/>
      <c r="P3639"/>
      <c r="Q3639"/>
      <c r="R3639"/>
      <c r="S3639"/>
      <c r="T3639"/>
      <c r="U3639"/>
      <c r="V3639"/>
      <c r="W3639"/>
      <c r="X3639"/>
      <c r="Y3639" s="56"/>
      <c r="Z3639"/>
      <c r="AA3639"/>
      <c r="AB3639"/>
      <c r="AC3639"/>
      <c r="AD3639"/>
      <c r="AE3639"/>
      <c r="AF3639"/>
    </row>
    <row r="3640" spans="1:32" s="24" customFormat="1" ht="15">
      <c r="A3640"/>
      <c r="B3640"/>
      <c r="C3640"/>
      <c r="D3640"/>
      <c r="E3640"/>
      <c r="F3640"/>
      <c r="G3640"/>
      <c r="H3640"/>
      <c r="I3640"/>
      <c r="J3640"/>
      <c r="K3640"/>
      <c r="L3640"/>
      <c r="M3640"/>
      <c r="N3640"/>
      <c r="O3640"/>
      <c r="P3640"/>
      <c r="Q3640"/>
      <c r="R3640"/>
      <c r="S3640"/>
      <c r="T3640"/>
      <c r="U3640"/>
      <c r="V3640"/>
      <c r="W3640"/>
      <c r="X3640"/>
      <c r="Y3640" s="56"/>
      <c r="Z3640"/>
      <c r="AA3640"/>
      <c r="AB3640"/>
      <c r="AC3640"/>
      <c r="AD3640"/>
      <c r="AE3640"/>
      <c r="AF3640"/>
    </row>
    <row r="3641" spans="1:32" s="24" customFormat="1" ht="15">
      <c r="A3641"/>
      <c r="B3641"/>
      <c r="C3641"/>
      <c r="D3641"/>
      <c r="E3641"/>
      <c r="F3641"/>
      <c r="G3641"/>
      <c r="H3641"/>
      <c r="I3641"/>
      <c r="J3641"/>
      <c r="K3641"/>
      <c r="L3641"/>
      <c r="M3641"/>
      <c r="N3641"/>
      <c r="O3641"/>
      <c r="P3641"/>
      <c r="Q3641"/>
      <c r="R3641"/>
      <c r="S3641"/>
      <c r="T3641"/>
      <c r="U3641"/>
      <c r="V3641"/>
      <c r="W3641"/>
      <c r="X3641"/>
      <c r="Y3641" s="56"/>
      <c r="Z3641"/>
      <c r="AA3641"/>
      <c r="AB3641"/>
      <c r="AC3641"/>
      <c r="AD3641"/>
      <c r="AE3641"/>
      <c r="AF3641"/>
    </row>
    <row r="3642" spans="1:32" s="24" customFormat="1" ht="15">
      <c r="A3642"/>
      <c r="B3642"/>
      <c r="C3642"/>
      <c r="D3642"/>
      <c r="E3642"/>
      <c r="F3642"/>
      <c r="G3642"/>
      <c r="H3642"/>
      <c r="I3642"/>
      <c r="J3642"/>
      <c r="K3642"/>
      <c r="L3642"/>
      <c r="M3642"/>
      <c r="N3642"/>
      <c r="O3642"/>
      <c r="P3642"/>
      <c r="Q3642"/>
      <c r="R3642"/>
      <c r="S3642"/>
      <c r="T3642"/>
      <c r="U3642"/>
      <c r="V3642"/>
      <c r="W3642"/>
      <c r="X3642"/>
      <c r="Y3642" s="56"/>
      <c r="Z3642"/>
      <c r="AA3642"/>
      <c r="AB3642"/>
      <c r="AC3642"/>
      <c r="AD3642"/>
      <c r="AE3642"/>
      <c r="AF3642"/>
    </row>
    <row r="3643" spans="1:32" s="24" customFormat="1" ht="15">
      <c r="A3643"/>
      <c r="B3643"/>
      <c r="C3643"/>
      <c r="D3643"/>
      <c r="E3643"/>
      <c r="F3643"/>
      <c r="G3643"/>
      <c r="H3643"/>
      <c r="I3643"/>
      <c r="J3643"/>
      <c r="K3643"/>
      <c r="L3643"/>
      <c r="M3643"/>
      <c r="N3643"/>
      <c r="O3643"/>
      <c r="P3643"/>
      <c r="Q3643"/>
      <c r="R3643"/>
      <c r="S3643"/>
      <c r="T3643"/>
      <c r="U3643"/>
      <c r="V3643"/>
      <c r="W3643"/>
      <c r="X3643"/>
      <c r="Y3643" s="56"/>
      <c r="Z3643"/>
      <c r="AA3643"/>
      <c r="AB3643"/>
      <c r="AC3643"/>
      <c r="AD3643"/>
      <c r="AE3643"/>
      <c r="AF3643"/>
    </row>
    <row r="3644" spans="1:32" s="24" customFormat="1" ht="15">
      <c r="A3644"/>
      <c r="B3644"/>
      <c r="C3644"/>
      <c r="D3644"/>
      <c r="E3644"/>
      <c r="F3644"/>
      <c r="G3644"/>
      <c r="H3644"/>
      <c r="I3644"/>
      <c r="J3644"/>
      <c r="K3644"/>
      <c r="L3644"/>
      <c r="M3644"/>
      <c r="N3644"/>
      <c r="O3644"/>
      <c r="P3644"/>
      <c r="Q3644"/>
      <c r="R3644"/>
      <c r="S3644"/>
      <c r="T3644"/>
      <c r="U3644"/>
      <c r="V3644"/>
      <c r="W3644"/>
      <c r="X3644"/>
      <c r="Y3644" s="56"/>
      <c r="Z3644"/>
      <c r="AA3644"/>
      <c r="AB3644"/>
      <c r="AC3644"/>
      <c r="AD3644"/>
      <c r="AE3644"/>
      <c r="AF3644"/>
    </row>
    <row r="3645" spans="1:32" s="24" customFormat="1" ht="15">
      <c r="A3645"/>
      <c r="B3645"/>
      <c r="C3645"/>
      <c r="D3645"/>
      <c r="E3645"/>
      <c r="F3645"/>
      <c r="G3645"/>
      <c r="H3645"/>
      <c r="I3645"/>
      <c r="J3645"/>
      <c r="K3645"/>
      <c r="L3645"/>
      <c r="M3645"/>
      <c r="N3645"/>
      <c r="O3645"/>
      <c r="P3645"/>
      <c r="Q3645"/>
      <c r="R3645"/>
      <c r="S3645"/>
      <c r="T3645"/>
      <c r="U3645"/>
      <c r="V3645"/>
      <c r="W3645"/>
      <c r="X3645"/>
      <c r="Y3645" s="56"/>
      <c r="Z3645"/>
      <c r="AA3645"/>
      <c r="AB3645"/>
      <c r="AC3645"/>
      <c r="AD3645"/>
      <c r="AE3645"/>
      <c r="AF3645"/>
    </row>
    <row r="3646" spans="1:32" s="24" customFormat="1" ht="15">
      <c r="A3646"/>
      <c r="B3646"/>
      <c r="C3646"/>
      <c r="D3646"/>
      <c r="E3646"/>
      <c r="F3646"/>
      <c r="G3646"/>
      <c r="H3646"/>
      <c r="I3646"/>
      <c r="J3646"/>
      <c r="K3646"/>
      <c r="L3646"/>
      <c r="M3646"/>
      <c r="N3646"/>
      <c r="O3646"/>
      <c r="P3646"/>
      <c r="Q3646"/>
      <c r="R3646"/>
      <c r="S3646"/>
      <c r="T3646"/>
      <c r="U3646"/>
      <c r="V3646"/>
      <c r="W3646"/>
      <c r="X3646"/>
      <c r="Y3646" s="56"/>
      <c r="Z3646"/>
      <c r="AA3646"/>
      <c r="AB3646"/>
      <c r="AC3646"/>
      <c r="AD3646"/>
      <c r="AE3646"/>
      <c r="AF3646"/>
    </row>
    <row r="3647" spans="1:32" s="24" customFormat="1" ht="15">
      <c r="A3647"/>
      <c r="B3647"/>
      <c r="C3647"/>
      <c r="D3647"/>
      <c r="E3647"/>
      <c r="F3647"/>
      <c r="G3647"/>
      <c r="H3647"/>
      <c r="I3647"/>
      <c r="J3647"/>
      <c r="K3647"/>
      <c r="L3647"/>
      <c r="M3647"/>
      <c r="N3647"/>
      <c r="O3647"/>
      <c r="P3647"/>
      <c r="Q3647"/>
      <c r="R3647"/>
      <c r="S3647"/>
      <c r="T3647"/>
      <c r="U3647"/>
      <c r="V3647"/>
      <c r="W3647"/>
      <c r="X3647"/>
      <c r="Y3647" s="56"/>
      <c r="Z3647"/>
      <c r="AA3647"/>
      <c r="AB3647"/>
      <c r="AC3647"/>
      <c r="AD3647"/>
      <c r="AE3647"/>
      <c r="AF3647"/>
    </row>
    <row r="3648" spans="1:32" s="24" customFormat="1" ht="15">
      <c r="A3648"/>
      <c r="B3648"/>
      <c r="C3648"/>
      <c r="D3648"/>
      <c r="E3648"/>
      <c r="F3648"/>
      <c r="G3648"/>
      <c r="H3648"/>
      <c r="I3648"/>
      <c r="J3648"/>
      <c r="K3648"/>
      <c r="L3648"/>
      <c r="M3648"/>
      <c r="N3648"/>
      <c r="O3648"/>
      <c r="P3648"/>
      <c r="Q3648"/>
      <c r="R3648"/>
      <c r="S3648"/>
      <c r="T3648"/>
      <c r="U3648"/>
      <c r="V3648"/>
      <c r="W3648"/>
      <c r="X3648"/>
      <c r="Y3648" s="56"/>
      <c r="Z3648"/>
      <c r="AA3648"/>
      <c r="AB3648"/>
      <c r="AC3648"/>
      <c r="AD3648"/>
      <c r="AE3648"/>
      <c r="AF3648"/>
    </row>
    <row r="3649" spans="1:32" s="24" customFormat="1" ht="15">
      <c r="A3649"/>
      <c r="B3649"/>
      <c r="C3649"/>
      <c r="D3649"/>
      <c r="E3649"/>
      <c r="F3649"/>
      <c r="G3649"/>
      <c r="H3649"/>
      <c r="I3649"/>
      <c r="J3649"/>
      <c r="K3649"/>
      <c r="L3649"/>
      <c r="M3649"/>
      <c r="N3649"/>
      <c r="O3649"/>
      <c r="P3649"/>
      <c r="Q3649"/>
      <c r="R3649"/>
      <c r="S3649"/>
      <c r="T3649"/>
      <c r="U3649"/>
      <c r="V3649"/>
      <c r="W3649"/>
      <c r="X3649"/>
      <c r="Y3649" s="56"/>
      <c r="Z3649"/>
      <c r="AA3649"/>
      <c r="AB3649"/>
      <c r="AC3649"/>
      <c r="AD3649"/>
      <c r="AE3649"/>
      <c r="AF3649"/>
    </row>
    <row r="3650" spans="1:32" s="24" customFormat="1" ht="15">
      <c r="A3650"/>
      <c r="B3650"/>
      <c r="C3650"/>
      <c r="D3650"/>
      <c r="E3650"/>
      <c r="F3650"/>
      <c r="G3650"/>
      <c r="H3650"/>
      <c r="I3650"/>
      <c r="J3650"/>
      <c r="K3650"/>
      <c r="L3650"/>
      <c r="M3650"/>
      <c r="N3650"/>
      <c r="O3650"/>
      <c r="P3650"/>
      <c r="Q3650"/>
      <c r="R3650"/>
      <c r="S3650"/>
      <c r="T3650"/>
      <c r="U3650"/>
      <c r="V3650"/>
      <c r="W3650"/>
      <c r="X3650"/>
      <c r="Y3650" s="56"/>
      <c r="Z3650"/>
      <c r="AA3650"/>
      <c r="AB3650"/>
      <c r="AC3650"/>
      <c r="AD3650"/>
      <c r="AE3650"/>
      <c r="AF3650"/>
    </row>
    <row r="3651" spans="1:32" s="24" customFormat="1" ht="15">
      <c r="A3651"/>
      <c r="B3651"/>
      <c r="C3651"/>
      <c r="D3651"/>
      <c r="E3651"/>
      <c r="F3651"/>
      <c r="G3651"/>
      <c r="H3651"/>
      <c r="I3651"/>
      <c r="J3651"/>
      <c r="K3651"/>
      <c r="L3651"/>
      <c r="M3651"/>
      <c r="N3651"/>
      <c r="O3651"/>
      <c r="P3651"/>
      <c r="Q3651"/>
      <c r="R3651"/>
      <c r="S3651"/>
      <c r="T3651"/>
      <c r="U3651"/>
      <c r="V3651"/>
      <c r="W3651"/>
      <c r="X3651"/>
      <c r="Y3651" s="56"/>
      <c r="Z3651"/>
      <c r="AA3651"/>
      <c r="AB3651"/>
      <c r="AC3651"/>
      <c r="AD3651"/>
      <c r="AE3651"/>
      <c r="AF3651"/>
    </row>
    <row r="3652" spans="1:32" s="24" customFormat="1" ht="15">
      <c r="A3652"/>
      <c r="B3652"/>
      <c r="C3652"/>
      <c r="D3652"/>
      <c r="E3652"/>
      <c r="F3652"/>
      <c r="G3652"/>
      <c r="H3652"/>
      <c r="I3652"/>
      <c r="J3652"/>
      <c r="K3652"/>
      <c r="L3652"/>
      <c r="M3652"/>
      <c r="N3652"/>
      <c r="O3652"/>
      <c r="P3652"/>
      <c r="Q3652"/>
      <c r="R3652"/>
      <c r="S3652"/>
      <c r="T3652"/>
      <c r="U3652"/>
      <c r="V3652"/>
      <c r="W3652"/>
      <c r="X3652"/>
      <c r="Y3652" s="56"/>
      <c r="Z3652"/>
      <c r="AA3652"/>
      <c r="AB3652"/>
      <c r="AC3652"/>
      <c r="AD3652"/>
      <c r="AE3652"/>
      <c r="AF3652"/>
    </row>
    <row r="3653" spans="1:32" s="24" customFormat="1" ht="15">
      <c r="A3653"/>
      <c r="B3653"/>
      <c r="C3653"/>
      <c r="D3653"/>
      <c r="E3653"/>
      <c r="F3653"/>
      <c r="G3653"/>
      <c r="H3653"/>
      <c r="I3653"/>
      <c r="J3653"/>
      <c r="K3653"/>
      <c r="L3653"/>
      <c r="M3653"/>
      <c r="N3653"/>
      <c r="O3653"/>
      <c r="P3653"/>
      <c r="Q3653"/>
      <c r="R3653"/>
      <c r="S3653"/>
      <c r="T3653"/>
      <c r="U3653"/>
      <c r="V3653"/>
      <c r="W3653"/>
      <c r="X3653"/>
      <c r="Y3653" s="56"/>
      <c r="Z3653"/>
      <c r="AA3653"/>
      <c r="AB3653"/>
      <c r="AC3653"/>
      <c r="AD3653"/>
      <c r="AE3653"/>
      <c r="AF3653"/>
    </row>
    <row r="3654" spans="1:32" s="24" customFormat="1" ht="15">
      <c r="A3654"/>
      <c r="B3654"/>
      <c r="C3654"/>
      <c r="D3654"/>
      <c r="E3654"/>
      <c r="F3654"/>
      <c r="G3654"/>
      <c r="H3654"/>
      <c r="I3654"/>
      <c r="J3654"/>
      <c r="K3654"/>
      <c r="L3654"/>
      <c r="M3654"/>
      <c r="N3654"/>
      <c r="O3654"/>
      <c r="P3654"/>
      <c r="Q3654"/>
      <c r="R3654"/>
      <c r="S3654"/>
      <c r="T3654"/>
      <c r="U3654"/>
      <c r="V3654"/>
      <c r="W3654"/>
      <c r="X3654"/>
      <c r="Y3654" s="56"/>
      <c r="Z3654"/>
      <c r="AA3654"/>
      <c r="AB3654"/>
      <c r="AC3654"/>
      <c r="AD3654"/>
      <c r="AE3654"/>
      <c r="AF3654"/>
    </row>
    <row r="3655" spans="1:32" s="24" customFormat="1" ht="15">
      <c r="A3655"/>
      <c r="B3655"/>
      <c r="C3655"/>
      <c r="D3655"/>
      <c r="E3655"/>
      <c r="F3655"/>
      <c r="G3655"/>
      <c r="H3655"/>
      <c r="I3655"/>
      <c r="J3655"/>
      <c r="K3655"/>
      <c r="L3655"/>
      <c r="M3655"/>
      <c r="N3655"/>
      <c r="O3655"/>
      <c r="P3655"/>
      <c r="Q3655"/>
      <c r="R3655"/>
      <c r="S3655"/>
      <c r="T3655"/>
      <c r="U3655"/>
      <c r="V3655"/>
      <c r="W3655"/>
      <c r="X3655"/>
      <c r="Y3655" s="56"/>
      <c r="Z3655"/>
      <c r="AA3655"/>
      <c r="AB3655"/>
      <c r="AC3655"/>
      <c r="AD3655"/>
      <c r="AE3655"/>
      <c r="AF3655"/>
    </row>
    <row r="3656" spans="1:32" s="24" customFormat="1" ht="15">
      <c r="A3656"/>
      <c r="B3656"/>
      <c r="C3656"/>
      <c r="D3656"/>
      <c r="E3656"/>
      <c r="F3656"/>
      <c r="G3656"/>
      <c r="H3656"/>
      <c r="I3656"/>
      <c r="J3656"/>
      <c r="K3656"/>
      <c r="L3656"/>
      <c r="M3656"/>
      <c r="N3656"/>
      <c r="O3656"/>
      <c r="P3656"/>
      <c r="Q3656"/>
      <c r="R3656"/>
      <c r="S3656"/>
      <c r="T3656"/>
      <c r="U3656"/>
      <c r="V3656"/>
      <c r="W3656"/>
      <c r="X3656"/>
      <c r="Y3656" s="56"/>
      <c r="Z3656"/>
      <c r="AA3656"/>
      <c r="AB3656"/>
      <c r="AC3656"/>
      <c r="AD3656"/>
      <c r="AE3656"/>
      <c r="AF3656"/>
    </row>
    <row r="3657" spans="1:32" s="24" customFormat="1" ht="15">
      <c r="A3657"/>
      <c r="B3657"/>
      <c r="C3657"/>
      <c r="D3657"/>
      <c r="E3657"/>
      <c r="F3657"/>
      <c r="G3657"/>
      <c r="H3657"/>
      <c r="I3657"/>
      <c r="J3657"/>
      <c r="K3657"/>
      <c r="L3657"/>
      <c r="M3657"/>
      <c r="N3657"/>
      <c r="O3657"/>
      <c r="P3657"/>
      <c r="Q3657"/>
      <c r="R3657"/>
      <c r="S3657"/>
      <c r="T3657"/>
      <c r="U3657"/>
      <c r="V3657"/>
      <c r="W3657"/>
      <c r="X3657"/>
      <c r="Y3657" s="56"/>
      <c r="Z3657"/>
      <c r="AA3657"/>
      <c r="AB3657"/>
      <c r="AC3657"/>
      <c r="AD3657"/>
      <c r="AE3657"/>
      <c r="AF3657"/>
    </row>
    <row r="3658" spans="1:32" s="24" customFormat="1" ht="15">
      <c r="A3658"/>
      <c r="B3658"/>
      <c r="C3658"/>
      <c r="D3658"/>
      <c r="E3658"/>
      <c r="F3658"/>
      <c r="G3658"/>
      <c r="H3658"/>
      <c r="I3658"/>
      <c r="J3658"/>
      <c r="K3658"/>
      <c r="L3658"/>
      <c r="M3658"/>
      <c r="N3658"/>
      <c r="O3658"/>
      <c r="P3658"/>
      <c r="Q3658"/>
      <c r="R3658"/>
      <c r="S3658"/>
      <c r="T3658"/>
      <c r="U3658"/>
      <c r="V3658"/>
      <c r="W3658"/>
      <c r="X3658"/>
      <c r="Y3658" s="56"/>
      <c r="Z3658"/>
      <c r="AA3658"/>
      <c r="AB3658"/>
      <c r="AC3658"/>
      <c r="AD3658"/>
      <c r="AE3658"/>
      <c r="AF3658"/>
    </row>
    <row r="3659" spans="1:32" s="24" customFormat="1" ht="15">
      <c r="A3659"/>
      <c r="B3659"/>
      <c r="C3659"/>
      <c r="D3659"/>
      <c r="E3659"/>
      <c r="F3659"/>
      <c r="G3659"/>
      <c r="H3659"/>
      <c r="I3659"/>
      <c r="J3659"/>
      <c r="K3659"/>
      <c r="L3659"/>
      <c r="M3659"/>
      <c r="N3659"/>
      <c r="O3659"/>
      <c r="P3659"/>
      <c r="Q3659"/>
      <c r="R3659"/>
      <c r="S3659"/>
      <c r="T3659"/>
      <c r="U3659"/>
      <c r="V3659"/>
      <c r="W3659"/>
      <c r="X3659"/>
      <c r="Y3659" s="56"/>
      <c r="Z3659"/>
      <c r="AA3659"/>
      <c r="AB3659"/>
      <c r="AC3659"/>
      <c r="AD3659"/>
      <c r="AE3659"/>
      <c r="AF3659"/>
    </row>
    <row r="3660" spans="1:32" s="24" customFormat="1" ht="15">
      <c r="A3660"/>
      <c r="B3660"/>
      <c r="C3660"/>
      <c r="D3660"/>
      <c r="E3660"/>
      <c r="F3660"/>
      <c r="G3660"/>
      <c r="H3660"/>
      <c r="I3660"/>
      <c r="J3660"/>
      <c r="K3660"/>
      <c r="L3660"/>
      <c r="M3660"/>
      <c r="N3660"/>
      <c r="O3660"/>
      <c r="P3660"/>
      <c r="Q3660"/>
      <c r="R3660"/>
      <c r="S3660"/>
      <c r="T3660"/>
      <c r="U3660"/>
      <c r="V3660"/>
      <c r="W3660"/>
      <c r="X3660"/>
      <c r="Y3660" s="56"/>
      <c r="Z3660"/>
      <c r="AA3660"/>
      <c r="AB3660"/>
      <c r="AC3660"/>
      <c r="AD3660"/>
      <c r="AE3660"/>
      <c r="AF3660"/>
    </row>
    <row r="3661" spans="1:32" s="24" customFormat="1" ht="15">
      <c r="A3661"/>
      <c r="B3661"/>
      <c r="C3661"/>
      <c r="D3661"/>
      <c r="E3661"/>
      <c r="F3661"/>
      <c r="G3661"/>
      <c r="H3661"/>
      <c r="I3661"/>
      <c r="J3661"/>
      <c r="K3661"/>
      <c r="L3661"/>
      <c r="M3661"/>
      <c r="N3661"/>
      <c r="O3661"/>
      <c r="P3661"/>
      <c r="Q3661"/>
      <c r="R3661"/>
      <c r="S3661"/>
      <c r="T3661"/>
      <c r="U3661"/>
      <c r="V3661"/>
      <c r="W3661"/>
      <c r="X3661"/>
      <c r="Y3661" s="56"/>
      <c r="Z3661"/>
      <c r="AA3661"/>
      <c r="AB3661"/>
      <c r="AC3661"/>
      <c r="AD3661"/>
      <c r="AE3661"/>
      <c r="AF3661"/>
    </row>
    <row r="3662" spans="1:32" s="24" customFormat="1" ht="15">
      <c r="A3662"/>
      <c r="B3662"/>
      <c r="C3662"/>
      <c r="D3662"/>
      <c r="E3662"/>
      <c r="F3662"/>
      <c r="G3662"/>
      <c r="H3662"/>
      <c r="I3662"/>
      <c r="J3662"/>
      <c r="K3662"/>
      <c r="L3662"/>
      <c r="M3662"/>
      <c r="N3662"/>
      <c r="O3662"/>
      <c r="P3662"/>
      <c r="Q3662"/>
      <c r="R3662"/>
      <c r="S3662"/>
      <c r="T3662"/>
      <c r="U3662"/>
      <c r="V3662"/>
      <c r="W3662"/>
      <c r="X3662"/>
      <c r="Y3662" s="56"/>
      <c r="Z3662"/>
      <c r="AA3662"/>
      <c r="AB3662"/>
      <c r="AC3662"/>
      <c r="AD3662"/>
      <c r="AE3662"/>
      <c r="AF3662"/>
    </row>
    <row r="3663" spans="1:32" s="24" customFormat="1" ht="15">
      <c r="A3663"/>
      <c r="B3663"/>
      <c r="C3663"/>
      <c r="D3663"/>
      <c r="E3663"/>
      <c r="F3663"/>
      <c r="G3663"/>
      <c r="H3663"/>
      <c r="I3663"/>
      <c r="J3663"/>
      <c r="K3663"/>
      <c r="L3663"/>
      <c r="M3663"/>
      <c r="N3663"/>
      <c r="O3663"/>
      <c r="P3663"/>
      <c r="Q3663"/>
      <c r="R3663"/>
      <c r="S3663"/>
      <c r="T3663"/>
      <c r="U3663"/>
      <c r="V3663"/>
      <c r="W3663"/>
      <c r="X3663"/>
      <c r="Y3663" s="56"/>
      <c r="Z3663"/>
      <c r="AA3663"/>
      <c r="AB3663"/>
      <c r="AC3663"/>
      <c r="AD3663"/>
      <c r="AE3663"/>
      <c r="AF3663"/>
    </row>
    <row r="3664" spans="1:32" s="24" customFormat="1" ht="15">
      <c r="A3664"/>
      <c r="B3664"/>
      <c r="C3664"/>
      <c r="D3664"/>
      <c r="E3664"/>
      <c r="F3664"/>
      <c r="G3664"/>
      <c r="H3664"/>
      <c r="I3664"/>
      <c r="J3664"/>
      <c r="K3664"/>
      <c r="L3664"/>
      <c r="M3664"/>
      <c r="N3664"/>
      <c r="O3664"/>
      <c r="P3664"/>
      <c r="Q3664"/>
      <c r="R3664"/>
      <c r="S3664"/>
      <c r="T3664"/>
      <c r="U3664"/>
      <c r="V3664"/>
      <c r="W3664"/>
      <c r="X3664"/>
      <c r="Y3664" s="56"/>
      <c r="Z3664"/>
      <c r="AA3664"/>
      <c r="AB3664"/>
      <c r="AC3664"/>
      <c r="AD3664"/>
      <c r="AE3664"/>
      <c r="AF3664"/>
    </row>
    <row r="3665" spans="1:32" s="24" customFormat="1" ht="15">
      <c r="A3665"/>
      <c r="B3665"/>
      <c r="C3665"/>
      <c r="D3665"/>
      <c r="E3665"/>
      <c r="F3665"/>
      <c r="G3665"/>
      <c r="H3665"/>
      <c r="I3665"/>
      <c r="J3665"/>
      <c r="K3665"/>
      <c r="L3665"/>
      <c r="M3665"/>
      <c r="N3665"/>
      <c r="O3665"/>
      <c r="P3665"/>
      <c r="Q3665"/>
      <c r="R3665"/>
      <c r="S3665"/>
      <c r="T3665"/>
      <c r="U3665"/>
      <c r="V3665"/>
      <c r="W3665"/>
      <c r="X3665"/>
      <c r="Y3665" s="56"/>
      <c r="Z3665"/>
      <c r="AA3665"/>
      <c r="AB3665"/>
      <c r="AC3665"/>
      <c r="AD3665"/>
      <c r="AE3665"/>
      <c r="AF3665"/>
    </row>
    <row r="3666" spans="1:32" s="24" customFormat="1" ht="15">
      <c r="A3666"/>
      <c r="B3666"/>
      <c r="C3666"/>
      <c r="D3666"/>
      <c r="E3666"/>
      <c r="F3666"/>
      <c r="G3666"/>
      <c r="H3666"/>
      <c r="I3666"/>
      <c r="J3666"/>
      <c r="K3666"/>
      <c r="L3666"/>
      <c r="M3666"/>
      <c r="N3666"/>
      <c r="O3666"/>
      <c r="P3666"/>
      <c r="Q3666"/>
      <c r="R3666"/>
      <c r="S3666"/>
      <c r="T3666"/>
      <c r="U3666"/>
      <c r="V3666"/>
      <c r="W3666"/>
      <c r="X3666"/>
      <c r="Y3666" s="56"/>
      <c r="Z3666"/>
      <c r="AA3666"/>
      <c r="AB3666"/>
      <c r="AC3666"/>
      <c r="AD3666"/>
      <c r="AE3666"/>
      <c r="AF3666"/>
    </row>
    <row r="3667" spans="1:32" s="24" customFormat="1" ht="15">
      <c r="A3667"/>
      <c r="B3667"/>
      <c r="C3667"/>
      <c r="D3667"/>
      <c r="E3667"/>
      <c r="F3667"/>
      <c r="G3667"/>
      <c r="H3667"/>
      <c r="I3667"/>
      <c r="J3667"/>
      <c r="K3667"/>
      <c r="L3667"/>
      <c r="M3667"/>
      <c r="N3667"/>
      <c r="O3667"/>
      <c r="P3667"/>
      <c r="Q3667"/>
      <c r="R3667"/>
      <c r="S3667"/>
      <c r="T3667"/>
      <c r="U3667"/>
      <c r="V3667"/>
      <c r="W3667"/>
      <c r="X3667"/>
      <c r="Y3667" s="56"/>
      <c r="Z3667"/>
      <c r="AA3667"/>
      <c r="AB3667"/>
      <c r="AC3667"/>
      <c r="AD3667"/>
      <c r="AE3667"/>
      <c r="AF3667"/>
    </row>
    <row r="3668" spans="1:32" s="24" customFormat="1" ht="15">
      <c r="A3668"/>
      <c r="B3668"/>
      <c r="C3668"/>
      <c r="D3668"/>
      <c r="E3668"/>
      <c r="F3668"/>
      <c r="G3668"/>
      <c r="H3668"/>
      <c r="I3668"/>
      <c r="J3668"/>
      <c r="K3668"/>
      <c r="L3668"/>
      <c r="M3668"/>
      <c r="N3668"/>
      <c r="O3668"/>
      <c r="P3668"/>
      <c r="Q3668"/>
      <c r="R3668"/>
      <c r="S3668"/>
      <c r="T3668"/>
      <c r="U3668"/>
      <c r="V3668"/>
      <c r="W3668"/>
      <c r="X3668"/>
      <c r="Y3668" s="56"/>
      <c r="Z3668"/>
      <c r="AA3668"/>
      <c r="AB3668"/>
      <c r="AC3668"/>
      <c r="AD3668"/>
      <c r="AE3668"/>
      <c r="AF3668"/>
    </row>
    <row r="3669" spans="1:32" s="24" customFormat="1" ht="15">
      <c r="A3669"/>
      <c r="B3669"/>
      <c r="C3669"/>
      <c r="D3669"/>
      <c r="E3669"/>
      <c r="F3669"/>
      <c r="G3669"/>
      <c r="H3669"/>
      <c r="I3669"/>
      <c r="J3669"/>
      <c r="K3669"/>
      <c r="L3669"/>
      <c r="M3669"/>
      <c r="N3669"/>
      <c r="O3669"/>
      <c r="P3669"/>
      <c r="Q3669"/>
      <c r="R3669"/>
      <c r="S3669"/>
      <c r="T3669"/>
      <c r="U3669"/>
      <c r="V3669"/>
      <c r="W3669"/>
      <c r="X3669"/>
      <c r="Y3669" s="56"/>
      <c r="Z3669"/>
      <c r="AA3669"/>
      <c r="AB3669"/>
      <c r="AC3669"/>
      <c r="AD3669"/>
      <c r="AE3669"/>
      <c r="AF3669"/>
    </row>
    <row r="3670" spans="1:32" s="24" customFormat="1" ht="15">
      <c r="A3670"/>
      <c r="B3670"/>
      <c r="C3670"/>
      <c r="D3670"/>
      <c r="E3670"/>
      <c r="F3670"/>
      <c r="G3670"/>
      <c r="H3670"/>
      <c r="I3670"/>
      <c r="J3670"/>
      <c r="K3670"/>
      <c r="L3670"/>
      <c r="M3670"/>
      <c r="N3670"/>
      <c r="O3670"/>
      <c r="P3670"/>
      <c r="Q3670"/>
      <c r="R3670"/>
      <c r="S3670"/>
      <c r="T3670"/>
      <c r="U3670"/>
      <c r="V3670"/>
      <c r="W3670"/>
      <c r="X3670"/>
      <c r="Y3670" s="56"/>
      <c r="Z3670"/>
      <c r="AA3670"/>
      <c r="AB3670"/>
      <c r="AC3670"/>
      <c r="AD3670"/>
      <c r="AE3670"/>
      <c r="AF3670"/>
    </row>
    <row r="3671" spans="1:32" s="24" customFormat="1" ht="15">
      <c r="A3671"/>
      <c r="B3671"/>
      <c r="C3671"/>
      <c r="D3671"/>
      <c r="E3671"/>
      <c r="F3671"/>
      <c r="G3671"/>
      <c r="H3671"/>
      <c r="I3671"/>
      <c r="J3671"/>
      <c r="K3671"/>
      <c r="L3671"/>
      <c r="M3671"/>
      <c r="N3671"/>
      <c r="O3671"/>
      <c r="P3671"/>
      <c r="Q3671"/>
      <c r="R3671"/>
      <c r="S3671"/>
      <c r="T3671"/>
      <c r="U3671"/>
      <c r="V3671"/>
      <c r="W3671"/>
      <c r="X3671"/>
      <c r="Y3671" s="56"/>
      <c r="Z3671"/>
      <c r="AA3671"/>
      <c r="AB3671"/>
      <c r="AC3671"/>
      <c r="AD3671"/>
      <c r="AE3671"/>
      <c r="AF3671"/>
    </row>
    <row r="3672" spans="1:32" s="24" customFormat="1" ht="15">
      <c r="A3672"/>
      <c r="B3672"/>
      <c r="C3672"/>
      <c r="D3672"/>
      <c r="E3672"/>
      <c r="F3672"/>
      <c r="G3672"/>
      <c r="H3672"/>
      <c r="I3672"/>
      <c r="J3672"/>
      <c r="K3672"/>
      <c r="L3672"/>
      <c r="M3672"/>
      <c r="N3672"/>
      <c r="O3672"/>
      <c r="P3672"/>
      <c r="Q3672"/>
      <c r="R3672"/>
      <c r="S3672"/>
      <c r="T3672"/>
      <c r="U3672"/>
      <c r="V3672"/>
      <c r="W3672"/>
      <c r="X3672"/>
      <c r="Y3672" s="56"/>
      <c r="Z3672"/>
      <c r="AA3672"/>
      <c r="AB3672"/>
      <c r="AC3672"/>
      <c r="AD3672"/>
      <c r="AE3672"/>
      <c r="AF3672"/>
    </row>
    <row r="3673" spans="1:32" s="24" customFormat="1" ht="15">
      <c r="A3673"/>
      <c r="B3673"/>
      <c r="C3673"/>
      <c r="D3673"/>
      <c r="E3673"/>
      <c r="F3673"/>
      <c r="G3673"/>
      <c r="H3673"/>
      <c r="I3673"/>
      <c r="J3673"/>
      <c r="K3673"/>
      <c r="L3673"/>
      <c r="M3673"/>
      <c r="N3673"/>
      <c r="O3673"/>
      <c r="P3673"/>
      <c r="Q3673"/>
      <c r="R3673"/>
      <c r="S3673"/>
      <c r="T3673"/>
      <c r="U3673"/>
      <c r="V3673"/>
      <c r="W3673"/>
      <c r="X3673"/>
      <c r="Y3673" s="56"/>
      <c r="Z3673"/>
      <c r="AA3673"/>
      <c r="AB3673"/>
      <c r="AC3673"/>
      <c r="AD3673"/>
      <c r="AE3673"/>
      <c r="AF3673"/>
    </row>
    <row r="3674" spans="1:32" s="24" customFormat="1" ht="15">
      <c r="A3674"/>
      <c r="B3674"/>
      <c r="C3674"/>
      <c r="D3674"/>
      <c r="E3674"/>
      <c r="F3674"/>
      <c r="G3674"/>
      <c r="H3674"/>
      <c r="I3674"/>
      <c r="J3674"/>
      <c r="K3674"/>
      <c r="L3674"/>
      <c r="M3674"/>
      <c r="N3674"/>
      <c r="O3674"/>
      <c r="P3674"/>
      <c r="Q3674"/>
      <c r="R3674"/>
      <c r="S3674"/>
      <c r="T3674"/>
      <c r="U3674"/>
      <c r="V3674"/>
      <c r="W3674"/>
      <c r="X3674"/>
      <c r="Y3674" s="56"/>
      <c r="Z3674"/>
      <c r="AA3674"/>
      <c r="AB3674"/>
      <c r="AC3674"/>
      <c r="AD3674"/>
      <c r="AE3674"/>
      <c r="AF3674"/>
    </row>
    <row r="3675" spans="1:32" s="24" customFormat="1" ht="15">
      <c r="A3675"/>
      <c r="B3675"/>
      <c r="C3675"/>
      <c r="D3675"/>
      <c r="E3675"/>
      <c r="F3675"/>
      <c r="G3675"/>
      <c r="H3675"/>
      <c r="I3675"/>
      <c r="J3675"/>
      <c r="K3675"/>
      <c r="L3675"/>
      <c r="M3675"/>
      <c r="N3675"/>
      <c r="O3675"/>
      <c r="P3675"/>
      <c r="Q3675"/>
      <c r="R3675"/>
      <c r="S3675"/>
      <c r="T3675"/>
      <c r="U3675"/>
      <c r="V3675"/>
      <c r="W3675"/>
      <c r="X3675"/>
      <c r="Y3675" s="56"/>
      <c r="Z3675"/>
      <c r="AA3675"/>
      <c r="AB3675"/>
      <c r="AC3675"/>
      <c r="AD3675"/>
      <c r="AE3675"/>
      <c r="AF3675"/>
    </row>
    <row r="3676" spans="1:32" s="24" customFormat="1" ht="15">
      <c r="A3676"/>
      <c r="B3676"/>
      <c r="C3676"/>
      <c r="D3676"/>
      <c r="E3676"/>
      <c r="F3676"/>
      <c r="G3676"/>
      <c r="H3676"/>
      <c r="I3676"/>
      <c r="J3676"/>
      <c r="K3676"/>
      <c r="L3676"/>
      <c r="M3676"/>
      <c r="N3676"/>
      <c r="O3676"/>
      <c r="P3676"/>
      <c r="Q3676"/>
      <c r="R3676"/>
      <c r="S3676"/>
      <c r="T3676"/>
      <c r="U3676"/>
      <c r="V3676"/>
      <c r="W3676"/>
      <c r="X3676"/>
      <c r="Y3676" s="56"/>
      <c r="Z3676"/>
      <c r="AA3676"/>
      <c r="AB3676"/>
      <c r="AC3676"/>
      <c r="AD3676"/>
      <c r="AE3676"/>
      <c r="AF3676"/>
    </row>
    <row r="3677" spans="1:32" s="24" customFormat="1" ht="15">
      <c r="A3677"/>
      <c r="B3677"/>
      <c r="C3677"/>
      <c r="D3677"/>
      <c r="E3677"/>
      <c r="F3677"/>
      <c r="G3677"/>
      <c r="H3677"/>
      <c r="I3677"/>
      <c r="J3677"/>
      <c r="K3677"/>
      <c r="L3677"/>
      <c r="M3677"/>
      <c r="N3677"/>
      <c r="O3677"/>
      <c r="P3677"/>
      <c r="Q3677"/>
      <c r="R3677"/>
      <c r="S3677"/>
      <c r="T3677"/>
      <c r="U3677"/>
      <c r="V3677"/>
      <c r="W3677"/>
      <c r="X3677"/>
      <c r="Y3677" s="56"/>
      <c r="Z3677"/>
      <c r="AA3677"/>
      <c r="AB3677"/>
      <c r="AC3677"/>
      <c r="AD3677"/>
      <c r="AE3677"/>
      <c r="AF3677"/>
    </row>
    <row r="3678" spans="1:32" s="24" customFormat="1" ht="15">
      <c r="A3678"/>
      <c r="B3678"/>
      <c r="C3678"/>
      <c r="D3678"/>
      <c r="E3678"/>
      <c r="F3678"/>
      <c r="G3678"/>
      <c r="H3678"/>
      <c r="I3678"/>
      <c r="J3678"/>
      <c r="K3678"/>
      <c r="L3678"/>
      <c r="M3678"/>
      <c r="N3678"/>
      <c r="O3678"/>
      <c r="P3678"/>
      <c r="Q3678"/>
      <c r="R3678"/>
      <c r="S3678"/>
      <c r="T3678"/>
      <c r="U3678"/>
      <c r="V3678"/>
      <c r="W3678"/>
      <c r="X3678"/>
      <c r="Y3678" s="56"/>
      <c r="Z3678"/>
      <c r="AA3678"/>
      <c r="AB3678"/>
      <c r="AC3678"/>
      <c r="AD3678"/>
      <c r="AE3678"/>
      <c r="AF3678"/>
    </row>
    <row r="3679" spans="1:32" s="24" customFormat="1" ht="15">
      <c r="A3679"/>
      <c r="B3679"/>
      <c r="C3679"/>
      <c r="D3679"/>
      <c r="E3679"/>
      <c r="F3679"/>
      <c r="G3679"/>
      <c r="H3679"/>
      <c r="I3679"/>
      <c r="J3679"/>
      <c r="K3679"/>
      <c r="L3679"/>
      <c r="M3679"/>
      <c r="N3679"/>
      <c r="O3679"/>
      <c r="P3679"/>
      <c r="Q3679"/>
      <c r="R3679"/>
      <c r="S3679"/>
      <c r="T3679"/>
      <c r="U3679"/>
      <c r="V3679"/>
      <c r="W3679"/>
      <c r="X3679"/>
      <c r="Y3679" s="56"/>
      <c r="Z3679"/>
      <c r="AA3679"/>
      <c r="AB3679"/>
      <c r="AC3679"/>
      <c r="AD3679"/>
      <c r="AE3679"/>
      <c r="AF3679"/>
    </row>
    <row r="3680" spans="1:32" s="24" customFormat="1" ht="15">
      <c r="A3680"/>
      <c r="B3680"/>
      <c r="C3680"/>
      <c r="D3680"/>
      <c r="E3680"/>
      <c r="F3680"/>
      <c r="G3680"/>
      <c r="H3680"/>
      <c r="I3680"/>
      <c r="J3680"/>
      <c r="K3680"/>
      <c r="L3680"/>
      <c r="M3680"/>
      <c r="N3680"/>
      <c r="O3680"/>
      <c r="P3680"/>
      <c r="Q3680"/>
      <c r="R3680"/>
      <c r="S3680"/>
      <c r="T3680"/>
      <c r="U3680"/>
      <c r="V3680"/>
      <c r="W3680"/>
      <c r="X3680"/>
      <c r="Y3680" s="56"/>
      <c r="Z3680"/>
      <c r="AA3680"/>
      <c r="AB3680"/>
      <c r="AC3680"/>
      <c r="AD3680"/>
      <c r="AE3680"/>
      <c r="AF3680"/>
    </row>
    <row r="3681" spans="1:32" s="24" customFormat="1" ht="15">
      <c r="A3681"/>
      <c r="B3681"/>
      <c r="C3681"/>
      <c r="D3681"/>
      <c r="E3681"/>
      <c r="F3681"/>
      <c r="G3681"/>
      <c r="H3681"/>
      <c r="I3681"/>
      <c r="J3681"/>
      <c r="K3681"/>
      <c r="L3681"/>
      <c r="M3681"/>
      <c r="N3681"/>
      <c r="O3681"/>
      <c r="P3681"/>
      <c r="Q3681"/>
      <c r="R3681"/>
      <c r="S3681"/>
      <c r="T3681"/>
      <c r="U3681"/>
      <c r="V3681"/>
      <c r="W3681"/>
      <c r="X3681"/>
      <c r="Y3681" s="56"/>
      <c r="Z3681"/>
      <c r="AA3681"/>
      <c r="AB3681"/>
      <c r="AC3681"/>
      <c r="AD3681"/>
      <c r="AE3681"/>
      <c r="AF3681"/>
    </row>
    <row r="3682" spans="1:32" s="24" customFormat="1" ht="15">
      <c r="A3682"/>
      <c r="B3682"/>
      <c r="C3682"/>
      <c r="D3682"/>
      <c r="E3682"/>
      <c r="F3682"/>
      <c r="G3682"/>
      <c r="H3682"/>
      <c r="I3682"/>
      <c r="J3682"/>
      <c r="K3682"/>
      <c r="L3682"/>
      <c r="M3682"/>
      <c r="N3682"/>
      <c r="O3682"/>
      <c r="P3682"/>
      <c r="Q3682"/>
      <c r="R3682"/>
      <c r="S3682"/>
      <c r="T3682"/>
      <c r="U3682"/>
      <c r="V3682"/>
      <c r="W3682"/>
      <c r="X3682"/>
      <c r="Y3682" s="56"/>
      <c r="Z3682"/>
      <c r="AA3682"/>
      <c r="AB3682"/>
      <c r="AC3682"/>
      <c r="AD3682"/>
      <c r="AE3682"/>
      <c r="AF3682"/>
    </row>
    <row r="3683" spans="1:32" s="24" customFormat="1" ht="15">
      <c r="A3683"/>
      <c r="B3683"/>
      <c r="C3683"/>
      <c r="D3683"/>
      <c r="E3683"/>
      <c r="F3683"/>
      <c r="G3683"/>
      <c r="H3683"/>
      <c r="I3683"/>
      <c r="J3683"/>
      <c r="K3683"/>
      <c r="L3683"/>
      <c r="M3683"/>
      <c r="N3683"/>
      <c r="O3683"/>
      <c r="P3683"/>
      <c r="Q3683"/>
      <c r="R3683"/>
      <c r="S3683"/>
      <c r="T3683"/>
      <c r="U3683"/>
      <c r="V3683"/>
      <c r="W3683"/>
      <c r="X3683"/>
      <c r="Y3683" s="56"/>
      <c r="Z3683"/>
      <c r="AA3683"/>
      <c r="AB3683"/>
      <c r="AC3683"/>
      <c r="AD3683"/>
      <c r="AE3683"/>
      <c r="AF3683"/>
    </row>
    <row r="3684" spans="1:32" s="24" customFormat="1" ht="15">
      <c r="A3684"/>
      <c r="B3684"/>
      <c r="C3684"/>
      <c r="D3684"/>
      <c r="E3684"/>
      <c r="F3684"/>
      <c r="G3684"/>
      <c r="H3684"/>
      <c r="I3684"/>
      <c r="J3684"/>
      <c r="K3684"/>
      <c r="L3684"/>
      <c r="M3684"/>
      <c r="N3684"/>
      <c r="O3684"/>
      <c r="P3684"/>
      <c r="Q3684"/>
      <c r="R3684"/>
      <c r="S3684"/>
      <c r="T3684"/>
      <c r="U3684"/>
      <c r="V3684"/>
      <c r="W3684"/>
      <c r="X3684"/>
      <c r="Y3684" s="56"/>
      <c r="Z3684"/>
      <c r="AA3684"/>
      <c r="AB3684"/>
      <c r="AC3684"/>
      <c r="AD3684"/>
      <c r="AE3684"/>
      <c r="AF3684"/>
    </row>
    <row r="3685" spans="1:32" s="24" customFormat="1" ht="15">
      <c r="A3685"/>
      <c r="B3685"/>
      <c r="C3685"/>
      <c r="D3685"/>
      <c r="E3685"/>
      <c r="F3685"/>
      <c r="G3685"/>
      <c r="H3685"/>
      <c r="I3685"/>
      <c r="J3685"/>
      <c r="K3685"/>
      <c r="L3685"/>
      <c r="M3685"/>
      <c r="N3685"/>
      <c r="O3685"/>
      <c r="P3685"/>
      <c r="Q3685"/>
      <c r="R3685"/>
      <c r="S3685"/>
      <c r="T3685"/>
      <c r="U3685"/>
      <c r="V3685"/>
      <c r="W3685"/>
      <c r="X3685"/>
      <c r="Y3685" s="56"/>
      <c r="Z3685"/>
      <c r="AA3685"/>
      <c r="AB3685"/>
      <c r="AC3685"/>
      <c r="AD3685"/>
      <c r="AE3685"/>
      <c r="AF3685"/>
    </row>
    <row r="3686" spans="1:32" s="24" customFormat="1" ht="15">
      <c r="A3686"/>
      <c r="B3686"/>
      <c r="C3686"/>
      <c r="D3686"/>
      <c r="E3686"/>
      <c r="F3686"/>
      <c r="G3686"/>
      <c r="H3686"/>
      <c r="I3686"/>
      <c r="J3686"/>
      <c r="K3686"/>
      <c r="L3686"/>
      <c r="M3686"/>
      <c r="N3686"/>
      <c r="O3686"/>
      <c r="P3686"/>
      <c r="Q3686"/>
      <c r="R3686"/>
      <c r="S3686"/>
      <c r="T3686"/>
      <c r="U3686"/>
      <c r="V3686"/>
      <c r="W3686"/>
      <c r="X3686"/>
      <c r="Y3686" s="56"/>
      <c r="Z3686"/>
      <c r="AA3686"/>
      <c r="AB3686"/>
      <c r="AC3686"/>
      <c r="AD3686"/>
      <c r="AE3686"/>
      <c r="AF3686"/>
    </row>
    <row r="3687" spans="1:32" s="24" customFormat="1" ht="15">
      <c r="A3687"/>
      <c r="B3687"/>
      <c r="C3687"/>
      <c r="D3687"/>
      <c r="E3687"/>
      <c r="F3687"/>
      <c r="G3687"/>
      <c r="H3687"/>
      <c r="I3687"/>
      <c r="J3687"/>
      <c r="K3687"/>
      <c r="L3687"/>
      <c r="M3687"/>
      <c r="N3687"/>
      <c r="O3687"/>
      <c r="P3687"/>
      <c r="Q3687"/>
      <c r="R3687"/>
      <c r="S3687"/>
      <c r="T3687"/>
      <c r="U3687"/>
      <c r="V3687"/>
      <c r="W3687"/>
      <c r="X3687"/>
      <c r="Y3687" s="56"/>
      <c r="Z3687"/>
      <c r="AA3687"/>
      <c r="AB3687"/>
      <c r="AC3687"/>
      <c r="AD3687"/>
      <c r="AE3687"/>
      <c r="AF3687"/>
    </row>
    <row r="3688" spans="1:32" s="24" customFormat="1" ht="15">
      <c r="A3688"/>
      <c r="B3688"/>
      <c r="C3688"/>
      <c r="D3688"/>
      <c r="E3688"/>
      <c r="F3688"/>
      <c r="G3688"/>
      <c r="H3688"/>
      <c r="I3688"/>
      <c r="J3688"/>
      <c r="K3688"/>
      <c r="L3688"/>
      <c r="M3688"/>
      <c r="N3688"/>
      <c r="O3688"/>
      <c r="P3688"/>
      <c r="Q3688"/>
      <c r="R3688"/>
      <c r="S3688"/>
      <c r="T3688"/>
      <c r="U3688"/>
      <c r="V3688"/>
      <c r="W3688"/>
      <c r="X3688"/>
      <c r="Y3688" s="56"/>
      <c r="Z3688"/>
      <c r="AA3688"/>
      <c r="AB3688"/>
      <c r="AC3688"/>
      <c r="AD3688"/>
      <c r="AE3688"/>
      <c r="AF3688"/>
    </row>
    <row r="3689" spans="1:32" s="24" customFormat="1" ht="15">
      <c r="A3689"/>
      <c r="B3689"/>
      <c r="C3689"/>
      <c r="D3689"/>
      <c r="E3689"/>
      <c r="F3689"/>
      <c r="G3689"/>
      <c r="H3689"/>
      <c r="I3689"/>
      <c r="J3689"/>
      <c r="K3689"/>
      <c r="L3689"/>
      <c r="M3689"/>
      <c r="N3689"/>
      <c r="O3689"/>
      <c r="P3689"/>
      <c r="Q3689"/>
      <c r="R3689"/>
      <c r="S3689"/>
      <c r="T3689"/>
      <c r="U3689"/>
      <c r="V3689"/>
      <c r="W3689"/>
      <c r="X3689"/>
      <c r="Y3689" s="56"/>
      <c r="Z3689"/>
      <c r="AA3689"/>
      <c r="AB3689"/>
      <c r="AC3689"/>
      <c r="AD3689"/>
      <c r="AE3689"/>
      <c r="AF3689"/>
    </row>
    <row r="3690" spans="1:32" s="24" customFormat="1" ht="15">
      <c r="A3690"/>
      <c r="B3690"/>
      <c r="C3690"/>
      <c r="D3690"/>
      <c r="E3690"/>
      <c r="F3690"/>
      <c r="G3690"/>
      <c r="H3690"/>
      <c r="I3690"/>
      <c r="J3690"/>
      <c r="K3690"/>
      <c r="L3690"/>
      <c r="M3690"/>
      <c r="N3690"/>
      <c r="O3690"/>
      <c r="P3690"/>
      <c r="Q3690"/>
      <c r="R3690"/>
      <c r="S3690"/>
      <c r="T3690"/>
      <c r="U3690"/>
      <c r="V3690"/>
      <c r="W3690"/>
      <c r="X3690"/>
      <c r="Y3690" s="56"/>
      <c r="Z3690"/>
      <c r="AA3690"/>
      <c r="AB3690"/>
      <c r="AC3690"/>
      <c r="AD3690"/>
      <c r="AE3690"/>
      <c r="AF3690"/>
    </row>
    <row r="3691" spans="1:32" s="24" customFormat="1" ht="15">
      <c r="A3691"/>
      <c r="B3691"/>
      <c r="C3691"/>
      <c r="D3691"/>
      <c r="E3691"/>
      <c r="F3691"/>
      <c r="G3691"/>
      <c r="H3691"/>
      <c r="I3691"/>
      <c r="J3691"/>
      <c r="K3691"/>
      <c r="L3691"/>
      <c r="M3691"/>
      <c r="N3691"/>
      <c r="O3691"/>
      <c r="P3691"/>
      <c r="Q3691"/>
      <c r="R3691"/>
      <c r="S3691"/>
      <c r="T3691"/>
      <c r="U3691"/>
      <c r="V3691"/>
      <c r="W3691"/>
      <c r="X3691"/>
      <c r="Y3691" s="56"/>
      <c r="Z3691"/>
      <c r="AA3691"/>
      <c r="AB3691"/>
      <c r="AC3691"/>
      <c r="AD3691"/>
      <c r="AE3691"/>
      <c r="AF3691"/>
    </row>
    <row r="3692" spans="1:32" s="24" customFormat="1" ht="15">
      <c r="A3692"/>
      <c r="B3692"/>
      <c r="C3692"/>
      <c r="D3692"/>
      <c r="E3692"/>
      <c r="F3692"/>
      <c r="G3692"/>
      <c r="H3692"/>
      <c r="I3692"/>
      <c r="J3692"/>
      <c r="K3692"/>
      <c r="L3692"/>
      <c r="M3692"/>
      <c r="N3692"/>
      <c r="O3692"/>
      <c r="P3692"/>
      <c r="Q3692"/>
      <c r="R3692"/>
      <c r="S3692"/>
      <c r="T3692"/>
      <c r="U3692"/>
      <c r="V3692"/>
      <c r="W3692"/>
      <c r="X3692"/>
      <c r="Y3692" s="56"/>
      <c r="Z3692"/>
      <c r="AA3692"/>
      <c r="AB3692"/>
      <c r="AC3692"/>
      <c r="AD3692"/>
      <c r="AE3692"/>
      <c r="AF3692"/>
    </row>
    <row r="3693" spans="1:32" s="24" customFormat="1" ht="15">
      <c r="A3693"/>
      <c r="B3693"/>
      <c r="C3693"/>
      <c r="D3693"/>
      <c r="E3693"/>
      <c r="F3693"/>
      <c r="G3693"/>
      <c r="H3693"/>
      <c r="I3693"/>
      <c r="J3693"/>
      <c r="K3693"/>
      <c r="L3693"/>
      <c r="M3693"/>
      <c r="N3693"/>
      <c r="O3693"/>
      <c r="P3693"/>
      <c r="Q3693"/>
      <c r="R3693"/>
      <c r="S3693"/>
      <c r="T3693"/>
      <c r="U3693"/>
      <c r="V3693"/>
      <c r="W3693"/>
      <c r="X3693"/>
      <c r="Y3693" s="56"/>
      <c r="Z3693"/>
      <c r="AA3693"/>
      <c r="AB3693"/>
      <c r="AC3693"/>
      <c r="AD3693"/>
      <c r="AE3693"/>
      <c r="AF3693"/>
    </row>
    <row r="3694" spans="1:32" s="24" customFormat="1" ht="15">
      <c r="A3694"/>
      <c r="B3694"/>
      <c r="C3694"/>
      <c r="D3694"/>
      <c r="E3694"/>
      <c r="F3694"/>
      <c r="G3694"/>
      <c r="H3694"/>
      <c r="I3694"/>
      <c r="J3694"/>
      <c r="K3694"/>
      <c r="L3694"/>
      <c r="M3694"/>
      <c r="N3694"/>
      <c r="O3694"/>
      <c r="P3694"/>
      <c r="Q3694"/>
      <c r="R3694"/>
      <c r="S3694"/>
      <c r="T3694"/>
      <c r="U3694"/>
      <c r="V3694"/>
      <c r="W3694"/>
      <c r="X3694"/>
      <c r="Y3694" s="56"/>
      <c r="Z3694"/>
      <c r="AA3694"/>
      <c r="AB3694"/>
      <c r="AC3694"/>
      <c r="AD3694"/>
      <c r="AE3694"/>
      <c r="AF3694"/>
    </row>
    <row r="3695" spans="1:32" s="24" customFormat="1" ht="15">
      <c r="A3695"/>
      <c r="B3695"/>
      <c r="C3695"/>
      <c r="D3695"/>
      <c r="E3695"/>
      <c r="F3695"/>
      <c r="G3695"/>
      <c r="H3695"/>
      <c r="I3695"/>
      <c r="J3695"/>
      <c r="K3695"/>
      <c r="L3695"/>
      <c r="M3695"/>
      <c r="N3695"/>
      <c r="O3695"/>
      <c r="P3695"/>
      <c r="Q3695"/>
      <c r="R3695"/>
      <c r="S3695"/>
      <c r="T3695"/>
      <c r="U3695"/>
      <c r="V3695"/>
      <c r="W3695"/>
      <c r="X3695"/>
      <c r="Y3695" s="56"/>
      <c r="Z3695"/>
      <c r="AA3695"/>
      <c r="AB3695"/>
      <c r="AC3695"/>
      <c r="AD3695"/>
      <c r="AE3695"/>
      <c r="AF3695"/>
    </row>
    <row r="3696" spans="1:32" s="24" customFormat="1" ht="15">
      <c r="A3696"/>
      <c r="B3696"/>
      <c r="C3696"/>
      <c r="D3696"/>
      <c r="E3696"/>
      <c r="F3696"/>
      <c r="G3696"/>
      <c r="H3696"/>
      <c r="I3696"/>
      <c r="J3696"/>
      <c r="K3696"/>
      <c r="L3696"/>
      <c r="M3696"/>
      <c r="N3696"/>
      <c r="O3696"/>
      <c r="P3696"/>
      <c r="Q3696"/>
      <c r="R3696"/>
      <c r="S3696"/>
      <c r="T3696"/>
      <c r="U3696"/>
      <c r="V3696"/>
      <c r="W3696"/>
      <c r="X3696"/>
      <c r="Y3696" s="56"/>
      <c r="Z3696"/>
      <c r="AA3696"/>
      <c r="AB3696"/>
      <c r="AC3696"/>
      <c r="AD3696"/>
      <c r="AE3696"/>
      <c r="AF3696"/>
    </row>
    <row r="3697" spans="1:32" s="24" customFormat="1" ht="15">
      <c r="A3697"/>
      <c r="B3697"/>
      <c r="C3697"/>
      <c r="D3697"/>
      <c r="E3697"/>
      <c r="F3697"/>
      <c r="G3697"/>
      <c r="H3697"/>
      <c r="I3697"/>
      <c r="J3697"/>
      <c r="K3697"/>
      <c r="L3697"/>
      <c r="M3697"/>
      <c r="N3697"/>
      <c r="O3697"/>
      <c r="P3697"/>
      <c r="Q3697"/>
      <c r="R3697"/>
      <c r="S3697"/>
      <c r="T3697"/>
      <c r="U3697"/>
      <c r="V3697"/>
      <c r="W3697"/>
      <c r="X3697"/>
      <c r="Y3697" s="56"/>
      <c r="Z3697"/>
      <c r="AA3697"/>
      <c r="AB3697"/>
      <c r="AC3697"/>
      <c r="AD3697"/>
      <c r="AE3697"/>
      <c r="AF3697"/>
    </row>
    <row r="3698" spans="1:32" s="24" customFormat="1" ht="15">
      <c r="A3698"/>
      <c r="B3698"/>
      <c r="C3698"/>
      <c r="D3698"/>
      <c r="E3698"/>
      <c r="F3698"/>
      <c r="G3698"/>
      <c r="H3698"/>
      <c r="I3698"/>
      <c r="J3698"/>
      <c r="K3698"/>
      <c r="L3698"/>
      <c r="M3698"/>
      <c r="N3698"/>
      <c r="O3698"/>
      <c r="P3698"/>
      <c r="Q3698"/>
      <c r="R3698"/>
      <c r="S3698"/>
      <c r="T3698"/>
      <c r="U3698"/>
      <c r="V3698"/>
      <c r="W3698"/>
      <c r="X3698"/>
      <c r="Y3698" s="56"/>
      <c r="Z3698"/>
      <c r="AA3698"/>
      <c r="AB3698"/>
      <c r="AC3698"/>
      <c r="AD3698"/>
      <c r="AE3698"/>
      <c r="AF3698"/>
    </row>
    <row r="3699" spans="1:32" s="24" customFormat="1" ht="15">
      <c r="A3699"/>
      <c r="B3699"/>
      <c r="C3699"/>
      <c r="D3699"/>
      <c r="E3699"/>
      <c r="F3699"/>
      <c r="G3699"/>
      <c r="H3699"/>
      <c r="I3699"/>
      <c r="J3699"/>
      <c r="K3699"/>
      <c r="L3699"/>
      <c r="M3699"/>
      <c r="N3699"/>
      <c r="O3699"/>
      <c r="P3699"/>
      <c r="Q3699"/>
      <c r="R3699"/>
      <c r="S3699"/>
      <c r="T3699"/>
      <c r="U3699"/>
      <c r="V3699"/>
      <c r="W3699"/>
      <c r="X3699"/>
      <c r="Y3699" s="56"/>
      <c r="Z3699"/>
      <c r="AA3699"/>
      <c r="AB3699"/>
      <c r="AC3699"/>
      <c r="AD3699"/>
      <c r="AE3699"/>
      <c r="AF3699"/>
    </row>
    <row r="3700" spans="1:32" s="24" customFormat="1" ht="15">
      <c r="A3700"/>
      <c r="B3700"/>
      <c r="C3700"/>
      <c r="D3700"/>
      <c r="E3700"/>
      <c r="F3700"/>
      <c r="G3700"/>
      <c r="H3700"/>
      <c r="I3700"/>
      <c r="J3700"/>
      <c r="K3700"/>
      <c r="L3700"/>
      <c r="M3700"/>
      <c r="N3700"/>
      <c r="O3700"/>
      <c r="P3700"/>
      <c r="Q3700"/>
      <c r="R3700"/>
      <c r="S3700"/>
      <c r="T3700"/>
      <c r="U3700"/>
      <c r="V3700"/>
      <c r="W3700"/>
      <c r="X3700"/>
      <c r="Y3700" s="56"/>
      <c r="Z3700"/>
      <c r="AA3700"/>
      <c r="AB3700"/>
      <c r="AC3700"/>
      <c r="AD3700"/>
      <c r="AE3700"/>
      <c r="AF3700"/>
    </row>
    <row r="3701" spans="1:32" s="24" customFormat="1" ht="15">
      <c r="A3701"/>
      <c r="B3701"/>
      <c r="C3701"/>
      <c r="D3701"/>
      <c r="E3701"/>
      <c r="F3701"/>
      <c r="G3701"/>
      <c r="H3701"/>
      <c r="I3701"/>
      <c r="J3701"/>
      <c r="K3701"/>
      <c r="L3701"/>
      <c r="M3701"/>
      <c r="N3701"/>
      <c r="O3701"/>
      <c r="P3701"/>
      <c r="Q3701"/>
      <c r="R3701"/>
      <c r="S3701"/>
      <c r="T3701"/>
      <c r="U3701"/>
      <c r="V3701"/>
      <c r="W3701"/>
      <c r="X3701"/>
      <c r="Y3701" s="56"/>
      <c r="Z3701"/>
      <c r="AA3701"/>
      <c r="AB3701"/>
      <c r="AC3701"/>
      <c r="AD3701"/>
      <c r="AE3701"/>
      <c r="AF3701"/>
    </row>
    <row r="3702" spans="1:32" s="24" customFormat="1" ht="15">
      <c r="A3702"/>
      <c r="B3702"/>
      <c r="C3702"/>
      <c r="D3702"/>
      <c r="E3702"/>
      <c r="F3702"/>
      <c r="G3702"/>
      <c r="H3702"/>
      <c r="I3702"/>
      <c r="J3702"/>
      <c r="K3702"/>
      <c r="L3702"/>
      <c r="M3702"/>
      <c r="N3702"/>
      <c r="O3702"/>
      <c r="P3702"/>
      <c r="Q3702"/>
      <c r="R3702"/>
      <c r="S3702"/>
      <c r="T3702"/>
      <c r="U3702"/>
      <c r="V3702"/>
      <c r="W3702"/>
      <c r="X3702"/>
      <c r="Y3702" s="56"/>
      <c r="Z3702"/>
      <c r="AA3702"/>
      <c r="AB3702"/>
      <c r="AC3702"/>
      <c r="AD3702"/>
      <c r="AE3702"/>
      <c r="AF3702"/>
    </row>
    <row r="3703" spans="1:32" s="24" customFormat="1" ht="15">
      <c r="A3703"/>
      <c r="B3703"/>
      <c r="C3703"/>
      <c r="D3703"/>
      <c r="E3703"/>
      <c r="F3703"/>
      <c r="G3703"/>
      <c r="H3703"/>
      <c r="I3703"/>
      <c r="J3703"/>
      <c r="K3703"/>
      <c r="L3703"/>
      <c r="M3703"/>
      <c r="N3703"/>
      <c r="O3703"/>
      <c r="P3703"/>
      <c r="Q3703"/>
      <c r="R3703"/>
      <c r="S3703"/>
      <c r="T3703"/>
      <c r="U3703"/>
      <c r="V3703"/>
      <c r="W3703"/>
      <c r="X3703"/>
      <c r="Y3703" s="56"/>
      <c r="Z3703"/>
      <c r="AA3703"/>
      <c r="AB3703"/>
      <c r="AC3703"/>
      <c r="AD3703"/>
      <c r="AE3703"/>
      <c r="AF3703"/>
    </row>
    <row r="3704" spans="1:32" s="24" customFormat="1" ht="15">
      <c r="A3704"/>
      <c r="B3704"/>
      <c r="C3704"/>
      <c r="D3704"/>
      <c r="E3704"/>
      <c r="F3704"/>
      <c r="G3704"/>
      <c r="H3704"/>
      <c r="I3704"/>
      <c r="J3704"/>
      <c r="K3704"/>
      <c r="L3704"/>
      <c r="M3704"/>
      <c r="N3704"/>
      <c r="O3704"/>
      <c r="P3704"/>
      <c r="Q3704"/>
      <c r="R3704"/>
      <c r="S3704"/>
      <c r="T3704"/>
      <c r="U3704"/>
      <c r="V3704"/>
      <c r="W3704"/>
      <c r="X3704"/>
      <c r="Y3704" s="56"/>
      <c r="Z3704"/>
      <c r="AA3704"/>
      <c r="AB3704"/>
      <c r="AC3704"/>
      <c r="AD3704"/>
      <c r="AE3704"/>
      <c r="AF3704"/>
    </row>
    <row r="3705" spans="1:32" s="24" customFormat="1" ht="15">
      <c r="A3705"/>
      <c r="B3705"/>
      <c r="C3705"/>
      <c r="D3705"/>
      <c r="E3705"/>
      <c r="F3705"/>
      <c r="G3705"/>
      <c r="H3705"/>
      <c r="I3705"/>
      <c r="J3705"/>
      <c r="K3705"/>
      <c r="L3705"/>
      <c r="M3705"/>
      <c r="N3705"/>
      <c r="O3705"/>
      <c r="P3705"/>
      <c r="Q3705"/>
      <c r="R3705"/>
      <c r="S3705"/>
      <c r="T3705"/>
      <c r="U3705"/>
      <c r="V3705"/>
      <c r="W3705"/>
      <c r="X3705"/>
      <c r="Y3705" s="56"/>
      <c r="Z3705"/>
      <c r="AA3705"/>
      <c r="AB3705"/>
      <c r="AC3705"/>
      <c r="AD3705"/>
      <c r="AE3705"/>
      <c r="AF3705"/>
    </row>
    <row r="3706" spans="1:32" s="24" customFormat="1" ht="15">
      <c r="A3706"/>
      <c r="B3706"/>
      <c r="C3706"/>
      <c r="D3706"/>
      <c r="E3706"/>
      <c r="F3706"/>
      <c r="G3706"/>
      <c r="H3706"/>
      <c r="I3706"/>
      <c r="J3706"/>
      <c r="K3706"/>
      <c r="L3706"/>
      <c r="M3706"/>
      <c r="N3706"/>
      <c r="O3706"/>
      <c r="P3706"/>
      <c r="Q3706"/>
      <c r="R3706"/>
      <c r="S3706"/>
      <c r="T3706"/>
      <c r="U3706"/>
      <c r="V3706"/>
      <c r="W3706"/>
      <c r="X3706"/>
      <c r="Y3706" s="56"/>
      <c r="Z3706"/>
      <c r="AA3706"/>
      <c r="AB3706"/>
      <c r="AC3706"/>
      <c r="AD3706"/>
      <c r="AE3706"/>
      <c r="AF3706"/>
    </row>
    <row r="3707" spans="1:32" s="24" customFormat="1" ht="15">
      <c r="A3707"/>
      <c r="B3707"/>
      <c r="C3707"/>
      <c r="D3707"/>
      <c r="E3707"/>
      <c r="F3707"/>
      <c r="G3707"/>
      <c r="H3707"/>
      <c r="I3707"/>
      <c r="J3707"/>
      <c r="K3707"/>
      <c r="L3707"/>
      <c r="M3707"/>
      <c r="N3707"/>
      <c r="O3707"/>
      <c r="P3707"/>
      <c r="Q3707"/>
      <c r="R3707"/>
      <c r="S3707"/>
      <c r="T3707"/>
      <c r="U3707"/>
      <c r="V3707"/>
      <c r="W3707"/>
      <c r="X3707"/>
      <c r="Y3707" s="56"/>
      <c r="Z3707"/>
      <c r="AA3707"/>
      <c r="AB3707"/>
      <c r="AC3707"/>
      <c r="AD3707"/>
      <c r="AE3707"/>
      <c r="AF3707"/>
    </row>
    <row r="3708" spans="1:32" s="24" customFormat="1" ht="15">
      <c r="A3708"/>
      <c r="B3708"/>
      <c r="C3708"/>
      <c r="D3708"/>
      <c r="E3708"/>
      <c r="F3708"/>
      <c r="G3708"/>
      <c r="H3708"/>
      <c r="I3708"/>
      <c r="J3708"/>
      <c r="K3708"/>
      <c r="L3708"/>
      <c r="M3708"/>
      <c r="N3708"/>
      <c r="O3708"/>
      <c r="P3708"/>
      <c r="Q3708"/>
      <c r="R3708"/>
      <c r="S3708"/>
      <c r="T3708"/>
      <c r="U3708"/>
      <c r="V3708"/>
      <c r="W3708"/>
      <c r="X3708"/>
      <c r="Y3708" s="56"/>
      <c r="Z3708"/>
      <c r="AA3708"/>
      <c r="AB3708"/>
      <c r="AC3708"/>
      <c r="AD3708"/>
      <c r="AE3708"/>
      <c r="AF3708"/>
    </row>
    <row r="3709" spans="1:32" s="24" customFormat="1" ht="15">
      <c r="A3709"/>
      <c r="B3709"/>
      <c r="C3709"/>
      <c r="D3709"/>
      <c r="E3709"/>
      <c r="F3709"/>
      <c r="G3709"/>
      <c r="H3709"/>
      <c r="I3709"/>
      <c r="J3709"/>
      <c r="K3709"/>
      <c r="L3709"/>
      <c r="M3709"/>
      <c r="N3709"/>
      <c r="O3709"/>
      <c r="P3709"/>
      <c r="Q3709"/>
      <c r="R3709"/>
      <c r="S3709"/>
      <c r="T3709"/>
      <c r="U3709"/>
      <c r="V3709"/>
      <c r="W3709"/>
      <c r="X3709"/>
      <c r="Y3709" s="56"/>
      <c r="Z3709"/>
      <c r="AA3709"/>
      <c r="AB3709"/>
      <c r="AC3709"/>
      <c r="AD3709"/>
      <c r="AE3709"/>
      <c r="AF3709"/>
    </row>
    <row r="3710" spans="1:32" s="24" customFormat="1" ht="15">
      <c r="A3710"/>
      <c r="B3710"/>
      <c r="C3710"/>
      <c r="D3710"/>
      <c r="E3710"/>
      <c r="F3710"/>
      <c r="G3710"/>
      <c r="H3710"/>
      <c r="I3710"/>
      <c r="J3710"/>
      <c r="K3710"/>
      <c r="L3710"/>
      <c r="M3710"/>
      <c r="N3710"/>
      <c r="O3710"/>
      <c r="P3710"/>
      <c r="Q3710"/>
      <c r="R3710"/>
      <c r="S3710"/>
      <c r="T3710"/>
      <c r="U3710"/>
      <c r="V3710"/>
      <c r="W3710"/>
      <c r="X3710"/>
      <c r="Y3710" s="56"/>
      <c r="Z3710"/>
      <c r="AA3710"/>
      <c r="AB3710"/>
      <c r="AC3710"/>
      <c r="AD3710"/>
      <c r="AE3710"/>
      <c r="AF3710"/>
    </row>
    <row r="3711" spans="1:32" s="24" customFormat="1" ht="15">
      <c r="A3711"/>
      <c r="B3711"/>
      <c r="C3711"/>
      <c r="D3711"/>
      <c r="E3711"/>
      <c r="F3711"/>
      <c r="G3711"/>
      <c r="H3711"/>
      <c r="I3711"/>
      <c r="J3711"/>
      <c r="K3711"/>
      <c r="L3711"/>
      <c r="M3711"/>
      <c r="N3711"/>
      <c r="O3711"/>
      <c r="P3711"/>
      <c r="Q3711"/>
      <c r="R3711"/>
      <c r="S3711"/>
      <c r="T3711"/>
      <c r="U3711"/>
      <c r="V3711"/>
      <c r="W3711"/>
      <c r="X3711"/>
      <c r="Y3711" s="56"/>
      <c r="Z3711"/>
      <c r="AA3711"/>
      <c r="AB3711"/>
      <c r="AC3711"/>
      <c r="AD3711"/>
      <c r="AE3711"/>
      <c r="AF3711"/>
    </row>
    <row r="3712" spans="1:32" s="24" customFormat="1" ht="15">
      <c r="A3712"/>
      <c r="B3712"/>
      <c r="C3712"/>
      <c r="D3712"/>
      <c r="E3712"/>
      <c r="F3712"/>
      <c r="G3712"/>
      <c r="H3712"/>
      <c r="I3712"/>
      <c r="J3712"/>
      <c r="K3712"/>
      <c r="L3712"/>
      <c r="M3712"/>
      <c r="N3712"/>
      <c r="O3712"/>
      <c r="P3712"/>
      <c r="Q3712"/>
      <c r="R3712"/>
      <c r="S3712"/>
      <c r="T3712"/>
      <c r="U3712"/>
      <c r="V3712"/>
      <c r="W3712"/>
      <c r="X3712"/>
      <c r="Y3712" s="56"/>
      <c r="Z3712"/>
      <c r="AA3712"/>
      <c r="AB3712"/>
      <c r="AC3712"/>
      <c r="AD3712"/>
      <c r="AE3712"/>
      <c r="AF3712"/>
    </row>
    <row r="3713" spans="1:32" s="24" customFormat="1" ht="15">
      <c r="A3713"/>
      <c r="B3713"/>
      <c r="C3713"/>
      <c r="D3713"/>
      <c r="E3713"/>
      <c r="F3713"/>
      <c r="G3713"/>
      <c r="H3713"/>
      <c r="I3713"/>
      <c r="J3713"/>
      <c r="K3713"/>
      <c r="L3713"/>
      <c r="M3713"/>
      <c r="N3713"/>
      <c r="O3713"/>
      <c r="P3713"/>
      <c r="Q3713"/>
      <c r="R3713"/>
      <c r="S3713"/>
      <c r="T3713"/>
      <c r="U3713"/>
      <c r="V3713"/>
      <c r="W3713"/>
      <c r="X3713"/>
      <c r="Y3713" s="56"/>
      <c r="Z3713"/>
      <c r="AA3713"/>
      <c r="AB3713"/>
      <c r="AC3713"/>
      <c r="AD3713"/>
      <c r="AE3713"/>
      <c r="AF3713"/>
    </row>
    <row r="3714" spans="1:32" s="24" customFormat="1" ht="15">
      <c r="A3714"/>
      <c r="B3714"/>
      <c r="C3714"/>
      <c r="D3714"/>
      <c r="E3714"/>
      <c r="F3714"/>
      <c r="G3714"/>
      <c r="H3714"/>
      <c r="I3714"/>
      <c r="J3714"/>
      <c r="K3714"/>
      <c r="L3714"/>
      <c r="M3714"/>
      <c r="N3714"/>
      <c r="O3714"/>
      <c r="P3714"/>
      <c r="Q3714"/>
      <c r="R3714"/>
      <c r="S3714"/>
      <c r="T3714"/>
      <c r="U3714"/>
      <c r="V3714"/>
      <c r="W3714"/>
      <c r="X3714"/>
      <c r="Y3714" s="56"/>
      <c r="Z3714"/>
      <c r="AA3714"/>
      <c r="AB3714"/>
      <c r="AC3714"/>
      <c r="AD3714"/>
      <c r="AE3714"/>
      <c r="AF3714"/>
    </row>
    <row r="3715" spans="1:32" s="24" customFormat="1" ht="15">
      <c r="A3715"/>
      <c r="B3715"/>
      <c r="C3715"/>
      <c r="D3715"/>
      <c r="E3715"/>
      <c r="F3715"/>
      <c r="G3715"/>
      <c r="H3715"/>
      <c r="I3715"/>
      <c r="J3715"/>
      <c r="K3715"/>
      <c r="L3715"/>
      <c r="M3715"/>
      <c r="N3715"/>
      <c r="O3715"/>
      <c r="P3715"/>
      <c r="Q3715"/>
      <c r="R3715"/>
      <c r="S3715"/>
      <c r="T3715"/>
      <c r="U3715"/>
      <c r="V3715"/>
      <c r="W3715"/>
      <c r="X3715"/>
      <c r="Y3715" s="56"/>
      <c r="Z3715"/>
      <c r="AA3715"/>
      <c r="AB3715"/>
      <c r="AC3715"/>
      <c r="AD3715"/>
      <c r="AE3715"/>
      <c r="AF3715"/>
    </row>
    <row r="3716" spans="1:32" s="24" customFormat="1" ht="15">
      <c r="A3716"/>
      <c r="B3716"/>
      <c r="C3716"/>
      <c r="D3716"/>
      <c r="E3716"/>
      <c r="F3716"/>
      <c r="G3716"/>
      <c r="H3716"/>
      <c r="I3716"/>
      <c r="J3716"/>
      <c r="K3716"/>
      <c r="L3716"/>
      <c r="M3716"/>
      <c r="N3716"/>
      <c r="O3716"/>
      <c r="P3716"/>
      <c r="Q3716"/>
      <c r="R3716"/>
      <c r="S3716"/>
      <c r="T3716"/>
      <c r="U3716"/>
      <c r="V3716"/>
      <c r="W3716"/>
      <c r="X3716"/>
      <c r="Y3716" s="56"/>
      <c r="Z3716"/>
      <c r="AA3716"/>
      <c r="AB3716"/>
      <c r="AC3716"/>
      <c r="AD3716"/>
      <c r="AE3716"/>
      <c r="AF3716"/>
    </row>
    <row r="3717" spans="1:32" s="24" customFormat="1" ht="15">
      <c r="A3717"/>
      <c r="B3717"/>
      <c r="C3717"/>
      <c r="D3717"/>
      <c r="E3717"/>
      <c r="F3717"/>
      <c r="G3717"/>
      <c r="H3717"/>
      <c r="I3717"/>
      <c r="J3717"/>
      <c r="K3717"/>
      <c r="L3717"/>
      <c r="M3717"/>
      <c r="N3717"/>
      <c r="O3717"/>
      <c r="P3717"/>
      <c r="Q3717"/>
      <c r="R3717"/>
      <c r="S3717"/>
      <c r="T3717"/>
      <c r="U3717"/>
      <c r="V3717"/>
      <c r="W3717"/>
      <c r="X3717"/>
      <c r="Y3717" s="56"/>
      <c r="Z3717"/>
      <c r="AA3717"/>
      <c r="AB3717"/>
      <c r="AC3717"/>
      <c r="AD3717"/>
      <c r="AE3717"/>
      <c r="AF3717"/>
    </row>
    <row r="3718" spans="1:32" s="24" customFormat="1" ht="15">
      <c r="A3718"/>
      <c r="B3718"/>
      <c r="C3718"/>
      <c r="D3718"/>
      <c r="E3718"/>
      <c r="F3718"/>
      <c r="G3718"/>
      <c r="H3718"/>
      <c r="I3718"/>
      <c r="J3718"/>
      <c r="K3718"/>
      <c r="L3718"/>
      <c r="M3718"/>
      <c r="N3718"/>
      <c r="O3718"/>
      <c r="P3718"/>
      <c r="Q3718"/>
      <c r="R3718"/>
      <c r="S3718"/>
      <c r="T3718"/>
      <c r="U3718"/>
      <c r="V3718"/>
      <c r="W3718"/>
      <c r="X3718"/>
      <c r="Y3718" s="56"/>
      <c r="Z3718"/>
      <c r="AA3718"/>
      <c r="AB3718"/>
      <c r="AC3718"/>
      <c r="AD3718"/>
      <c r="AE3718"/>
      <c r="AF3718"/>
    </row>
    <row r="3719" spans="1:32" s="24" customFormat="1" ht="15">
      <c r="A3719"/>
      <c r="B3719"/>
      <c r="C3719"/>
      <c r="D3719"/>
      <c r="E3719"/>
      <c r="F3719"/>
      <c r="G3719"/>
      <c r="H3719"/>
      <c r="I3719"/>
      <c r="J3719"/>
      <c r="K3719"/>
      <c r="L3719"/>
      <c r="M3719"/>
      <c r="N3719"/>
      <c r="O3719"/>
      <c r="P3719"/>
      <c r="Q3719"/>
      <c r="R3719"/>
      <c r="S3719"/>
      <c r="T3719"/>
      <c r="U3719"/>
      <c r="V3719"/>
      <c r="W3719"/>
      <c r="X3719"/>
      <c r="Y3719" s="56"/>
      <c r="Z3719"/>
      <c r="AA3719"/>
      <c r="AB3719"/>
      <c r="AC3719"/>
      <c r="AD3719"/>
      <c r="AE3719"/>
      <c r="AF3719"/>
    </row>
    <row r="3720" spans="1:32" s="24" customFormat="1" ht="15">
      <c r="A3720"/>
      <c r="B3720"/>
      <c r="C3720"/>
      <c r="D3720"/>
      <c r="E3720"/>
      <c r="F3720"/>
      <c r="G3720"/>
      <c r="H3720"/>
      <c r="I3720"/>
      <c r="J3720"/>
      <c r="K3720"/>
      <c r="L3720"/>
      <c r="M3720"/>
      <c r="N3720"/>
      <c r="O3720"/>
      <c r="P3720"/>
      <c r="Q3720"/>
      <c r="R3720"/>
      <c r="S3720"/>
      <c r="T3720"/>
      <c r="U3720"/>
      <c r="V3720"/>
      <c r="W3720"/>
      <c r="X3720"/>
      <c r="Y3720" s="56"/>
      <c r="Z3720"/>
      <c r="AA3720"/>
      <c r="AB3720"/>
      <c r="AC3720"/>
      <c r="AD3720"/>
      <c r="AE3720"/>
      <c r="AF3720"/>
    </row>
    <row r="3721" spans="1:32" s="24" customFormat="1" ht="15">
      <c r="A3721"/>
      <c r="B3721"/>
      <c r="C3721"/>
      <c r="D3721"/>
      <c r="E3721"/>
      <c r="F3721"/>
      <c r="G3721"/>
      <c r="H3721"/>
      <c r="I3721"/>
      <c r="J3721"/>
      <c r="K3721"/>
      <c r="L3721"/>
      <c r="M3721"/>
      <c r="N3721"/>
      <c r="O3721"/>
      <c r="P3721"/>
      <c r="Q3721"/>
      <c r="R3721"/>
      <c r="S3721"/>
      <c r="T3721"/>
      <c r="U3721"/>
      <c r="V3721"/>
      <c r="W3721"/>
      <c r="X3721"/>
      <c r="Y3721" s="56"/>
      <c r="Z3721"/>
      <c r="AA3721"/>
      <c r="AB3721"/>
      <c r="AC3721"/>
      <c r="AD3721"/>
      <c r="AE3721"/>
      <c r="AF3721"/>
    </row>
    <row r="3722" spans="1:32" s="24" customFormat="1" ht="15">
      <c r="A3722"/>
      <c r="B3722"/>
      <c r="C3722"/>
      <c r="D3722"/>
      <c r="E3722"/>
      <c r="F3722"/>
      <c r="G3722"/>
      <c r="H3722"/>
      <c r="I3722"/>
      <c r="J3722"/>
      <c r="K3722"/>
      <c r="L3722"/>
      <c r="M3722"/>
      <c r="N3722"/>
      <c r="O3722"/>
      <c r="P3722"/>
      <c r="Q3722"/>
      <c r="R3722"/>
      <c r="S3722"/>
      <c r="T3722"/>
      <c r="U3722"/>
      <c r="V3722"/>
      <c r="W3722"/>
      <c r="X3722"/>
      <c r="Y3722" s="56"/>
      <c r="Z3722"/>
      <c r="AA3722"/>
      <c r="AB3722"/>
      <c r="AC3722"/>
      <c r="AD3722"/>
      <c r="AE3722"/>
      <c r="AF3722"/>
    </row>
    <row r="3723" spans="1:32" s="24" customFormat="1" ht="15">
      <c r="A3723"/>
      <c r="B3723"/>
      <c r="C3723"/>
      <c r="D3723"/>
      <c r="E3723"/>
      <c r="F3723"/>
      <c r="G3723"/>
      <c r="H3723"/>
      <c r="I3723"/>
      <c r="J3723"/>
      <c r="K3723"/>
      <c r="L3723"/>
      <c r="M3723"/>
      <c r="N3723"/>
      <c r="O3723"/>
      <c r="P3723"/>
      <c r="Q3723"/>
      <c r="R3723"/>
      <c r="S3723"/>
      <c r="T3723"/>
      <c r="U3723"/>
      <c r="V3723"/>
      <c r="W3723"/>
      <c r="X3723"/>
      <c r="Y3723" s="56"/>
      <c r="Z3723"/>
      <c r="AA3723"/>
      <c r="AB3723"/>
      <c r="AC3723"/>
      <c r="AD3723"/>
      <c r="AE3723"/>
      <c r="AF3723"/>
    </row>
    <row r="3724" spans="1:32" s="24" customFormat="1" ht="15">
      <c r="A3724"/>
      <c r="B3724"/>
      <c r="C3724"/>
      <c r="D3724"/>
      <c r="E3724"/>
      <c r="F3724"/>
      <c r="G3724"/>
      <c r="H3724"/>
      <c r="I3724"/>
      <c r="J3724"/>
      <c r="K3724"/>
      <c r="L3724"/>
      <c r="M3724"/>
      <c r="N3724"/>
      <c r="O3724"/>
      <c r="P3724"/>
      <c r="Q3724"/>
      <c r="R3724"/>
      <c r="S3724"/>
      <c r="T3724"/>
      <c r="U3724"/>
      <c r="V3724"/>
      <c r="W3724"/>
      <c r="X3724"/>
      <c r="Y3724" s="56"/>
      <c r="Z3724"/>
      <c r="AA3724"/>
      <c r="AB3724"/>
      <c r="AC3724"/>
      <c r="AD3724"/>
      <c r="AE3724"/>
      <c r="AF3724"/>
    </row>
    <row r="3725" spans="1:32" s="24" customFormat="1" ht="15">
      <c r="A3725"/>
      <c r="B3725"/>
      <c r="C3725"/>
      <c r="D3725"/>
      <c r="E3725"/>
      <c r="F3725"/>
      <c r="G3725"/>
      <c r="H3725"/>
      <c r="I3725"/>
      <c r="J3725"/>
      <c r="K3725"/>
      <c r="L3725"/>
      <c r="M3725"/>
      <c r="N3725"/>
      <c r="O3725"/>
      <c r="P3725"/>
      <c r="Q3725"/>
      <c r="R3725"/>
      <c r="S3725"/>
      <c r="T3725"/>
      <c r="U3725"/>
      <c r="V3725"/>
      <c r="W3725"/>
      <c r="X3725"/>
      <c r="Y3725" s="56"/>
      <c r="Z3725"/>
      <c r="AA3725"/>
      <c r="AB3725"/>
      <c r="AC3725"/>
      <c r="AD3725"/>
      <c r="AE3725"/>
      <c r="AF3725"/>
    </row>
    <row r="3726" spans="1:32" s="24" customFormat="1" ht="15">
      <c r="A3726"/>
      <c r="B3726"/>
      <c r="C3726"/>
      <c r="D3726"/>
      <c r="E3726"/>
      <c r="F3726"/>
      <c r="G3726"/>
      <c r="H3726"/>
      <c r="I3726"/>
      <c r="J3726"/>
      <c r="K3726"/>
      <c r="L3726"/>
      <c r="M3726"/>
      <c r="N3726"/>
      <c r="O3726"/>
      <c r="P3726"/>
      <c r="Q3726"/>
      <c r="R3726"/>
      <c r="S3726"/>
      <c r="T3726"/>
      <c r="U3726"/>
      <c r="V3726"/>
      <c r="W3726"/>
      <c r="X3726"/>
      <c r="Y3726" s="56"/>
      <c r="Z3726"/>
      <c r="AA3726"/>
      <c r="AB3726"/>
      <c r="AC3726"/>
      <c r="AD3726"/>
      <c r="AE3726"/>
      <c r="AF3726"/>
    </row>
    <row r="3727" spans="1:32" s="24" customFormat="1" ht="15">
      <c r="A3727"/>
      <c r="B3727"/>
      <c r="C3727"/>
      <c r="D3727"/>
      <c r="E3727"/>
      <c r="F3727"/>
      <c r="G3727"/>
      <c r="H3727"/>
      <c r="I3727"/>
      <c r="J3727"/>
      <c r="K3727"/>
      <c r="L3727"/>
      <c r="M3727"/>
      <c r="N3727"/>
      <c r="O3727"/>
      <c r="P3727"/>
      <c r="Q3727"/>
      <c r="R3727"/>
      <c r="S3727"/>
      <c r="T3727"/>
      <c r="U3727"/>
      <c r="V3727"/>
      <c r="W3727"/>
      <c r="X3727"/>
      <c r="Y3727" s="56"/>
      <c r="Z3727"/>
      <c r="AA3727"/>
      <c r="AB3727"/>
      <c r="AC3727"/>
      <c r="AD3727"/>
      <c r="AE3727"/>
      <c r="AF3727"/>
    </row>
    <row r="3728" spans="1:32" s="24" customFormat="1" ht="15">
      <c r="A3728"/>
      <c r="B3728"/>
      <c r="C3728"/>
      <c r="D3728"/>
      <c r="E3728"/>
      <c r="F3728"/>
      <c r="G3728"/>
      <c r="H3728"/>
      <c r="I3728"/>
      <c r="J3728"/>
      <c r="K3728"/>
      <c r="L3728"/>
      <c r="M3728"/>
      <c r="N3728"/>
      <c r="O3728"/>
      <c r="P3728"/>
      <c r="Q3728"/>
      <c r="R3728"/>
      <c r="S3728"/>
      <c r="T3728"/>
      <c r="U3728"/>
      <c r="V3728"/>
      <c r="W3728"/>
      <c r="X3728"/>
      <c r="Y3728" s="56"/>
      <c r="Z3728"/>
      <c r="AA3728"/>
      <c r="AB3728"/>
      <c r="AC3728"/>
      <c r="AD3728"/>
      <c r="AE3728"/>
      <c r="AF3728"/>
    </row>
    <row r="3729" spans="1:32" s="24" customFormat="1" ht="15">
      <c r="A3729"/>
      <c r="B3729"/>
      <c r="C3729"/>
      <c r="D3729"/>
      <c r="E3729"/>
      <c r="F3729"/>
      <c r="G3729"/>
      <c r="H3729"/>
      <c r="I3729"/>
      <c r="J3729"/>
      <c r="K3729"/>
      <c r="L3729"/>
      <c r="M3729"/>
      <c r="N3729"/>
      <c r="O3729"/>
      <c r="P3729"/>
      <c r="Q3729"/>
      <c r="R3729"/>
      <c r="S3729"/>
      <c r="T3729"/>
      <c r="U3729"/>
      <c r="V3729"/>
      <c r="W3729"/>
      <c r="X3729"/>
      <c r="Y3729" s="56"/>
      <c r="Z3729"/>
      <c r="AA3729"/>
      <c r="AB3729"/>
      <c r="AC3729"/>
      <c r="AD3729"/>
      <c r="AE3729"/>
      <c r="AF3729"/>
    </row>
    <row r="3730" spans="1:32" s="24" customFormat="1" ht="15">
      <c r="A3730"/>
      <c r="B3730"/>
      <c r="C3730"/>
      <c r="D3730"/>
      <c r="E3730"/>
      <c r="F3730"/>
      <c r="G3730"/>
      <c r="H3730"/>
      <c r="I3730"/>
      <c r="J3730"/>
      <c r="K3730"/>
      <c r="L3730"/>
      <c r="M3730"/>
      <c r="N3730"/>
      <c r="O3730"/>
      <c r="P3730"/>
      <c r="Q3730"/>
      <c r="R3730"/>
      <c r="S3730"/>
      <c r="T3730"/>
      <c r="U3730"/>
      <c r="V3730"/>
      <c r="W3730"/>
      <c r="X3730"/>
      <c r="Y3730" s="56"/>
      <c r="Z3730"/>
      <c r="AA3730"/>
      <c r="AB3730"/>
      <c r="AC3730"/>
      <c r="AD3730"/>
      <c r="AE3730"/>
      <c r="AF3730"/>
    </row>
    <row r="3731" spans="1:32" s="24" customFormat="1" ht="15">
      <c r="A3731"/>
      <c r="B3731"/>
      <c r="C3731"/>
      <c r="D3731"/>
      <c r="E3731"/>
      <c r="F3731"/>
      <c r="G3731"/>
      <c r="H3731"/>
      <c r="I3731"/>
      <c r="J3731"/>
      <c r="K3731"/>
      <c r="L3731"/>
      <c r="M3731"/>
      <c r="N3731"/>
      <c r="O3731"/>
      <c r="P3731"/>
      <c r="Q3731"/>
      <c r="R3731"/>
      <c r="S3731"/>
      <c r="T3731"/>
      <c r="U3731"/>
      <c r="V3731"/>
      <c r="W3731"/>
      <c r="X3731"/>
      <c r="Y3731" s="56"/>
      <c r="Z3731"/>
      <c r="AA3731"/>
      <c r="AB3731"/>
      <c r="AC3731"/>
      <c r="AD3731"/>
      <c r="AE3731"/>
      <c r="AF3731"/>
    </row>
    <row r="3732" spans="1:32" s="24" customFormat="1" ht="15">
      <c r="A3732"/>
      <c r="B3732"/>
      <c r="C3732"/>
      <c r="D3732"/>
      <c r="E3732"/>
      <c r="F3732"/>
      <c r="G3732"/>
      <c r="H3732"/>
      <c r="I3732"/>
      <c r="J3732"/>
      <c r="K3732"/>
      <c r="L3732"/>
      <c r="M3732"/>
      <c r="N3732"/>
      <c r="O3732"/>
      <c r="P3732"/>
      <c r="Q3732"/>
      <c r="R3732"/>
      <c r="S3732"/>
      <c r="T3732"/>
      <c r="U3732"/>
      <c r="V3732"/>
      <c r="W3732"/>
      <c r="X3732"/>
      <c r="Y3732" s="56"/>
      <c r="Z3732"/>
      <c r="AA3732"/>
      <c r="AB3732"/>
      <c r="AC3732"/>
      <c r="AD3732"/>
      <c r="AE3732"/>
      <c r="AF3732"/>
    </row>
    <row r="3733" spans="1:32" s="24" customFormat="1" ht="15">
      <c r="A3733"/>
      <c r="B3733"/>
      <c r="C3733"/>
      <c r="D3733"/>
      <c r="E3733"/>
      <c r="F3733"/>
      <c r="G3733"/>
      <c r="H3733"/>
      <c r="I3733"/>
      <c r="J3733"/>
      <c r="K3733"/>
      <c r="L3733"/>
      <c r="M3733"/>
      <c r="N3733"/>
      <c r="O3733"/>
      <c r="P3733"/>
      <c r="Q3733"/>
      <c r="R3733"/>
      <c r="S3733"/>
      <c r="T3733"/>
      <c r="U3733"/>
      <c r="V3733"/>
      <c r="W3733"/>
      <c r="X3733"/>
      <c r="Y3733" s="56"/>
      <c r="Z3733"/>
      <c r="AA3733"/>
      <c r="AB3733"/>
      <c r="AC3733"/>
      <c r="AD3733"/>
      <c r="AE3733"/>
      <c r="AF3733"/>
    </row>
    <row r="3734" spans="1:32" s="24" customFormat="1" ht="15">
      <c r="A3734"/>
      <c r="B3734"/>
      <c r="C3734"/>
      <c r="D3734"/>
      <c r="E3734"/>
      <c r="F3734"/>
      <c r="G3734"/>
      <c r="H3734"/>
      <c r="I3734"/>
      <c r="J3734"/>
      <c r="K3734"/>
      <c r="L3734"/>
      <c r="M3734"/>
      <c r="N3734"/>
      <c r="O3734"/>
      <c r="P3734"/>
      <c r="Q3734"/>
      <c r="R3734"/>
      <c r="S3734"/>
      <c r="T3734"/>
      <c r="U3734"/>
      <c r="V3734"/>
      <c r="W3734"/>
      <c r="X3734"/>
      <c r="Y3734" s="56"/>
      <c r="Z3734"/>
      <c r="AA3734"/>
      <c r="AB3734"/>
      <c r="AC3734"/>
      <c r="AD3734"/>
      <c r="AE3734"/>
      <c r="AF3734"/>
    </row>
    <row r="3735" spans="1:32" s="24" customFormat="1" ht="15">
      <c r="A3735"/>
      <c r="B3735"/>
      <c r="C3735"/>
      <c r="D3735"/>
      <c r="E3735"/>
      <c r="F3735"/>
      <c r="G3735"/>
      <c r="H3735"/>
      <c r="I3735"/>
      <c r="J3735"/>
      <c r="K3735"/>
      <c r="L3735"/>
      <c r="M3735"/>
      <c r="N3735"/>
      <c r="O3735"/>
      <c r="P3735"/>
      <c r="Q3735"/>
      <c r="R3735"/>
      <c r="S3735"/>
      <c r="T3735"/>
      <c r="U3735"/>
      <c r="V3735"/>
      <c r="W3735"/>
      <c r="X3735"/>
      <c r="Y3735" s="56"/>
      <c r="Z3735"/>
      <c r="AA3735"/>
      <c r="AB3735"/>
      <c r="AC3735"/>
      <c r="AD3735"/>
      <c r="AE3735"/>
      <c r="AF3735"/>
    </row>
    <row r="3736" spans="1:32" s="24" customFormat="1" ht="15">
      <c r="A3736"/>
      <c r="B3736"/>
      <c r="C3736"/>
      <c r="D3736"/>
      <c r="E3736"/>
      <c r="F3736"/>
      <c r="G3736"/>
      <c r="H3736"/>
      <c r="I3736"/>
      <c r="J3736"/>
      <c r="K3736"/>
      <c r="L3736"/>
      <c r="M3736"/>
      <c r="N3736"/>
      <c r="O3736"/>
      <c r="P3736"/>
      <c r="Q3736"/>
      <c r="R3736"/>
      <c r="S3736"/>
      <c r="T3736"/>
      <c r="U3736"/>
      <c r="V3736"/>
      <c r="W3736"/>
      <c r="X3736"/>
      <c r="Y3736" s="56"/>
      <c r="Z3736"/>
      <c r="AA3736"/>
      <c r="AB3736"/>
      <c r="AC3736"/>
      <c r="AD3736"/>
      <c r="AE3736"/>
      <c r="AF3736"/>
    </row>
    <row r="3737" spans="1:32" s="24" customFormat="1" ht="15">
      <c r="A3737"/>
      <c r="B3737"/>
      <c r="C3737"/>
      <c r="D3737"/>
      <c r="E3737"/>
      <c r="F3737"/>
      <c r="G3737"/>
      <c r="H3737"/>
      <c r="I3737"/>
      <c r="J3737"/>
      <c r="K3737"/>
      <c r="L3737"/>
      <c r="M3737"/>
      <c r="N3737"/>
      <c r="O3737"/>
      <c r="P3737"/>
      <c r="Q3737"/>
      <c r="R3737"/>
      <c r="S3737"/>
      <c r="T3737"/>
      <c r="U3737"/>
      <c r="V3737"/>
      <c r="W3737"/>
      <c r="X3737"/>
      <c r="Y3737" s="56"/>
      <c r="Z3737"/>
      <c r="AA3737"/>
      <c r="AB3737"/>
      <c r="AC3737"/>
      <c r="AD3737"/>
      <c r="AE3737"/>
      <c r="AF3737"/>
    </row>
    <row r="3738" spans="1:32" s="24" customFormat="1" ht="15">
      <c r="A3738"/>
      <c r="B3738"/>
      <c r="C3738"/>
      <c r="D3738"/>
      <c r="E3738"/>
      <c r="F3738"/>
      <c r="G3738"/>
      <c r="H3738"/>
      <c r="I3738"/>
      <c r="J3738"/>
      <c r="K3738"/>
      <c r="L3738"/>
      <c r="M3738"/>
      <c r="N3738"/>
      <c r="O3738"/>
      <c r="P3738"/>
      <c r="Q3738"/>
      <c r="R3738"/>
      <c r="S3738"/>
      <c r="T3738"/>
      <c r="U3738"/>
      <c r="V3738"/>
      <c r="W3738"/>
      <c r="X3738"/>
      <c r="Y3738" s="56"/>
      <c r="Z3738"/>
      <c r="AA3738"/>
      <c r="AB3738"/>
      <c r="AC3738"/>
      <c r="AD3738"/>
      <c r="AE3738"/>
      <c r="AF3738"/>
    </row>
    <row r="3739" spans="1:32" s="24" customFormat="1" ht="15">
      <c r="A3739"/>
      <c r="B3739"/>
      <c r="C3739"/>
      <c r="D3739"/>
      <c r="E3739"/>
      <c r="F3739"/>
      <c r="G3739"/>
      <c r="H3739"/>
      <c r="I3739"/>
      <c r="J3739"/>
      <c r="K3739"/>
      <c r="L3739"/>
      <c r="M3739"/>
      <c r="N3739"/>
      <c r="O3739"/>
      <c r="P3739"/>
      <c r="Q3739"/>
      <c r="R3739"/>
      <c r="S3739"/>
      <c r="T3739"/>
      <c r="U3739"/>
      <c r="V3739"/>
      <c r="W3739"/>
      <c r="X3739"/>
      <c r="Y3739" s="56"/>
      <c r="Z3739"/>
      <c r="AA3739"/>
      <c r="AB3739"/>
      <c r="AC3739"/>
      <c r="AD3739"/>
      <c r="AE3739"/>
      <c r="AF3739"/>
    </row>
    <row r="3740" spans="1:32" s="24" customFormat="1" ht="15">
      <c r="A3740"/>
      <c r="B3740"/>
      <c r="C3740"/>
      <c r="D3740"/>
      <c r="E3740"/>
      <c r="F3740"/>
      <c r="G3740"/>
      <c r="H3740"/>
      <c r="I3740"/>
      <c r="J3740"/>
      <c r="K3740"/>
      <c r="L3740"/>
      <c r="M3740"/>
      <c r="N3740"/>
      <c r="O3740"/>
      <c r="P3740"/>
      <c r="Q3740"/>
      <c r="R3740"/>
      <c r="S3740"/>
      <c r="T3740"/>
      <c r="U3740"/>
      <c r="V3740"/>
      <c r="W3740"/>
      <c r="X3740"/>
      <c r="Y3740" s="56"/>
      <c r="Z3740"/>
      <c r="AA3740"/>
      <c r="AB3740"/>
      <c r="AC3740"/>
      <c r="AD3740"/>
      <c r="AE3740"/>
      <c r="AF3740"/>
    </row>
    <row r="3741" spans="1:32" s="24" customFormat="1" ht="15">
      <c r="A3741"/>
      <c r="B3741"/>
      <c r="C3741"/>
      <c r="D3741"/>
      <c r="E3741"/>
      <c r="F3741"/>
      <c r="G3741"/>
      <c r="H3741"/>
      <c r="I3741"/>
      <c r="J3741"/>
      <c r="K3741"/>
      <c r="L3741"/>
      <c r="M3741"/>
      <c r="N3741"/>
      <c r="O3741"/>
      <c r="P3741"/>
      <c r="Q3741"/>
      <c r="R3741"/>
      <c r="S3741"/>
      <c r="T3741"/>
      <c r="U3741"/>
      <c r="V3741"/>
      <c r="W3741"/>
      <c r="X3741"/>
      <c r="Y3741" s="56"/>
      <c r="Z3741"/>
      <c r="AA3741"/>
      <c r="AB3741"/>
      <c r="AC3741"/>
      <c r="AD3741"/>
      <c r="AE3741"/>
      <c r="AF3741"/>
    </row>
    <row r="3742" spans="1:32" s="24" customFormat="1" ht="15">
      <c r="A3742"/>
      <c r="B3742"/>
      <c r="C3742"/>
      <c r="D3742"/>
      <c r="E3742"/>
      <c r="F3742"/>
      <c r="G3742"/>
      <c r="H3742"/>
      <c r="I3742"/>
      <c r="J3742"/>
      <c r="K3742"/>
      <c r="L3742"/>
      <c r="M3742"/>
      <c r="N3742"/>
      <c r="O3742"/>
      <c r="P3742"/>
      <c r="Q3742"/>
      <c r="R3742"/>
      <c r="S3742"/>
      <c r="T3742"/>
      <c r="U3742"/>
      <c r="V3742"/>
      <c r="W3742"/>
      <c r="X3742"/>
      <c r="Y3742" s="56"/>
      <c r="Z3742"/>
      <c r="AA3742"/>
      <c r="AB3742"/>
      <c r="AC3742"/>
      <c r="AD3742"/>
      <c r="AE3742"/>
      <c r="AF3742"/>
    </row>
    <row r="3743" spans="1:32" s="24" customFormat="1" ht="15">
      <c r="A3743"/>
      <c r="B3743"/>
      <c r="C3743"/>
      <c r="D3743"/>
      <c r="E3743"/>
      <c r="F3743"/>
      <c r="G3743"/>
      <c r="H3743"/>
      <c r="I3743"/>
      <c r="J3743"/>
      <c r="K3743"/>
      <c r="L3743"/>
      <c r="M3743"/>
      <c r="N3743"/>
      <c r="O3743"/>
      <c r="P3743"/>
      <c r="Q3743"/>
      <c r="R3743"/>
      <c r="S3743"/>
      <c r="T3743"/>
      <c r="U3743"/>
      <c r="V3743"/>
      <c r="W3743"/>
      <c r="X3743"/>
      <c r="Y3743" s="56"/>
      <c r="Z3743"/>
      <c r="AA3743"/>
      <c r="AB3743"/>
      <c r="AC3743"/>
      <c r="AD3743"/>
      <c r="AE3743"/>
      <c r="AF3743"/>
    </row>
    <row r="3744" spans="1:32" s="24" customFormat="1" ht="15">
      <c r="A3744"/>
      <c r="B3744"/>
      <c r="C3744"/>
      <c r="D3744"/>
      <c r="E3744"/>
      <c r="F3744"/>
      <c r="G3744"/>
      <c r="H3744"/>
      <c r="I3744"/>
      <c r="J3744"/>
      <c r="K3744"/>
      <c r="L3744"/>
      <c r="M3744"/>
      <c r="N3744"/>
      <c r="O3744"/>
      <c r="P3744"/>
      <c r="Q3744"/>
      <c r="R3744"/>
      <c r="S3744"/>
      <c r="T3744"/>
      <c r="U3744"/>
      <c r="V3744"/>
      <c r="W3744"/>
      <c r="X3744"/>
      <c r="Y3744" s="56"/>
      <c r="Z3744"/>
      <c r="AA3744"/>
      <c r="AB3744"/>
      <c r="AC3744"/>
      <c r="AD3744"/>
      <c r="AE3744"/>
      <c r="AF3744"/>
    </row>
    <row r="3745" spans="1:32" s="24" customFormat="1" ht="15">
      <c r="A3745"/>
      <c r="B3745"/>
      <c r="C3745"/>
      <c r="D3745"/>
      <c r="E3745"/>
      <c r="F3745"/>
      <c r="G3745"/>
      <c r="H3745"/>
      <c r="I3745"/>
      <c r="J3745"/>
      <c r="K3745"/>
      <c r="L3745"/>
      <c r="M3745"/>
      <c r="N3745"/>
      <c r="O3745"/>
      <c r="P3745"/>
      <c r="Q3745"/>
      <c r="R3745"/>
      <c r="S3745"/>
      <c r="T3745"/>
      <c r="U3745"/>
      <c r="V3745"/>
      <c r="W3745"/>
      <c r="X3745"/>
      <c r="Y3745" s="56"/>
      <c r="Z3745"/>
      <c r="AA3745"/>
      <c r="AB3745"/>
      <c r="AC3745"/>
      <c r="AD3745"/>
      <c r="AE3745"/>
      <c r="AF3745"/>
    </row>
    <row r="3746" spans="1:32" s="24" customFormat="1" ht="15">
      <c r="A3746"/>
      <c r="B3746"/>
      <c r="C3746"/>
      <c r="D3746"/>
      <c r="E3746"/>
      <c r="F3746"/>
      <c r="G3746"/>
      <c r="H3746"/>
      <c r="I3746"/>
      <c r="J3746"/>
      <c r="K3746"/>
      <c r="L3746"/>
      <c r="M3746"/>
      <c r="N3746"/>
      <c r="O3746"/>
      <c r="P3746"/>
      <c r="Q3746"/>
      <c r="R3746"/>
      <c r="S3746"/>
      <c r="T3746"/>
      <c r="U3746"/>
      <c r="V3746"/>
      <c r="W3746"/>
      <c r="X3746"/>
      <c r="Y3746" s="56"/>
      <c r="Z3746"/>
      <c r="AA3746"/>
      <c r="AB3746"/>
      <c r="AC3746"/>
      <c r="AD3746"/>
      <c r="AE3746"/>
      <c r="AF3746"/>
    </row>
    <row r="3747" spans="1:32" s="24" customFormat="1" ht="15">
      <c r="A3747"/>
      <c r="B3747"/>
      <c r="C3747"/>
      <c r="D3747"/>
      <c r="E3747"/>
      <c r="F3747"/>
      <c r="G3747"/>
      <c r="H3747"/>
      <c r="I3747"/>
      <c r="J3747"/>
      <c r="K3747"/>
      <c r="L3747"/>
      <c r="M3747"/>
      <c r="N3747"/>
      <c r="O3747"/>
      <c r="P3747"/>
      <c r="Q3747"/>
      <c r="R3747"/>
      <c r="S3747"/>
      <c r="T3747"/>
      <c r="U3747"/>
      <c r="V3747"/>
      <c r="W3747"/>
      <c r="X3747"/>
      <c r="Y3747" s="56"/>
      <c r="Z3747"/>
      <c r="AA3747"/>
      <c r="AB3747"/>
      <c r="AC3747"/>
      <c r="AD3747"/>
      <c r="AE3747"/>
      <c r="AF3747"/>
    </row>
    <row r="3748" spans="1:32" s="24" customFormat="1" ht="15">
      <c r="A3748"/>
      <c r="B3748"/>
      <c r="C3748"/>
      <c r="D3748"/>
      <c r="E3748"/>
      <c r="F3748"/>
      <c r="G3748"/>
      <c r="H3748"/>
      <c r="I3748"/>
      <c r="J3748"/>
      <c r="K3748"/>
      <c r="L3748"/>
      <c r="M3748"/>
      <c r="N3748"/>
      <c r="O3748"/>
      <c r="P3748"/>
      <c r="Q3748"/>
      <c r="R3748"/>
      <c r="S3748"/>
      <c r="T3748"/>
      <c r="U3748"/>
      <c r="V3748"/>
      <c r="W3748"/>
      <c r="X3748"/>
      <c r="Y3748" s="56"/>
      <c r="Z3748"/>
      <c r="AA3748"/>
      <c r="AB3748"/>
      <c r="AC3748"/>
      <c r="AD3748"/>
      <c r="AE3748"/>
      <c r="AF3748"/>
    </row>
    <row r="3749" spans="1:32" s="24" customFormat="1" ht="15">
      <c r="A3749"/>
      <c r="B3749"/>
      <c r="C3749"/>
      <c r="D3749"/>
      <c r="E3749"/>
      <c r="F3749"/>
      <c r="G3749"/>
      <c r="H3749"/>
      <c r="I3749"/>
      <c r="J3749"/>
      <c r="K3749"/>
      <c r="L3749"/>
      <c r="M3749"/>
      <c r="N3749"/>
      <c r="O3749"/>
      <c r="P3749"/>
      <c r="Q3749"/>
      <c r="R3749"/>
      <c r="S3749"/>
      <c r="T3749"/>
      <c r="U3749"/>
      <c r="V3749"/>
      <c r="W3749"/>
      <c r="X3749"/>
      <c r="Y3749" s="56"/>
      <c r="Z3749"/>
      <c r="AA3749"/>
      <c r="AB3749"/>
      <c r="AC3749"/>
      <c r="AD3749"/>
      <c r="AE3749"/>
      <c r="AF3749"/>
    </row>
    <row r="3750" spans="1:32" s="24" customFormat="1" ht="15">
      <c r="A3750"/>
      <c r="B3750"/>
      <c r="C3750"/>
      <c r="D3750"/>
      <c r="E3750"/>
      <c r="F3750"/>
      <c r="G3750"/>
      <c r="H3750"/>
      <c r="I3750"/>
      <c r="J3750"/>
      <c r="K3750"/>
      <c r="L3750"/>
      <c r="M3750"/>
      <c r="N3750"/>
      <c r="O3750"/>
      <c r="P3750"/>
      <c r="Q3750"/>
      <c r="R3750"/>
      <c r="S3750"/>
      <c r="T3750"/>
      <c r="U3750"/>
      <c r="V3750"/>
      <c r="W3750"/>
      <c r="X3750"/>
      <c r="Y3750" s="56"/>
      <c r="Z3750"/>
      <c r="AA3750"/>
      <c r="AB3750"/>
      <c r="AC3750"/>
      <c r="AD3750"/>
      <c r="AE3750"/>
      <c r="AF3750"/>
    </row>
    <row r="3751" spans="1:32" s="24" customFormat="1" ht="15">
      <c r="A3751"/>
      <c r="B3751"/>
      <c r="C3751"/>
      <c r="D3751"/>
      <c r="E3751"/>
      <c r="F3751"/>
      <c r="G3751"/>
      <c r="H3751"/>
      <c r="I3751"/>
      <c r="J3751"/>
      <c r="K3751"/>
      <c r="L3751"/>
      <c r="M3751"/>
      <c r="N3751"/>
      <c r="O3751"/>
      <c r="P3751"/>
      <c r="Q3751"/>
      <c r="R3751"/>
      <c r="S3751"/>
      <c r="T3751"/>
      <c r="U3751"/>
      <c r="V3751"/>
      <c r="W3751"/>
      <c r="X3751"/>
      <c r="Y3751" s="56"/>
      <c r="Z3751"/>
      <c r="AA3751"/>
      <c r="AB3751"/>
      <c r="AC3751"/>
      <c r="AD3751"/>
      <c r="AE3751"/>
      <c r="AF3751"/>
    </row>
    <row r="3752" spans="1:32" s="24" customFormat="1" ht="15">
      <c r="A3752"/>
      <c r="B3752"/>
      <c r="C3752"/>
      <c r="D3752"/>
      <c r="E3752"/>
      <c r="F3752"/>
      <c r="G3752"/>
      <c r="H3752"/>
      <c r="I3752"/>
      <c r="J3752"/>
      <c r="K3752"/>
      <c r="L3752"/>
      <c r="M3752"/>
      <c r="N3752"/>
      <c r="O3752"/>
      <c r="P3752"/>
      <c r="Q3752"/>
      <c r="R3752"/>
      <c r="S3752"/>
      <c r="T3752"/>
      <c r="U3752"/>
      <c r="V3752"/>
      <c r="W3752"/>
      <c r="X3752"/>
      <c r="Y3752" s="56"/>
      <c r="Z3752"/>
      <c r="AA3752"/>
      <c r="AB3752"/>
      <c r="AC3752"/>
      <c r="AD3752"/>
      <c r="AE3752"/>
      <c r="AF3752"/>
    </row>
    <row r="3753" spans="1:32" s="24" customFormat="1" ht="15">
      <c r="A3753"/>
      <c r="B3753"/>
      <c r="C3753"/>
      <c r="D3753"/>
      <c r="E3753"/>
      <c r="F3753"/>
      <c r="G3753"/>
      <c r="H3753"/>
      <c r="I3753"/>
      <c r="J3753"/>
      <c r="K3753"/>
      <c r="L3753"/>
      <c r="M3753"/>
      <c r="N3753"/>
      <c r="O3753"/>
      <c r="P3753"/>
      <c r="Q3753"/>
      <c r="R3753"/>
      <c r="S3753"/>
      <c r="T3753"/>
      <c r="U3753"/>
      <c r="V3753"/>
      <c r="W3753"/>
      <c r="X3753"/>
      <c r="Y3753" s="56"/>
      <c r="Z3753"/>
      <c r="AA3753"/>
      <c r="AB3753"/>
      <c r="AC3753"/>
      <c r="AD3753"/>
      <c r="AE3753"/>
      <c r="AF3753"/>
    </row>
    <row r="3754" spans="1:32" s="24" customFormat="1" ht="15">
      <c r="A3754"/>
      <c r="B3754"/>
      <c r="C3754"/>
      <c r="D3754"/>
      <c r="E3754"/>
      <c r="F3754"/>
      <c r="G3754"/>
      <c r="H3754"/>
      <c r="I3754"/>
      <c r="J3754"/>
      <c r="K3754"/>
      <c r="L3754"/>
      <c r="M3754"/>
      <c r="N3754"/>
      <c r="O3754"/>
      <c r="P3754"/>
      <c r="Q3754"/>
      <c r="R3754"/>
      <c r="S3754"/>
      <c r="T3754"/>
      <c r="U3754"/>
      <c r="V3754"/>
      <c r="W3754"/>
      <c r="X3754"/>
      <c r="Y3754" s="56"/>
      <c r="Z3754"/>
      <c r="AA3754"/>
      <c r="AB3754"/>
      <c r="AC3754"/>
      <c r="AD3754"/>
      <c r="AE3754"/>
      <c r="AF3754"/>
    </row>
    <row r="3755" spans="1:32" s="24" customFormat="1" ht="15">
      <c r="A3755"/>
      <c r="B3755"/>
      <c r="C3755"/>
      <c r="D3755"/>
      <c r="E3755"/>
      <c r="F3755"/>
      <c r="G3755"/>
      <c r="H3755"/>
      <c r="I3755"/>
      <c r="J3755"/>
      <c r="K3755"/>
      <c r="L3755"/>
      <c r="M3755"/>
      <c r="N3755"/>
      <c r="O3755"/>
      <c r="P3755"/>
      <c r="Q3755"/>
      <c r="R3755"/>
      <c r="S3755"/>
      <c r="T3755"/>
      <c r="U3755"/>
      <c r="V3755"/>
      <c r="W3755"/>
      <c r="X3755"/>
      <c r="Y3755" s="56"/>
      <c r="Z3755"/>
      <c r="AA3755"/>
      <c r="AB3755"/>
      <c r="AC3755"/>
      <c r="AD3755"/>
      <c r="AE3755"/>
      <c r="AF3755"/>
    </row>
    <row r="3756" spans="1:32" s="24" customFormat="1" ht="15">
      <c r="A3756"/>
      <c r="B3756"/>
      <c r="C3756"/>
      <c r="D3756"/>
      <c r="E3756"/>
      <c r="F3756"/>
      <c r="G3756"/>
      <c r="H3756"/>
      <c r="I3756"/>
      <c r="J3756"/>
      <c r="K3756"/>
      <c r="L3756"/>
      <c r="M3756"/>
      <c r="N3756"/>
      <c r="O3756"/>
      <c r="P3756"/>
      <c r="Q3756"/>
      <c r="R3756"/>
      <c r="S3756"/>
      <c r="T3756"/>
      <c r="U3756"/>
      <c r="V3756"/>
      <c r="W3756"/>
      <c r="X3756"/>
      <c r="Y3756" s="56"/>
      <c r="Z3756"/>
      <c r="AA3756"/>
      <c r="AB3756"/>
      <c r="AC3756"/>
      <c r="AD3756"/>
      <c r="AE3756"/>
      <c r="AF3756"/>
    </row>
    <row r="3757" spans="1:32" s="24" customFormat="1" ht="15">
      <c r="A3757"/>
      <c r="B3757"/>
      <c r="C3757"/>
      <c r="D3757"/>
      <c r="E3757"/>
      <c r="F3757"/>
      <c r="G3757"/>
      <c r="H3757"/>
      <c r="I3757"/>
      <c r="J3757"/>
      <c r="K3757"/>
      <c r="L3757"/>
      <c r="M3757"/>
      <c r="N3757"/>
      <c r="O3757"/>
      <c r="P3757"/>
      <c r="Q3757"/>
      <c r="R3757"/>
      <c r="S3757"/>
      <c r="T3757"/>
      <c r="U3757"/>
      <c r="V3757"/>
      <c r="W3757"/>
      <c r="X3757"/>
      <c r="Y3757" s="56"/>
      <c r="Z3757"/>
      <c r="AA3757"/>
      <c r="AB3757"/>
      <c r="AC3757"/>
      <c r="AD3757"/>
      <c r="AE3757"/>
      <c r="AF3757"/>
    </row>
    <row r="3758" spans="1:32" s="24" customFormat="1" ht="15">
      <c r="A3758"/>
      <c r="B3758"/>
      <c r="C3758"/>
      <c r="D3758"/>
      <c r="E3758"/>
      <c r="F3758"/>
      <c r="G3758"/>
      <c r="H3758"/>
      <c r="I3758"/>
      <c r="J3758"/>
      <c r="K3758"/>
      <c r="L3758"/>
      <c r="M3758"/>
      <c r="N3758"/>
      <c r="O3758"/>
      <c r="P3758"/>
      <c r="Q3758"/>
      <c r="R3758"/>
      <c r="S3758"/>
      <c r="T3758"/>
      <c r="U3758"/>
      <c r="V3758"/>
      <c r="W3758"/>
      <c r="X3758"/>
      <c r="Y3758" s="56"/>
      <c r="Z3758"/>
      <c r="AA3758"/>
      <c r="AB3758"/>
      <c r="AC3758"/>
      <c r="AD3758"/>
      <c r="AE3758"/>
      <c r="AF3758"/>
    </row>
    <row r="3759" spans="1:32" s="24" customFormat="1" ht="15">
      <c r="A3759"/>
      <c r="B3759"/>
      <c r="C3759"/>
      <c r="D3759"/>
      <c r="E3759"/>
      <c r="F3759"/>
      <c r="G3759"/>
      <c r="H3759"/>
      <c r="I3759"/>
      <c r="J3759"/>
      <c r="K3759"/>
      <c r="L3759"/>
      <c r="M3759"/>
      <c r="N3759"/>
      <c r="O3759"/>
      <c r="P3759"/>
      <c r="Q3759"/>
      <c r="R3759"/>
      <c r="S3759"/>
      <c r="T3759"/>
      <c r="U3759"/>
      <c r="V3759"/>
      <c r="W3759"/>
      <c r="X3759"/>
      <c r="Y3759" s="56"/>
      <c r="Z3759"/>
      <c r="AA3759"/>
      <c r="AB3759"/>
      <c r="AC3759"/>
      <c r="AD3759"/>
      <c r="AE3759"/>
      <c r="AF3759"/>
    </row>
    <row r="3760" spans="1:32" s="24" customFormat="1" ht="15">
      <c r="A3760"/>
      <c r="B3760"/>
      <c r="C3760"/>
      <c r="D3760"/>
      <c r="E3760"/>
      <c r="F3760"/>
      <c r="G3760"/>
      <c r="H3760"/>
      <c r="I3760"/>
      <c r="J3760"/>
      <c r="K3760"/>
      <c r="L3760"/>
      <c r="M3760"/>
      <c r="N3760"/>
      <c r="O3760"/>
      <c r="P3760"/>
      <c r="Q3760"/>
      <c r="R3760"/>
      <c r="S3760"/>
      <c r="T3760"/>
      <c r="U3760"/>
      <c r="V3760"/>
      <c r="W3760"/>
      <c r="X3760"/>
      <c r="Y3760" s="56"/>
      <c r="Z3760"/>
      <c r="AA3760"/>
      <c r="AB3760"/>
      <c r="AC3760"/>
      <c r="AD3760"/>
      <c r="AE3760"/>
      <c r="AF3760"/>
    </row>
    <row r="3761" spans="1:32" s="24" customFormat="1" ht="15">
      <c r="A3761"/>
      <c r="B3761"/>
      <c r="C3761"/>
      <c r="D3761"/>
      <c r="E3761"/>
      <c r="F3761"/>
      <c r="G3761"/>
      <c r="H3761"/>
      <c r="I3761"/>
      <c r="J3761"/>
      <c r="K3761"/>
      <c r="L3761"/>
      <c r="M3761"/>
      <c r="N3761"/>
      <c r="O3761"/>
      <c r="P3761"/>
      <c r="Q3761"/>
      <c r="R3761"/>
      <c r="S3761"/>
      <c r="T3761"/>
      <c r="U3761"/>
      <c r="V3761"/>
      <c r="W3761"/>
      <c r="X3761"/>
      <c r="Y3761" s="56"/>
      <c r="Z3761"/>
      <c r="AA3761"/>
      <c r="AB3761"/>
      <c r="AC3761"/>
      <c r="AD3761"/>
      <c r="AE3761"/>
      <c r="AF3761"/>
    </row>
    <row r="3762" spans="1:32" s="24" customFormat="1" ht="15">
      <c r="A3762"/>
      <c r="B3762"/>
      <c r="C3762"/>
      <c r="D3762"/>
      <c r="E3762"/>
      <c r="F3762"/>
      <c r="G3762"/>
      <c r="H3762"/>
      <c r="I3762"/>
      <c r="J3762"/>
      <c r="K3762"/>
      <c r="L3762"/>
      <c r="M3762"/>
      <c r="N3762"/>
      <c r="O3762"/>
      <c r="P3762"/>
      <c r="Q3762"/>
      <c r="R3762"/>
      <c r="S3762"/>
      <c r="T3762"/>
      <c r="U3762"/>
      <c r="V3762"/>
      <c r="W3762"/>
      <c r="X3762"/>
      <c r="Y3762" s="56"/>
      <c r="Z3762"/>
      <c r="AA3762"/>
      <c r="AB3762"/>
      <c r="AC3762"/>
      <c r="AD3762"/>
      <c r="AE3762"/>
      <c r="AF3762"/>
    </row>
    <row r="3763" spans="1:32" s="24" customFormat="1" ht="15">
      <c r="A3763"/>
      <c r="B3763"/>
      <c r="C3763"/>
      <c r="D3763"/>
      <c r="E3763"/>
      <c r="F3763"/>
      <c r="G3763"/>
      <c r="H3763"/>
      <c r="I3763"/>
      <c r="J3763"/>
      <c r="K3763"/>
      <c r="L3763"/>
      <c r="M3763"/>
      <c r="N3763"/>
      <c r="O3763"/>
      <c r="P3763"/>
      <c r="Q3763"/>
      <c r="R3763"/>
      <c r="S3763"/>
      <c r="T3763"/>
      <c r="U3763"/>
      <c r="V3763"/>
      <c r="W3763"/>
      <c r="X3763"/>
      <c r="Y3763" s="56"/>
      <c r="Z3763"/>
      <c r="AA3763"/>
      <c r="AB3763"/>
      <c r="AC3763"/>
      <c r="AD3763"/>
      <c r="AE3763"/>
      <c r="AF3763"/>
    </row>
    <row r="3764" spans="1:32" s="24" customFormat="1" ht="15">
      <c r="A3764"/>
      <c r="B3764"/>
      <c r="C3764"/>
      <c r="D3764"/>
      <c r="E3764"/>
      <c r="F3764"/>
      <c r="G3764"/>
      <c r="H3764"/>
      <c r="I3764"/>
      <c r="J3764"/>
      <c r="K3764"/>
      <c r="L3764"/>
      <c r="M3764"/>
      <c r="N3764"/>
      <c r="O3764"/>
      <c r="P3764"/>
      <c r="Q3764"/>
      <c r="R3764"/>
      <c r="S3764"/>
      <c r="T3764"/>
      <c r="U3764"/>
      <c r="V3764"/>
      <c r="W3764"/>
      <c r="X3764"/>
      <c r="Y3764" s="56"/>
      <c r="Z3764"/>
      <c r="AA3764"/>
      <c r="AB3764"/>
      <c r="AC3764"/>
      <c r="AD3764"/>
      <c r="AE3764"/>
      <c r="AF3764"/>
    </row>
    <row r="3765" spans="1:32" s="24" customFormat="1" ht="15">
      <c r="A3765"/>
      <c r="B3765"/>
      <c r="C3765"/>
      <c r="D3765"/>
      <c r="E3765"/>
      <c r="F3765"/>
      <c r="G3765"/>
      <c r="H3765"/>
      <c r="I3765"/>
      <c r="J3765"/>
      <c r="K3765"/>
      <c r="L3765"/>
      <c r="M3765"/>
      <c r="N3765"/>
      <c r="O3765"/>
      <c r="P3765"/>
      <c r="Q3765"/>
      <c r="R3765"/>
      <c r="S3765"/>
      <c r="T3765"/>
      <c r="U3765"/>
      <c r="V3765"/>
      <c r="W3765"/>
      <c r="X3765"/>
      <c r="Y3765" s="56"/>
      <c r="Z3765"/>
      <c r="AA3765"/>
      <c r="AB3765"/>
      <c r="AC3765"/>
      <c r="AD3765"/>
      <c r="AE3765"/>
      <c r="AF3765"/>
    </row>
    <row r="3766" spans="1:32" s="24" customFormat="1" ht="15">
      <c r="A3766"/>
      <c r="B3766"/>
      <c r="C3766"/>
      <c r="D3766"/>
      <c r="E3766"/>
      <c r="F3766"/>
      <c r="G3766"/>
      <c r="H3766"/>
      <c r="I3766"/>
      <c r="J3766"/>
      <c r="K3766"/>
      <c r="L3766"/>
      <c r="M3766"/>
      <c r="N3766"/>
      <c r="O3766"/>
      <c r="P3766"/>
      <c r="Q3766"/>
      <c r="R3766"/>
      <c r="S3766"/>
      <c r="T3766"/>
      <c r="U3766"/>
      <c r="V3766"/>
      <c r="W3766"/>
      <c r="X3766"/>
      <c r="Y3766" s="56"/>
      <c r="Z3766"/>
      <c r="AA3766"/>
      <c r="AB3766"/>
      <c r="AC3766"/>
      <c r="AD3766"/>
      <c r="AE3766"/>
      <c r="AF3766"/>
    </row>
    <row r="3767" spans="1:32" s="24" customFormat="1" ht="15">
      <c r="A3767"/>
      <c r="B3767"/>
      <c r="C3767"/>
      <c r="D3767"/>
      <c r="E3767"/>
      <c r="F3767"/>
      <c r="G3767"/>
      <c r="H3767"/>
      <c r="I3767"/>
      <c r="J3767"/>
      <c r="K3767"/>
      <c r="L3767"/>
      <c r="M3767"/>
      <c r="N3767"/>
      <c r="O3767"/>
      <c r="P3767"/>
      <c r="Q3767"/>
      <c r="R3767"/>
      <c r="S3767"/>
      <c r="T3767"/>
      <c r="U3767"/>
      <c r="V3767"/>
      <c r="W3767"/>
      <c r="X3767"/>
      <c r="Y3767" s="56"/>
      <c r="Z3767"/>
      <c r="AA3767"/>
      <c r="AB3767"/>
      <c r="AC3767"/>
      <c r="AD3767"/>
      <c r="AE3767"/>
      <c r="AF3767"/>
    </row>
    <row r="3768" spans="1:32" s="24" customFormat="1" ht="15">
      <c r="A3768"/>
      <c r="B3768"/>
      <c r="C3768"/>
      <c r="D3768"/>
      <c r="E3768"/>
      <c r="F3768"/>
      <c r="G3768"/>
      <c r="H3768"/>
      <c r="I3768"/>
      <c r="J3768"/>
      <c r="K3768"/>
      <c r="L3768"/>
      <c r="M3768"/>
      <c r="N3768"/>
      <c r="O3768"/>
      <c r="P3768"/>
      <c r="Q3768"/>
      <c r="R3768"/>
      <c r="S3768"/>
      <c r="T3768"/>
      <c r="U3768"/>
      <c r="V3768"/>
      <c r="W3768"/>
      <c r="X3768"/>
      <c r="Y3768" s="56"/>
      <c r="Z3768"/>
      <c r="AA3768"/>
      <c r="AB3768"/>
      <c r="AC3768"/>
      <c r="AD3768"/>
      <c r="AE3768"/>
      <c r="AF3768"/>
    </row>
    <row r="3769" spans="1:32" s="24" customFormat="1" ht="15">
      <c r="A3769"/>
      <c r="B3769"/>
      <c r="C3769"/>
      <c r="D3769"/>
      <c r="E3769"/>
      <c r="F3769"/>
      <c r="G3769"/>
      <c r="H3769"/>
      <c r="I3769"/>
      <c r="J3769"/>
      <c r="K3769"/>
      <c r="L3769"/>
      <c r="M3769"/>
      <c r="N3769"/>
      <c r="O3769"/>
      <c r="P3769"/>
      <c r="Q3769"/>
      <c r="R3769"/>
      <c r="S3769"/>
      <c r="T3769"/>
      <c r="U3769"/>
      <c r="V3769"/>
      <c r="W3769"/>
      <c r="X3769"/>
      <c r="Y3769" s="56"/>
      <c r="Z3769"/>
      <c r="AA3769"/>
      <c r="AB3769"/>
      <c r="AC3769"/>
      <c r="AD3769"/>
      <c r="AE3769"/>
      <c r="AF3769"/>
    </row>
    <row r="3770" spans="1:32" s="24" customFormat="1" ht="15">
      <c r="A3770"/>
      <c r="B3770"/>
      <c r="C3770"/>
      <c r="D3770"/>
      <c r="E3770"/>
      <c r="F3770"/>
      <c r="G3770"/>
      <c r="H3770"/>
      <c r="I3770"/>
      <c r="J3770"/>
      <c r="K3770"/>
      <c r="L3770"/>
      <c r="M3770"/>
      <c r="N3770"/>
      <c r="O3770"/>
      <c r="P3770"/>
      <c r="Q3770"/>
      <c r="R3770"/>
      <c r="S3770"/>
      <c r="T3770"/>
      <c r="U3770"/>
      <c r="V3770"/>
      <c r="W3770"/>
      <c r="X3770"/>
      <c r="Y3770" s="56"/>
      <c r="Z3770"/>
      <c r="AA3770"/>
      <c r="AB3770"/>
      <c r="AC3770"/>
      <c r="AD3770"/>
      <c r="AE3770"/>
      <c r="AF3770"/>
    </row>
    <row r="3771" spans="1:32" s="24" customFormat="1" ht="15">
      <c r="A3771"/>
      <c r="B3771"/>
      <c r="C3771"/>
      <c r="D3771"/>
      <c r="E3771"/>
      <c r="F3771"/>
      <c r="G3771"/>
      <c r="H3771"/>
      <c r="I3771"/>
      <c r="J3771"/>
      <c r="K3771"/>
      <c r="L3771"/>
      <c r="M3771"/>
      <c r="N3771"/>
      <c r="O3771"/>
      <c r="P3771"/>
      <c r="Q3771"/>
      <c r="R3771"/>
      <c r="S3771"/>
      <c r="T3771"/>
      <c r="U3771"/>
      <c r="V3771"/>
      <c r="W3771"/>
      <c r="X3771"/>
      <c r="Y3771" s="56"/>
      <c r="Z3771"/>
      <c r="AA3771"/>
      <c r="AB3771"/>
      <c r="AC3771"/>
      <c r="AD3771"/>
      <c r="AE3771"/>
      <c r="AF3771"/>
    </row>
    <row r="3772" spans="1:32" s="24" customFormat="1" ht="15">
      <c r="A3772"/>
      <c r="B3772"/>
      <c r="C3772"/>
      <c r="D3772"/>
      <c r="E3772"/>
      <c r="F3772"/>
      <c r="G3772"/>
      <c r="H3772"/>
      <c r="I3772"/>
      <c r="J3772"/>
      <c r="K3772"/>
      <c r="L3772"/>
      <c r="M3772"/>
      <c r="N3772"/>
      <c r="O3772"/>
      <c r="P3772"/>
      <c r="Q3772"/>
      <c r="R3772"/>
      <c r="S3772"/>
      <c r="T3772"/>
      <c r="U3772"/>
      <c r="V3772"/>
      <c r="W3772"/>
      <c r="X3772"/>
      <c r="Y3772" s="56"/>
      <c r="Z3772"/>
      <c r="AA3772"/>
      <c r="AB3772"/>
      <c r="AC3772"/>
      <c r="AD3772"/>
      <c r="AE3772"/>
      <c r="AF3772"/>
    </row>
    <row r="3773" spans="1:32" s="24" customFormat="1" ht="15">
      <c r="A3773"/>
      <c r="B3773"/>
      <c r="C3773"/>
      <c r="D3773"/>
      <c r="E3773"/>
      <c r="F3773"/>
      <c r="G3773"/>
      <c r="H3773"/>
      <c r="I3773"/>
      <c r="J3773"/>
      <c r="K3773"/>
      <c r="L3773"/>
      <c r="M3773"/>
      <c r="N3773"/>
      <c r="O3773"/>
      <c r="P3773"/>
      <c r="Q3773"/>
      <c r="R3773"/>
      <c r="S3773"/>
      <c r="T3773"/>
      <c r="U3773"/>
      <c r="V3773"/>
      <c r="W3773"/>
      <c r="X3773"/>
      <c r="Y3773" s="56"/>
      <c r="Z3773"/>
      <c r="AA3773"/>
      <c r="AB3773"/>
      <c r="AC3773"/>
      <c r="AD3773"/>
      <c r="AE3773"/>
      <c r="AF3773"/>
    </row>
    <row r="3774" spans="1:32" s="24" customFormat="1" ht="15">
      <c r="A3774"/>
      <c r="B3774"/>
      <c r="C3774"/>
      <c r="D3774"/>
      <c r="E3774"/>
      <c r="F3774"/>
      <c r="G3774"/>
      <c r="H3774"/>
      <c r="I3774"/>
      <c r="J3774"/>
      <c r="K3774"/>
      <c r="L3774"/>
      <c r="M3774"/>
      <c r="N3774"/>
      <c r="O3774"/>
      <c r="P3774"/>
      <c r="Q3774"/>
      <c r="R3774"/>
      <c r="S3774"/>
      <c r="T3774"/>
      <c r="U3774"/>
      <c r="V3774"/>
      <c r="W3774"/>
      <c r="X3774"/>
      <c r="Y3774" s="56"/>
      <c r="Z3774"/>
      <c r="AA3774"/>
      <c r="AB3774"/>
      <c r="AC3774"/>
      <c r="AD3774"/>
      <c r="AE3774"/>
      <c r="AF3774"/>
    </row>
    <row r="3775" spans="1:32" s="24" customFormat="1" ht="15">
      <c r="A3775"/>
      <c r="B3775"/>
      <c r="C3775"/>
      <c r="D3775"/>
      <c r="E3775"/>
      <c r="F3775"/>
      <c r="G3775"/>
      <c r="H3775"/>
      <c r="I3775"/>
      <c r="J3775"/>
      <c r="K3775"/>
      <c r="L3775"/>
      <c r="M3775"/>
      <c r="N3775"/>
      <c r="O3775"/>
      <c r="P3775"/>
      <c r="Q3775"/>
      <c r="R3775"/>
      <c r="S3775"/>
      <c r="T3775"/>
      <c r="U3775"/>
      <c r="V3775"/>
      <c r="W3775"/>
      <c r="X3775"/>
      <c r="Y3775" s="56"/>
      <c r="Z3775"/>
      <c r="AA3775"/>
      <c r="AB3775"/>
      <c r="AC3775"/>
      <c r="AD3775"/>
      <c r="AE3775"/>
      <c r="AF3775"/>
    </row>
    <row r="3776" spans="1:32" s="24" customFormat="1" ht="15">
      <c r="A3776"/>
      <c r="B3776"/>
      <c r="C3776"/>
      <c r="D3776"/>
      <c r="E3776"/>
      <c r="F3776"/>
      <c r="G3776"/>
      <c r="H3776"/>
      <c r="I3776"/>
      <c r="J3776"/>
      <c r="K3776"/>
      <c r="L3776"/>
      <c r="M3776"/>
      <c r="N3776"/>
      <c r="O3776"/>
      <c r="P3776"/>
      <c r="Q3776"/>
      <c r="R3776"/>
      <c r="S3776"/>
      <c r="T3776"/>
      <c r="U3776"/>
      <c r="V3776"/>
      <c r="W3776"/>
      <c r="X3776"/>
      <c r="Y3776" s="56"/>
      <c r="Z3776"/>
      <c r="AA3776"/>
      <c r="AB3776"/>
      <c r="AC3776"/>
      <c r="AD3776"/>
      <c r="AE3776"/>
      <c r="AF3776"/>
    </row>
    <row r="3777" spans="1:32" s="24" customFormat="1" ht="15">
      <c r="A3777"/>
      <c r="B3777"/>
      <c r="C3777"/>
      <c r="D3777"/>
      <c r="E3777"/>
      <c r="F3777"/>
      <c r="G3777"/>
      <c r="H3777"/>
      <c r="I3777"/>
      <c r="J3777"/>
      <c r="K3777"/>
      <c r="L3777"/>
      <c r="M3777"/>
      <c r="N3777"/>
      <c r="O3777"/>
      <c r="P3777"/>
      <c r="Q3777"/>
      <c r="R3777"/>
      <c r="S3777"/>
      <c r="T3777"/>
      <c r="U3777"/>
      <c r="V3777"/>
      <c r="W3777"/>
      <c r="X3777"/>
      <c r="Y3777" s="56"/>
      <c r="Z3777"/>
      <c r="AA3777"/>
      <c r="AB3777"/>
      <c r="AC3777"/>
      <c r="AD3777"/>
      <c r="AE3777"/>
      <c r="AF3777"/>
    </row>
    <row r="3778" spans="1:32" s="24" customFormat="1" ht="15">
      <c r="A3778"/>
      <c r="B3778"/>
      <c r="C3778"/>
      <c r="D3778"/>
      <c r="E3778"/>
      <c r="F3778"/>
      <c r="G3778"/>
      <c r="H3778"/>
      <c r="I3778"/>
      <c r="J3778"/>
      <c r="K3778"/>
      <c r="L3778"/>
      <c r="M3778"/>
      <c r="N3778"/>
      <c r="O3778"/>
      <c r="P3778"/>
      <c r="Q3778"/>
      <c r="R3778"/>
      <c r="S3778"/>
      <c r="T3778"/>
      <c r="U3778"/>
      <c r="V3778"/>
      <c r="W3778"/>
      <c r="X3778"/>
      <c r="Y3778" s="56"/>
      <c r="Z3778"/>
      <c r="AA3778"/>
      <c r="AB3778"/>
      <c r="AC3778"/>
      <c r="AD3778"/>
      <c r="AE3778"/>
      <c r="AF3778"/>
    </row>
    <row r="3779" spans="1:32" s="24" customFormat="1" ht="15">
      <c r="A3779"/>
      <c r="B3779"/>
      <c r="C3779"/>
      <c r="D3779"/>
      <c r="E3779"/>
      <c r="F3779"/>
      <c r="G3779"/>
      <c r="H3779"/>
      <c r="I3779"/>
      <c r="J3779"/>
      <c r="K3779"/>
      <c r="L3779"/>
      <c r="M3779"/>
      <c r="N3779"/>
      <c r="O3779"/>
      <c r="P3779"/>
      <c r="Q3779"/>
      <c r="R3779"/>
      <c r="S3779"/>
      <c r="T3779"/>
      <c r="U3779"/>
      <c r="V3779"/>
      <c r="W3779"/>
      <c r="X3779"/>
      <c r="Y3779" s="56"/>
      <c r="Z3779"/>
      <c r="AA3779"/>
      <c r="AB3779"/>
      <c r="AC3779"/>
      <c r="AD3779"/>
      <c r="AE3779"/>
      <c r="AF3779"/>
    </row>
    <row r="3780" spans="1:32" s="24" customFormat="1" ht="15">
      <c r="A3780"/>
      <c r="B3780"/>
      <c r="C3780"/>
      <c r="D3780"/>
      <c r="E3780"/>
      <c r="F3780"/>
      <c r="G3780"/>
      <c r="H3780"/>
      <c r="I3780"/>
      <c r="J3780"/>
      <c r="K3780"/>
      <c r="L3780"/>
      <c r="M3780"/>
      <c r="N3780"/>
      <c r="O3780"/>
      <c r="P3780"/>
      <c r="Q3780"/>
      <c r="R3780"/>
      <c r="S3780"/>
      <c r="T3780"/>
      <c r="U3780"/>
      <c r="V3780"/>
      <c r="W3780"/>
      <c r="X3780"/>
      <c r="Y3780" s="56"/>
      <c r="Z3780"/>
      <c r="AA3780"/>
      <c r="AB3780"/>
      <c r="AC3780"/>
      <c r="AD3780"/>
      <c r="AE3780"/>
      <c r="AF3780"/>
    </row>
    <row r="3781" spans="1:32" s="24" customFormat="1" ht="15">
      <c r="A3781"/>
      <c r="B3781"/>
      <c r="C3781"/>
      <c r="D3781"/>
      <c r="E3781"/>
      <c r="F3781"/>
      <c r="G3781"/>
      <c r="H3781"/>
      <c r="I3781"/>
      <c r="J3781"/>
      <c r="K3781"/>
      <c r="L3781"/>
      <c r="M3781"/>
      <c r="N3781"/>
      <c r="O3781"/>
      <c r="P3781"/>
      <c r="Q3781"/>
      <c r="R3781"/>
      <c r="S3781"/>
      <c r="T3781"/>
      <c r="U3781"/>
      <c r="V3781"/>
      <c r="W3781"/>
      <c r="X3781"/>
      <c r="Y3781" s="56"/>
      <c r="Z3781"/>
      <c r="AA3781"/>
      <c r="AB3781"/>
      <c r="AC3781"/>
      <c r="AD3781"/>
      <c r="AE3781"/>
      <c r="AF3781"/>
    </row>
    <row r="3782" spans="1:32" s="24" customFormat="1" ht="15">
      <c r="A3782"/>
      <c r="B3782"/>
      <c r="C3782"/>
      <c r="D3782"/>
      <c r="E3782"/>
      <c r="F3782"/>
      <c r="G3782"/>
      <c r="H3782"/>
      <c r="I3782"/>
      <c r="J3782"/>
      <c r="K3782"/>
      <c r="L3782"/>
      <c r="M3782"/>
      <c r="N3782"/>
      <c r="O3782"/>
      <c r="P3782"/>
      <c r="Q3782"/>
      <c r="R3782"/>
      <c r="S3782"/>
      <c r="T3782"/>
      <c r="U3782"/>
      <c r="V3782"/>
      <c r="W3782"/>
      <c r="X3782"/>
      <c r="Y3782" s="56"/>
      <c r="Z3782"/>
      <c r="AA3782"/>
      <c r="AB3782"/>
      <c r="AC3782"/>
      <c r="AD3782"/>
      <c r="AE3782"/>
      <c r="AF3782"/>
    </row>
    <row r="3783" spans="1:32" s="24" customFormat="1" ht="15">
      <c r="A3783"/>
      <c r="B3783"/>
      <c r="C3783"/>
      <c r="D3783"/>
      <c r="E3783"/>
      <c r="F3783"/>
      <c r="G3783"/>
      <c r="H3783"/>
      <c r="I3783"/>
      <c r="J3783"/>
      <c r="K3783"/>
      <c r="L3783"/>
      <c r="M3783"/>
      <c r="N3783"/>
      <c r="O3783"/>
      <c r="P3783"/>
      <c r="Q3783"/>
      <c r="R3783"/>
      <c r="S3783"/>
      <c r="T3783"/>
      <c r="U3783"/>
      <c r="V3783"/>
      <c r="W3783"/>
      <c r="X3783"/>
      <c r="Y3783" s="56"/>
      <c r="Z3783"/>
      <c r="AA3783"/>
      <c r="AB3783"/>
      <c r="AC3783"/>
      <c r="AD3783"/>
      <c r="AE3783"/>
      <c r="AF3783"/>
    </row>
    <row r="3784" spans="1:32" s="24" customFormat="1" ht="15">
      <c r="A3784"/>
      <c r="B3784"/>
      <c r="C3784"/>
      <c r="D3784"/>
      <c r="E3784"/>
      <c r="F3784"/>
      <c r="G3784"/>
      <c r="H3784"/>
      <c r="I3784"/>
      <c r="J3784"/>
      <c r="K3784"/>
      <c r="L3784"/>
      <c r="M3784"/>
      <c r="N3784"/>
      <c r="O3784"/>
      <c r="P3784"/>
      <c r="Q3784"/>
      <c r="R3784"/>
      <c r="S3784"/>
      <c r="T3784"/>
      <c r="U3784"/>
      <c r="V3784"/>
      <c r="W3784"/>
      <c r="X3784"/>
      <c r="Y3784" s="56"/>
      <c r="Z3784"/>
      <c r="AA3784"/>
      <c r="AB3784"/>
      <c r="AC3784"/>
      <c r="AD3784"/>
      <c r="AE3784"/>
      <c r="AF3784"/>
    </row>
    <row r="3785" spans="1:32" s="24" customFormat="1" ht="15">
      <c r="A3785"/>
      <c r="B3785"/>
      <c r="C3785"/>
      <c r="D3785"/>
      <c r="E3785"/>
      <c r="F3785"/>
      <c r="G3785"/>
      <c r="H3785"/>
      <c r="I3785"/>
      <c r="J3785"/>
      <c r="K3785"/>
      <c r="L3785"/>
      <c r="M3785"/>
      <c r="N3785"/>
      <c r="O3785"/>
      <c r="P3785"/>
      <c r="Q3785"/>
      <c r="R3785"/>
      <c r="S3785"/>
      <c r="T3785"/>
      <c r="U3785"/>
      <c r="V3785"/>
      <c r="W3785"/>
      <c r="X3785"/>
      <c r="Y3785" s="56"/>
      <c r="Z3785"/>
      <c r="AA3785"/>
      <c r="AB3785"/>
      <c r="AC3785"/>
      <c r="AD3785"/>
      <c r="AE3785"/>
      <c r="AF3785"/>
    </row>
    <row r="3786" spans="1:32" s="24" customFormat="1" ht="15">
      <c r="A3786"/>
      <c r="B3786"/>
      <c r="C3786"/>
      <c r="D3786"/>
      <c r="E3786"/>
      <c r="F3786"/>
      <c r="G3786"/>
      <c r="H3786"/>
      <c r="I3786"/>
      <c r="J3786"/>
      <c r="K3786"/>
      <c r="L3786"/>
      <c r="M3786"/>
      <c r="N3786"/>
      <c r="O3786"/>
      <c r="P3786"/>
      <c r="Q3786"/>
      <c r="R3786"/>
      <c r="S3786"/>
      <c r="T3786"/>
      <c r="U3786"/>
      <c r="V3786"/>
      <c r="W3786"/>
      <c r="X3786"/>
      <c r="Y3786" s="56"/>
      <c r="Z3786"/>
      <c r="AA3786"/>
      <c r="AB3786"/>
      <c r="AC3786"/>
      <c r="AD3786"/>
      <c r="AE3786"/>
      <c r="AF3786"/>
    </row>
    <row r="3787" spans="1:32" s="24" customFormat="1" ht="15">
      <c r="A3787"/>
      <c r="B3787"/>
      <c r="C3787"/>
      <c r="D3787"/>
      <c r="E3787"/>
      <c r="F3787"/>
      <c r="G3787"/>
      <c r="H3787"/>
      <c r="I3787"/>
      <c r="J3787"/>
      <c r="K3787"/>
      <c r="L3787"/>
      <c r="M3787"/>
      <c r="N3787"/>
      <c r="O3787"/>
      <c r="P3787"/>
      <c r="Q3787"/>
      <c r="R3787"/>
      <c r="S3787"/>
      <c r="T3787"/>
      <c r="U3787"/>
      <c r="V3787"/>
      <c r="W3787"/>
      <c r="X3787"/>
      <c r="Y3787" s="56"/>
      <c r="Z3787"/>
      <c r="AA3787"/>
      <c r="AB3787"/>
      <c r="AC3787"/>
      <c r="AD3787"/>
      <c r="AE3787"/>
      <c r="AF3787"/>
    </row>
    <row r="3788" spans="1:32" s="24" customFormat="1" ht="15">
      <c r="A3788"/>
      <c r="B3788"/>
      <c r="C3788"/>
      <c r="D3788"/>
      <c r="E3788"/>
      <c r="F3788"/>
      <c r="G3788"/>
      <c r="H3788"/>
      <c r="I3788"/>
      <c r="J3788"/>
      <c r="K3788"/>
      <c r="L3788"/>
      <c r="M3788"/>
      <c r="N3788"/>
      <c r="O3788"/>
      <c r="P3788"/>
      <c r="Q3788"/>
      <c r="R3788"/>
      <c r="S3788"/>
      <c r="T3788"/>
      <c r="U3788"/>
      <c r="V3788"/>
      <c r="W3788"/>
      <c r="X3788"/>
      <c r="Y3788" s="56"/>
      <c r="Z3788"/>
      <c r="AA3788"/>
      <c r="AB3788"/>
      <c r="AC3788"/>
      <c r="AD3788"/>
      <c r="AE3788"/>
      <c r="AF3788"/>
    </row>
    <row r="3789" spans="1:32" s="24" customFormat="1" ht="15">
      <c r="A3789"/>
      <c r="B3789"/>
      <c r="C3789"/>
      <c r="D3789"/>
      <c r="E3789"/>
      <c r="F3789"/>
      <c r="G3789"/>
      <c r="H3789"/>
      <c r="I3789"/>
      <c r="J3789"/>
      <c r="K3789"/>
      <c r="L3789"/>
      <c r="M3789"/>
      <c r="N3789"/>
      <c r="O3789"/>
      <c r="P3789"/>
      <c r="Q3789"/>
      <c r="R3789"/>
      <c r="S3789"/>
      <c r="T3789"/>
      <c r="U3789"/>
      <c r="V3789"/>
      <c r="W3789"/>
      <c r="X3789"/>
      <c r="Y3789" s="56"/>
      <c r="Z3789"/>
      <c r="AA3789"/>
      <c r="AB3789"/>
      <c r="AC3789"/>
      <c r="AD3789"/>
      <c r="AE3789"/>
      <c r="AF3789"/>
    </row>
    <row r="3790" spans="1:32" s="24" customFormat="1" ht="15">
      <c r="A3790"/>
      <c r="B3790"/>
      <c r="C3790"/>
      <c r="D3790"/>
      <c r="E3790"/>
      <c r="F3790"/>
      <c r="G3790"/>
      <c r="H3790"/>
      <c r="I3790"/>
      <c r="J3790"/>
      <c r="K3790"/>
      <c r="L3790"/>
      <c r="M3790"/>
      <c r="N3790"/>
      <c r="O3790"/>
      <c r="P3790"/>
      <c r="Q3790"/>
      <c r="R3790"/>
      <c r="S3790"/>
      <c r="T3790"/>
      <c r="U3790"/>
      <c r="V3790"/>
      <c r="W3790"/>
      <c r="X3790"/>
      <c r="Y3790" s="56"/>
      <c r="Z3790"/>
      <c r="AA3790"/>
      <c r="AB3790"/>
      <c r="AC3790"/>
      <c r="AD3790"/>
      <c r="AE3790"/>
      <c r="AF3790"/>
    </row>
    <row r="3791" spans="1:32" s="24" customFormat="1" ht="15">
      <c r="A3791"/>
      <c r="B3791"/>
      <c r="C3791"/>
      <c r="D3791"/>
      <c r="E3791"/>
      <c r="F3791"/>
      <c r="G3791"/>
      <c r="H3791"/>
      <c r="I3791"/>
      <c r="J3791"/>
      <c r="K3791"/>
      <c r="L3791"/>
      <c r="M3791"/>
      <c r="N3791"/>
      <c r="O3791"/>
      <c r="P3791"/>
      <c r="Q3791"/>
      <c r="R3791"/>
      <c r="S3791"/>
      <c r="T3791"/>
      <c r="U3791"/>
      <c r="V3791"/>
      <c r="W3791"/>
      <c r="X3791"/>
      <c r="Y3791" s="56"/>
      <c r="Z3791"/>
      <c r="AA3791"/>
      <c r="AB3791"/>
      <c r="AC3791"/>
      <c r="AD3791"/>
      <c r="AE3791"/>
      <c r="AF3791"/>
    </row>
    <row r="3792" spans="1:32" s="24" customFormat="1" ht="15">
      <c r="A3792"/>
      <c r="B3792"/>
      <c r="C3792"/>
      <c r="D3792"/>
      <c r="E3792"/>
      <c r="F3792"/>
      <c r="G3792"/>
      <c r="H3792"/>
      <c r="I3792"/>
      <c r="J3792"/>
      <c r="K3792"/>
      <c r="L3792"/>
      <c r="M3792"/>
      <c r="N3792"/>
      <c r="O3792"/>
      <c r="P3792"/>
      <c r="Q3792"/>
      <c r="R3792"/>
      <c r="S3792"/>
      <c r="T3792"/>
      <c r="U3792"/>
      <c r="V3792"/>
      <c r="W3792"/>
      <c r="X3792"/>
      <c r="Y3792" s="56"/>
      <c r="Z3792"/>
      <c r="AA3792"/>
      <c r="AB3792"/>
      <c r="AC3792"/>
      <c r="AD3792"/>
      <c r="AE3792"/>
      <c r="AF3792"/>
    </row>
    <row r="3793" spans="1:32" s="24" customFormat="1" ht="15">
      <c r="A3793"/>
      <c r="B3793"/>
      <c r="C3793"/>
      <c r="D3793"/>
      <c r="E3793"/>
      <c r="F3793"/>
      <c r="G3793"/>
      <c r="H3793"/>
      <c r="I3793"/>
      <c r="J3793"/>
      <c r="K3793"/>
      <c r="L3793"/>
      <c r="M3793"/>
      <c r="N3793"/>
      <c r="O3793"/>
      <c r="P3793"/>
      <c r="Q3793"/>
      <c r="R3793"/>
      <c r="S3793"/>
      <c r="T3793"/>
      <c r="U3793"/>
      <c r="V3793"/>
      <c r="W3793"/>
      <c r="X3793"/>
      <c r="Y3793" s="56"/>
      <c r="Z3793"/>
      <c r="AA3793"/>
      <c r="AB3793"/>
      <c r="AC3793"/>
      <c r="AD3793"/>
      <c r="AE3793"/>
      <c r="AF3793"/>
    </row>
    <row r="3794" spans="1:32" s="24" customFormat="1" ht="15">
      <c r="A3794"/>
      <c r="B3794"/>
      <c r="C3794"/>
      <c r="D3794"/>
      <c r="E3794"/>
      <c r="F3794"/>
      <c r="G3794"/>
      <c r="H3794"/>
      <c r="I3794"/>
      <c r="J3794"/>
      <c r="K3794"/>
      <c r="L3794"/>
      <c r="M3794"/>
      <c r="N3794"/>
      <c r="O3794"/>
      <c r="P3794"/>
      <c r="Q3794"/>
      <c r="R3794"/>
      <c r="S3794"/>
      <c r="T3794"/>
      <c r="U3794"/>
      <c r="V3794"/>
      <c r="W3794"/>
      <c r="X3794"/>
      <c r="Y3794" s="56"/>
      <c r="Z3794"/>
      <c r="AA3794"/>
      <c r="AB3794"/>
      <c r="AC3794"/>
      <c r="AD3794"/>
      <c r="AE3794"/>
      <c r="AF3794"/>
    </row>
    <row r="3795" spans="1:32" s="24" customFormat="1" ht="15">
      <c r="A3795"/>
      <c r="B3795"/>
      <c r="C3795"/>
      <c r="D3795"/>
      <c r="E3795"/>
      <c r="F3795"/>
      <c r="G3795"/>
      <c r="H3795"/>
      <c r="I3795"/>
      <c r="J3795"/>
      <c r="K3795"/>
      <c r="L3795"/>
      <c r="M3795"/>
      <c r="N3795"/>
      <c r="O3795"/>
      <c r="P3795"/>
      <c r="Q3795"/>
      <c r="R3795"/>
      <c r="S3795"/>
      <c r="T3795"/>
      <c r="U3795"/>
      <c r="V3795"/>
      <c r="W3795"/>
      <c r="X3795"/>
      <c r="Y3795" s="56"/>
      <c r="Z3795"/>
      <c r="AA3795"/>
      <c r="AB3795"/>
      <c r="AC3795"/>
      <c r="AD3795"/>
      <c r="AE3795"/>
      <c r="AF3795"/>
    </row>
    <row r="3796" spans="1:32" s="24" customFormat="1" ht="15">
      <c r="A3796"/>
      <c r="B3796"/>
      <c r="C3796"/>
      <c r="D3796"/>
      <c r="E3796"/>
      <c r="F3796"/>
      <c r="G3796"/>
      <c r="H3796"/>
      <c r="I3796"/>
      <c r="J3796"/>
      <c r="K3796"/>
      <c r="L3796"/>
      <c r="M3796"/>
      <c r="N3796"/>
      <c r="O3796"/>
      <c r="P3796"/>
      <c r="Q3796"/>
      <c r="R3796"/>
      <c r="S3796"/>
      <c r="T3796"/>
      <c r="U3796"/>
      <c r="V3796"/>
      <c r="W3796"/>
      <c r="X3796"/>
      <c r="Y3796" s="56"/>
      <c r="Z3796"/>
      <c r="AA3796"/>
      <c r="AB3796"/>
      <c r="AC3796"/>
      <c r="AD3796"/>
      <c r="AE3796"/>
      <c r="AF3796"/>
    </row>
    <row r="3797" spans="1:32" s="24" customFormat="1" ht="15">
      <c r="A3797"/>
      <c r="B3797"/>
      <c r="C3797"/>
      <c r="D3797"/>
      <c r="E3797"/>
      <c r="F3797"/>
      <c r="G3797"/>
      <c r="H3797"/>
      <c r="I3797"/>
      <c r="J3797"/>
      <c r="K3797"/>
      <c r="L3797"/>
      <c r="M3797"/>
      <c r="N3797"/>
      <c r="O3797"/>
      <c r="P3797"/>
      <c r="Q3797"/>
      <c r="R3797"/>
      <c r="S3797"/>
      <c r="T3797"/>
      <c r="U3797"/>
      <c r="V3797"/>
      <c r="W3797"/>
      <c r="X3797"/>
      <c r="Y3797" s="56"/>
      <c r="Z3797"/>
      <c r="AA3797"/>
      <c r="AB3797"/>
      <c r="AC3797"/>
      <c r="AD3797"/>
      <c r="AE3797"/>
      <c r="AF3797"/>
    </row>
    <row r="3798" spans="1:32" s="24" customFormat="1" ht="15">
      <c r="A3798"/>
      <c r="B3798"/>
      <c r="C3798"/>
      <c r="D3798"/>
      <c r="E3798"/>
      <c r="F3798"/>
      <c r="G3798"/>
      <c r="H3798"/>
      <c r="I3798"/>
      <c r="J3798"/>
      <c r="K3798"/>
      <c r="L3798"/>
      <c r="M3798"/>
      <c r="N3798"/>
      <c r="O3798"/>
      <c r="P3798"/>
      <c r="Q3798"/>
      <c r="R3798"/>
      <c r="S3798"/>
      <c r="T3798"/>
      <c r="U3798"/>
      <c r="V3798"/>
      <c r="W3798"/>
      <c r="X3798"/>
      <c r="Y3798" s="56"/>
      <c r="Z3798"/>
      <c r="AA3798"/>
      <c r="AB3798"/>
      <c r="AC3798"/>
      <c r="AD3798"/>
      <c r="AE3798"/>
      <c r="AF3798"/>
    </row>
    <row r="3799" spans="1:32" s="24" customFormat="1" ht="15">
      <c r="A3799"/>
      <c r="B3799"/>
      <c r="C3799"/>
      <c r="D3799"/>
      <c r="E3799"/>
      <c r="F3799"/>
      <c r="G3799"/>
      <c r="H3799"/>
      <c r="I3799"/>
      <c r="J3799"/>
      <c r="K3799"/>
      <c r="L3799"/>
      <c r="M3799"/>
      <c r="N3799"/>
      <c r="O3799"/>
      <c r="P3799"/>
      <c r="Q3799"/>
      <c r="R3799"/>
      <c r="S3799"/>
      <c r="T3799"/>
      <c r="U3799"/>
      <c r="V3799"/>
      <c r="W3799"/>
      <c r="X3799"/>
      <c r="Y3799" s="56"/>
      <c r="Z3799"/>
      <c r="AA3799"/>
      <c r="AB3799"/>
      <c r="AC3799"/>
      <c r="AD3799"/>
      <c r="AE3799"/>
      <c r="AF3799"/>
    </row>
    <row r="3800" spans="1:32" s="24" customFormat="1" ht="15">
      <c r="A3800"/>
      <c r="B3800"/>
      <c r="C3800"/>
      <c r="D3800"/>
      <c r="E3800"/>
      <c r="F3800"/>
      <c r="G3800"/>
      <c r="H3800"/>
      <c r="I3800"/>
      <c r="J3800"/>
      <c r="K3800"/>
      <c r="L3800"/>
      <c r="M3800"/>
      <c r="N3800"/>
      <c r="O3800"/>
      <c r="P3800"/>
      <c r="Q3800"/>
      <c r="R3800"/>
      <c r="S3800"/>
      <c r="T3800"/>
      <c r="U3800"/>
      <c r="V3800"/>
      <c r="W3800"/>
      <c r="X3800"/>
      <c r="Y3800" s="56"/>
      <c r="Z3800"/>
      <c r="AA3800"/>
      <c r="AB3800"/>
      <c r="AC3800"/>
      <c r="AD3800"/>
      <c r="AE3800"/>
      <c r="AF3800"/>
    </row>
    <row r="3801" spans="1:32" s="24" customFormat="1" ht="15">
      <c r="A3801"/>
      <c r="B3801"/>
      <c r="C3801"/>
      <c r="D3801"/>
      <c r="E3801"/>
      <c r="F3801"/>
      <c r="G3801"/>
      <c r="H3801"/>
      <c r="I3801"/>
      <c r="J3801"/>
      <c r="K3801"/>
      <c r="L3801"/>
      <c r="M3801"/>
      <c r="N3801"/>
      <c r="O3801"/>
      <c r="P3801"/>
      <c r="Q3801"/>
      <c r="R3801"/>
      <c r="S3801"/>
      <c r="T3801"/>
      <c r="U3801"/>
      <c r="V3801"/>
      <c r="W3801"/>
      <c r="X3801"/>
      <c r="Y3801" s="56"/>
      <c r="Z3801"/>
      <c r="AA3801"/>
      <c r="AB3801"/>
      <c r="AC3801"/>
      <c r="AD3801"/>
      <c r="AE3801"/>
      <c r="AF3801"/>
    </row>
    <row r="3802" spans="1:32" s="24" customFormat="1" ht="15">
      <c r="A3802"/>
      <c r="B3802"/>
      <c r="C3802"/>
      <c r="D3802"/>
      <c r="E3802"/>
      <c r="F3802"/>
      <c r="G3802"/>
      <c r="H3802"/>
      <c r="I3802"/>
      <c r="J3802"/>
      <c r="K3802"/>
      <c r="L3802"/>
      <c r="M3802"/>
      <c r="N3802"/>
      <c r="O3802"/>
      <c r="P3802"/>
      <c r="Q3802"/>
      <c r="R3802"/>
      <c r="S3802"/>
      <c r="T3802"/>
      <c r="U3802"/>
      <c r="V3802"/>
      <c r="W3802"/>
      <c r="X3802"/>
      <c r="Y3802" s="56"/>
      <c r="Z3802"/>
      <c r="AA3802"/>
      <c r="AB3802"/>
      <c r="AC3802"/>
      <c r="AD3802"/>
      <c r="AE3802"/>
      <c r="AF3802"/>
    </row>
    <row r="3803" spans="1:32" s="24" customFormat="1" ht="15">
      <c r="A3803"/>
      <c r="B3803"/>
      <c r="C3803"/>
      <c r="D3803"/>
      <c r="E3803"/>
      <c r="F3803"/>
      <c r="G3803"/>
      <c r="H3803"/>
      <c r="I3803"/>
      <c r="J3803"/>
      <c r="K3803"/>
      <c r="L3803"/>
      <c r="M3803"/>
      <c r="N3803"/>
      <c r="O3803"/>
      <c r="P3803"/>
      <c r="Q3803"/>
      <c r="R3803"/>
      <c r="S3803"/>
      <c r="T3803"/>
      <c r="U3803"/>
      <c r="V3803"/>
      <c r="W3803"/>
      <c r="X3803"/>
      <c r="Y3803" s="56"/>
      <c r="Z3803"/>
      <c r="AA3803"/>
      <c r="AB3803"/>
      <c r="AC3803"/>
      <c r="AD3803"/>
      <c r="AE3803"/>
      <c r="AF3803"/>
    </row>
    <row r="3804" spans="1:32" s="24" customFormat="1" ht="15">
      <c r="A3804"/>
      <c r="B3804"/>
      <c r="C3804"/>
      <c r="D3804"/>
      <c r="E3804"/>
      <c r="F3804"/>
      <c r="G3804"/>
      <c r="H3804"/>
      <c r="I3804"/>
      <c r="J3804"/>
      <c r="K3804"/>
      <c r="L3804"/>
      <c r="M3804"/>
      <c r="N3804"/>
      <c r="O3804"/>
      <c r="P3804"/>
      <c r="Q3804"/>
      <c r="R3804"/>
      <c r="S3804"/>
      <c r="T3804"/>
      <c r="U3804"/>
      <c r="V3804"/>
      <c r="W3804"/>
      <c r="X3804"/>
      <c r="Y3804" s="56"/>
      <c r="Z3804"/>
      <c r="AA3804"/>
      <c r="AB3804"/>
      <c r="AC3804"/>
      <c r="AD3804"/>
      <c r="AE3804"/>
      <c r="AF3804"/>
    </row>
    <row r="3805" spans="1:32" s="24" customFormat="1" ht="15">
      <c r="A3805"/>
      <c r="B3805"/>
      <c r="C3805"/>
      <c r="D3805"/>
      <c r="E3805"/>
      <c r="F3805"/>
      <c r="G3805"/>
      <c r="H3805"/>
      <c r="I3805"/>
      <c r="J3805"/>
      <c r="K3805"/>
      <c r="L3805"/>
      <c r="M3805"/>
      <c r="N3805"/>
      <c r="O3805"/>
      <c r="P3805"/>
      <c r="Q3805"/>
      <c r="R3805"/>
      <c r="S3805"/>
      <c r="T3805"/>
      <c r="U3805"/>
      <c r="V3805"/>
      <c r="W3805"/>
      <c r="X3805"/>
      <c r="Y3805" s="56"/>
      <c r="Z3805"/>
      <c r="AA3805"/>
      <c r="AB3805"/>
      <c r="AC3805"/>
      <c r="AD3805"/>
      <c r="AE3805"/>
      <c r="AF3805"/>
    </row>
    <row r="3806" spans="1:32" s="24" customFormat="1" ht="15">
      <c r="A3806"/>
      <c r="B3806"/>
      <c r="C3806"/>
      <c r="D3806"/>
      <c r="E3806"/>
      <c r="F3806"/>
      <c r="G3806"/>
      <c r="H3806"/>
      <c r="I3806"/>
      <c r="J3806"/>
      <c r="K3806"/>
      <c r="L3806"/>
      <c r="M3806"/>
      <c r="N3806"/>
      <c r="O3806"/>
      <c r="P3806"/>
      <c r="Q3806"/>
      <c r="R3806"/>
      <c r="S3806"/>
      <c r="T3806"/>
      <c r="U3806"/>
      <c r="V3806"/>
      <c r="W3806"/>
      <c r="X3806"/>
      <c r="Y3806" s="56"/>
      <c r="Z3806"/>
      <c r="AA3806"/>
      <c r="AB3806"/>
      <c r="AC3806"/>
      <c r="AD3806"/>
      <c r="AE3806"/>
      <c r="AF3806"/>
    </row>
    <row r="3807" spans="1:32" s="24" customFormat="1" ht="15">
      <c r="A3807"/>
      <c r="B3807"/>
      <c r="C3807"/>
      <c r="D3807"/>
      <c r="E3807"/>
      <c r="F3807"/>
      <c r="G3807"/>
      <c r="H3807"/>
      <c r="I3807"/>
      <c r="J3807"/>
      <c r="K3807"/>
      <c r="L3807"/>
      <c r="M3807"/>
      <c r="N3807"/>
      <c r="O3807"/>
      <c r="P3807"/>
      <c r="Q3807"/>
      <c r="R3807"/>
      <c r="S3807"/>
      <c r="T3807"/>
      <c r="U3807"/>
      <c r="V3807"/>
      <c r="W3807"/>
      <c r="X3807"/>
      <c r="Y3807" s="56"/>
      <c r="Z3807"/>
      <c r="AA3807"/>
      <c r="AB3807"/>
      <c r="AC3807"/>
      <c r="AD3807"/>
      <c r="AE3807"/>
      <c r="AF3807"/>
    </row>
    <row r="3808" spans="1:32" s="24" customFormat="1" ht="15">
      <c r="A3808"/>
      <c r="B3808"/>
      <c r="C3808"/>
      <c r="D3808"/>
      <c r="E3808"/>
      <c r="F3808"/>
      <c r="G3808"/>
      <c r="H3808"/>
      <c r="I3808"/>
      <c r="J3808"/>
      <c r="K3808"/>
      <c r="L3808"/>
      <c r="M3808"/>
      <c r="N3808"/>
      <c r="O3808"/>
      <c r="P3808"/>
      <c r="Q3808"/>
      <c r="R3808"/>
      <c r="S3808"/>
      <c r="T3808"/>
      <c r="U3808"/>
      <c r="V3808"/>
      <c r="W3808"/>
      <c r="X3808"/>
      <c r="Y3808" s="56"/>
      <c r="Z3808"/>
      <c r="AA3808"/>
      <c r="AB3808"/>
      <c r="AC3808"/>
      <c r="AD3808"/>
      <c r="AE3808"/>
      <c r="AF3808"/>
    </row>
    <row r="3809" spans="1:32" s="24" customFormat="1" ht="15">
      <c r="A3809"/>
      <c r="B3809"/>
      <c r="C3809"/>
      <c r="D3809"/>
      <c r="E3809"/>
      <c r="F3809"/>
      <c r="G3809"/>
      <c r="H3809"/>
      <c r="I3809"/>
      <c r="J3809"/>
      <c r="K3809"/>
      <c r="L3809"/>
      <c r="M3809"/>
      <c r="N3809"/>
      <c r="O3809"/>
      <c r="P3809"/>
      <c r="Q3809"/>
      <c r="R3809"/>
      <c r="S3809"/>
      <c r="T3809"/>
      <c r="U3809"/>
      <c r="V3809"/>
      <c r="W3809"/>
      <c r="X3809"/>
      <c r="Y3809" s="56"/>
      <c r="Z3809"/>
      <c r="AA3809"/>
      <c r="AB3809"/>
      <c r="AC3809"/>
      <c r="AD3809"/>
      <c r="AE3809"/>
      <c r="AF3809"/>
    </row>
    <row r="3810" spans="1:32" s="24" customFormat="1" ht="15">
      <c r="A3810"/>
      <c r="B3810"/>
      <c r="C3810"/>
      <c r="D3810"/>
      <c r="E3810"/>
      <c r="F3810"/>
      <c r="G3810"/>
      <c r="H3810"/>
      <c r="I3810"/>
      <c r="J3810"/>
      <c r="K3810"/>
      <c r="L3810"/>
      <c r="M3810"/>
      <c r="N3810"/>
      <c r="O3810"/>
      <c r="P3810"/>
      <c r="Q3810"/>
      <c r="R3810"/>
      <c r="S3810"/>
      <c r="T3810"/>
      <c r="U3810"/>
      <c r="V3810"/>
      <c r="W3810"/>
      <c r="X3810"/>
      <c r="Y3810" s="56"/>
      <c r="Z3810"/>
      <c r="AA3810"/>
      <c r="AB3810"/>
      <c r="AC3810"/>
      <c r="AD3810"/>
      <c r="AE3810"/>
      <c r="AF3810"/>
    </row>
    <row r="3811" spans="1:32" s="24" customFormat="1" ht="15">
      <c r="A3811"/>
      <c r="B3811"/>
      <c r="C3811"/>
      <c r="D3811"/>
      <c r="E3811"/>
      <c r="F3811"/>
      <c r="G3811"/>
      <c r="H3811"/>
      <c r="I3811"/>
      <c r="J3811"/>
      <c r="K3811"/>
      <c r="L3811"/>
      <c r="M3811"/>
      <c r="N3811"/>
      <c r="O3811"/>
      <c r="P3811"/>
      <c r="Q3811"/>
      <c r="R3811"/>
      <c r="S3811"/>
      <c r="T3811"/>
      <c r="U3811"/>
      <c r="V3811"/>
      <c r="W3811"/>
      <c r="X3811"/>
      <c r="Y3811" s="56"/>
      <c r="Z3811"/>
      <c r="AA3811"/>
      <c r="AB3811"/>
      <c r="AC3811"/>
      <c r="AD3811"/>
      <c r="AE3811"/>
      <c r="AF3811"/>
    </row>
    <row r="3812" spans="1:32" s="24" customFormat="1" ht="15">
      <c r="A3812"/>
      <c r="B3812"/>
      <c r="C3812"/>
      <c r="D3812"/>
      <c r="E3812"/>
      <c r="F3812"/>
      <c r="G3812"/>
      <c r="H3812"/>
      <c r="I3812"/>
      <c r="J3812"/>
      <c r="K3812"/>
      <c r="L3812"/>
      <c r="M3812"/>
      <c r="N3812"/>
      <c r="O3812"/>
      <c r="P3812"/>
      <c r="Q3812"/>
      <c r="R3812"/>
      <c r="S3812"/>
      <c r="T3812"/>
      <c r="U3812"/>
      <c r="V3812"/>
      <c r="W3812"/>
      <c r="X3812"/>
      <c r="Y3812" s="56"/>
      <c r="Z3812"/>
      <c r="AA3812"/>
      <c r="AB3812"/>
      <c r="AC3812"/>
      <c r="AD3812"/>
      <c r="AE3812"/>
      <c r="AF3812"/>
    </row>
    <row r="3813" spans="1:32" s="24" customFormat="1" ht="15">
      <c r="A3813"/>
      <c r="B3813"/>
      <c r="C3813"/>
      <c r="D3813"/>
      <c r="E3813"/>
      <c r="F3813"/>
      <c r="G3813"/>
      <c r="H3813"/>
      <c r="I3813"/>
      <c r="J3813"/>
      <c r="K3813"/>
      <c r="L3813"/>
      <c r="M3813"/>
      <c r="N3813"/>
      <c r="O3813"/>
      <c r="P3813"/>
      <c r="Q3813"/>
      <c r="R3813"/>
      <c r="S3813"/>
      <c r="T3813"/>
      <c r="U3813"/>
      <c r="V3813"/>
      <c r="W3813"/>
      <c r="X3813"/>
      <c r="Y3813" s="56"/>
      <c r="Z3813"/>
      <c r="AA3813"/>
      <c r="AB3813"/>
      <c r="AC3813"/>
      <c r="AD3813"/>
      <c r="AE3813"/>
      <c r="AF3813"/>
    </row>
    <row r="3814" spans="1:32" s="24" customFormat="1" ht="15">
      <c r="A3814"/>
      <c r="B3814"/>
      <c r="C3814"/>
      <c r="D3814"/>
      <c r="E3814"/>
      <c r="F3814"/>
      <c r="G3814"/>
      <c r="H3814"/>
      <c r="I3814"/>
      <c r="J3814"/>
      <c r="K3814"/>
      <c r="L3814"/>
      <c r="M3814"/>
      <c r="N3814"/>
      <c r="O3814"/>
      <c r="P3814"/>
      <c r="Q3814"/>
      <c r="R3814"/>
      <c r="S3814"/>
      <c r="T3814"/>
      <c r="U3814"/>
      <c r="V3814"/>
      <c r="W3814"/>
      <c r="X3814"/>
      <c r="Y3814" s="56"/>
      <c r="Z3814"/>
      <c r="AA3814"/>
      <c r="AB3814"/>
      <c r="AC3814"/>
      <c r="AD3814"/>
      <c r="AE3814"/>
      <c r="AF3814"/>
    </row>
    <row r="3815" spans="1:32" s="24" customFormat="1" ht="15">
      <c r="A3815"/>
      <c r="B3815"/>
      <c r="C3815"/>
      <c r="D3815"/>
      <c r="E3815"/>
      <c r="F3815"/>
      <c r="G3815"/>
      <c r="H3815"/>
      <c r="I3815"/>
      <c r="J3815"/>
      <c r="K3815"/>
      <c r="L3815"/>
      <c r="M3815"/>
      <c r="N3815"/>
      <c r="O3815"/>
      <c r="P3815"/>
      <c r="Q3815"/>
      <c r="R3815"/>
      <c r="S3815"/>
      <c r="T3815"/>
      <c r="U3815"/>
      <c r="V3815"/>
      <c r="W3815"/>
      <c r="X3815"/>
      <c r="Y3815" s="56"/>
      <c r="Z3815"/>
      <c r="AA3815"/>
      <c r="AB3815"/>
      <c r="AC3815"/>
      <c r="AD3815"/>
      <c r="AE3815"/>
      <c r="AF3815"/>
    </row>
    <row r="3816" spans="1:32" s="24" customFormat="1" ht="15">
      <c r="A3816"/>
      <c r="B3816"/>
      <c r="C3816"/>
      <c r="D3816"/>
      <c r="E3816"/>
      <c r="F3816"/>
      <c r="G3816"/>
      <c r="H3816"/>
      <c r="I3816"/>
      <c r="J3816"/>
      <c r="K3816"/>
      <c r="L3816"/>
      <c r="M3816"/>
      <c r="N3816"/>
      <c r="O3816"/>
      <c r="P3816"/>
      <c r="Q3816"/>
      <c r="R3816"/>
      <c r="S3816"/>
      <c r="T3816"/>
      <c r="U3816"/>
      <c r="V3816"/>
      <c r="W3816"/>
      <c r="X3816"/>
      <c r="Y3816" s="56"/>
      <c r="Z3816"/>
      <c r="AA3816"/>
      <c r="AB3816"/>
      <c r="AC3816"/>
      <c r="AD3816"/>
      <c r="AE3816"/>
      <c r="AF3816"/>
    </row>
    <row r="3817" spans="1:32" s="24" customFormat="1" ht="15">
      <c r="A3817"/>
      <c r="B3817"/>
      <c r="C3817"/>
      <c r="D3817"/>
      <c r="E3817"/>
      <c r="F3817"/>
      <c r="G3817"/>
      <c r="H3817"/>
      <c r="I3817"/>
      <c r="J3817"/>
      <c r="K3817"/>
      <c r="L3817"/>
      <c r="M3817"/>
      <c r="N3817"/>
      <c r="O3817"/>
      <c r="P3817"/>
      <c r="Q3817"/>
      <c r="R3817"/>
      <c r="S3817"/>
      <c r="T3817"/>
      <c r="U3817"/>
      <c r="V3817"/>
      <c r="W3817"/>
      <c r="X3817"/>
      <c r="Y3817" s="56"/>
      <c r="Z3817"/>
      <c r="AA3817"/>
      <c r="AB3817"/>
      <c r="AC3817"/>
      <c r="AD3817"/>
      <c r="AE3817"/>
      <c r="AF3817"/>
    </row>
    <row r="3818" spans="1:32" s="24" customFormat="1" ht="15">
      <c r="A3818"/>
      <c r="B3818"/>
      <c r="C3818"/>
      <c r="D3818"/>
      <c r="E3818"/>
      <c r="F3818"/>
      <c r="G3818"/>
      <c r="H3818"/>
      <c r="I3818"/>
      <c r="J3818"/>
      <c r="K3818"/>
      <c r="L3818"/>
      <c r="M3818"/>
      <c r="N3818"/>
      <c r="O3818"/>
      <c r="P3818"/>
      <c r="Q3818"/>
      <c r="R3818"/>
      <c r="S3818"/>
      <c r="T3818"/>
      <c r="U3818"/>
      <c r="V3818"/>
      <c r="W3818"/>
      <c r="X3818"/>
      <c r="Y3818" s="56"/>
      <c r="Z3818"/>
      <c r="AA3818"/>
      <c r="AB3818"/>
      <c r="AC3818"/>
      <c r="AD3818"/>
      <c r="AE3818"/>
      <c r="AF3818"/>
    </row>
    <row r="3819" spans="1:32" s="24" customFormat="1" ht="15">
      <c r="A3819"/>
      <c r="B3819"/>
      <c r="C3819"/>
      <c r="D3819"/>
      <c r="E3819"/>
      <c r="F3819"/>
      <c r="G3819"/>
      <c r="H3819"/>
      <c r="I3819"/>
      <c r="J3819"/>
      <c r="K3819"/>
      <c r="L3819"/>
      <c r="M3819"/>
      <c r="N3819"/>
      <c r="O3819"/>
      <c r="P3819"/>
      <c r="Q3819"/>
      <c r="R3819"/>
      <c r="S3819"/>
      <c r="T3819"/>
      <c r="U3819"/>
      <c r="V3819"/>
      <c r="W3819"/>
      <c r="X3819"/>
      <c r="Y3819" s="56"/>
      <c r="Z3819"/>
      <c r="AA3819"/>
      <c r="AB3819"/>
      <c r="AC3819"/>
      <c r="AD3819"/>
      <c r="AE3819"/>
      <c r="AF3819"/>
    </row>
    <row r="3820" spans="1:32" s="24" customFormat="1" ht="15">
      <c r="A3820"/>
      <c r="B3820"/>
      <c r="C3820"/>
      <c r="D3820"/>
      <c r="E3820"/>
      <c r="F3820"/>
      <c r="G3820"/>
      <c r="H3820"/>
      <c r="I3820"/>
      <c r="J3820"/>
      <c r="K3820"/>
      <c r="L3820"/>
      <c r="M3820"/>
      <c r="N3820"/>
      <c r="O3820"/>
      <c r="P3820"/>
      <c r="Q3820"/>
      <c r="R3820"/>
      <c r="S3820"/>
      <c r="T3820"/>
      <c r="U3820"/>
      <c r="V3820"/>
      <c r="W3820"/>
      <c r="X3820"/>
      <c r="Y3820" s="56"/>
      <c r="Z3820"/>
      <c r="AA3820"/>
      <c r="AB3820"/>
      <c r="AC3820"/>
      <c r="AD3820"/>
      <c r="AE3820"/>
      <c r="AF3820"/>
    </row>
    <row r="3821" spans="1:32" s="24" customFormat="1" ht="15">
      <c r="A3821"/>
      <c r="B3821"/>
      <c r="C3821"/>
      <c r="D3821"/>
      <c r="E3821"/>
      <c r="F3821"/>
      <c r="G3821"/>
      <c r="H3821"/>
      <c r="I3821"/>
      <c r="J3821"/>
      <c r="K3821"/>
      <c r="L3821"/>
      <c r="M3821"/>
      <c r="N3821"/>
      <c r="O3821"/>
      <c r="P3821"/>
      <c r="Q3821"/>
      <c r="R3821"/>
      <c r="S3821"/>
      <c r="T3821"/>
      <c r="U3821"/>
      <c r="V3821"/>
      <c r="W3821"/>
      <c r="X3821"/>
      <c r="Y3821" s="56"/>
      <c r="Z3821"/>
      <c r="AA3821"/>
      <c r="AB3821"/>
      <c r="AC3821"/>
      <c r="AD3821"/>
      <c r="AE3821"/>
      <c r="AF3821"/>
    </row>
    <row r="3822" spans="1:32" s="24" customFormat="1" ht="15">
      <c r="A3822"/>
      <c r="B3822"/>
      <c r="C3822"/>
      <c r="D3822"/>
      <c r="E3822"/>
      <c r="F3822"/>
      <c r="G3822"/>
      <c r="H3822"/>
      <c r="I3822"/>
      <c r="J3822"/>
      <c r="K3822"/>
      <c r="L3822"/>
      <c r="M3822"/>
      <c r="N3822"/>
      <c r="O3822"/>
      <c r="P3822"/>
      <c r="Q3822"/>
      <c r="R3822"/>
      <c r="S3822"/>
      <c r="T3822"/>
      <c r="U3822"/>
      <c r="V3822"/>
      <c r="W3822"/>
      <c r="X3822"/>
      <c r="Y3822" s="56"/>
      <c r="Z3822"/>
      <c r="AA3822"/>
      <c r="AB3822"/>
      <c r="AC3822"/>
      <c r="AD3822"/>
      <c r="AE3822"/>
      <c r="AF3822"/>
    </row>
    <row r="3823" spans="1:32" s="24" customFormat="1" ht="15">
      <c r="A3823"/>
      <c r="B3823"/>
      <c r="C3823"/>
      <c r="D3823"/>
      <c r="E3823"/>
      <c r="F3823"/>
      <c r="G3823"/>
      <c r="H3823"/>
      <c r="I3823"/>
      <c r="J3823"/>
      <c r="K3823"/>
      <c r="L3823"/>
      <c r="M3823"/>
      <c r="N3823"/>
      <c r="O3823"/>
      <c r="P3823"/>
      <c r="Q3823"/>
      <c r="R3823"/>
      <c r="S3823"/>
      <c r="T3823"/>
      <c r="U3823"/>
      <c r="V3823"/>
      <c r="W3823"/>
      <c r="X3823"/>
      <c r="Y3823" s="56"/>
      <c r="Z3823"/>
      <c r="AA3823"/>
      <c r="AB3823"/>
      <c r="AC3823"/>
      <c r="AD3823"/>
      <c r="AE3823"/>
      <c r="AF3823"/>
    </row>
    <row r="3824" spans="1:32" s="24" customFormat="1" ht="15">
      <c r="A3824"/>
      <c r="B3824"/>
      <c r="C3824"/>
      <c r="D3824"/>
      <c r="E3824"/>
      <c r="F3824"/>
      <c r="G3824"/>
      <c r="H3824"/>
      <c r="I3824"/>
      <c r="J3824"/>
      <c r="K3824"/>
      <c r="L3824"/>
      <c r="M3824"/>
      <c r="N3824"/>
      <c r="O3824"/>
      <c r="P3824"/>
      <c r="Q3824"/>
      <c r="R3824"/>
      <c r="S3824"/>
      <c r="T3824"/>
      <c r="U3824"/>
      <c r="V3824"/>
      <c r="W3824"/>
      <c r="X3824"/>
      <c r="Y3824" s="56"/>
      <c r="Z3824"/>
      <c r="AA3824"/>
      <c r="AB3824"/>
      <c r="AC3824"/>
      <c r="AD3824"/>
      <c r="AE3824"/>
      <c r="AF3824"/>
    </row>
    <row r="3825" spans="1:32" s="24" customFormat="1" ht="15">
      <c r="A3825"/>
      <c r="B3825"/>
      <c r="C3825"/>
      <c r="D3825"/>
      <c r="E3825"/>
      <c r="F3825"/>
      <c r="G3825"/>
      <c r="H3825"/>
      <c r="I3825"/>
      <c r="J3825"/>
      <c r="K3825"/>
      <c r="L3825"/>
      <c r="M3825"/>
      <c r="N3825"/>
      <c r="O3825"/>
      <c r="P3825"/>
      <c r="Q3825"/>
      <c r="R3825"/>
      <c r="S3825"/>
      <c r="T3825"/>
      <c r="U3825"/>
      <c r="V3825"/>
      <c r="W3825"/>
      <c r="X3825"/>
      <c r="Y3825" s="56"/>
      <c r="Z3825"/>
      <c r="AA3825"/>
      <c r="AB3825"/>
      <c r="AC3825"/>
      <c r="AD3825"/>
      <c r="AE3825"/>
      <c r="AF3825"/>
    </row>
    <row r="3826" spans="1:32" s="24" customFormat="1" ht="15">
      <c r="A3826"/>
      <c r="B3826"/>
      <c r="C3826"/>
      <c r="D3826"/>
      <c r="E3826"/>
      <c r="F3826"/>
      <c r="G3826"/>
      <c r="H3826"/>
      <c r="I3826"/>
      <c r="J3826"/>
      <c r="K3826"/>
      <c r="L3826"/>
      <c r="M3826"/>
      <c r="N3826"/>
      <c r="O3826"/>
      <c r="P3826"/>
      <c r="Q3826"/>
      <c r="R3826"/>
      <c r="S3826"/>
      <c r="T3826"/>
      <c r="U3826"/>
      <c r="V3826"/>
      <c r="W3826"/>
      <c r="X3826"/>
      <c r="Y3826" s="56"/>
      <c r="Z3826"/>
      <c r="AA3826"/>
      <c r="AB3826"/>
      <c r="AC3826"/>
      <c r="AD3826"/>
      <c r="AE3826"/>
      <c r="AF3826"/>
    </row>
    <row r="3827" spans="1:32" s="24" customFormat="1" ht="15">
      <c r="A3827"/>
      <c r="B3827"/>
      <c r="C3827"/>
      <c r="D3827"/>
      <c r="E3827"/>
      <c r="F3827"/>
      <c r="G3827"/>
      <c r="H3827"/>
      <c r="I3827"/>
      <c r="J3827"/>
      <c r="K3827"/>
      <c r="L3827"/>
      <c r="M3827"/>
      <c r="N3827"/>
      <c r="O3827"/>
      <c r="P3827"/>
      <c r="Q3827"/>
      <c r="R3827"/>
      <c r="S3827"/>
      <c r="T3827"/>
      <c r="U3827"/>
      <c r="V3827"/>
      <c r="W3827"/>
      <c r="X3827"/>
      <c r="Y3827" s="56"/>
      <c r="Z3827"/>
      <c r="AA3827"/>
      <c r="AB3827"/>
      <c r="AC3827"/>
      <c r="AD3827"/>
      <c r="AE3827"/>
      <c r="AF3827"/>
    </row>
    <row r="3828" spans="1:32" s="24" customFormat="1" ht="15">
      <c r="A3828"/>
      <c r="B3828"/>
      <c r="C3828"/>
      <c r="D3828"/>
      <c r="E3828"/>
      <c r="F3828"/>
      <c r="G3828"/>
      <c r="H3828"/>
      <c r="I3828"/>
      <c r="J3828"/>
      <c r="K3828"/>
      <c r="L3828"/>
      <c r="M3828"/>
      <c r="N3828"/>
      <c r="O3828"/>
      <c r="P3828"/>
      <c r="Q3828"/>
      <c r="R3828"/>
      <c r="S3828"/>
      <c r="T3828"/>
      <c r="U3828"/>
      <c r="V3828"/>
      <c r="W3828"/>
      <c r="X3828"/>
      <c r="Y3828" s="56"/>
      <c r="Z3828"/>
      <c r="AA3828"/>
      <c r="AB3828"/>
      <c r="AC3828"/>
      <c r="AD3828"/>
      <c r="AE3828"/>
      <c r="AF3828"/>
    </row>
    <row r="3829" spans="1:32" s="24" customFormat="1" ht="15">
      <c r="A3829"/>
      <c r="B3829"/>
      <c r="C3829"/>
      <c r="D3829"/>
      <c r="E3829"/>
      <c r="F3829"/>
      <c r="G3829"/>
      <c r="H3829"/>
      <c r="I3829"/>
      <c r="J3829"/>
      <c r="K3829"/>
      <c r="L3829"/>
      <c r="M3829"/>
      <c r="N3829"/>
      <c r="O3829"/>
      <c r="P3829"/>
      <c r="Q3829"/>
      <c r="R3829"/>
      <c r="S3829"/>
      <c r="T3829"/>
      <c r="U3829"/>
      <c r="V3829"/>
      <c r="W3829"/>
      <c r="X3829"/>
      <c r="Y3829" s="56"/>
      <c r="Z3829"/>
      <c r="AA3829"/>
      <c r="AB3829"/>
      <c r="AC3829"/>
      <c r="AD3829"/>
      <c r="AE3829"/>
      <c r="AF3829"/>
    </row>
    <row r="3830" spans="1:32" s="24" customFormat="1" ht="15">
      <c r="A3830"/>
      <c r="B3830"/>
      <c r="C3830"/>
      <c r="D3830"/>
      <c r="E3830"/>
      <c r="F3830"/>
      <c r="G3830"/>
      <c r="H3830"/>
      <c r="I3830"/>
      <c r="J3830"/>
      <c r="K3830"/>
      <c r="L3830"/>
      <c r="M3830"/>
      <c r="N3830"/>
      <c r="O3830"/>
      <c r="P3830"/>
      <c r="Q3830"/>
      <c r="R3830"/>
      <c r="S3830"/>
      <c r="T3830"/>
      <c r="U3830"/>
      <c r="V3830"/>
      <c r="W3830"/>
      <c r="X3830"/>
      <c r="Y3830" s="56"/>
      <c r="Z3830"/>
      <c r="AA3830"/>
      <c r="AB3830"/>
      <c r="AC3830"/>
      <c r="AD3830"/>
      <c r="AE3830"/>
      <c r="AF3830"/>
    </row>
    <row r="3831" spans="1:32" s="24" customFormat="1" ht="15">
      <c r="A3831"/>
      <c r="B3831"/>
      <c r="C3831"/>
      <c r="D3831"/>
      <c r="E3831"/>
      <c r="F3831"/>
      <c r="G3831"/>
      <c r="H3831"/>
      <c r="I3831"/>
      <c r="J3831"/>
      <c r="K3831"/>
      <c r="L3831"/>
      <c r="M3831"/>
      <c r="N3831"/>
      <c r="O3831"/>
      <c r="P3831"/>
      <c r="Q3831"/>
      <c r="R3831"/>
      <c r="S3831"/>
      <c r="T3831"/>
      <c r="U3831"/>
      <c r="V3831"/>
      <c r="W3831"/>
      <c r="X3831"/>
      <c r="Y3831" s="56"/>
      <c r="Z3831"/>
      <c r="AA3831"/>
      <c r="AB3831"/>
      <c r="AC3831"/>
      <c r="AD3831"/>
      <c r="AE3831"/>
      <c r="AF3831"/>
    </row>
    <row r="3832" spans="1:32" s="24" customFormat="1" ht="15">
      <c r="A3832"/>
      <c r="B3832"/>
      <c r="C3832"/>
      <c r="D3832"/>
      <c r="E3832"/>
      <c r="F3832"/>
      <c r="G3832"/>
      <c r="H3832"/>
      <c r="I3832"/>
      <c r="J3832"/>
      <c r="K3832"/>
      <c r="L3832"/>
      <c r="M3832"/>
      <c r="N3832"/>
      <c r="O3832"/>
      <c r="P3832"/>
      <c r="Q3832"/>
      <c r="R3832"/>
      <c r="S3832"/>
      <c r="T3832"/>
      <c r="U3832"/>
      <c r="V3832"/>
      <c r="W3832"/>
      <c r="X3832"/>
      <c r="Y3832" s="56"/>
      <c r="Z3832"/>
      <c r="AA3832"/>
      <c r="AB3832"/>
      <c r="AC3832"/>
      <c r="AD3832"/>
      <c r="AE3832"/>
      <c r="AF3832"/>
    </row>
    <row r="3833" spans="1:32" s="24" customFormat="1" ht="15">
      <c r="A3833"/>
      <c r="B3833"/>
      <c r="C3833"/>
      <c r="D3833"/>
      <c r="E3833"/>
      <c r="F3833"/>
      <c r="G3833"/>
      <c r="H3833"/>
      <c r="I3833"/>
      <c r="J3833"/>
      <c r="K3833"/>
      <c r="L3833"/>
      <c r="M3833"/>
      <c r="N3833"/>
      <c r="O3833"/>
      <c r="P3833"/>
      <c r="Q3833"/>
      <c r="R3833"/>
      <c r="S3833"/>
      <c r="T3833"/>
      <c r="U3833"/>
      <c r="V3833"/>
      <c r="W3833"/>
      <c r="X3833"/>
      <c r="Y3833" s="56"/>
      <c r="Z3833"/>
      <c r="AA3833"/>
      <c r="AB3833"/>
      <c r="AC3833"/>
      <c r="AD3833"/>
      <c r="AE3833"/>
      <c r="AF3833"/>
    </row>
    <row r="3834" spans="1:32" s="24" customFormat="1" ht="15">
      <c r="A3834"/>
      <c r="B3834"/>
      <c r="C3834"/>
      <c r="D3834"/>
      <c r="E3834"/>
      <c r="F3834"/>
      <c r="G3834"/>
      <c r="H3834"/>
      <c r="I3834"/>
      <c r="J3834"/>
      <c r="K3834"/>
      <c r="L3834"/>
      <c r="M3834"/>
      <c r="N3834"/>
      <c r="O3834"/>
      <c r="P3834"/>
      <c r="Q3834"/>
      <c r="R3834"/>
      <c r="S3834"/>
      <c r="T3834"/>
      <c r="U3834"/>
      <c r="V3834"/>
      <c r="W3834"/>
      <c r="X3834"/>
      <c r="Y3834" s="56"/>
      <c r="Z3834"/>
      <c r="AA3834"/>
      <c r="AB3834"/>
      <c r="AC3834"/>
      <c r="AD3834"/>
      <c r="AE3834"/>
      <c r="AF3834"/>
    </row>
    <row r="3835" spans="1:32" s="24" customFormat="1" ht="15">
      <c r="A3835"/>
      <c r="B3835"/>
      <c r="C3835"/>
      <c r="D3835"/>
      <c r="E3835"/>
      <c r="F3835"/>
      <c r="G3835"/>
      <c r="H3835"/>
      <c r="I3835"/>
      <c r="J3835"/>
      <c r="K3835"/>
      <c r="L3835"/>
      <c r="M3835"/>
      <c r="N3835"/>
      <c r="O3835"/>
      <c r="P3835"/>
      <c r="Q3835"/>
      <c r="R3835"/>
      <c r="S3835"/>
      <c r="T3835"/>
      <c r="U3835"/>
      <c r="V3835"/>
      <c r="W3835"/>
      <c r="X3835"/>
      <c r="Y3835" s="56"/>
      <c r="Z3835"/>
      <c r="AA3835"/>
      <c r="AB3835"/>
      <c r="AC3835"/>
      <c r="AD3835"/>
      <c r="AE3835"/>
      <c r="AF3835"/>
    </row>
    <row r="3836" spans="1:32" s="24" customFormat="1" ht="15">
      <c r="A3836"/>
      <c r="B3836"/>
      <c r="C3836"/>
      <c r="D3836"/>
      <c r="E3836"/>
      <c r="F3836"/>
      <c r="G3836"/>
      <c r="H3836"/>
      <c r="I3836"/>
      <c r="J3836"/>
      <c r="K3836"/>
      <c r="L3836"/>
      <c r="M3836"/>
      <c r="N3836"/>
      <c r="O3836"/>
      <c r="P3836"/>
      <c r="Q3836"/>
      <c r="R3836"/>
      <c r="S3836"/>
      <c r="T3836"/>
      <c r="U3836"/>
      <c r="V3836"/>
      <c r="W3836"/>
      <c r="X3836"/>
      <c r="Y3836" s="56"/>
      <c r="Z3836"/>
      <c r="AA3836"/>
      <c r="AB3836"/>
      <c r="AC3836"/>
      <c r="AD3836"/>
      <c r="AE3836"/>
      <c r="AF3836"/>
    </row>
    <row r="3837" spans="1:32" s="24" customFormat="1" ht="15">
      <c r="A3837"/>
      <c r="B3837"/>
      <c r="C3837"/>
      <c r="D3837"/>
      <c r="E3837"/>
      <c r="F3837"/>
      <c r="G3837"/>
      <c r="H3837"/>
      <c r="I3837"/>
      <c r="J3837"/>
      <c r="K3837"/>
      <c r="L3837"/>
      <c r="M3837"/>
      <c r="N3837"/>
      <c r="O3837"/>
      <c r="P3837"/>
      <c r="Q3837"/>
      <c r="R3837"/>
      <c r="S3837"/>
      <c r="T3837"/>
      <c r="U3837"/>
      <c r="V3837"/>
      <c r="W3837"/>
      <c r="X3837"/>
      <c r="Y3837" s="56"/>
      <c r="Z3837"/>
      <c r="AA3837"/>
      <c r="AB3837"/>
      <c r="AC3837"/>
      <c r="AD3837"/>
      <c r="AE3837"/>
      <c r="AF3837"/>
    </row>
    <row r="3838" spans="1:32" s="24" customFormat="1" ht="15">
      <c r="A3838"/>
      <c r="B3838"/>
      <c r="C3838"/>
      <c r="D3838"/>
      <c r="E3838"/>
      <c r="F3838"/>
      <c r="G3838"/>
      <c r="H3838"/>
      <c r="I3838"/>
      <c r="J3838"/>
      <c r="K3838"/>
      <c r="L3838"/>
      <c r="M3838"/>
      <c r="N3838"/>
      <c r="O3838"/>
      <c r="P3838"/>
      <c r="Q3838"/>
      <c r="R3838"/>
      <c r="S3838"/>
      <c r="T3838"/>
      <c r="U3838"/>
      <c r="V3838"/>
      <c r="W3838"/>
      <c r="X3838"/>
      <c r="Y3838" s="56"/>
      <c r="Z3838"/>
      <c r="AA3838"/>
      <c r="AB3838"/>
      <c r="AC3838"/>
      <c r="AD3838"/>
      <c r="AE3838"/>
      <c r="AF3838"/>
    </row>
    <row r="3839" spans="1:32" s="24" customFormat="1" ht="15">
      <c r="A3839"/>
      <c r="B3839"/>
      <c r="C3839"/>
      <c r="D3839"/>
      <c r="E3839"/>
      <c r="F3839"/>
      <c r="G3839"/>
      <c r="H3839"/>
      <c r="I3839"/>
      <c r="J3839"/>
      <c r="K3839"/>
      <c r="L3839"/>
      <c r="M3839"/>
      <c r="N3839"/>
      <c r="O3839"/>
      <c r="P3839"/>
      <c r="Q3839"/>
      <c r="R3839"/>
      <c r="S3839"/>
      <c r="T3839"/>
      <c r="U3839"/>
      <c r="V3839"/>
      <c r="W3839"/>
      <c r="X3839"/>
      <c r="Y3839" s="56"/>
      <c r="Z3839"/>
      <c r="AA3839"/>
      <c r="AB3839"/>
      <c r="AC3839"/>
      <c r="AD3839"/>
      <c r="AE3839"/>
      <c r="AF3839"/>
    </row>
    <row r="3840" spans="1:32" s="24" customFormat="1" ht="15">
      <c r="A3840"/>
      <c r="B3840"/>
      <c r="C3840"/>
      <c r="D3840"/>
      <c r="E3840"/>
      <c r="F3840"/>
      <c r="G3840"/>
      <c r="H3840"/>
      <c r="I3840"/>
      <c r="J3840"/>
      <c r="K3840"/>
      <c r="L3840"/>
      <c r="M3840"/>
      <c r="N3840"/>
      <c r="O3840"/>
      <c r="P3840"/>
      <c r="Q3840"/>
      <c r="R3840"/>
      <c r="S3840"/>
      <c r="T3840"/>
      <c r="U3840"/>
      <c r="V3840"/>
      <c r="W3840"/>
      <c r="X3840"/>
      <c r="Y3840" s="56"/>
      <c r="Z3840"/>
      <c r="AA3840"/>
      <c r="AB3840"/>
      <c r="AC3840"/>
      <c r="AD3840"/>
      <c r="AE3840"/>
      <c r="AF3840"/>
    </row>
    <row r="3841" spans="1:32" s="24" customFormat="1" ht="15">
      <c r="A3841"/>
      <c r="B3841"/>
      <c r="C3841"/>
      <c r="D3841"/>
      <c r="E3841"/>
      <c r="F3841"/>
      <c r="G3841"/>
      <c r="H3841"/>
      <c r="I3841"/>
      <c r="J3841"/>
      <c r="K3841"/>
      <c r="L3841"/>
      <c r="M3841"/>
      <c r="N3841"/>
      <c r="O3841"/>
      <c r="P3841"/>
      <c r="Q3841"/>
      <c r="R3841"/>
      <c r="S3841"/>
      <c r="T3841"/>
      <c r="U3841"/>
      <c r="V3841"/>
      <c r="W3841"/>
      <c r="X3841"/>
      <c r="Y3841" s="56"/>
      <c r="Z3841"/>
      <c r="AA3841"/>
      <c r="AB3841"/>
      <c r="AC3841"/>
      <c r="AD3841"/>
      <c r="AE3841"/>
      <c r="AF3841"/>
    </row>
    <row r="3842" spans="1:32" s="24" customFormat="1" ht="15">
      <c r="A3842"/>
      <c r="B3842"/>
      <c r="C3842"/>
      <c r="D3842"/>
      <c r="E3842"/>
      <c r="F3842"/>
      <c r="G3842"/>
      <c r="H3842"/>
      <c r="I3842"/>
      <c r="J3842"/>
      <c r="K3842"/>
      <c r="L3842"/>
      <c r="M3842"/>
      <c r="N3842"/>
      <c r="O3842"/>
      <c r="P3842"/>
      <c r="Q3842"/>
      <c r="R3842"/>
      <c r="S3842"/>
      <c r="T3842"/>
      <c r="U3842"/>
      <c r="V3842"/>
      <c r="W3842"/>
      <c r="X3842"/>
      <c r="Y3842" s="56"/>
      <c r="Z3842"/>
      <c r="AA3842"/>
      <c r="AB3842"/>
      <c r="AC3842"/>
      <c r="AD3842"/>
      <c r="AE3842"/>
      <c r="AF3842"/>
    </row>
    <row r="3843" spans="1:32" s="24" customFormat="1" ht="15">
      <c r="A3843"/>
      <c r="B3843"/>
      <c r="C3843"/>
      <c r="D3843"/>
      <c r="E3843"/>
      <c r="F3843"/>
      <c r="G3843"/>
      <c r="H3843"/>
      <c r="I3843"/>
      <c r="J3843"/>
      <c r="K3843"/>
      <c r="L3843"/>
      <c r="M3843"/>
      <c r="N3843"/>
      <c r="O3843"/>
      <c r="P3843"/>
      <c r="Q3843"/>
      <c r="R3843"/>
      <c r="S3843"/>
      <c r="T3843"/>
      <c r="U3843"/>
      <c r="V3843"/>
      <c r="W3843"/>
      <c r="X3843"/>
      <c r="Y3843" s="56"/>
      <c r="Z3843"/>
      <c r="AA3843"/>
      <c r="AB3843"/>
      <c r="AC3843"/>
      <c r="AD3843"/>
      <c r="AE3843"/>
      <c r="AF3843"/>
    </row>
    <row r="3844" spans="1:32" s="24" customFormat="1" ht="15">
      <c r="A3844"/>
      <c r="B3844"/>
      <c r="C3844"/>
      <c r="D3844"/>
      <c r="E3844"/>
      <c r="F3844"/>
      <c r="G3844"/>
      <c r="H3844"/>
      <c r="I3844"/>
      <c r="J3844"/>
      <c r="K3844"/>
      <c r="L3844"/>
      <c r="M3844"/>
      <c r="N3844"/>
      <c r="O3844"/>
      <c r="P3844"/>
      <c r="Q3844"/>
      <c r="R3844"/>
      <c r="S3844"/>
      <c r="T3844"/>
      <c r="U3844"/>
      <c r="V3844"/>
      <c r="W3844"/>
      <c r="X3844"/>
      <c r="Y3844" s="56"/>
      <c r="Z3844"/>
      <c r="AA3844"/>
      <c r="AB3844"/>
      <c r="AC3844"/>
      <c r="AD3844"/>
      <c r="AE3844"/>
      <c r="AF3844"/>
    </row>
    <row r="3845" spans="1:32" s="24" customFormat="1" ht="15">
      <c r="A3845"/>
      <c r="B3845"/>
      <c r="C3845"/>
      <c r="D3845"/>
      <c r="E3845"/>
      <c r="F3845"/>
      <c r="G3845"/>
      <c r="H3845"/>
      <c r="I3845"/>
      <c r="J3845"/>
      <c r="K3845"/>
      <c r="L3845"/>
      <c r="M3845"/>
      <c r="N3845"/>
      <c r="O3845"/>
      <c r="P3845"/>
      <c r="Q3845"/>
      <c r="R3845"/>
      <c r="S3845"/>
      <c r="T3845"/>
      <c r="U3845"/>
      <c r="V3845"/>
      <c r="W3845"/>
      <c r="X3845"/>
      <c r="Y3845" s="56"/>
      <c r="Z3845"/>
      <c r="AA3845"/>
      <c r="AB3845"/>
      <c r="AC3845"/>
      <c r="AD3845"/>
      <c r="AE3845"/>
      <c r="AF3845"/>
    </row>
    <row r="3846" spans="1:32" s="24" customFormat="1" ht="15">
      <c r="A3846"/>
      <c r="B3846"/>
      <c r="C3846"/>
      <c r="D3846"/>
      <c r="E3846"/>
      <c r="F3846"/>
      <c r="G3846"/>
      <c r="H3846"/>
      <c r="I3846"/>
      <c r="J3846"/>
      <c r="K3846"/>
      <c r="L3846"/>
      <c r="M3846"/>
      <c r="N3846"/>
      <c r="O3846"/>
      <c r="P3846"/>
      <c r="Q3846"/>
      <c r="R3846"/>
      <c r="S3846"/>
      <c r="T3846"/>
      <c r="U3846"/>
      <c r="V3846"/>
      <c r="W3846"/>
      <c r="X3846"/>
      <c r="Y3846" s="56"/>
      <c r="Z3846"/>
      <c r="AA3846"/>
      <c r="AB3846"/>
      <c r="AC3846"/>
      <c r="AD3846"/>
      <c r="AE3846"/>
      <c r="AF3846"/>
    </row>
    <row r="3847" spans="1:32" s="24" customFormat="1" ht="15">
      <c r="A3847"/>
      <c r="B3847"/>
      <c r="C3847"/>
      <c r="D3847"/>
      <c r="E3847"/>
      <c r="F3847"/>
      <c r="G3847"/>
      <c r="H3847"/>
      <c r="I3847"/>
      <c r="J3847"/>
      <c r="K3847"/>
      <c r="L3847"/>
      <c r="M3847"/>
      <c r="N3847"/>
      <c r="O3847"/>
      <c r="P3847"/>
      <c r="Q3847"/>
      <c r="R3847"/>
      <c r="S3847"/>
      <c r="T3847"/>
      <c r="U3847"/>
      <c r="V3847"/>
      <c r="W3847"/>
      <c r="X3847"/>
      <c r="Y3847" s="56"/>
      <c r="Z3847"/>
      <c r="AA3847"/>
      <c r="AB3847"/>
      <c r="AC3847"/>
      <c r="AD3847"/>
      <c r="AE3847"/>
      <c r="AF3847"/>
    </row>
    <row r="3848" spans="1:32" s="24" customFormat="1" ht="15">
      <c r="A3848"/>
      <c r="B3848"/>
      <c r="C3848"/>
      <c r="D3848"/>
      <c r="E3848"/>
      <c r="F3848"/>
      <c r="G3848"/>
      <c r="H3848"/>
      <c r="I3848"/>
      <c r="J3848"/>
      <c r="K3848"/>
      <c r="L3848"/>
      <c r="M3848"/>
      <c r="N3848"/>
      <c r="O3848"/>
      <c r="P3848"/>
      <c r="Q3848"/>
      <c r="R3848"/>
      <c r="S3848"/>
      <c r="T3848"/>
      <c r="U3848"/>
      <c r="V3848"/>
      <c r="W3848"/>
      <c r="X3848"/>
      <c r="Y3848" s="56"/>
      <c r="Z3848"/>
      <c r="AA3848"/>
      <c r="AB3848"/>
      <c r="AC3848"/>
      <c r="AD3848"/>
      <c r="AE3848"/>
      <c r="AF3848"/>
    </row>
    <row r="3849" spans="1:32" s="24" customFormat="1" ht="15">
      <c r="A3849"/>
      <c r="B3849"/>
      <c r="C3849"/>
      <c r="D3849"/>
      <c r="E3849"/>
      <c r="F3849"/>
      <c r="G3849"/>
      <c r="H3849"/>
      <c r="I3849"/>
      <c r="J3849"/>
      <c r="K3849"/>
      <c r="L3849"/>
      <c r="M3849"/>
      <c r="N3849"/>
      <c r="O3849"/>
      <c r="P3849"/>
      <c r="Q3849"/>
      <c r="R3849"/>
      <c r="S3849"/>
      <c r="T3849"/>
      <c r="U3849"/>
      <c r="V3849"/>
      <c r="W3849"/>
      <c r="X3849"/>
      <c r="Y3849" s="56"/>
      <c r="Z3849"/>
      <c r="AA3849"/>
      <c r="AB3849"/>
      <c r="AC3849"/>
      <c r="AD3849"/>
      <c r="AE3849"/>
      <c r="AF3849"/>
    </row>
    <row r="3850" spans="1:32" s="24" customFormat="1" ht="15">
      <c r="A3850"/>
      <c r="B3850"/>
      <c r="C3850"/>
      <c r="D3850"/>
      <c r="E3850"/>
      <c r="F3850"/>
      <c r="G3850"/>
      <c r="H3850"/>
      <c r="I3850"/>
      <c r="J3850"/>
      <c r="K3850"/>
      <c r="L3850"/>
      <c r="M3850"/>
      <c r="N3850"/>
      <c r="O3850"/>
      <c r="P3850"/>
      <c r="Q3850"/>
      <c r="R3850"/>
      <c r="S3850"/>
      <c r="T3850"/>
      <c r="U3850"/>
      <c r="V3850"/>
      <c r="W3850"/>
      <c r="X3850"/>
      <c r="Y3850" s="56"/>
      <c r="Z3850"/>
      <c r="AA3850"/>
      <c r="AB3850"/>
      <c r="AC3850"/>
      <c r="AD3850"/>
      <c r="AE3850"/>
      <c r="AF3850"/>
    </row>
    <row r="3851" spans="1:32" s="24" customFormat="1" ht="15">
      <c r="A3851"/>
      <c r="B3851"/>
      <c r="C3851"/>
      <c r="D3851"/>
      <c r="E3851"/>
      <c r="F3851"/>
      <c r="G3851"/>
      <c r="H3851"/>
      <c r="I3851"/>
      <c r="J3851"/>
      <c r="K3851"/>
      <c r="L3851"/>
      <c r="M3851"/>
      <c r="N3851"/>
      <c r="O3851"/>
      <c r="P3851"/>
      <c r="Q3851"/>
      <c r="R3851"/>
      <c r="S3851"/>
      <c r="T3851"/>
      <c r="U3851"/>
      <c r="V3851"/>
      <c r="W3851"/>
      <c r="X3851"/>
      <c r="Y3851" s="56"/>
      <c r="Z3851"/>
      <c r="AA3851"/>
      <c r="AB3851"/>
      <c r="AC3851"/>
      <c r="AD3851"/>
      <c r="AE3851"/>
      <c r="AF3851"/>
    </row>
    <row r="3852" spans="1:32" s="24" customFormat="1" ht="15">
      <c r="A3852"/>
      <c r="B3852"/>
      <c r="C3852"/>
      <c r="D3852"/>
      <c r="E3852"/>
      <c r="F3852"/>
      <c r="G3852"/>
      <c r="H3852"/>
      <c r="I3852"/>
      <c r="J3852"/>
      <c r="K3852"/>
      <c r="L3852"/>
      <c r="M3852"/>
      <c r="N3852"/>
      <c r="O3852"/>
      <c r="P3852"/>
      <c r="Q3852"/>
      <c r="R3852"/>
      <c r="S3852"/>
      <c r="T3852"/>
      <c r="U3852"/>
      <c r="V3852"/>
      <c r="W3852"/>
      <c r="X3852"/>
      <c r="Y3852" s="56"/>
      <c r="Z3852"/>
      <c r="AA3852"/>
      <c r="AB3852"/>
      <c r="AC3852"/>
      <c r="AD3852"/>
      <c r="AE3852"/>
      <c r="AF3852"/>
    </row>
    <row r="3853" spans="1:32" s="24" customFormat="1" ht="15">
      <c r="A3853"/>
      <c r="B3853"/>
      <c r="C3853"/>
      <c r="D3853"/>
      <c r="E3853"/>
      <c r="F3853"/>
      <c r="G3853"/>
      <c r="H3853"/>
      <c r="I3853"/>
      <c r="J3853"/>
      <c r="K3853"/>
      <c r="L3853"/>
      <c r="M3853"/>
      <c r="N3853"/>
      <c r="O3853"/>
      <c r="P3853"/>
      <c r="Q3853"/>
      <c r="R3853"/>
      <c r="S3853"/>
      <c r="T3853"/>
      <c r="U3853"/>
      <c r="V3853"/>
      <c r="W3853"/>
      <c r="X3853"/>
      <c r="Y3853" s="56"/>
      <c r="Z3853"/>
      <c r="AA3853"/>
      <c r="AB3853"/>
      <c r="AC3853"/>
      <c r="AD3853"/>
      <c r="AE3853"/>
      <c r="AF3853"/>
    </row>
    <row r="3854" spans="1:32" s="24" customFormat="1" ht="15">
      <c r="A3854"/>
      <c r="B3854"/>
      <c r="C3854"/>
      <c r="D3854"/>
      <c r="E3854"/>
      <c r="F3854"/>
      <c r="G3854"/>
      <c r="H3854"/>
      <c r="I3854"/>
      <c r="J3854"/>
      <c r="K3854"/>
      <c r="L3854"/>
      <c r="M3854"/>
      <c r="N3854"/>
      <c r="O3854"/>
      <c r="P3854"/>
      <c r="Q3854"/>
      <c r="R3854"/>
      <c r="S3854"/>
      <c r="T3854"/>
      <c r="U3854"/>
      <c r="V3854"/>
      <c r="W3854"/>
      <c r="X3854"/>
      <c r="Y3854" s="56"/>
      <c r="Z3854"/>
      <c r="AA3854"/>
      <c r="AB3854"/>
      <c r="AC3854"/>
      <c r="AD3854"/>
      <c r="AE3854"/>
      <c r="AF3854"/>
    </row>
    <row r="3855" spans="1:32" s="24" customFormat="1" ht="15">
      <c r="A3855"/>
      <c r="B3855"/>
      <c r="C3855"/>
      <c r="D3855"/>
      <c r="E3855"/>
      <c r="F3855"/>
      <c r="G3855"/>
      <c r="H3855"/>
      <c r="I3855"/>
      <c r="J3855"/>
      <c r="K3855"/>
      <c r="L3855"/>
      <c r="M3855"/>
      <c r="N3855"/>
      <c r="O3855"/>
      <c r="P3855"/>
      <c r="Q3855"/>
      <c r="R3855"/>
      <c r="S3855"/>
      <c r="T3855"/>
      <c r="U3855"/>
      <c r="V3855"/>
      <c r="W3855"/>
      <c r="X3855"/>
      <c r="Y3855" s="56"/>
      <c r="Z3855"/>
      <c r="AA3855"/>
      <c r="AB3855"/>
      <c r="AC3855"/>
      <c r="AD3855"/>
      <c r="AE3855"/>
      <c r="AF3855"/>
    </row>
    <row r="3856" spans="1:32" s="24" customFormat="1" ht="15">
      <c r="A3856"/>
      <c r="B3856"/>
      <c r="C3856"/>
      <c r="D3856"/>
      <c r="E3856"/>
      <c r="F3856"/>
      <c r="G3856"/>
      <c r="H3856"/>
      <c r="I3856"/>
      <c r="J3856"/>
      <c r="K3856"/>
      <c r="L3856"/>
      <c r="M3856"/>
      <c r="N3856"/>
      <c r="O3856"/>
      <c r="P3856"/>
      <c r="Q3856"/>
      <c r="R3856"/>
      <c r="S3856"/>
      <c r="T3856"/>
      <c r="U3856"/>
      <c r="V3856"/>
      <c r="W3856"/>
      <c r="X3856"/>
      <c r="Y3856" s="56"/>
      <c r="Z3856"/>
      <c r="AA3856"/>
      <c r="AB3856"/>
      <c r="AC3856"/>
      <c r="AD3856"/>
      <c r="AE3856"/>
      <c r="AF3856"/>
    </row>
    <row r="3857" spans="1:32" s="24" customFormat="1" ht="15">
      <c r="A3857"/>
      <c r="B3857"/>
      <c r="C3857"/>
      <c r="D3857"/>
      <c r="E3857"/>
      <c r="F3857"/>
      <c r="G3857"/>
      <c r="H3857"/>
      <c r="I3857"/>
      <c r="J3857"/>
      <c r="K3857"/>
      <c r="L3857"/>
      <c r="M3857"/>
      <c r="N3857"/>
      <c r="O3857"/>
      <c r="P3857"/>
      <c r="Q3857"/>
      <c r="R3857"/>
      <c r="S3857"/>
      <c r="T3857"/>
      <c r="U3857"/>
      <c r="V3857"/>
      <c r="W3857"/>
      <c r="X3857"/>
      <c r="Y3857" s="56"/>
      <c r="Z3857"/>
      <c r="AA3857"/>
      <c r="AB3857"/>
      <c r="AC3857"/>
      <c r="AD3857"/>
      <c r="AE3857"/>
      <c r="AF3857"/>
    </row>
    <row r="3858" spans="1:32" s="24" customFormat="1" ht="15">
      <c r="A3858"/>
      <c r="B3858"/>
      <c r="C3858"/>
      <c r="D3858"/>
      <c r="E3858"/>
      <c r="F3858"/>
      <c r="G3858"/>
      <c r="H3858"/>
      <c r="I3858"/>
      <c r="J3858"/>
      <c r="K3858"/>
      <c r="L3858"/>
      <c r="M3858"/>
      <c r="N3858"/>
      <c r="O3858"/>
      <c r="P3858"/>
      <c r="Q3858"/>
      <c r="R3858"/>
      <c r="S3858"/>
      <c r="T3858"/>
      <c r="U3858"/>
      <c r="V3858"/>
      <c r="W3858"/>
      <c r="X3858"/>
      <c r="Y3858" s="56"/>
      <c r="Z3858"/>
      <c r="AA3858"/>
      <c r="AB3858"/>
      <c r="AC3858"/>
      <c r="AD3858"/>
      <c r="AE3858"/>
      <c r="AF3858"/>
    </row>
    <row r="3859" spans="1:32" s="24" customFormat="1" ht="15">
      <c r="A3859"/>
      <c r="B3859"/>
      <c r="C3859"/>
      <c r="D3859"/>
      <c r="E3859"/>
      <c r="F3859"/>
      <c r="G3859"/>
      <c r="H3859"/>
      <c r="I3859"/>
      <c r="J3859"/>
      <c r="K3859"/>
      <c r="L3859"/>
      <c r="M3859"/>
      <c r="N3859"/>
      <c r="O3859"/>
      <c r="P3859"/>
      <c r="Q3859"/>
      <c r="R3859"/>
      <c r="S3859"/>
      <c r="T3859"/>
      <c r="U3859"/>
      <c r="V3859"/>
      <c r="W3859"/>
      <c r="X3859"/>
      <c r="Y3859" s="56"/>
      <c r="Z3859"/>
      <c r="AA3859"/>
      <c r="AB3859"/>
      <c r="AC3859"/>
      <c r="AD3859"/>
      <c r="AE3859"/>
      <c r="AF3859"/>
    </row>
    <row r="3860" spans="1:32" s="24" customFormat="1" ht="15">
      <c r="A3860"/>
      <c r="B3860"/>
      <c r="C3860"/>
      <c r="D3860"/>
      <c r="E3860"/>
      <c r="F3860"/>
      <c r="G3860"/>
      <c r="H3860"/>
      <c r="I3860"/>
      <c r="J3860"/>
      <c r="K3860"/>
      <c r="L3860"/>
      <c r="M3860"/>
      <c r="N3860"/>
      <c r="O3860"/>
      <c r="P3860"/>
      <c r="Q3860"/>
      <c r="R3860"/>
      <c r="S3860"/>
      <c r="T3860"/>
      <c r="U3860"/>
      <c r="V3860"/>
      <c r="W3860"/>
      <c r="X3860"/>
      <c r="Y3860" s="56"/>
      <c r="Z3860"/>
      <c r="AA3860"/>
      <c r="AB3860"/>
      <c r="AC3860"/>
      <c r="AD3860"/>
      <c r="AE3860"/>
      <c r="AF3860"/>
    </row>
    <row r="3861" spans="1:32" s="24" customFormat="1" ht="15">
      <c r="A3861"/>
      <c r="B3861"/>
      <c r="C3861"/>
      <c r="D3861"/>
      <c r="E3861"/>
      <c r="F3861"/>
      <c r="G3861"/>
      <c r="H3861"/>
      <c r="I3861"/>
      <c r="J3861"/>
      <c r="K3861"/>
      <c r="L3861"/>
      <c r="M3861"/>
      <c r="N3861"/>
      <c r="O3861"/>
      <c r="P3861"/>
      <c r="Q3861"/>
      <c r="R3861"/>
      <c r="S3861"/>
      <c r="T3861"/>
      <c r="U3861"/>
      <c r="V3861"/>
      <c r="W3861"/>
      <c r="X3861"/>
      <c r="Y3861" s="56"/>
      <c r="Z3861"/>
      <c r="AA3861"/>
      <c r="AB3861"/>
      <c r="AC3861"/>
      <c r="AD3861"/>
      <c r="AE3861"/>
      <c r="AF3861"/>
    </row>
    <row r="3862" spans="1:32" s="24" customFormat="1" ht="15">
      <c r="A3862"/>
      <c r="B3862"/>
      <c r="C3862"/>
      <c r="D3862"/>
      <c r="E3862"/>
      <c r="F3862"/>
      <c r="G3862"/>
      <c r="H3862"/>
      <c r="I3862"/>
      <c r="J3862"/>
      <c r="K3862"/>
      <c r="L3862"/>
      <c r="M3862"/>
      <c r="N3862"/>
      <c r="O3862"/>
      <c r="P3862"/>
      <c r="Q3862"/>
      <c r="R3862"/>
      <c r="S3862"/>
      <c r="T3862"/>
      <c r="U3862"/>
      <c r="V3862"/>
      <c r="W3862"/>
      <c r="X3862"/>
      <c r="Y3862" s="56"/>
      <c r="Z3862"/>
      <c r="AA3862"/>
      <c r="AB3862"/>
      <c r="AC3862"/>
      <c r="AD3862"/>
      <c r="AE3862"/>
      <c r="AF3862"/>
    </row>
    <row r="3863" spans="1:32" s="24" customFormat="1" ht="15">
      <c r="A3863"/>
      <c r="B3863"/>
      <c r="C3863"/>
      <c r="D3863"/>
      <c r="E3863"/>
      <c r="F3863"/>
      <c r="G3863"/>
      <c r="H3863"/>
      <c r="I3863"/>
      <c r="J3863"/>
      <c r="K3863"/>
      <c r="L3863"/>
      <c r="M3863"/>
      <c r="N3863"/>
      <c r="O3863"/>
      <c r="P3863"/>
      <c r="Q3863"/>
      <c r="R3863"/>
      <c r="S3863"/>
      <c r="T3863"/>
      <c r="U3863"/>
      <c r="V3863"/>
      <c r="W3863"/>
      <c r="X3863"/>
      <c r="Y3863" s="56"/>
      <c r="Z3863"/>
      <c r="AA3863"/>
      <c r="AB3863"/>
      <c r="AC3863"/>
      <c r="AD3863"/>
      <c r="AE3863"/>
      <c r="AF3863"/>
    </row>
    <row r="3864" spans="1:32" s="24" customFormat="1" ht="15">
      <c r="A3864"/>
      <c r="B3864"/>
      <c r="C3864"/>
      <c r="D3864"/>
      <c r="E3864"/>
      <c r="F3864"/>
      <c r="G3864"/>
      <c r="H3864"/>
      <c r="I3864"/>
      <c r="J3864"/>
      <c r="K3864"/>
      <c r="L3864"/>
      <c r="M3864"/>
      <c r="N3864"/>
      <c r="O3864"/>
      <c r="P3864"/>
      <c r="Q3864"/>
      <c r="R3864"/>
      <c r="S3864"/>
      <c r="T3864"/>
      <c r="U3864"/>
      <c r="V3864"/>
      <c r="W3864"/>
      <c r="X3864"/>
      <c r="Y3864" s="56"/>
      <c r="Z3864"/>
      <c r="AA3864"/>
      <c r="AB3864"/>
      <c r="AC3864"/>
      <c r="AD3864"/>
      <c r="AE3864"/>
      <c r="AF3864"/>
    </row>
    <row r="3865" spans="1:32" s="24" customFormat="1" ht="15">
      <c r="A3865"/>
      <c r="B3865"/>
      <c r="C3865"/>
      <c r="D3865"/>
      <c r="E3865"/>
      <c r="F3865"/>
      <c r="G3865"/>
      <c r="H3865"/>
      <c r="I3865"/>
      <c r="J3865"/>
      <c r="K3865"/>
      <c r="L3865"/>
      <c r="M3865"/>
      <c r="N3865"/>
      <c r="O3865"/>
      <c r="P3865"/>
      <c r="Q3865"/>
      <c r="R3865"/>
      <c r="S3865"/>
      <c r="T3865"/>
      <c r="U3865"/>
      <c r="V3865"/>
      <c r="W3865"/>
      <c r="X3865"/>
      <c r="Y3865" s="56"/>
      <c r="Z3865"/>
      <c r="AA3865"/>
      <c r="AB3865"/>
      <c r="AC3865"/>
      <c r="AD3865"/>
      <c r="AE3865"/>
      <c r="AF3865"/>
    </row>
    <row r="3866" spans="1:32" s="24" customFormat="1" ht="15">
      <c r="A3866"/>
      <c r="B3866"/>
      <c r="C3866"/>
      <c r="D3866"/>
      <c r="E3866"/>
      <c r="F3866"/>
      <c r="G3866"/>
      <c r="H3866"/>
      <c r="I3866"/>
      <c r="J3866"/>
      <c r="K3866"/>
      <c r="L3866"/>
      <c r="M3866"/>
      <c r="N3866"/>
      <c r="O3866"/>
      <c r="P3866"/>
      <c r="Q3866"/>
      <c r="R3866"/>
      <c r="S3866"/>
      <c r="T3866"/>
      <c r="U3866"/>
      <c r="V3866"/>
      <c r="W3866"/>
      <c r="X3866"/>
      <c r="Y3866" s="56"/>
      <c r="Z3866"/>
      <c r="AA3866"/>
      <c r="AB3866"/>
      <c r="AC3866"/>
      <c r="AD3866"/>
      <c r="AE3866"/>
      <c r="AF3866"/>
    </row>
    <row r="3867" spans="1:32" s="24" customFormat="1" ht="15">
      <c r="A3867"/>
      <c r="B3867"/>
      <c r="C3867"/>
      <c r="D3867"/>
      <c r="E3867"/>
      <c r="F3867"/>
      <c r="G3867"/>
      <c r="H3867"/>
      <c r="I3867"/>
      <c r="J3867"/>
      <c r="K3867"/>
      <c r="L3867"/>
      <c r="M3867"/>
      <c r="N3867"/>
      <c r="O3867"/>
      <c r="P3867"/>
      <c r="Q3867"/>
      <c r="R3867"/>
      <c r="S3867"/>
      <c r="T3867"/>
      <c r="U3867"/>
      <c r="V3867"/>
      <c r="W3867"/>
      <c r="X3867"/>
      <c r="Y3867" s="56"/>
      <c r="Z3867"/>
      <c r="AA3867"/>
      <c r="AB3867"/>
      <c r="AC3867"/>
      <c r="AD3867"/>
      <c r="AE3867"/>
      <c r="AF3867"/>
    </row>
    <row r="3868" spans="1:32" s="24" customFormat="1" ht="15">
      <c r="A3868"/>
      <c r="B3868"/>
      <c r="C3868"/>
      <c r="D3868"/>
      <c r="E3868"/>
      <c r="F3868"/>
      <c r="G3868"/>
      <c r="H3868"/>
      <c r="I3868"/>
      <c r="J3868"/>
      <c r="K3868"/>
      <c r="L3868"/>
      <c r="M3868"/>
      <c r="N3868"/>
      <c r="O3868"/>
      <c r="P3868"/>
      <c r="Q3868"/>
      <c r="R3868"/>
      <c r="S3868"/>
      <c r="T3868"/>
      <c r="U3868"/>
      <c r="V3868"/>
      <c r="W3868"/>
      <c r="X3868"/>
      <c r="Y3868" s="56"/>
      <c r="Z3868"/>
      <c r="AA3868"/>
      <c r="AB3868"/>
      <c r="AC3868"/>
      <c r="AD3868"/>
      <c r="AE3868"/>
      <c r="AF3868"/>
    </row>
    <row r="3869" spans="1:32" s="24" customFormat="1" ht="15">
      <c r="A3869"/>
      <c r="B3869"/>
      <c r="C3869"/>
      <c r="D3869"/>
      <c r="E3869"/>
      <c r="F3869"/>
      <c r="G3869"/>
      <c r="H3869"/>
      <c r="I3869"/>
      <c r="J3869"/>
      <c r="K3869"/>
      <c r="L3869"/>
      <c r="M3869"/>
      <c r="N3869"/>
      <c r="O3869"/>
      <c r="P3869"/>
      <c r="Q3869"/>
      <c r="R3869"/>
      <c r="S3869"/>
      <c r="T3869"/>
      <c r="U3869"/>
      <c r="V3869"/>
      <c r="W3869"/>
      <c r="X3869"/>
      <c r="Y3869" s="56"/>
      <c r="Z3869"/>
      <c r="AA3869"/>
      <c r="AB3869"/>
      <c r="AC3869"/>
      <c r="AD3869"/>
      <c r="AE3869"/>
      <c r="AF3869"/>
    </row>
    <row r="3870" spans="1:32" s="24" customFormat="1" ht="15">
      <c r="A3870"/>
      <c r="B3870"/>
      <c r="C3870"/>
      <c r="D3870"/>
      <c r="E3870"/>
      <c r="F3870"/>
      <c r="G3870"/>
      <c r="H3870"/>
      <c r="I3870"/>
      <c r="J3870"/>
      <c r="K3870"/>
      <c r="L3870"/>
      <c r="M3870"/>
      <c r="N3870"/>
      <c r="O3870"/>
      <c r="P3870"/>
      <c r="Q3870"/>
      <c r="R3870"/>
      <c r="S3870"/>
      <c r="T3870"/>
      <c r="U3870"/>
      <c r="V3870"/>
      <c r="W3870"/>
      <c r="X3870"/>
      <c r="Y3870" s="56"/>
      <c r="Z3870"/>
      <c r="AA3870"/>
      <c r="AB3870"/>
      <c r="AC3870"/>
      <c r="AD3870"/>
      <c r="AE3870"/>
      <c r="AF3870"/>
    </row>
    <row r="3871" spans="1:32" s="24" customFormat="1" ht="15">
      <c r="A3871"/>
      <c r="B3871"/>
      <c r="C3871"/>
      <c r="D3871"/>
      <c r="E3871"/>
      <c r="F3871"/>
      <c r="G3871"/>
      <c r="H3871"/>
      <c r="I3871"/>
      <c r="J3871"/>
      <c r="K3871"/>
      <c r="L3871"/>
      <c r="M3871"/>
      <c r="N3871"/>
      <c r="O3871"/>
      <c r="P3871"/>
      <c r="Q3871"/>
      <c r="R3871"/>
      <c r="S3871"/>
      <c r="T3871"/>
      <c r="U3871"/>
      <c r="V3871"/>
      <c r="W3871"/>
      <c r="X3871"/>
      <c r="Y3871" s="56"/>
      <c r="Z3871"/>
      <c r="AA3871"/>
      <c r="AB3871"/>
      <c r="AC3871"/>
      <c r="AD3871"/>
      <c r="AE3871"/>
      <c r="AF3871"/>
    </row>
    <row r="3872" spans="1:32" s="24" customFormat="1" ht="15">
      <c r="A3872"/>
      <c r="B3872"/>
      <c r="C3872"/>
      <c r="D3872"/>
      <c r="E3872"/>
      <c r="F3872"/>
      <c r="G3872"/>
      <c r="H3872"/>
      <c r="I3872"/>
      <c r="J3872"/>
      <c r="K3872"/>
      <c r="L3872"/>
      <c r="M3872"/>
      <c r="N3872"/>
      <c r="O3872"/>
      <c r="P3872"/>
      <c r="Q3872"/>
      <c r="R3872"/>
      <c r="S3872"/>
      <c r="T3872"/>
      <c r="U3872"/>
      <c r="V3872"/>
      <c r="W3872"/>
      <c r="X3872"/>
      <c r="Y3872" s="56"/>
      <c r="Z3872"/>
      <c r="AA3872"/>
      <c r="AB3872"/>
      <c r="AC3872"/>
      <c r="AD3872"/>
      <c r="AE3872"/>
      <c r="AF3872"/>
    </row>
    <row r="3873" spans="1:32" s="24" customFormat="1" ht="15">
      <c r="A3873"/>
      <c r="B3873"/>
      <c r="C3873"/>
      <c r="D3873"/>
      <c r="E3873"/>
      <c r="F3873"/>
      <c r="G3873"/>
      <c r="H3873"/>
      <c r="I3873"/>
      <c r="J3873"/>
      <c r="K3873"/>
      <c r="L3873"/>
      <c r="M3873"/>
      <c r="N3873"/>
      <c r="O3873"/>
      <c r="P3873"/>
      <c r="Q3873"/>
      <c r="R3873"/>
      <c r="S3873"/>
      <c r="T3873"/>
      <c r="U3873"/>
      <c r="V3873"/>
      <c r="W3873"/>
      <c r="X3873"/>
      <c r="Y3873" s="56"/>
      <c r="Z3873"/>
      <c r="AA3873"/>
      <c r="AB3873"/>
      <c r="AC3873"/>
      <c r="AD3873"/>
      <c r="AE3873"/>
      <c r="AF3873"/>
    </row>
    <row r="3874" spans="1:32" s="24" customFormat="1" ht="15">
      <c r="A3874"/>
      <c r="B3874"/>
      <c r="C3874"/>
      <c r="D3874"/>
      <c r="E3874"/>
      <c r="F3874"/>
      <c r="G3874"/>
      <c r="H3874"/>
      <c r="I3874"/>
      <c r="J3874"/>
      <c r="K3874"/>
      <c r="L3874"/>
      <c r="M3874"/>
      <c r="N3874"/>
      <c r="O3874"/>
      <c r="P3874"/>
      <c r="Q3874"/>
      <c r="R3874"/>
      <c r="S3874"/>
      <c r="T3874"/>
      <c r="U3874"/>
      <c r="V3874"/>
      <c r="W3874"/>
      <c r="X3874"/>
      <c r="Y3874" s="56"/>
      <c r="Z3874"/>
      <c r="AA3874"/>
      <c r="AB3874"/>
      <c r="AC3874"/>
      <c r="AD3874"/>
      <c r="AE3874"/>
      <c r="AF3874"/>
    </row>
    <row r="3875" spans="1:32" s="24" customFormat="1" ht="15">
      <c r="A3875"/>
      <c r="B3875"/>
      <c r="C3875"/>
      <c r="D3875"/>
      <c r="E3875"/>
      <c r="F3875"/>
      <c r="G3875"/>
      <c r="H3875"/>
      <c r="I3875"/>
      <c r="J3875"/>
      <c r="K3875"/>
      <c r="L3875"/>
      <c r="M3875"/>
      <c r="N3875"/>
      <c r="O3875"/>
      <c r="P3875"/>
      <c r="Q3875"/>
      <c r="R3875"/>
      <c r="S3875"/>
      <c r="T3875"/>
      <c r="U3875"/>
      <c r="V3875"/>
      <c r="W3875"/>
      <c r="X3875"/>
      <c r="Y3875" s="56"/>
      <c r="Z3875"/>
      <c r="AA3875"/>
      <c r="AB3875"/>
      <c r="AC3875"/>
      <c r="AD3875"/>
      <c r="AE3875"/>
      <c r="AF3875"/>
    </row>
    <row r="3876" spans="1:32" s="24" customFormat="1" ht="15">
      <c r="A3876"/>
      <c r="B3876"/>
      <c r="C3876"/>
      <c r="D3876"/>
      <c r="E3876"/>
      <c r="F3876"/>
      <c r="G3876"/>
      <c r="H3876"/>
      <c r="I3876"/>
      <c r="J3876"/>
      <c r="K3876"/>
      <c r="L3876"/>
      <c r="M3876"/>
      <c r="N3876"/>
      <c r="O3876"/>
      <c r="P3876"/>
      <c r="Q3876"/>
      <c r="R3876"/>
      <c r="S3876"/>
      <c r="T3876"/>
      <c r="U3876"/>
      <c r="V3876"/>
      <c r="W3876"/>
      <c r="X3876"/>
      <c r="Y3876" s="56"/>
      <c r="Z3876"/>
      <c r="AA3876"/>
      <c r="AB3876"/>
      <c r="AC3876"/>
      <c r="AD3876"/>
      <c r="AE3876"/>
      <c r="AF3876"/>
    </row>
    <row r="3877" spans="1:32" s="24" customFormat="1" ht="15">
      <c r="A3877"/>
      <c r="B3877"/>
      <c r="C3877"/>
      <c r="D3877"/>
      <c r="E3877"/>
      <c r="F3877"/>
      <c r="G3877"/>
      <c r="H3877"/>
      <c r="I3877"/>
      <c r="J3877"/>
      <c r="K3877"/>
      <c r="L3877"/>
      <c r="M3877"/>
      <c r="N3877"/>
      <c r="O3877"/>
      <c r="P3877"/>
      <c r="Q3877"/>
      <c r="R3877"/>
      <c r="S3877"/>
      <c r="T3877"/>
      <c r="U3877"/>
      <c r="V3877"/>
      <c r="W3877"/>
      <c r="X3877"/>
      <c r="Y3877" s="56"/>
      <c r="Z3877"/>
      <c r="AA3877"/>
      <c r="AB3877"/>
      <c r="AC3877"/>
      <c r="AD3877"/>
      <c r="AE3877"/>
      <c r="AF3877"/>
    </row>
    <row r="3878" spans="1:32" s="24" customFormat="1" ht="15">
      <c r="A3878"/>
      <c r="B3878"/>
      <c r="C3878"/>
      <c r="D3878"/>
      <c r="E3878"/>
      <c r="F3878"/>
      <c r="G3878"/>
      <c r="H3878"/>
      <c r="I3878"/>
      <c r="J3878"/>
      <c r="K3878"/>
      <c r="L3878"/>
      <c r="M3878"/>
      <c r="N3878"/>
      <c r="O3878"/>
      <c r="P3878"/>
      <c r="Q3878"/>
      <c r="R3878"/>
      <c r="S3878"/>
      <c r="T3878"/>
      <c r="U3878"/>
      <c r="V3878"/>
      <c r="W3878"/>
      <c r="X3878"/>
      <c r="Y3878" s="56"/>
      <c r="Z3878"/>
      <c r="AA3878"/>
      <c r="AB3878"/>
      <c r="AC3878"/>
      <c r="AD3878"/>
      <c r="AE3878"/>
      <c r="AF3878"/>
    </row>
    <row r="3879" spans="1:32" s="24" customFormat="1" ht="15">
      <c r="A3879"/>
      <c r="B3879"/>
      <c r="C3879"/>
      <c r="D3879"/>
      <c r="E3879"/>
      <c r="F3879"/>
      <c r="G3879"/>
      <c r="H3879"/>
      <c r="I3879"/>
      <c r="J3879"/>
      <c r="K3879"/>
      <c r="L3879"/>
      <c r="M3879"/>
      <c r="N3879"/>
      <c r="O3879"/>
      <c r="P3879"/>
      <c r="Q3879"/>
      <c r="R3879"/>
      <c r="S3879"/>
      <c r="T3879"/>
      <c r="U3879"/>
      <c r="V3879"/>
      <c r="W3879"/>
      <c r="X3879"/>
      <c r="Y3879" s="56"/>
      <c r="Z3879"/>
      <c r="AA3879"/>
      <c r="AB3879"/>
      <c r="AC3879"/>
      <c r="AD3879"/>
      <c r="AE3879"/>
      <c r="AF3879"/>
    </row>
    <row r="3880" spans="1:32" s="24" customFormat="1" ht="15">
      <c r="A3880"/>
      <c r="B3880"/>
      <c r="C3880"/>
      <c r="D3880"/>
      <c r="E3880"/>
      <c r="F3880"/>
      <c r="G3880"/>
      <c r="H3880"/>
      <c r="I3880"/>
      <c r="J3880"/>
      <c r="K3880"/>
      <c r="L3880"/>
      <c r="M3880"/>
      <c r="N3880"/>
      <c r="O3880"/>
      <c r="P3880"/>
      <c r="Q3880"/>
      <c r="R3880"/>
      <c r="S3880"/>
      <c r="T3880"/>
      <c r="U3880"/>
      <c r="V3880"/>
      <c r="W3880"/>
      <c r="X3880"/>
      <c r="Y3880" s="56"/>
      <c r="Z3880"/>
      <c r="AA3880"/>
      <c r="AB3880"/>
      <c r="AC3880"/>
      <c r="AD3880"/>
      <c r="AE3880"/>
      <c r="AF3880"/>
    </row>
    <row r="3881" spans="1:32" s="24" customFormat="1" ht="15">
      <c r="A3881"/>
      <c r="B3881"/>
      <c r="C3881"/>
      <c r="D3881"/>
      <c r="E3881"/>
      <c r="F3881"/>
      <c r="G3881"/>
      <c r="H3881"/>
      <c r="I3881"/>
      <c r="J3881"/>
      <c r="K3881"/>
      <c r="L3881"/>
      <c r="M3881"/>
      <c r="N3881"/>
      <c r="O3881"/>
      <c r="P3881"/>
      <c r="Q3881"/>
      <c r="R3881"/>
      <c r="S3881"/>
      <c r="T3881"/>
      <c r="U3881"/>
      <c r="V3881"/>
      <c r="W3881"/>
      <c r="X3881"/>
      <c r="Y3881" s="56"/>
      <c r="Z3881"/>
      <c r="AA3881"/>
      <c r="AB3881"/>
      <c r="AC3881"/>
      <c r="AD3881"/>
      <c r="AE3881"/>
      <c r="AF3881"/>
    </row>
    <row r="3882" spans="1:32" s="24" customFormat="1" ht="15">
      <c r="A3882"/>
      <c r="B3882"/>
      <c r="C3882"/>
      <c r="D3882"/>
      <c r="E3882"/>
      <c r="F3882"/>
      <c r="G3882"/>
      <c r="H3882"/>
      <c r="I3882"/>
      <c r="J3882"/>
      <c r="K3882"/>
      <c r="L3882"/>
      <c r="M3882"/>
      <c r="N3882"/>
      <c r="O3882"/>
      <c r="P3882"/>
      <c r="Q3882"/>
      <c r="R3882"/>
      <c r="S3882"/>
      <c r="T3882"/>
      <c r="U3882"/>
      <c r="V3882"/>
      <c r="W3882"/>
      <c r="X3882"/>
      <c r="Y3882" s="56"/>
      <c r="Z3882"/>
      <c r="AA3882"/>
      <c r="AB3882"/>
      <c r="AC3882"/>
      <c r="AD3882"/>
      <c r="AE3882"/>
      <c r="AF3882"/>
    </row>
    <row r="3883" spans="1:32" s="24" customFormat="1" ht="15">
      <c r="A3883"/>
      <c r="B3883"/>
      <c r="C3883"/>
      <c r="D3883"/>
      <c r="E3883"/>
      <c r="F3883"/>
      <c r="G3883"/>
      <c r="H3883"/>
      <c r="I3883"/>
      <c r="J3883"/>
      <c r="K3883"/>
      <c r="L3883"/>
      <c r="M3883"/>
      <c r="N3883"/>
      <c r="O3883"/>
      <c r="P3883"/>
      <c r="Q3883"/>
      <c r="R3883"/>
      <c r="S3883"/>
      <c r="T3883"/>
      <c r="U3883"/>
      <c r="V3883"/>
      <c r="W3883"/>
      <c r="X3883"/>
      <c r="Y3883" s="56"/>
      <c r="Z3883"/>
      <c r="AA3883"/>
      <c r="AB3883"/>
      <c r="AC3883"/>
      <c r="AD3883"/>
      <c r="AE3883"/>
      <c r="AF3883"/>
    </row>
    <row r="3884" spans="1:32" s="24" customFormat="1" ht="15">
      <c r="A3884"/>
      <c r="B3884"/>
      <c r="C3884"/>
      <c r="D3884"/>
      <c r="E3884"/>
      <c r="F3884"/>
      <c r="G3884"/>
      <c r="H3884"/>
      <c r="I3884"/>
      <c r="J3884"/>
      <c r="K3884"/>
      <c r="L3884"/>
      <c r="M3884"/>
      <c r="N3884"/>
      <c r="O3884"/>
      <c r="P3884"/>
      <c r="Q3884"/>
      <c r="R3884"/>
      <c r="S3884"/>
      <c r="T3884"/>
      <c r="U3884"/>
      <c r="V3884"/>
      <c r="W3884"/>
      <c r="X3884"/>
      <c r="Y3884" s="56"/>
      <c r="Z3884"/>
      <c r="AA3884"/>
      <c r="AB3884"/>
      <c r="AC3884"/>
      <c r="AD3884"/>
      <c r="AE3884"/>
      <c r="AF3884"/>
    </row>
    <row r="3885" spans="1:32" s="24" customFormat="1" ht="15">
      <c r="A3885"/>
      <c r="B3885"/>
      <c r="C3885"/>
      <c r="D3885"/>
      <c r="E3885"/>
      <c r="F3885"/>
      <c r="G3885"/>
      <c r="H3885"/>
      <c r="I3885"/>
      <c r="J3885"/>
      <c r="K3885"/>
      <c r="L3885"/>
      <c r="M3885"/>
      <c r="N3885"/>
      <c r="O3885"/>
      <c r="P3885"/>
      <c r="Q3885"/>
      <c r="R3885"/>
      <c r="S3885"/>
      <c r="T3885"/>
      <c r="U3885"/>
      <c r="V3885"/>
      <c r="W3885"/>
      <c r="X3885"/>
      <c r="Y3885" s="56"/>
      <c r="Z3885"/>
      <c r="AA3885"/>
      <c r="AB3885"/>
      <c r="AC3885"/>
      <c r="AD3885"/>
      <c r="AE3885"/>
      <c r="AF3885"/>
    </row>
    <row r="3886" spans="1:32" s="24" customFormat="1" ht="15">
      <c r="A3886"/>
      <c r="B3886"/>
      <c r="C3886"/>
      <c r="D3886"/>
      <c r="E3886"/>
      <c r="F3886"/>
      <c r="G3886"/>
      <c r="H3886"/>
      <c r="I3886"/>
      <c r="J3886"/>
      <c r="K3886"/>
      <c r="L3886"/>
      <c r="M3886"/>
      <c r="N3886"/>
      <c r="O3886"/>
      <c r="P3886"/>
      <c r="Q3886"/>
      <c r="R3886"/>
      <c r="S3886"/>
      <c r="T3886"/>
      <c r="U3886"/>
      <c r="V3886"/>
      <c r="W3886"/>
      <c r="X3886"/>
      <c r="Y3886" s="56"/>
      <c r="Z3886"/>
      <c r="AA3886"/>
      <c r="AB3886"/>
      <c r="AC3886"/>
      <c r="AD3886"/>
      <c r="AE3886"/>
      <c r="AF3886"/>
    </row>
    <row r="3887" spans="1:32" s="24" customFormat="1" ht="15">
      <c r="A3887"/>
      <c r="B3887"/>
      <c r="C3887"/>
      <c r="D3887"/>
      <c r="E3887"/>
      <c r="F3887"/>
      <c r="G3887"/>
      <c r="H3887"/>
      <c r="I3887"/>
      <c r="J3887"/>
      <c r="K3887"/>
      <c r="L3887"/>
      <c r="M3887"/>
      <c r="N3887"/>
      <c r="O3887"/>
      <c r="P3887"/>
      <c r="Q3887"/>
      <c r="R3887"/>
      <c r="S3887"/>
      <c r="T3887"/>
      <c r="U3887"/>
      <c r="V3887"/>
      <c r="W3887"/>
      <c r="X3887"/>
      <c r="Y3887" s="56"/>
      <c r="Z3887"/>
      <c r="AA3887"/>
      <c r="AB3887"/>
      <c r="AC3887"/>
      <c r="AD3887"/>
      <c r="AE3887"/>
      <c r="AF3887"/>
    </row>
    <row r="3888" spans="1:32" s="24" customFormat="1" ht="15">
      <c r="A3888"/>
      <c r="B3888"/>
      <c r="C3888"/>
      <c r="D3888"/>
      <c r="E3888"/>
      <c r="F3888"/>
      <c r="G3888"/>
      <c r="H3888"/>
      <c r="I3888"/>
      <c r="J3888"/>
      <c r="K3888"/>
      <c r="L3888"/>
      <c r="M3888"/>
      <c r="N3888"/>
      <c r="O3888"/>
      <c r="P3888"/>
      <c r="Q3888"/>
      <c r="R3888"/>
      <c r="S3888"/>
      <c r="T3888"/>
      <c r="U3888"/>
      <c r="V3888"/>
      <c r="W3888"/>
      <c r="X3888"/>
      <c r="Y3888" s="56"/>
      <c r="Z3888"/>
      <c r="AA3888"/>
      <c r="AB3888"/>
      <c r="AC3888"/>
      <c r="AD3888"/>
      <c r="AE3888"/>
      <c r="AF3888"/>
    </row>
    <row r="3889" spans="1:32" s="24" customFormat="1" ht="15">
      <c r="A3889"/>
      <c r="B3889"/>
      <c r="C3889"/>
      <c r="D3889"/>
      <c r="E3889"/>
      <c r="F3889"/>
      <c r="G3889"/>
      <c r="H3889"/>
      <c r="I3889"/>
      <c r="J3889"/>
      <c r="K3889"/>
      <c r="L3889"/>
      <c r="M3889"/>
      <c r="N3889"/>
      <c r="O3889"/>
      <c r="P3889"/>
      <c r="Q3889"/>
      <c r="R3889"/>
      <c r="S3889"/>
      <c r="T3889"/>
      <c r="U3889"/>
      <c r="V3889"/>
      <c r="W3889"/>
      <c r="X3889"/>
      <c r="Y3889" s="56"/>
      <c r="Z3889"/>
      <c r="AA3889"/>
      <c r="AB3889"/>
      <c r="AC3889"/>
      <c r="AD3889"/>
      <c r="AE3889"/>
      <c r="AF3889"/>
    </row>
    <row r="3890" spans="1:32" s="24" customFormat="1" ht="15">
      <c r="A3890"/>
      <c r="B3890"/>
      <c r="C3890"/>
      <c r="D3890"/>
      <c r="E3890"/>
      <c r="F3890"/>
      <c r="G3890"/>
      <c r="H3890"/>
      <c r="I3890"/>
      <c r="J3890"/>
      <c r="K3890"/>
      <c r="L3890"/>
      <c r="M3890"/>
      <c r="N3890"/>
      <c r="O3890"/>
      <c r="P3890"/>
      <c r="Q3890"/>
      <c r="R3890"/>
      <c r="S3890"/>
      <c r="T3890"/>
      <c r="U3890"/>
      <c r="V3890"/>
      <c r="W3890"/>
      <c r="X3890"/>
      <c r="Y3890" s="56"/>
      <c r="Z3890"/>
      <c r="AA3890"/>
      <c r="AB3890"/>
      <c r="AC3890"/>
      <c r="AD3890"/>
      <c r="AE3890"/>
      <c r="AF3890"/>
    </row>
    <row r="3891" spans="1:32" s="24" customFormat="1" ht="15">
      <c r="A3891"/>
      <c r="B3891"/>
      <c r="C3891"/>
      <c r="D3891"/>
      <c r="E3891"/>
      <c r="F3891"/>
      <c r="G3891"/>
      <c r="H3891"/>
      <c r="I3891"/>
      <c r="J3891"/>
      <c r="K3891"/>
      <c r="L3891"/>
      <c r="M3891"/>
      <c r="N3891"/>
      <c r="O3891"/>
      <c r="P3891"/>
      <c r="Q3891"/>
      <c r="R3891"/>
      <c r="S3891"/>
      <c r="T3891"/>
      <c r="U3891"/>
      <c r="V3891"/>
      <c r="W3891"/>
      <c r="X3891"/>
      <c r="Y3891" s="56"/>
      <c r="Z3891"/>
      <c r="AA3891"/>
      <c r="AB3891"/>
      <c r="AC3891"/>
      <c r="AD3891"/>
      <c r="AE3891"/>
      <c r="AF3891"/>
    </row>
    <row r="3892" spans="1:32" s="24" customFormat="1" ht="15">
      <c r="A3892"/>
      <c r="B3892"/>
      <c r="C3892"/>
      <c r="D3892"/>
      <c r="E3892"/>
      <c r="F3892"/>
      <c r="G3892"/>
      <c r="H3892"/>
      <c r="I3892"/>
      <c r="J3892"/>
      <c r="K3892"/>
      <c r="L3892"/>
      <c r="M3892"/>
      <c r="N3892"/>
      <c r="O3892"/>
      <c r="P3892"/>
      <c r="Q3892"/>
      <c r="R3892"/>
      <c r="S3892"/>
      <c r="T3892"/>
      <c r="U3892"/>
      <c r="V3892"/>
      <c r="W3892"/>
      <c r="X3892"/>
      <c r="Y3892" s="56"/>
      <c r="Z3892"/>
      <c r="AA3892"/>
      <c r="AB3892"/>
      <c r="AC3892"/>
      <c r="AD3892"/>
      <c r="AE3892"/>
      <c r="AF3892"/>
    </row>
    <row r="3893" spans="1:32" s="24" customFormat="1" ht="15">
      <c r="A3893"/>
      <c r="B3893"/>
      <c r="C3893"/>
      <c r="D3893"/>
      <c r="E3893"/>
      <c r="F3893"/>
      <c r="G3893"/>
      <c r="H3893"/>
      <c r="I3893"/>
      <c r="J3893"/>
      <c r="K3893"/>
      <c r="L3893"/>
      <c r="M3893"/>
      <c r="N3893"/>
      <c r="O3893"/>
      <c r="P3893"/>
      <c r="Q3893"/>
      <c r="R3893"/>
      <c r="S3893"/>
      <c r="T3893"/>
      <c r="U3893"/>
      <c r="V3893"/>
      <c r="W3893"/>
      <c r="X3893"/>
      <c r="Y3893" s="56"/>
      <c r="Z3893"/>
      <c r="AA3893"/>
      <c r="AB3893"/>
      <c r="AC3893"/>
      <c r="AD3893"/>
      <c r="AE3893"/>
      <c r="AF3893"/>
    </row>
    <row r="3894" spans="1:32" s="24" customFormat="1" ht="15">
      <c r="A3894"/>
      <c r="B3894"/>
      <c r="C3894"/>
      <c r="D3894"/>
      <c r="E3894"/>
      <c r="F3894"/>
      <c r="G3894"/>
      <c r="H3894"/>
      <c r="I3894"/>
      <c r="J3894"/>
      <c r="K3894"/>
      <c r="L3894"/>
      <c r="M3894"/>
      <c r="N3894"/>
      <c r="O3894"/>
      <c r="P3894"/>
      <c r="Q3894"/>
      <c r="R3894"/>
      <c r="S3894"/>
      <c r="T3894"/>
      <c r="U3894"/>
      <c r="V3894"/>
      <c r="W3894"/>
      <c r="X3894"/>
      <c r="Y3894" s="56"/>
      <c r="Z3894"/>
      <c r="AA3894"/>
      <c r="AB3894"/>
      <c r="AC3894"/>
      <c r="AD3894"/>
      <c r="AE3894"/>
      <c r="AF3894"/>
    </row>
    <row r="3895" spans="1:32" s="24" customFormat="1" ht="15">
      <c r="A3895"/>
      <c r="B3895"/>
      <c r="C3895"/>
      <c r="D3895"/>
      <c r="E3895"/>
      <c r="F3895"/>
      <c r="G3895"/>
      <c r="H3895"/>
      <c r="I3895"/>
      <c r="J3895"/>
      <c r="K3895"/>
      <c r="L3895"/>
      <c r="M3895"/>
      <c r="N3895"/>
      <c r="O3895"/>
      <c r="P3895"/>
      <c r="Q3895"/>
      <c r="R3895"/>
      <c r="S3895"/>
      <c r="T3895"/>
      <c r="U3895"/>
      <c r="V3895"/>
      <c r="W3895"/>
      <c r="X3895"/>
      <c r="Y3895" s="56"/>
      <c r="Z3895"/>
      <c r="AA3895"/>
      <c r="AB3895"/>
      <c r="AC3895"/>
      <c r="AD3895"/>
      <c r="AE3895"/>
      <c r="AF3895"/>
    </row>
    <row r="3896" spans="1:32" s="24" customFormat="1" ht="15">
      <c r="A3896"/>
      <c r="B3896"/>
      <c r="C3896"/>
      <c r="D3896"/>
      <c r="E3896"/>
      <c r="F3896"/>
      <c r="G3896"/>
      <c r="H3896"/>
      <c r="I3896"/>
      <c r="J3896"/>
      <c r="K3896"/>
      <c r="L3896"/>
      <c r="M3896"/>
      <c r="N3896"/>
      <c r="O3896"/>
      <c r="P3896"/>
      <c r="Q3896"/>
      <c r="R3896"/>
      <c r="S3896"/>
      <c r="T3896"/>
      <c r="U3896"/>
      <c r="V3896"/>
      <c r="W3896"/>
      <c r="X3896"/>
      <c r="Y3896" s="56"/>
      <c r="Z3896"/>
      <c r="AA3896"/>
      <c r="AB3896"/>
      <c r="AC3896"/>
      <c r="AD3896"/>
      <c r="AE3896"/>
      <c r="AF3896"/>
    </row>
    <row r="3897" spans="1:32" s="24" customFormat="1" ht="15">
      <c r="A3897"/>
      <c r="B3897"/>
      <c r="C3897"/>
      <c r="D3897"/>
      <c r="E3897"/>
      <c r="F3897"/>
      <c r="G3897"/>
      <c r="H3897"/>
      <c r="I3897"/>
      <c r="J3897"/>
      <c r="K3897"/>
      <c r="L3897"/>
      <c r="M3897"/>
      <c r="N3897"/>
      <c r="O3897"/>
      <c r="P3897"/>
      <c r="Q3897"/>
      <c r="R3897"/>
      <c r="S3897"/>
      <c r="T3897"/>
      <c r="U3897"/>
      <c r="V3897"/>
      <c r="W3897"/>
      <c r="X3897"/>
      <c r="Y3897" s="56"/>
      <c r="Z3897"/>
      <c r="AA3897"/>
      <c r="AB3897"/>
      <c r="AC3897"/>
      <c r="AD3897"/>
      <c r="AE3897"/>
      <c r="AF3897"/>
    </row>
    <row r="3898" spans="1:32" s="24" customFormat="1" ht="15">
      <c r="A3898"/>
      <c r="B3898"/>
      <c r="C3898"/>
      <c r="D3898"/>
      <c r="E3898"/>
      <c r="F3898"/>
      <c r="G3898"/>
      <c r="H3898"/>
      <c r="I3898"/>
      <c r="J3898"/>
      <c r="K3898"/>
      <c r="L3898"/>
      <c r="M3898"/>
      <c r="N3898"/>
      <c r="O3898"/>
      <c r="P3898"/>
      <c r="Q3898"/>
      <c r="R3898"/>
      <c r="S3898"/>
      <c r="T3898"/>
      <c r="U3898"/>
      <c r="V3898"/>
      <c r="W3898"/>
      <c r="X3898"/>
      <c r="Y3898" s="56"/>
      <c r="Z3898"/>
      <c r="AA3898"/>
      <c r="AB3898"/>
      <c r="AC3898"/>
      <c r="AD3898"/>
      <c r="AE3898"/>
      <c r="AF3898"/>
    </row>
    <row r="3899" spans="1:32" s="24" customFormat="1" ht="15">
      <c r="A3899"/>
      <c r="B3899"/>
      <c r="C3899"/>
      <c r="D3899"/>
      <c r="E3899"/>
      <c r="F3899"/>
      <c r="G3899"/>
      <c r="H3899"/>
      <c r="I3899"/>
      <c r="J3899"/>
      <c r="K3899"/>
      <c r="L3899"/>
      <c r="M3899"/>
      <c r="N3899"/>
      <c r="O3899"/>
      <c r="P3899"/>
      <c r="Q3899"/>
      <c r="R3899"/>
      <c r="S3899"/>
      <c r="T3899"/>
      <c r="U3899"/>
      <c r="V3899"/>
      <c r="W3899"/>
      <c r="X3899"/>
      <c r="Y3899" s="56"/>
      <c r="Z3899"/>
      <c r="AA3899"/>
      <c r="AB3899"/>
      <c r="AC3899"/>
      <c r="AD3899"/>
      <c r="AE3899"/>
      <c r="AF3899"/>
    </row>
    <row r="3900" spans="1:32" s="24" customFormat="1" ht="15">
      <c r="A3900"/>
      <c r="B3900"/>
      <c r="C3900"/>
      <c r="D3900"/>
      <c r="E3900"/>
      <c r="F3900"/>
      <c r="G3900"/>
      <c r="H3900"/>
      <c r="I3900"/>
      <c r="J3900"/>
      <c r="K3900"/>
      <c r="L3900"/>
      <c r="M3900"/>
      <c r="N3900"/>
      <c r="O3900"/>
      <c r="P3900"/>
      <c r="Q3900"/>
      <c r="R3900"/>
      <c r="S3900"/>
      <c r="T3900"/>
      <c r="U3900"/>
      <c r="V3900"/>
      <c r="W3900"/>
      <c r="X3900"/>
      <c r="Y3900" s="56"/>
      <c r="Z3900"/>
      <c r="AA3900"/>
      <c r="AB3900"/>
      <c r="AC3900"/>
      <c r="AD3900"/>
      <c r="AE3900"/>
      <c r="AF3900"/>
    </row>
    <row r="3901" spans="1:32" s="24" customFormat="1" ht="15">
      <c r="A3901"/>
      <c r="B3901"/>
      <c r="C3901"/>
      <c r="D3901"/>
      <c r="E3901"/>
      <c r="F3901"/>
      <c r="G3901"/>
      <c r="H3901"/>
      <c r="I3901"/>
      <c r="J3901"/>
      <c r="K3901"/>
      <c r="L3901"/>
      <c r="M3901"/>
      <c r="N3901"/>
      <c r="O3901"/>
      <c r="P3901"/>
      <c r="Q3901"/>
      <c r="R3901"/>
      <c r="S3901"/>
      <c r="T3901"/>
      <c r="U3901"/>
      <c r="V3901"/>
      <c r="W3901"/>
      <c r="X3901"/>
      <c r="Y3901" s="56"/>
      <c r="Z3901"/>
      <c r="AA3901"/>
      <c r="AB3901"/>
      <c r="AC3901"/>
      <c r="AD3901"/>
      <c r="AE3901"/>
      <c r="AF3901"/>
    </row>
    <row r="3902" spans="1:32" s="24" customFormat="1" ht="15">
      <c r="A3902"/>
      <c r="B3902"/>
      <c r="C3902"/>
      <c r="D3902"/>
      <c r="E3902"/>
      <c r="F3902"/>
      <c r="G3902"/>
      <c r="H3902"/>
      <c r="I3902"/>
      <c r="J3902"/>
      <c r="K3902"/>
      <c r="L3902"/>
      <c r="M3902"/>
      <c r="N3902"/>
      <c r="O3902"/>
      <c r="P3902"/>
      <c r="Q3902"/>
      <c r="R3902"/>
      <c r="S3902"/>
      <c r="T3902"/>
      <c r="U3902"/>
      <c r="V3902"/>
      <c r="W3902"/>
      <c r="X3902"/>
      <c r="Y3902" s="56"/>
      <c r="Z3902"/>
      <c r="AA3902"/>
      <c r="AB3902"/>
      <c r="AC3902"/>
      <c r="AD3902"/>
      <c r="AE3902"/>
      <c r="AF3902"/>
    </row>
    <row r="3903" spans="1:32" s="24" customFormat="1" ht="15">
      <c r="A3903"/>
      <c r="B3903"/>
      <c r="C3903"/>
      <c r="D3903"/>
      <c r="E3903"/>
      <c r="F3903"/>
      <c r="G3903"/>
      <c r="H3903"/>
      <c r="I3903"/>
      <c r="J3903"/>
      <c r="K3903"/>
      <c r="L3903"/>
      <c r="M3903"/>
      <c r="N3903"/>
      <c r="O3903"/>
      <c r="P3903"/>
      <c r="Q3903"/>
      <c r="R3903"/>
      <c r="S3903"/>
      <c r="T3903"/>
      <c r="U3903"/>
      <c r="V3903"/>
      <c r="W3903"/>
      <c r="X3903"/>
      <c r="Y3903" s="56"/>
      <c r="Z3903"/>
      <c r="AA3903"/>
      <c r="AB3903"/>
      <c r="AC3903"/>
      <c r="AD3903"/>
      <c r="AE3903"/>
      <c r="AF3903"/>
    </row>
    <row r="3904" spans="1:32" s="24" customFormat="1" ht="15">
      <c r="A3904"/>
      <c r="B3904"/>
      <c r="C3904"/>
      <c r="D3904"/>
      <c r="E3904"/>
      <c r="F3904"/>
      <c r="G3904"/>
      <c r="H3904"/>
      <c r="I3904"/>
      <c r="J3904"/>
      <c r="K3904"/>
      <c r="L3904"/>
      <c r="M3904"/>
      <c r="N3904"/>
      <c r="O3904"/>
      <c r="P3904"/>
      <c r="Q3904"/>
      <c r="R3904"/>
      <c r="S3904"/>
      <c r="T3904"/>
      <c r="U3904"/>
      <c r="V3904"/>
      <c r="W3904"/>
      <c r="X3904"/>
      <c r="Y3904" s="56"/>
      <c r="Z3904"/>
      <c r="AA3904"/>
      <c r="AB3904"/>
      <c r="AC3904"/>
      <c r="AD3904"/>
      <c r="AE3904"/>
      <c r="AF3904"/>
    </row>
    <row r="3905" spans="1:32" s="24" customFormat="1" ht="15">
      <c r="A3905"/>
      <c r="B3905"/>
      <c r="C3905"/>
      <c r="D3905"/>
      <c r="E3905"/>
      <c r="F3905"/>
      <c r="G3905"/>
      <c r="H3905"/>
      <c r="I3905"/>
      <c r="J3905"/>
      <c r="K3905"/>
      <c r="L3905"/>
      <c r="M3905"/>
      <c r="N3905"/>
      <c r="O3905"/>
      <c r="P3905"/>
      <c r="Q3905"/>
      <c r="R3905"/>
      <c r="S3905"/>
      <c r="T3905"/>
      <c r="U3905"/>
      <c r="V3905"/>
      <c r="W3905"/>
      <c r="X3905"/>
      <c r="Y3905" s="56"/>
      <c r="Z3905"/>
      <c r="AA3905"/>
      <c r="AB3905"/>
      <c r="AC3905"/>
      <c r="AD3905"/>
      <c r="AE3905"/>
      <c r="AF3905"/>
    </row>
    <row r="3906" spans="1:32" s="24" customFormat="1" ht="15">
      <c r="A3906"/>
      <c r="B3906"/>
      <c r="C3906"/>
      <c r="D3906"/>
      <c r="E3906"/>
      <c r="F3906"/>
      <c r="G3906"/>
      <c r="H3906"/>
      <c r="I3906"/>
      <c r="J3906"/>
      <c r="K3906"/>
      <c r="L3906"/>
      <c r="M3906"/>
      <c r="N3906"/>
      <c r="O3906"/>
      <c r="P3906"/>
      <c r="Q3906"/>
      <c r="R3906"/>
      <c r="S3906"/>
      <c r="T3906"/>
      <c r="U3906"/>
      <c r="V3906"/>
      <c r="W3906"/>
      <c r="X3906"/>
      <c r="Y3906" s="56"/>
      <c r="Z3906"/>
      <c r="AA3906"/>
      <c r="AB3906"/>
      <c r="AC3906"/>
      <c r="AD3906"/>
      <c r="AE3906"/>
      <c r="AF3906"/>
    </row>
    <row r="3907" spans="1:32" s="24" customFormat="1" ht="15">
      <c r="A3907"/>
      <c r="B3907"/>
      <c r="C3907"/>
      <c r="D3907"/>
      <c r="E3907"/>
      <c r="F3907"/>
      <c r="G3907"/>
      <c r="H3907"/>
      <c r="I3907"/>
      <c r="J3907"/>
      <c r="K3907"/>
      <c r="L3907"/>
      <c r="M3907"/>
      <c r="N3907"/>
      <c r="O3907"/>
      <c r="P3907"/>
      <c r="Q3907"/>
      <c r="R3907"/>
      <c r="S3907"/>
      <c r="T3907"/>
      <c r="U3907"/>
      <c r="V3907"/>
      <c r="W3907"/>
      <c r="X3907"/>
      <c r="Y3907" s="56"/>
      <c r="Z3907"/>
      <c r="AA3907"/>
      <c r="AB3907"/>
      <c r="AC3907"/>
      <c r="AD3907"/>
      <c r="AE3907"/>
      <c r="AF3907"/>
    </row>
    <row r="3908" spans="1:32" s="24" customFormat="1" ht="15">
      <c r="A3908"/>
      <c r="B3908"/>
      <c r="C3908"/>
      <c r="D3908"/>
      <c r="E3908"/>
      <c r="F3908"/>
      <c r="G3908"/>
      <c r="H3908"/>
      <c r="I3908"/>
      <c r="J3908"/>
      <c r="K3908"/>
      <c r="L3908"/>
      <c r="M3908"/>
      <c r="N3908"/>
      <c r="O3908"/>
      <c r="P3908"/>
      <c r="Q3908"/>
      <c r="R3908"/>
      <c r="S3908"/>
      <c r="T3908"/>
      <c r="U3908"/>
      <c r="V3908"/>
      <c r="W3908"/>
      <c r="X3908"/>
      <c r="Y3908" s="56"/>
      <c r="Z3908"/>
      <c r="AA3908"/>
      <c r="AB3908"/>
      <c r="AC3908"/>
      <c r="AD3908"/>
      <c r="AE3908"/>
      <c r="AF3908"/>
    </row>
    <row r="3909" spans="1:32" s="24" customFormat="1" ht="15">
      <c r="A3909"/>
      <c r="B3909"/>
      <c r="C3909"/>
      <c r="D3909"/>
      <c r="E3909"/>
      <c r="F3909"/>
      <c r="G3909"/>
      <c r="H3909"/>
      <c r="I3909"/>
      <c r="J3909"/>
      <c r="K3909"/>
      <c r="L3909"/>
      <c r="M3909"/>
      <c r="N3909"/>
      <c r="O3909"/>
      <c r="P3909"/>
      <c r="Q3909"/>
      <c r="R3909"/>
      <c r="S3909"/>
      <c r="T3909"/>
      <c r="U3909"/>
      <c r="V3909"/>
      <c r="W3909"/>
      <c r="X3909"/>
      <c r="Y3909" s="56"/>
      <c r="Z3909"/>
      <c r="AA3909"/>
      <c r="AB3909"/>
      <c r="AC3909"/>
      <c r="AD3909"/>
      <c r="AE3909"/>
      <c r="AF3909"/>
    </row>
    <row r="3910" spans="1:32" s="24" customFormat="1" ht="15">
      <c r="A3910"/>
      <c r="B3910"/>
      <c r="C3910"/>
      <c r="D3910"/>
      <c r="E3910"/>
      <c r="F3910"/>
      <c r="G3910"/>
      <c r="H3910"/>
      <c r="I3910"/>
      <c r="J3910"/>
      <c r="K3910"/>
      <c r="L3910"/>
      <c r="M3910"/>
      <c r="N3910"/>
      <c r="O3910"/>
      <c r="P3910"/>
      <c r="Q3910"/>
      <c r="R3910"/>
      <c r="S3910"/>
      <c r="T3910"/>
      <c r="U3910"/>
      <c r="V3910"/>
      <c r="W3910"/>
      <c r="X3910"/>
      <c r="Y3910" s="56"/>
      <c r="Z3910"/>
      <c r="AA3910"/>
      <c r="AB3910"/>
      <c r="AC3910"/>
      <c r="AD3910"/>
      <c r="AE3910"/>
      <c r="AF3910"/>
    </row>
    <row r="3911" spans="1:32" s="24" customFormat="1" ht="15">
      <c r="A3911"/>
      <c r="B3911"/>
      <c r="C3911"/>
      <c r="D3911"/>
      <c r="E3911"/>
      <c r="F3911"/>
      <c r="G3911"/>
      <c r="H3911"/>
      <c r="I3911"/>
      <c r="J3911"/>
      <c r="K3911"/>
      <c r="L3911"/>
      <c r="M3911"/>
      <c r="N3911"/>
      <c r="O3911"/>
      <c r="P3911"/>
      <c r="Q3911"/>
      <c r="R3911"/>
      <c r="S3911"/>
      <c r="T3911"/>
      <c r="U3911"/>
      <c r="V3911"/>
      <c r="W3911"/>
      <c r="X3911"/>
      <c r="Y3911" s="56"/>
      <c r="Z3911"/>
      <c r="AA3911"/>
      <c r="AB3911"/>
      <c r="AC3911"/>
      <c r="AD3911"/>
      <c r="AE3911"/>
      <c r="AF3911"/>
    </row>
    <row r="3912" spans="1:32" s="24" customFormat="1" ht="15">
      <c r="A3912"/>
      <c r="B3912"/>
      <c r="C3912"/>
      <c r="D3912"/>
      <c r="E3912"/>
      <c r="F3912"/>
      <c r="G3912"/>
      <c r="H3912"/>
      <c r="I3912"/>
      <c r="J3912"/>
      <c r="K3912"/>
      <c r="L3912"/>
      <c r="M3912"/>
      <c r="N3912"/>
      <c r="O3912"/>
      <c r="P3912"/>
      <c r="Q3912"/>
      <c r="R3912"/>
      <c r="S3912"/>
      <c r="T3912"/>
      <c r="U3912"/>
      <c r="V3912"/>
      <c r="W3912"/>
      <c r="X3912"/>
      <c r="Y3912" s="56"/>
      <c r="Z3912"/>
      <c r="AA3912"/>
      <c r="AB3912"/>
      <c r="AC3912"/>
      <c r="AD3912"/>
      <c r="AE3912"/>
      <c r="AF3912"/>
    </row>
    <row r="3913" spans="1:32" s="24" customFormat="1" ht="15">
      <c r="A3913"/>
      <c r="B3913"/>
      <c r="C3913"/>
      <c r="D3913"/>
      <c r="E3913"/>
      <c r="F3913"/>
      <c r="G3913"/>
      <c r="H3913"/>
      <c r="I3913"/>
      <c r="J3913"/>
      <c r="K3913"/>
      <c r="L3913"/>
      <c r="M3913"/>
      <c r="N3913"/>
      <c r="O3913"/>
      <c r="P3913"/>
      <c r="Q3913"/>
      <c r="R3913"/>
      <c r="S3913"/>
      <c r="T3913"/>
      <c r="U3913"/>
      <c r="V3913"/>
      <c r="W3913"/>
      <c r="X3913"/>
      <c r="Y3913" s="56"/>
      <c r="Z3913"/>
      <c r="AA3913"/>
      <c r="AB3913"/>
      <c r="AC3913"/>
      <c r="AD3913"/>
      <c r="AE3913"/>
      <c r="AF3913"/>
    </row>
    <row r="3914" spans="1:32" s="24" customFormat="1" ht="15">
      <c r="A3914"/>
      <c r="B3914"/>
      <c r="C3914"/>
      <c r="D3914"/>
      <c r="E3914"/>
      <c r="F3914"/>
      <c r="G3914"/>
      <c r="H3914"/>
      <c r="I3914"/>
      <c r="J3914"/>
      <c r="K3914"/>
      <c r="L3914"/>
      <c r="M3914"/>
      <c r="N3914"/>
      <c r="O3914"/>
      <c r="P3914"/>
      <c r="Q3914"/>
      <c r="R3914"/>
      <c r="S3914"/>
      <c r="T3914"/>
      <c r="U3914"/>
      <c r="V3914"/>
      <c r="W3914"/>
      <c r="X3914"/>
      <c r="Y3914" s="56"/>
      <c r="Z3914"/>
      <c r="AA3914"/>
      <c r="AB3914"/>
      <c r="AC3914"/>
      <c r="AD3914"/>
      <c r="AE3914"/>
      <c r="AF3914"/>
    </row>
    <row r="3915" spans="1:32" s="24" customFormat="1" ht="15">
      <c r="A3915"/>
      <c r="B3915"/>
      <c r="C3915"/>
      <c r="D3915"/>
      <c r="E3915"/>
      <c r="F3915"/>
      <c r="G3915"/>
      <c r="H3915"/>
      <c r="I3915"/>
      <c r="J3915"/>
      <c r="K3915"/>
      <c r="L3915"/>
      <c r="M3915"/>
      <c r="N3915"/>
      <c r="O3915"/>
      <c r="P3915"/>
      <c r="Q3915"/>
      <c r="R3915"/>
      <c r="S3915"/>
      <c r="T3915"/>
      <c r="U3915"/>
      <c r="V3915"/>
      <c r="W3915"/>
      <c r="X3915"/>
      <c r="Y3915" s="56"/>
      <c r="Z3915"/>
      <c r="AA3915"/>
      <c r="AB3915"/>
      <c r="AC3915"/>
      <c r="AD3915"/>
      <c r="AE3915"/>
      <c r="AF3915"/>
    </row>
    <row r="3916" spans="1:32" s="24" customFormat="1" ht="15">
      <c r="A3916"/>
      <c r="B3916"/>
      <c r="C3916"/>
      <c r="D3916"/>
      <c r="E3916"/>
      <c r="F3916"/>
      <c r="G3916"/>
      <c r="H3916"/>
      <c r="I3916"/>
      <c r="J3916"/>
      <c r="K3916"/>
      <c r="L3916"/>
      <c r="M3916"/>
      <c r="N3916"/>
      <c r="O3916"/>
      <c r="P3916"/>
      <c r="Q3916"/>
      <c r="R3916"/>
      <c r="S3916"/>
      <c r="T3916"/>
      <c r="U3916"/>
      <c r="V3916"/>
      <c r="W3916"/>
      <c r="X3916"/>
      <c r="Y3916" s="56"/>
      <c r="Z3916"/>
      <c r="AA3916"/>
      <c r="AB3916"/>
      <c r="AC3916"/>
      <c r="AD3916"/>
      <c r="AE3916"/>
      <c r="AF3916"/>
    </row>
    <row r="3917" spans="1:32" s="24" customFormat="1" ht="15">
      <c r="A3917"/>
      <c r="B3917"/>
      <c r="C3917"/>
      <c r="D3917"/>
      <c r="E3917"/>
      <c r="F3917"/>
      <c r="G3917"/>
      <c r="H3917"/>
      <c r="I3917"/>
      <c r="J3917"/>
      <c r="K3917"/>
      <c r="L3917"/>
      <c r="M3917"/>
      <c r="N3917"/>
      <c r="O3917"/>
      <c r="P3917"/>
      <c r="Q3917"/>
      <c r="R3917"/>
      <c r="S3917"/>
      <c r="T3917"/>
      <c r="U3917"/>
      <c r="V3917"/>
      <c r="W3917"/>
      <c r="X3917"/>
      <c r="Y3917" s="56"/>
      <c r="Z3917"/>
      <c r="AA3917"/>
      <c r="AB3917"/>
      <c r="AC3917"/>
      <c r="AD3917"/>
      <c r="AE3917"/>
      <c r="AF3917"/>
    </row>
    <row r="3918" spans="1:32" s="24" customFormat="1" ht="15">
      <c r="A3918"/>
      <c r="B3918"/>
      <c r="C3918"/>
      <c r="D3918"/>
      <c r="E3918"/>
      <c r="F3918"/>
      <c r="G3918"/>
      <c r="H3918"/>
      <c r="I3918"/>
      <c r="J3918"/>
      <c r="K3918"/>
      <c r="L3918"/>
      <c r="M3918"/>
      <c r="N3918"/>
      <c r="O3918"/>
      <c r="P3918"/>
      <c r="Q3918"/>
      <c r="R3918"/>
      <c r="S3918"/>
      <c r="T3918"/>
      <c r="U3918"/>
      <c r="V3918"/>
      <c r="W3918"/>
      <c r="X3918"/>
      <c r="Y3918" s="56"/>
      <c r="Z3918"/>
      <c r="AA3918"/>
      <c r="AB3918"/>
      <c r="AC3918"/>
      <c r="AD3918"/>
      <c r="AE3918"/>
      <c r="AF3918"/>
    </row>
    <row r="3919" spans="1:32" s="24" customFormat="1" ht="15">
      <c r="A3919"/>
      <c r="B3919"/>
      <c r="C3919"/>
      <c r="D3919"/>
      <c r="E3919"/>
      <c r="F3919"/>
      <c r="G3919"/>
      <c r="H3919"/>
      <c r="I3919"/>
      <c r="J3919"/>
      <c r="K3919"/>
      <c r="L3919"/>
      <c r="M3919"/>
      <c r="N3919"/>
      <c r="O3919"/>
      <c r="P3919"/>
      <c r="Q3919"/>
      <c r="R3919"/>
      <c r="S3919"/>
      <c r="T3919"/>
      <c r="U3919"/>
      <c r="V3919"/>
      <c r="W3919"/>
      <c r="X3919"/>
      <c r="Y3919" s="56"/>
      <c r="Z3919"/>
      <c r="AA3919"/>
      <c r="AB3919"/>
      <c r="AC3919"/>
      <c r="AD3919"/>
      <c r="AE3919"/>
      <c r="AF3919"/>
    </row>
    <row r="3920" spans="1:32" s="24" customFormat="1" ht="15">
      <c r="A3920"/>
      <c r="B3920"/>
      <c r="C3920"/>
      <c r="D3920"/>
      <c r="E3920"/>
      <c r="F3920"/>
      <c r="G3920"/>
      <c r="H3920"/>
      <c r="I3920"/>
      <c r="J3920"/>
      <c r="K3920"/>
      <c r="L3920"/>
      <c r="M3920"/>
      <c r="N3920"/>
      <c r="O3920"/>
      <c r="P3920"/>
      <c r="Q3920"/>
      <c r="R3920"/>
      <c r="S3920"/>
      <c r="T3920"/>
      <c r="U3920"/>
      <c r="V3920"/>
      <c r="W3920"/>
      <c r="X3920"/>
      <c r="Y3920" s="56"/>
      <c r="Z3920"/>
      <c r="AA3920"/>
      <c r="AB3920"/>
      <c r="AC3920"/>
      <c r="AD3920"/>
      <c r="AE3920"/>
      <c r="AF3920"/>
    </row>
    <row r="3921" spans="1:32" s="24" customFormat="1" ht="15">
      <c r="A3921"/>
      <c r="B3921"/>
      <c r="C3921"/>
      <c r="D3921"/>
      <c r="E3921"/>
      <c r="F3921"/>
      <c r="G3921"/>
      <c r="H3921"/>
      <c r="I3921"/>
      <c r="J3921"/>
      <c r="K3921"/>
      <c r="L3921"/>
      <c r="M3921"/>
      <c r="N3921"/>
      <c r="O3921"/>
      <c r="P3921"/>
      <c r="Q3921"/>
      <c r="R3921"/>
      <c r="S3921"/>
      <c r="T3921"/>
      <c r="U3921"/>
      <c r="V3921"/>
      <c r="W3921"/>
      <c r="X3921"/>
      <c r="Y3921" s="56"/>
      <c r="Z3921"/>
      <c r="AA3921"/>
      <c r="AB3921"/>
      <c r="AC3921"/>
      <c r="AD3921"/>
      <c r="AE3921"/>
      <c r="AF3921"/>
    </row>
    <row r="3922" spans="1:32" s="24" customFormat="1" ht="15">
      <c r="A3922"/>
      <c r="B3922"/>
      <c r="C3922"/>
      <c r="D3922"/>
      <c r="E3922"/>
      <c r="F3922"/>
      <c r="G3922"/>
      <c r="H3922"/>
      <c r="I3922"/>
      <c r="J3922"/>
      <c r="K3922"/>
      <c r="L3922"/>
      <c r="M3922"/>
      <c r="N3922"/>
      <c r="O3922"/>
      <c r="P3922"/>
      <c r="Q3922"/>
      <c r="R3922"/>
      <c r="S3922"/>
      <c r="T3922"/>
      <c r="U3922"/>
      <c r="V3922"/>
      <c r="W3922"/>
      <c r="X3922"/>
      <c r="Y3922" s="56"/>
      <c r="Z3922"/>
      <c r="AA3922"/>
      <c r="AB3922"/>
      <c r="AC3922"/>
      <c r="AD3922"/>
      <c r="AE3922"/>
      <c r="AF3922"/>
    </row>
    <row r="3923" spans="1:32" s="24" customFormat="1" ht="15">
      <c r="A3923"/>
      <c r="B3923"/>
      <c r="C3923"/>
      <c r="D3923"/>
      <c r="E3923"/>
      <c r="F3923"/>
      <c r="G3923"/>
      <c r="H3923"/>
      <c r="I3923"/>
      <c r="J3923"/>
      <c r="K3923"/>
      <c r="L3923"/>
      <c r="M3923"/>
      <c r="N3923"/>
      <c r="O3923"/>
      <c r="P3923"/>
      <c r="Q3923"/>
      <c r="R3923"/>
      <c r="S3923"/>
      <c r="T3923"/>
      <c r="U3923"/>
      <c r="V3923"/>
      <c r="W3923"/>
      <c r="X3923"/>
      <c r="Y3923" s="56"/>
      <c r="Z3923"/>
      <c r="AA3923"/>
      <c r="AB3923"/>
      <c r="AC3923"/>
      <c r="AD3923"/>
      <c r="AE3923"/>
      <c r="AF3923"/>
    </row>
    <row r="3924" spans="1:32" s="24" customFormat="1" ht="15">
      <c r="A3924"/>
      <c r="B3924"/>
      <c r="C3924"/>
      <c r="D3924"/>
      <c r="E3924"/>
      <c r="F3924"/>
      <c r="G3924"/>
      <c r="H3924"/>
      <c r="I3924"/>
      <c r="J3924"/>
      <c r="K3924"/>
      <c r="L3924"/>
      <c r="M3924"/>
      <c r="N3924"/>
      <c r="O3924"/>
      <c r="P3924"/>
      <c r="Q3924"/>
      <c r="R3924"/>
      <c r="S3924"/>
      <c r="T3924"/>
      <c r="U3924"/>
      <c r="V3924"/>
      <c r="W3924"/>
      <c r="X3924"/>
      <c r="Y3924" s="56"/>
      <c r="Z3924"/>
      <c r="AA3924"/>
      <c r="AB3924"/>
      <c r="AC3924"/>
      <c r="AD3924"/>
      <c r="AE3924"/>
      <c r="AF3924"/>
    </row>
    <row r="3925" spans="1:32" s="24" customFormat="1" ht="15">
      <c r="A3925"/>
      <c r="B3925"/>
      <c r="C3925"/>
      <c r="D3925"/>
      <c r="E3925"/>
      <c r="F3925"/>
      <c r="G3925"/>
      <c r="H3925"/>
      <c r="I3925"/>
      <c r="J3925"/>
      <c r="K3925"/>
      <c r="L3925"/>
      <c r="M3925"/>
      <c r="N3925"/>
      <c r="O3925"/>
      <c r="P3925"/>
      <c r="Q3925"/>
      <c r="R3925"/>
      <c r="S3925"/>
      <c r="T3925"/>
      <c r="U3925"/>
      <c r="V3925"/>
      <c r="W3925"/>
      <c r="X3925"/>
      <c r="Y3925" s="56"/>
      <c r="Z3925"/>
      <c r="AA3925"/>
      <c r="AB3925"/>
      <c r="AC3925"/>
      <c r="AD3925"/>
      <c r="AE3925"/>
      <c r="AF3925"/>
    </row>
    <row r="3926" spans="1:32" s="24" customFormat="1" ht="15">
      <c r="A3926"/>
      <c r="B3926"/>
      <c r="C3926"/>
      <c r="D3926"/>
      <c r="E3926"/>
      <c r="F3926"/>
      <c r="G3926"/>
      <c r="H3926"/>
      <c r="I3926"/>
      <c r="J3926"/>
      <c r="K3926"/>
      <c r="L3926"/>
      <c r="M3926"/>
      <c r="N3926"/>
      <c r="O3926"/>
      <c r="P3926"/>
      <c r="Q3926"/>
      <c r="R3926"/>
      <c r="S3926"/>
      <c r="T3926"/>
      <c r="U3926"/>
      <c r="V3926"/>
      <c r="W3926"/>
      <c r="X3926"/>
      <c r="Y3926" s="56"/>
      <c r="Z3926"/>
      <c r="AA3926"/>
      <c r="AB3926"/>
      <c r="AC3926"/>
      <c r="AD3926"/>
      <c r="AE3926"/>
      <c r="AF3926"/>
    </row>
    <row r="3927" spans="1:32" s="24" customFormat="1" ht="15">
      <c r="A3927"/>
      <c r="B3927"/>
      <c r="C3927"/>
      <c r="D3927"/>
      <c r="E3927"/>
      <c r="F3927"/>
      <c r="G3927"/>
      <c r="H3927"/>
      <c r="I3927"/>
      <c r="J3927"/>
      <c r="K3927"/>
      <c r="L3927"/>
      <c r="M3927"/>
      <c r="N3927"/>
      <c r="O3927"/>
      <c r="P3927"/>
      <c r="Q3927"/>
      <c r="R3927"/>
      <c r="S3927"/>
      <c r="T3927"/>
      <c r="U3927"/>
      <c r="V3927"/>
      <c r="W3927"/>
      <c r="X3927"/>
      <c r="Y3927" s="56"/>
      <c r="Z3927"/>
      <c r="AA3927"/>
      <c r="AB3927"/>
      <c r="AC3927"/>
      <c r="AD3927"/>
      <c r="AE3927"/>
      <c r="AF3927"/>
    </row>
    <row r="3928" spans="1:32" s="24" customFormat="1" ht="15">
      <c r="A3928"/>
      <c r="B3928"/>
      <c r="C3928"/>
      <c r="D3928"/>
      <c r="E3928"/>
      <c r="F3928"/>
      <c r="G3928"/>
      <c r="H3928"/>
      <c r="I3928"/>
      <c r="J3928"/>
      <c r="K3928"/>
      <c r="L3928"/>
      <c r="M3928"/>
      <c r="N3928"/>
      <c r="O3928"/>
      <c r="P3928"/>
      <c r="Q3928"/>
      <c r="R3928"/>
      <c r="S3928"/>
      <c r="T3928"/>
      <c r="U3928"/>
      <c r="V3928"/>
      <c r="W3928"/>
      <c r="X3928"/>
      <c r="Y3928" s="56"/>
      <c r="Z3928"/>
      <c r="AA3928"/>
      <c r="AB3928"/>
      <c r="AC3928"/>
      <c r="AD3928"/>
      <c r="AE3928"/>
      <c r="AF3928"/>
    </row>
    <row r="3929" spans="1:32" s="24" customFormat="1" ht="15">
      <c r="A3929"/>
      <c r="B3929"/>
      <c r="C3929"/>
      <c r="D3929"/>
      <c r="E3929"/>
      <c r="F3929"/>
      <c r="G3929"/>
      <c r="H3929"/>
      <c r="I3929"/>
      <c r="J3929"/>
      <c r="K3929"/>
      <c r="L3929"/>
      <c r="M3929"/>
      <c r="N3929"/>
      <c r="O3929"/>
      <c r="P3929"/>
      <c r="Q3929"/>
      <c r="R3929"/>
      <c r="S3929"/>
      <c r="T3929"/>
      <c r="U3929"/>
      <c r="V3929"/>
      <c r="W3929"/>
      <c r="X3929"/>
      <c r="Y3929" s="56"/>
      <c r="Z3929"/>
      <c r="AA3929"/>
      <c r="AB3929"/>
      <c r="AC3929"/>
      <c r="AD3929"/>
      <c r="AE3929"/>
      <c r="AF3929"/>
    </row>
    <row r="3930" spans="1:32" s="24" customFormat="1" ht="15">
      <c r="A3930"/>
      <c r="B3930"/>
      <c r="C3930"/>
      <c r="D3930"/>
      <c r="E3930"/>
      <c r="F3930"/>
      <c r="G3930"/>
      <c r="H3930"/>
      <c r="I3930"/>
      <c r="J3930"/>
      <c r="K3930"/>
      <c r="L3930"/>
      <c r="M3930"/>
      <c r="N3930"/>
      <c r="O3930"/>
      <c r="P3930"/>
      <c r="Q3930"/>
      <c r="R3930"/>
      <c r="S3930"/>
      <c r="T3930"/>
      <c r="U3930"/>
      <c r="V3930"/>
      <c r="W3930"/>
      <c r="X3930"/>
      <c r="Y3930" s="56"/>
      <c r="Z3930"/>
      <c r="AA3930"/>
      <c r="AB3930"/>
      <c r="AC3930"/>
      <c r="AD3930"/>
      <c r="AE3930"/>
      <c r="AF3930"/>
    </row>
    <row r="3931" spans="1:32" s="24" customFormat="1" ht="15">
      <c r="A3931"/>
      <c r="B3931"/>
      <c r="C3931"/>
      <c r="D3931"/>
      <c r="E3931"/>
      <c r="F3931"/>
      <c r="G3931"/>
      <c r="H3931"/>
      <c r="I3931"/>
      <c r="J3931"/>
      <c r="K3931"/>
      <c r="L3931"/>
      <c r="M3931"/>
      <c r="N3931"/>
      <c r="O3931"/>
      <c r="P3931"/>
      <c r="Q3931"/>
      <c r="R3931"/>
      <c r="S3931"/>
      <c r="T3931"/>
      <c r="U3931"/>
      <c r="V3931"/>
      <c r="W3931"/>
      <c r="X3931"/>
      <c r="Y3931" s="56"/>
      <c r="Z3931"/>
      <c r="AA3931"/>
      <c r="AB3931"/>
      <c r="AC3931"/>
      <c r="AD3931"/>
      <c r="AE3931"/>
      <c r="AF3931"/>
    </row>
    <row r="3932" spans="1:32" s="24" customFormat="1" ht="15">
      <c r="A3932"/>
      <c r="B3932"/>
      <c r="C3932"/>
      <c r="D3932"/>
      <c r="E3932"/>
      <c r="F3932"/>
      <c r="G3932"/>
      <c r="H3932"/>
      <c r="I3932"/>
      <c r="J3932"/>
      <c r="K3932"/>
      <c r="L3932"/>
      <c r="M3932"/>
      <c r="N3932"/>
      <c r="O3932"/>
      <c r="P3932"/>
      <c r="Q3932"/>
      <c r="R3932"/>
      <c r="S3932"/>
      <c r="T3932"/>
      <c r="U3932"/>
      <c r="V3932"/>
      <c r="W3932"/>
      <c r="X3932"/>
      <c r="Y3932" s="56"/>
      <c r="Z3932"/>
      <c r="AA3932"/>
      <c r="AB3932"/>
      <c r="AC3932"/>
      <c r="AD3932"/>
      <c r="AE3932"/>
      <c r="AF3932"/>
    </row>
    <row r="3933" spans="1:32" s="24" customFormat="1" ht="15">
      <c r="A3933"/>
      <c r="B3933"/>
      <c r="C3933"/>
      <c r="D3933"/>
      <c r="E3933"/>
      <c r="F3933"/>
      <c r="G3933"/>
      <c r="H3933"/>
      <c r="I3933"/>
      <c r="J3933"/>
      <c r="K3933"/>
      <c r="L3933"/>
      <c r="M3933"/>
      <c r="N3933"/>
      <c r="O3933"/>
      <c r="P3933"/>
      <c r="Q3933"/>
      <c r="R3933"/>
      <c r="S3933"/>
      <c r="T3933"/>
      <c r="U3933"/>
      <c r="V3933"/>
      <c r="W3933"/>
      <c r="X3933"/>
      <c r="Y3933" s="56"/>
      <c r="Z3933"/>
      <c r="AA3933"/>
      <c r="AB3933"/>
      <c r="AC3933"/>
      <c r="AD3933"/>
      <c r="AE3933"/>
      <c r="AF3933"/>
    </row>
    <row r="3934" spans="1:32" s="24" customFormat="1" ht="15">
      <c r="A3934"/>
      <c r="B3934"/>
      <c r="C3934"/>
      <c r="D3934"/>
      <c r="E3934"/>
      <c r="F3934"/>
      <c r="G3934"/>
      <c r="H3934"/>
      <c r="I3934"/>
      <c r="J3934"/>
      <c r="K3934"/>
      <c r="L3934"/>
      <c r="M3934"/>
      <c r="N3934"/>
      <c r="O3934"/>
      <c r="P3934"/>
      <c r="Q3934"/>
      <c r="R3934"/>
      <c r="S3934"/>
      <c r="T3934"/>
      <c r="U3934"/>
      <c r="V3934"/>
      <c r="W3934"/>
      <c r="X3934"/>
      <c r="Y3934" s="56"/>
      <c r="Z3934"/>
      <c r="AA3934"/>
      <c r="AB3934"/>
      <c r="AC3934"/>
      <c r="AD3934"/>
      <c r="AE3934"/>
      <c r="AF3934"/>
    </row>
    <row r="3935" spans="1:32" s="24" customFormat="1" ht="15">
      <c r="A3935"/>
      <c r="B3935"/>
      <c r="C3935"/>
      <c r="D3935"/>
      <c r="E3935"/>
      <c r="F3935"/>
      <c r="G3935"/>
      <c r="H3935"/>
      <c r="I3935"/>
      <c r="J3935"/>
      <c r="K3935"/>
      <c r="L3935"/>
      <c r="M3935"/>
      <c r="N3935"/>
      <c r="O3935"/>
      <c r="P3935"/>
      <c r="Q3935"/>
      <c r="R3935"/>
      <c r="S3935"/>
      <c r="T3935"/>
      <c r="U3935"/>
      <c r="V3935"/>
      <c r="W3935"/>
      <c r="X3935"/>
      <c r="Y3935" s="56"/>
      <c r="Z3935"/>
      <c r="AA3935"/>
      <c r="AB3935"/>
      <c r="AC3935"/>
      <c r="AD3935"/>
      <c r="AE3935"/>
      <c r="AF3935"/>
    </row>
    <row r="3936" spans="1:32" s="24" customFormat="1" ht="15">
      <c r="A3936"/>
      <c r="B3936"/>
      <c r="C3936"/>
      <c r="D3936"/>
      <c r="E3936"/>
      <c r="F3936"/>
      <c r="G3936"/>
      <c r="H3936"/>
      <c r="I3936"/>
      <c r="J3936"/>
      <c r="K3936"/>
      <c r="L3936"/>
      <c r="M3936"/>
      <c r="N3936"/>
      <c r="O3936"/>
      <c r="P3936"/>
      <c r="Q3936"/>
      <c r="R3936"/>
      <c r="S3936"/>
      <c r="T3936"/>
      <c r="U3936"/>
      <c r="V3936"/>
      <c r="W3936"/>
      <c r="X3936"/>
      <c r="Y3936" s="56"/>
      <c r="Z3936"/>
      <c r="AA3936"/>
      <c r="AB3936"/>
      <c r="AC3936"/>
      <c r="AD3936"/>
      <c r="AE3936"/>
      <c r="AF3936"/>
    </row>
    <row r="3937" spans="1:32" s="24" customFormat="1" ht="15">
      <c r="A3937"/>
      <c r="B3937"/>
      <c r="C3937"/>
      <c r="D3937"/>
      <c r="E3937"/>
      <c r="F3937"/>
      <c r="G3937"/>
      <c r="H3937"/>
      <c r="I3937"/>
      <c r="J3937"/>
      <c r="K3937"/>
      <c r="L3937"/>
      <c r="M3937"/>
      <c r="N3937"/>
      <c r="O3937"/>
      <c r="P3937"/>
      <c r="Q3937"/>
      <c r="R3937"/>
      <c r="S3937"/>
      <c r="T3937"/>
      <c r="U3937"/>
      <c r="V3937"/>
      <c r="W3937"/>
      <c r="X3937"/>
      <c r="Y3937" s="56"/>
      <c r="Z3937"/>
      <c r="AA3937"/>
      <c r="AB3937"/>
      <c r="AC3937"/>
      <c r="AD3937"/>
      <c r="AE3937"/>
      <c r="AF3937"/>
    </row>
    <row r="3938" spans="1:32" s="24" customFormat="1" ht="15">
      <c r="A3938"/>
      <c r="B3938"/>
      <c r="C3938"/>
      <c r="D3938"/>
      <c r="E3938"/>
      <c r="F3938"/>
      <c r="G3938"/>
      <c r="H3938"/>
      <c r="I3938"/>
      <c r="J3938"/>
      <c r="K3938"/>
      <c r="L3938"/>
      <c r="M3938"/>
      <c r="N3938"/>
      <c r="O3938"/>
      <c r="P3938"/>
      <c r="Q3938"/>
      <c r="R3938"/>
      <c r="S3938"/>
      <c r="T3938"/>
      <c r="U3938"/>
      <c r="V3938"/>
      <c r="W3938"/>
      <c r="X3938"/>
      <c r="Y3938" s="56"/>
      <c r="Z3938"/>
      <c r="AA3938"/>
      <c r="AB3938"/>
      <c r="AC3938"/>
      <c r="AD3938"/>
      <c r="AE3938"/>
      <c r="AF3938"/>
    </row>
    <row r="3939" spans="1:32" s="24" customFormat="1" ht="15">
      <c r="A3939"/>
      <c r="B3939"/>
      <c r="C3939"/>
      <c r="D3939"/>
      <c r="E3939"/>
      <c r="F3939"/>
      <c r="G3939"/>
      <c r="H3939"/>
      <c r="I3939"/>
      <c r="J3939"/>
      <c r="K3939"/>
      <c r="L3939"/>
      <c r="M3939"/>
      <c r="N3939"/>
      <c r="O3939"/>
      <c r="P3939"/>
      <c r="Q3939"/>
      <c r="R3939"/>
      <c r="S3939"/>
      <c r="T3939"/>
      <c r="U3939"/>
      <c r="V3939"/>
      <c r="W3939"/>
      <c r="X3939"/>
      <c r="Y3939" s="56"/>
      <c r="Z3939"/>
      <c r="AA3939"/>
      <c r="AB3939"/>
      <c r="AC3939"/>
      <c r="AD3939"/>
      <c r="AE3939"/>
      <c r="AF3939"/>
    </row>
    <row r="3940" spans="1:32" s="24" customFormat="1" ht="15">
      <c r="A3940"/>
      <c r="B3940"/>
      <c r="C3940"/>
      <c r="D3940"/>
      <c r="E3940"/>
      <c r="F3940"/>
      <c r="G3940"/>
      <c r="H3940"/>
      <c r="I3940"/>
      <c r="J3940"/>
      <c r="K3940"/>
      <c r="L3940"/>
      <c r="M3940"/>
      <c r="N3940"/>
      <c r="O3940"/>
      <c r="P3940"/>
      <c r="Q3940"/>
      <c r="R3940"/>
      <c r="S3940"/>
      <c r="T3940"/>
      <c r="U3940"/>
      <c r="V3940"/>
      <c r="W3940"/>
      <c r="X3940"/>
      <c r="Y3940" s="56"/>
      <c r="Z3940"/>
      <c r="AA3940"/>
      <c r="AB3940"/>
      <c r="AC3940"/>
      <c r="AD3940"/>
      <c r="AE3940"/>
      <c r="AF3940"/>
    </row>
    <row r="3941" spans="1:32" s="24" customFormat="1" ht="15">
      <c r="A3941"/>
      <c r="B3941"/>
      <c r="C3941"/>
      <c r="D3941"/>
      <c r="E3941"/>
      <c r="F3941"/>
      <c r="G3941"/>
      <c r="H3941"/>
      <c r="I3941"/>
      <c r="J3941"/>
      <c r="K3941"/>
      <c r="L3941"/>
      <c r="M3941"/>
      <c r="N3941"/>
      <c r="O3941"/>
      <c r="P3941"/>
      <c r="Q3941"/>
      <c r="R3941"/>
      <c r="S3941"/>
      <c r="T3941"/>
      <c r="U3941"/>
      <c r="V3941"/>
      <c r="W3941"/>
      <c r="X3941"/>
      <c r="Y3941" s="56"/>
      <c r="Z3941"/>
      <c r="AA3941"/>
      <c r="AB3941"/>
      <c r="AC3941"/>
      <c r="AD3941"/>
      <c r="AE3941"/>
      <c r="AF3941"/>
    </row>
    <row r="3942" spans="1:32" s="24" customFormat="1" ht="15">
      <c r="A3942"/>
      <c r="B3942"/>
      <c r="C3942"/>
      <c r="D3942"/>
      <c r="E3942"/>
      <c r="F3942"/>
      <c r="G3942"/>
      <c r="H3942"/>
      <c r="I3942"/>
      <c r="J3942"/>
      <c r="K3942"/>
      <c r="L3942"/>
      <c r="M3942"/>
      <c r="N3942"/>
      <c r="O3942"/>
      <c r="P3942"/>
      <c r="Q3942"/>
      <c r="R3942"/>
      <c r="S3942"/>
      <c r="T3942"/>
      <c r="U3942"/>
      <c r="V3942"/>
      <c r="W3942"/>
      <c r="X3942"/>
      <c r="Y3942" s="56"/>
      <c r="Z3942"/>
      <c r="AA3942"/>
      <c r="AB3942"/>
      <c r="AC3942"/>
      <c r="AD3942"/>
      <c r="AE3942"/>
      <c r="AF3942"/>
    </row>
    <row r="3943" spans="1:32" s="24" customFormat="1" ht="15">
      <c r="A3943"/>
      <c r="B3943"/>
      <c r="C3943"/>
      <c r="D3943"/>
      <c r="E3943"/>
      <c r="F3943"/>
      <c r="G3943"/>
      <c r="H3943"/>
      <c r="I3943"/>
      <c r="J3943"/>
      <c r="K3943"/>
      <c r="L3943"/>
      <c r="M3943"/>
      <c r="N3943"/>
      <c r="O3943"/>
      <c r="P3943"/>
      <c r="Q3943"/>
      <c r="R3943"/>
      <c r="S3943"/>
      <c r="T3943"/>
      <c r="U3943"/>
      <c r="V3943"/>
      <c r="W3943"/>
      <c r="X3943"/>
      <c r="Y3943" s="56"/>
      <c r="Z3943"/>
      <c r="AA3943"/>
      <c r="AB3943"/>
      <c r="AC3943"/>
      <c r="AD3943"/>
      <c r="AE3943"/>
      <c r="AF3943"/>
    </row>
    <row r="3944" spans="1:32" s="24" customFormat="1" ht="15">
      <c r="A3944"/>
      <c r="B3944"/>
      <c r="C3944"/>
      <c r="D3944"/>
      <c r="E3944"/>
      <c r="F3944"/>
      <c r="G3944"/>
      <c r="H3944"/>
      <c r="I3944"/>
      <c r="J3944"/>
      <c r="K3944"/>
      <c r="L3944"/>
      <c r="M3944"/>
      <c r="N3944"/>
      <c r="O3944"/>
      <c r="P3944"/>
      <c r="Q3944"/>
      <c r="R3944"/>
      <c r="S3944"/>
      <c r="T3944"/>
      <c r="U3944"/>
      <c r="V3944"/>
      <c r="W3944"/>
      <c r="X3944"/>
      <c r="Y3944" s="56"/>
      <c r="Z3944"/>
      <c r="AA3944"/>
      <c r="AB3944"/>
      <c r="AC3944"/>
      <c r="AD3944"/>
      <c r="AE3944"/>
      <c r="AF3944"/>
    </row>
    <row r="3945" spans="1:32" s="24" customFormat="1" ht="15">
      <c r="A3945"/>
      <c r="B3945"/>
      <c r="C3945"/>
      <c r="D3945"/>
      <c r="E3945"/>
      <c r="F3945"/>
      <c r="G3945"/>
      <c r="H3945"/>
      <c r="I3945"/>
      <c r="J3945"/>
      <c r="K3945"/>
      <c r="L3945"/>
      <c r="M3945"/>
      <c r="N3945"/>
      <c r="O3945"/>
      <c r="P3945"/>
      <c r="Q3945"/>
      <c r="R3945"/>
      <c r="S3945"/>
      <c r="T3945"/>
      <c r="U3945"/>
      <c r="V3945"/>
      <c r="W3945"/>
      <c r="X3945"/>
      <c r="Y3945" s="56"/>
      <c r="Z3945"/>
      <c r="AA3945"/>
      <c r="AB3945"/>
      <c r="AC3945"/>
      <c r="AD3945"/>
      <c r="AE3945"/>
      <c r="AF3945"/>
    </row>
    <row r="3946" spans="1:32" s="24" customFormat="1" ht="15">
      <c r="A3946"/>
      <c r="B3946"/>
      <c r="C3946"/>
      <c r="D3946"/>
      <c r="E3946"/>
      <c r="F3946"/>
      <c r="G3946"/>
      <c r="H3946"/>
      <c r="I3946"/>
      <c r="J3946"/>
      <c r="K3946"/>
      <c r="L3946"/>
      <c r="M3946"/>
      <c r="N3946"/>
      <c r="O3946"/>
      <c r="P3946"/>
      <c r="Q3946"/>
      <c r="R3946"/>
      <c r="S3946"/>
      <c r="T3946"/>
      <c r="U3946"/>
      <c r="V3946"/>
      <c r="W3946"/>
      <c r="X3946"/>
      <c r="Y3946" s="56"/>
      <c r="Z3946"/>
      <c r="AA3946"/>
      <c r="AB3946"/>
      <c r="AC3946"/>
      <c r="AD3946"/>
      <c r="AE3946"/>
      <c r="AF3946"/>
    </row>
    <row r="3947" spans="1:32" s="24" customFormat="1" ht="15">
      <c r="A3947"/>
      <c r="B3947"/>
      <c r="C3947"/>
      <c r="D3947"/>
      <c r="E3947"/>
      <c r="F3947"/>
      <c r="G3947"/>
      <c r="H3947"/>
      <c r="I3947"/>
      <c r="J3947"/>
      <c r="K3947"/>
      <c r="L3947"/>
      <c r="M3947"/>
      <c r="N3947"/>
      <c r="O3947"/>
      <c r="P3947"/>
      <c r="Q3947"/>
      <c r="R3947"/>
      <c r="S3947"/>
      <c r="T3947"/>
      <c r="U3947"/>
      <c r="V3947"/>
      <c r="W3947"/>
      <c r="X3947"/>
      <c r="Y3947" s="56"/>
      <c r="Z3947"/>
      <c r="AA3947"/>
      <c r="AB3947"/>
      <c r="AC3947"/>
      <c r="AD3947"/>
      <c r="AE3947"/>
      <c r="AF3947"/>
    </row>
    <row r="3948" spans="1:32" s="24" customFormat="1" ht="15">
      <c r="A3948"/>
      <c r="B3948"/>
      <c r="C3948"/>
      <c r="D3948"/>
      <c r="E3948"/>
      <c r="F3948"/>
      <c r="G3948"/>
      <c r="H3948"/>
      <c r="I3948"/>
      <c r="J3948"/>
      <c r="K3948"/>
      <c r="L3948"/>
      <c r="M3948"/>
      <c r="N3948"/>
      <c r="O3948"/>
      <c r="P3948"/>
      <c r="Q3948"/>
      <c r="R3948"/>
      <c r="S3948"/>
      <c r="T3948"/>
      <c r="U3948"/>
      <c r="V3948"/>
      <c r="W3948"/>
      <c r="X3948"/>
      <c r="Y3948" s="56"/>
      <c r="Z3948"/>
      <c r="AA3948"/>
      <c r="AB3948"/>
      <c r="AC3948"/>
      <c r="AD3948"/>
      <c r="AE3948"/>
      <c r="AF3948"/>
    </row>
    <row r="3949" spans="1:32" s="24" customFormat="1" ht="15">
      <c r="A3949"/>
      <c r="B3949"/>
      <c r="C3949"/>
      <c r="D3949"/>
      <c r="E3949"/>
      <c r="F3949"/>
      <c r="G3949"/>
      <c r="H3949"/>
      <c r="I3949"/>
      <c r="J3949"/>
      <c r="K3949"/>
      <c r="L3949"/>
      <c r="M3949"/>
      <c r="N3949"/>
      <c r="O3949"/>
      <c r="P3949"/>
      <c r="Q3949"/>
      <c r="R3949"/>
      <c r="S3949"/>
      <c r="T3949"/>
      <c r="U3949"/>
      <c r="V3949"/>
      <c r="W3949"/>
      <c r="X3949"/>
      <c r="Y3949" s="56"/>
      <c r="Z3949"/>
      <c r="AA3949"/>
      <c r="AB3949"/>
      <c r="AC3949"/>
      <c r="AD3949"/>
      <c r="AE3949"/>
      <c r="AF3949"/>
    </row>
    <row r="3950" spans="1:32" s="24" customFormat="1" ht="15">
      <c r="A3950"/>
      <c r="B3950"/>
      <c r="C3950"/>
      <c r="D3950"/>
      <c r="E3950"/>
      <c r="F3950"/>
      <c r="G3950"/>
      <c r="H3950"/>
      <c r="I3950"/>
      <c r="J3950"/>
      <c r="K3950"/>
      <c r="L3950"/>
      <c r="M3950"/>
      <c r="N3950"/>
      <c r="O3950"/>
      <c r="P3950"/>
      <c r="Q3950"/>
      <c r="R3950"/>
      <c r="S3950"/>
      <c r="T3950"/>
      <c r="U3950"/>
      <c r="V3950"/>
      <c r="W3950"/>
      <c r="X3950"/>
      <c r="Y3950" s="56"/>
      <c r="Z3950"/>
      <c r="AA3950"/>
      <c r="AB3950"/>
      <c r="AC3950"/>
      <c r="AD3950"/>
      <c r="AE3950"/>
      <c r="AF3950"/>
    </row>
    <row r="3951" spans="1:32" s="24" customFormat="1" ht="15">
      <c r="A3951"/>
      <c r="B3951"/>
      <c r="C3951"/>
      <c r="D3951"/>
      <c r="E3951"/>
      <c r="F3951"/>
      <c r="G3951"/>
      <c r="H3951"/>
      <c r="I3951"/>
      <c r="J3951"/>
      <c r="K3951"/>
      <c r="L3951"/>
      <c r="M3951"/>
      <c r="N3951"/>
      <c r="O3951"/>
      <c r="P3951"/>
      <c r="Q3951"/>
      <c r="R3951"/>
      <c r="S3951"/>
      <c r="T3951"/>
      <c r="U3951"/>
      <c r="V3951"/>
      <c r="W3951"/>
      <c r="X3951"/>
      <c r="Y3951" s="56"/>
      <c r="Z3951"/>
      <c r="AA3951"/>
      <c r="AB3951"/>
      <c r="AC3951"/>
      <c r="AD3951"/>
      <c r="AE3951"/>
      <c r="AF3951"/>
    </row>
    <row r="3952" spans="1:32" s="24" customFormat="1" ht="15">
      <c r="A3952"/>
      <c r="B3952"/>
      <c r="C3952"/>
      <c r="D3952"/>
      <c r="E3952"/>
      <c r="F3952"/>
      <c r="G3952"/>
      <c r="H3952"/>
      <c r="I3952"/>
      <c r="J3952"/>
      <c r="K3952"/>
      <c r="L3952"/>
      <c r="M3952"/>
      <c r="N3952"/>
      <c r="O3952"/>
      <c r="P3952"/>
      <c r="Q3952"/>
      <c r="R3952"/>
      <c r="S3952"/>
      <c r="T3952"/>
      <c r="U3952"/>
      <c r="V3952"/>
      <c r="W3952"/>
      <c r="X3952"/>
      <c r="Y3952" s="56"/>
      <c r="Z3952"/>
      <c r="AA3952"/>
      <c r="AB3952"/>
      <c r="AC3952"/>
      <c r="AD3952"/>
      <c r="AE3952"/>
      <c r="AF3952"/>
    </row>
    <row r="3953" spans="1:32" s="24" customFormat="1" ht="15">
      <c r="A3953"/>
      <c r="B3953"/>
      <c r="C3953"/>
      <c r="D3953"/>
      <c r="E3953"/>
      <c r="F3953"/>
      <c r="G3953"/>
      <c r="H3953"/>
      <c r="I3953"/>
      <c r="J3953"/>
      <c r="K3953"/>
      <c r="L3953"/>
      <c r="M3953"/>
      <c r="N3953"/>
      <c r="O3953"/>
      <c r="P3953"/>
      <c r="Q3953"/>
      <c r="R3953"/>
      <c r="S3953"/>
      <c r="T3953"/>
      <c r="U3953"/>
      <c r="V3953"/>
      <c r="W3953"/>
      <c r="X3953"/>
      <c r="Y3953" s="56"/>
      <c r="Z3953"/>
      <c r="AA3953"/>
      <c r="AB3953"/>
      <c r="AC3953"/>
      <c r="AD3953"/>
      <c r="AE3953"/>
      <c r="AF3953"/>
    </row>
    <row r="3954" spans="1:32" s="24" customFormat="1" ht="15">
      <c r="A3954"/>
      <c r="B3954"/>
      <c r="C3954"/>
      <c r="D3954"/>
      <c r="E3954"/>
      <c r="F3954"/>
      <c r="G3954"/>
      <c r="H3954"/>
      <c r="I3954"/>
      <c r="J3954"/>
      <c r="K3954"/>
      <c r="L3954"/>
      <c r="M3954"/>
      <c r="N3954"/>
      <c r="O3954"/>
      <c r="P3954"/>
      <c r="Q3954"/>
      <c r="R3954"/>
      <c r="S3954"/>
      <c r="T3954"/>
      <c r="U3954"/>
      <c r="V3954"/>
      <c r="W3954"/>
      <c r="X3954"/>
      <c r="Y3954" s="56"/>
      <c r="Z3954"/>
      <c r="AA3954"/>
      <c r="AB3954"/>
      <c r="AC3954"/>
      <c r="AD3954"/>
      <c r="AE3954"/>
      <c r="AF3954"/>
    </row>
    <row r="3955" spans="1:32" s="24" customFormat="1" ht="15">
      <c r="A3955"/>
      <c r="B3955"/>
      <c r="C3955"/>
      <c r="D3955"/>
      <c r="E3955"/>
      <c r="F3955"/>
      <c r="G3955"/>
      <c r="H3955"/>
      <c r="I3955"/>
      <c r="J3955"/>
      <c r="K3955"/>
      <c r="L3955"/>
      <c r="M3955"/>
      <c r="N3955"/>
      <c r="O3955"/>
      <c r="P3955"/>
      <c r="Q3955"/>
      <c r="R3955"/>
      <c r="S3955"/>
      <c r="T3955"/>
      <c r="U3955"/>
      <c r="V3955"/>
      <c r="W3955"/>
      <c r="X3955"/>
      <c r="Y3955" s="56"/>
      <c r="Z3955"/>
      <c r="AA3955"/>
      <c r="AB3955"/>
      <c r="AC3955"/>
      <c r="AD3955"/>
      <c r="AE3955"/>
      <c r="AF3955"/>
    </row>
    <row r="3956" spans="1:32" s="24" customFormat="1" ht="15">
      <c r="A3956"/>
      <c r="B3956"/>
      <c r="C3956"/>
      <c r="D3956"/>
      <c r="E3956"/>
      <c r="F3956"/>
      <c r="G3956"/>
      <c r="H3956"/>
      <c r="I3956"/>
      <c r="J3956"/>
      <c r="K3956"/>
      <c r="L3956"/>
      <c r="M3956"/>
      <c r="N3956"/>
      <c r="O3956"/>
      <c r="P3956"/>
      <c r="Q3956"/>
      <c r="R3956"/>
      <c r="S3956"/>
      <c r="T3956"/>
      <c r="U3956"/>
      <c r="V3956"/>
      <c r="W3956"/>
      <c r="X3956"/>
      <c r="Y3956" s="56"/>
      <c r="Z3956"/>
      <c r="AA3956"/>
      <c r="AB3956"/>
      <c r="AC3956"/>
      <c r="AD3956"/>
      <c r="AE3956"/>
      <c r="AF3956"/>
    </row>
    <row r="3957" spans="1:32" s="24" customFormat="1" ht="15">
      <c r="A3957"/>
      <c r="B3957"/>
      <c r="C3957"/>
      <c r="D3957"/>
      <c r="E3957"/>
      <c r="F3957"/>
      <c r="G3957"/>
      <c r="H3957"/>
      <c r="I3957"/>
      <c r="J3957"/>
      <c r="K3957"/>
      <c r="L3957"/>
      <c r="M3957"/>
      <c r="N3957"/>
      <c r="O3957"/>
      <c r="P3957"/>
      <c r="Q3957"/>
      <c r="R3957"/>
      <c r="S3957"/>
      <c r="T3957"/>
      <c r="U3957"/>
      <c r="V3957"/>
      <c r="W3957"/>
      <c r="X3957"/>
      <c r="Y3957" s="56"/>
      <c r="Z3957"/>
      <c r="AA3957"/>
      <c r="AB3957"/>
      <c r="AC3957"/>
      <c r="AD3957"/>
      <c r="AE3957"/>
      <c r="AF3957"/>
    </row>
    <row r="3958" spans="1:32" s="24" customFormat="1" ht="15">
      <c r="A3958"/>
      <c r="B3958"/>
      <c r="C3958"/>
      <c r="D3958"/>
      <c r="E3958"/>
      <c r="F3958"/>
      <c r="G3958"/>
      <c r="H3958"/>
      <c r="I3958"/>
      <c r="J3958"/>
      <c r="K3958"/>
      <c r="L3958"/>
      <c r="M3958"/>
      <c r="N3958"/>
      <c r="O3958"/>
      <c r="P3958"/>
      <c r="Q3958"/>
      <c r="R3958"/>
      <c r="S3958"/>
      <c r="T3958"/>
      <c r="U3958"/>
      <c r="V3958"/>
      <c r="W3958"/>
      <c r="X3958"/>
      <c r="Y3958" s="56"/>
      <c r="Z3958"/>
      <c r="AA3958"/>
      <c r="AB3958"/>
      <c r="AC3958"/>
      <c r="AD3958"/>
      <c r="AE3958"/>
      <c r="AF3958"/>
    </row>
    <row r="3959" spans="1:32" s="24" customFormat="1" ht="15">
      <c r="A3959"/>
      <c r="B3959"/>
      <c r="C3959"/>
      <c r="D3959"/>
      <c r="E3959"/>
      <c r="F3959"/>
      <c r="G3959"/>
      <c r="H3959"/>
      <c r="I3959"/>
      <c r="J3959"/>
      <c r="K3959"/>
      <c r="L3959"/>
      <c r="M3959"/>
      <c r="N3959"/>
      <c r="O3959"/>
      <c r="P3959"/>
      <c r="Q3959"/>
      <c r="R3959"/>
      <c r="S3959"/>
      <c r="T3959"/>
      <c r="U3959"/>
      <c r="V3959"/>
      <c r="W3959"/>
      <c r="X3959"/>
      <c r="Y3959" s="56"/>
      <c r="Z3959"/>
      <c r="AA3959"/>
      <c r="AB3959"/>
      <c r="AC3959"/>
      <c r="AD3959"/>
      <c r="AE3959"/>
      <c r="AF3959"/>
    </row>
    <row r="3960" spans="1:32" s="24" customFormat="1" ht="15">
      <c r="A3960"/>
      <c r="B3960"/>
      <c r="C3960"/>
      <c r="D3960"/>
      <c r="E3960"/>
      <c r="F3960"/>
      <c r="G3960"/>
      <c r="H3960"/>
      <c r="I3960"/>
      <c r="J3960"/>
      <c r="K3960"/>
      <c r="L3960"/>
      <c r="M3960"/>
      <c r="N3960"/>
      <c r="O3960"/>
      <c r="P3960"/>
      <c r="Q3960"/>
      <c r="R3960"/>
      <c r="S3960"/>
      <c r="T3960"/>
      <c r="U3960"/>
      <c r="V3960"/>
      <c r="W3960"/>
      <c r="X3960"/>
      <c r="Y3960" s="56"/>
      <c r="Z3960"/>
      <c r="AA3960"/>
      <c r="AB3960"/>
      <c r="AC3960"/>
      <c r="AD3960"/>
      <c r="AE3960"/>
      <c r="AF3960"/>
    </row>
    <row r="3961" spans="1:32" s="24" customFormat="1" ht="15">
      <c r="A3961"/>
      <c r="B3961"/>
      <c r="C3961"/>
      <c r="D3961"/>
      <c r="E3961"/>
      <c r="F3961"/>
      <c r="G3961"/>
      <c r="H3961"/>
      <c r="I3961"/>
      <c r="J3961"/>
      <c r="K3961"/>
      <c r="L3961"/>
      <c r="M3961"/>
      <c r="N3961"/>
      <c r="O3961"/>
      <c r="P3961"/>
      <c r="Q3961"/>
      <c r="R3961"/>
      <c r="S3961"/>
      <c r="T3961"/>
      <c r="U3961"/>
      <c r="V3961"/>
      <c r="W3961"/>
      <c r="X3961"/>
      <c r="Y3961" s="56"/>
      <c r="Z3961"/>
      <c r="AA3961"/>
      <c r="AB3961"/>
      <c r="AC3961"/>
      <c r="AD3961"/>
      <c r="AE3961"/>
      <c r="AF3961"/>
    </row>
    <row r="3962" spans="1:32" s="24" customFormat="1" ht="15">
      <c r="A3962"/>
      <c r="B3962"/>
      <c r="C3962"/>
      <c r="D3962"/>
      <c r="E3962"/>
      <c r="F3962"/>
      <c r="G3962"/>
      <c r="H3962"/>
      <c r="I3962"/>
      <c r="J3962"/>
      <c r="K3962"/>
      <c r="L3962"/>
      <c r="M3962"/>
      <c r="N3962"/>
      <c r="O3962"/>
      <c r="P3962"/>
      <c r="Q3962"/>
      <c r="R3962"/>
      <c r="S3962"/>
      <c r="T3962"/>
      <c r="U3962"/>
      <c r="V3962"/>
      <c r="W3962"/>
      <c r="X3962"/>
      <c r="Y3962" s="56"/>
      <c r="Z3962"/>
      <c r="AA3962"/>
      <c r="AB3962"/>
      <c r="AC3962"/>
      <c r="AD3962"/>
      <c r="AE3962"/>
      <c r="AF3962"/>
    </row>
    <row r="3963" spans="1:32" s="24" customFormat="1" ht="15">
      <c r="A3963"/>
      <c r="B3963"/>
      <c r="C3963"/>
      <c r="D3963"/>
      <c r="E3963"/>
      <c r="F3963"/>
      <c r="G3963"/>
      <c r="H3963"/>
      <c r="I3963"/>
      <c r="J3963"/>
      <c r="K3963"/>
      <c r="L3963"/>
      <c r="M3963"/>
      <c r="N3963"/>
      <c r="O3963"/>
      <c r="P3963"/>
      <c r="Q3963"/>
      <c r="R3963"/>
      <c r="S3963"/>
      <c r="T3963"/>
      <c r="U3963"/>
      <c r="V3963"/>
      <c r="W3963"/>
      <c r="X3963"/>
      <c r="Y3963" s="56"/>
      <c r="Z3963"/>
      <c r="AA3963"/>
      <c r="AB3963"/>
      <c r="AC3963"/>
      <c r="AD3963"/>
      <c r="AE3963"/>
      <c r="AF3963"/>
    </row>
    <row r="3964" spans="1:32" s="24" customFormat="1" ht="15">
      <c r="A3964"/>
      <c r="B3964"/>
      <c r="C3964"/>
      <c r="D3964"/>
      <c r="E3964"/>
      <c r="F3964"/>
      <c r="G3964"/>
      <c r="H3964"/>
      <c r="I3964"/>
      <c r="J3964"/>
      <c r="K3964"/>
      <c r="L3964"/>
      <c r="M3964"/>
      <c r="N3964"/>
      <c r="O3964"/>
      <c r="P3964"/>
      <c r="Q3964"/>
      <c r="R3964"/>
      <c r="S3964"/>
      <c r="T3964"/>
      <c r="U3964"/>
      <c r="V3964"/>
      <c r="W3964"/>
      <c r="X3964"/>
      <c r="Y3964" s="56"/>
      <c r="Z3964"/>
      <c r="AA3964"/>
      <c r="AB3964"/>
      <c r="AC3964"/>
      <c r="AD3964"/>
      <c r="AE3964"/>
      <c r="AF3964"/>
    </row>
    <row r="3965" spans="1:32" s="24" customFormat="1" ht="15">
      <c r="A3965"/>
      <c r="B3965"/>
      <c r="C3965"/>
      <c r="D3965"/>
      <c r="E3965"/>
      <c r="F3965"/>
      <c r="G3965"/>
      <c r="H3965"/>
      <c r="I3965"/>
      <c r="J3965"/>
      <c r="K3965"/>
      <c r="L3965"/>
      <c r="M3965"/>
      <c r="N3965"/>
      <c r="O3965"/>
      <c r="P3965"/>
      <c r="Q3965"/>
      <c r="R3965"/>
      <c r="S3965"/>
      <c r="T3965"/>
      <c r="U3965"/>
      <c r="V3965"/>
      <c r="W3965"/>
      <c r="X3965"/>
      <c r="Y3965" s="56"/>
      <c r="Z3965"/>
      <c r="AA3965"/>
      <c r="AB3965"/>
      <c r="AC3965"/>
      <c r="AD3965"/>
      <c r="AE3965"/>
      <c r="AF3965"/>
    </row>
    <row r="3966" spans="1:32" s="24" customFormat="1" ht="15">
      <c r="A3966"/>
      <c r="B3966"/>
      <c r="C3966"/>
      <c r="D3966"/>
      <c r="E3966"/>
      <c r="F3966"/>
      <c r="G3966"/>
      <c r="H3966"/>
      <c r="I3966"/>
      <c r="J3966"/>
      <c r="K3966"/>
      <c r="L3966"/>
      <c r="M3966"/>
      <c r="N3966"/>
      <c r="O3966"/>
      <c r="P3966"/>
      <c r="Q3966"/>
      <c r="R3966"/>
      <c r="S3966"/>
      <c r="T3966"/>
      <c r="U3966"/>
      <c r="V3966"/>
      <c r="W3966"/>
      <c r="X3966"/>
      <c r="Y3966" s="56"/>
      <c r="Z3966"/>
      <c r="AA3966"/>
      <c r="AB3966"/>
      <c r="AC3966"/>
      <c r="AD3966"/>
      <c r="AE3966"/>
      <c r="AF3966"/>
    </row>
    <row r="3967" spans="1:32" s="24" customFormat="1" ht="15">
      <c r="A3967"/>
      <c r="B3967"/>
      <c r="C3967"/>
      <c r="D3967"/>
      <c r="E3967"/>
      <c r="F3967"/>
      <c r="G3967"/>
      <c r="H3967"/>
      <c r="I3967"/>
      <c r="J3967"/>
      <c r="K3967"/>
      <c r="L3967"/>
      <c r="M3967"/>
      <c r="N3967"/>
      <c r="O3967"/>
      <c r="P3967"/>
      <c r="Q3967"/>
      <c r="R3967"/>
      <c r="S3967"/>
      <c r="T3967"/>
      <c r="U3967"/>
      <c r="V3967"/>
      <c r="W3967"/>
      <c r="X3967"/>
      <c r="Y3967" s="56"/>
      <c r="Z3967"/>
      <c r="AA3967"/>
      <c r="AB3967"/>
      <c r="AC3967"/>
      <c r="AD3967"/>
      <c r="AE3967"/>
      <c r="AF3967"/>
    </row>
    <row r="3968" spans="1:32" s="24" customFormat="1" ht="15">
      <c r="A3968"/>
      <c r="B3968"/>
      <c r="C3968"/>
      <c r="D3968"/>
      <c r="E3968"/>
      <c r="F3968"/>
      <c r="G3968"/>
      <c r="H3968"/>
      <c r="I3968"/>
      <c r="J3968"/>
      <c r="K3968"/>
      <c r="L3968"/>
      <c r="M3968"/>
      <c r="N3968"/>
      <c r="O3968"/>
      <c r="P3968"/>
      <c r="Q3968"/>
      <c r="R3968"/>
      <c r="S3968"/>
      <c r="T3968"/>
      <c r="U3968"/>
      <c r="V3968"/>
      <c r="W3968"/>
      <c r="X3968"/>
      <c r="Y3968" s="56"/>
      <c r="Z3968"/>
      <c r="AA3968"/>
      <c r="AB3968"/>
      <c r="AC3968"/>
      <c r="AD3968"/>
      <c r="AE3968"/>
      <c r="AF3968"/>
    </row>
    <row r="3969" spans="1:32" s="24" customFormat="1" ht="15">
      <c r="A3969"/>
      <c r="B3969"/>
      <c r="C3969"/>
      <c r="D3969"/>
      <c r="E3969"/>
      <c r="F3969"/>
      <c r="G3969"/>
      <c r="H3969"/>
      <c r="I3969"/>
      <c r="J3969"/>
      <c r="K3969"/>
      <c r="L3969"/>
      <c r="M3969"/>
      <c r="N3969"/>
      <c r="O3969"/>
      <c r="P3969"/>
      <c r="Q3969"/>
      <c r="R3969"/>
      <c r="S3969"/>
      <c r="T3969"/>
      <c r="U3969"/>
      <c r="V3969"/>
      <c r="W3969"/>
      <c r="X3969"/>
      <c r="Y3969" s="56"/>
      <c r="Z3969"/>
      <c r="AA3969"/>
      <c r="AB3969"/>
      <c r="AC3969"/>
      <c r="AD3969"/>
      <c r="AE3969"/>
      <c r="AF3969"/>
    </row>
    <row r="3970" spans="1:32" s="24" customFormat="1" ht="15">
      <c r="A3970"/>
      <c r="B3970"/>
      <c r="C3970"/>
      <c r="D3970"/>
      <c r="E3970"/>
      <c r="F3970"/>
      <c r="G3970"/>
      <c r="H3970"/>
      <c r="I3970"/>
      <c r="J3970"/>
      <c r="K3970"/>
      <c r="L3970"/>
      <c r="M3970"/>
      <c r="N3970"/>
      <c r="O3970"/>
      <c r="P3970"/>
      <c r="Q3970"/>
      <c r="R3970"/>
      <c r="S3970"/>
      <c r="T3970"/>
      <c r="U3970"/>
      <c r="V3970"/>
      <c r="W3970"/>
      <c r="X3970"/>
      <c r="Y3970" s="56"/>
      <c r="Z3970"/>
      <c r="AA3970"/>
      <c r="AB3970"/>
      <c r="AC3970"/>
      <c r="AD3970"/>
      <c r="AE3970"/>
      <c r="AF3970"/>
    </row>
    <row r="3971" spans="1:32" s="24" customFormat="1" ht="15">
      <c r="A3971"/>
      <c r="B3971"/>
      <c r="C3971"/>
      <c r="D3971"/>
      <c r="E3971"/>
      <c r="F3971"/>
      <c r="G3971"/>
      <c r="H3971"/>
      <c r="I3971"/>
      <c r="J3971"/>
      <c r="K3971"/>
      <c r="L3971"/>
      <c r="M3971"/>
      <c r="N3971"/>
      <c r="O3971"/>
      <c r="P3971"/>
      <c r="Q3971"/>
      <c r="R3971"/>
      <c r="S3971"/>
      <c r="T3971"/>
      <c r="U3971"/>
      <c r="V3971"/>
      <c r="W3971"/>
      <c r="X3971"/>
      <c r="Y3971" s="56"/>
      <c r="Z3971"/>
      <c r="AA3971"/>
      <c r="AB3971"/>
      <c r="AC3971"/>
      <c r="AD3971"/>
      <c r="AE3971"/>
      <c r="AF3971"/>
    </row>
    <row r="3972" spans="1:32" s="24" customFormat="1" ht="15">
      <c r="A3972"/>
      <c r="B3972"/>
      <c r="C3972"/>
      <c r="D3972"/>
      <c r="E3972"/>
      <c r="F3972"/>
      <c r="G3972"/>
      <c r="H3972"/>
      <c r="I3972"/>
      <c r="J3972"/>
      <c r="K3972"/>
      <c r="L3972"/>
      <c r="M3972"/>
      <c r="N3972"/>
      <c r="O3972"/>
      <c r="P3972"/>
      <c r="Q3972"/>
      <c r="R3972"/>
      <c r="S3972"/>
      <c r="T3972"/>
      <c r="U3972"/>
      <c r="V3972"/>
      <c r="W3972"/>
      <c r="X3972"/>
      <c r="Y3972" s="56"/>
      <c r="Z3972"/>
      <c r="AA3972"/>
      <c r="AB3972"/>
      <c r="AC3972"/>
      <c r="AD3972"/>
      <c r="AE3972"/>
      <c r="AF3972"/>
    </row>
    <row r="3973" spans="1:32" s="24" customFormat="1" ht="15">
      <c r="A3973"/>
      <c r="B3973"/>
      <c r="C3973"/>
      <c r="D3973"/>
      <c r="E3973"/>
      <c r="F3973"/>
      <c r="G3973"/>
      <c r="H3973"/>
      <c r="I3973"/>
      <c r="J3973"/>
      <c r="K3973"/>
      <c r="L3973"/>
      <c r="M3973"/>
      <c r="N3973"/>
      <c r="O3973"/>
      <c r="P3973"/>
      <c r="Q3973"/>
      <c r="R3973"/>
      <c r="S3973"/>
      <c r="T3973"/>
      <c r="U3973"/>
      <c r="V3973"/>
      <c r="W3973"/>
      <c r="X3973"/>
      <c r="Y3973" s="56"/>
      <c r="Z3973"/>
      <c r="AA3973"/>
      <c r="AB3973"/>
      <c r="AC3973"/>
      <c r="AD3973"/>
      <c r="AE3973"/>
      <c r="AF3973"/>
    </row>
    <row r="3974" spans="1:32" s="24" customFormat="1" ht="15">
      <c r="A3974"/>
      <c r="B3974"/>
      <c r="C3974"/>
      <c r="D3974"/>
      <c r="E3974"/>
      <c r="F3974"/>
      <c r="G3974"/>
      <c r="H3974"/>
      <c r="I3974"/>
      <c r="J3974"/>
      <c r="K3974"/>
      <c r="L3974"/>
      <c r="M3974"/>
      <c r="N3974"/>
      <c r="O3974"/>
      <c r="P3974"/>
      <c r="Q3974"/>
      <c r="R3974"/>
      <c r="S3974"/>
      <c r="T3974"/>
      <c r="U3974"/>
      <c r="V3974"/>
      <c r="W3974"/>
      <c r="X3974"/>
      <c r="Y3974" s="56"/>
      <c r="Z3974"/>
      <c r="AA3974"/>
      <c r="AB3974"/>
      <c r="AC3974"/>
      <c r="AD3974"/>
      <c r="AE3974"/>
      <c r="AF3974"/>
    </row>
    <row r="3975" spans="1:32" s="24" customFormat="1" ht="15">
      <c r="A3975"/>
      <c r="B3975"/>
      <c r="C3975"/>
      <c r="D3975"/>
      <c r="E3975"/>
      <c r="F3975"/>
      <c r="G3975"/>
      <c r="H3975"/>
      <c r="I3975"/>
      <c r="J3975"/>
      <c r="K3975"/>
      <c r="L3975"/>
      <c r="M3975"/>
      <c r="N3975"/>
      <c r="O3975"/>
      <c r="P3975"/>
      <c r="Q3975"/>
      <c r="R3975"/>
      <c r="S3975"/>
      <c r="T3975"/>
      <c r="U3975"/>
      <c r="V3975"/>
      <c r="W3975"/>
      <c r="X3975"/>
      <c r="Y3975" s="56"/>
      <c r="Z3975"/>
      <c r="AA3975"/>
      <c r="AB3975"/>
      <c r="AC3975"/>
      <c r="AD3975"/>
      <c r="AE3975"/>
      <c r="AF3975"/>
    </row>
    <row r="3976" spans="1:32" s="24" customFormat="1" ht="15">
      <c r="A3976"/>
      <c r="B3976"/>
      <c r="C3976"/>
      <c r="D3976"/>
      <c r="E3976"/>
      <c r="F3976"/>
      <c r="G3976"/>
      <c r="H3976"/>
      <c r="I3976"/>
      <c r="J3976"/>
      <c r="K3976"/>
      <c r="L3976"/>
      <c r="M3976"/>
      <c r="N3976"/>
      <c r="O3976"/>
      <c r="P3976"/>
      <c r="Q3976"/>
      <c r="R3976"/>
      <c r="S3976"/>
      <c r="T3976"/>
      <c r="U3976"/>
      <c r="V3976"/>
      <c r="W3976"/>
      <c r="X3976"/>
      <c r="Y3976" s="56"/>
      <c r="Z3976"/>
      <c r="AA3976"/>
      <c r="AB3976"/>
      <c r="AC3976"/>
      <c r="AD3976"/>
      <c r="AE3976"/>
      <c r="AF3976"/>
    </row>
    <row r="3977" spans="1:32" s="24" customFormat="1" ht="15">
      <c r="A3977"/>
      <c r="B3977"/>
      <c r="C3977"/>
      <c r="D3977"/>
      <c r="E3977"/>
      <c r="F3977"/>
      <c r="G3977"/>
      <c r="H3977"/>
      <c r="I3977"/>
      <c r="J3977"/>
      <c r="K3977"/>
      <c r="L3977"/>
      <c r="M3977"/>
      <c r="N3977"/>
      <c r="O3977"/>
      <c r="P3977"/>
      <c r="Q3977"/>
      <c r="R3977"/>
      <c r="S3977"/>
      <c r="T3977"/>
      <c r="U3977"/>
      <c r="V3977"/>
      <c r="W3977"/>
      <c r="X3977"/>
      <c r="Y3977" s="56"/>
      <c r="Z3977"/>
      <c r="AA3977"/>
      <c r="AB3977"/>
      <c r="AC3977"/>
      <c r="AD3977"/>
      <c r="AE3977"/>
      <c r="AF3977"/>
    </row>
    <row r="3978" spans="1:32" s="24" customFormat="1" ht="15">
      <c r="A3978"/>
      <c r="B3978"/>
      <c r="C3978"/>
      <c r="D3978"/>
      <c r="E3978"/>
      <c r="F3978"/>
      <c r="G3978"/>
      <c r="H3978"/>
      <c r="I3978"/>
      <c r="J3978"/>
      <c r="K3978"/>
      <c r="L3978"/>
      <c r="M3978"/>
      <c r="N3978"/>
      <c r="O3978"/>
      <c r="P3978"/>
      <c r="Q3978"/>
      <c r="R3978"/>
      <c r="S3978"/>
      <c r="T3978"/>
      <c r="U3978"/>
      <c r="V3978"/>
      <c r="W3978"/>
      <c r="X3978"/>
      <c r="Y3978" s="56"/>
      <c r="Z3978"/>
      <c r="AA3978"/>
      <c r="AB3978"/>
      <c r="AC3978"/>
      <c r="AD3978"/>
      <c r="AE3978"/>
      <c r="AF3978"/>
    </row>
    <row r="3979" spans="1:32" s="24" customFormat="1" ht="15">
      <c r="A3979"/>
      <c r="B3979"/>
      <c r="C3979"/>
      <c r="D3979"/>
      <c r="E3979"/>
      <c r="F3979"/>
      <c r="G3979"/>
      <c r="H3979"/>
      <c r="I3979"/>
      <c r="J3979"/>
      <c r="K3979"/>
      <c r="L3979"/>
      <c r="M3979"/>
      <c r="N3979"/>
      <c r="O3979"/>
      <c r="P3979"/>
      <c r="Q3979"/>
      <c r="R3979"/>
      <c r="S3979"/>
      <c r="T3979"/>
      <c r="U3979"/>
      <c r="V3979"/>
      <c r="W3979"/>
      <c r="X3979"/>
      <c r="Y3979" s="56"/>
      <c r="Z3979"/>
      <c r="AA3979"/>
      <c r="AB3979"/>
      <c r="AC3979"/>
      <c r="AD3979"/>
      <c r="AE3979"/>
      <c r="AF3979"/>
    </row>
    <row r="3980" spans="1:32" s="24" customFormat="1" ht="15">
      <c r="A3980"/>
      <c r="B3980"/>
      <c r="C3980"/>
      <c r="D3980"/>
      <c r="E3980"/>
      <c r="F3980"/>
      <c r="G3980"/>
      <c r="H3980"/>
      <c r="I3980"/>
      <c r="J3980"/>
      <c r="K3980"/>
      <c r="L3980"/>
      <c r="M3980"/>
      <c r="N3980"/>
      <c r="O3980"/>
      <c r="P3980"/>
      <c r="Q3980"/>
      <c r="R3980"/>
      <c r="S3980"/>
      <c r="T3980"/>
      <c r="U3980"/>
      <c r="V3980"/>
      <c r="W3980"/>
      <c r="X3980"/>
      <c r="Y3980" s="56"/>
      <c r="Z3980"/>
      <c r="AA3980"/>
      <c r="AB3980"/>
      <c r="AC3980"/>
      <c r="AD3980"/>
      <c r="AE3980"/>
      <c r="AF3980"/>
    </row>
    <row r="3981" spans="1:32" s="24" customFormat="1" ht="15">
      <c r="A3981"/>
      <c r="B3981"/>
      <c r="C3981"/>
      <c r="D3981"/>
      <c r="E3981"/>
      <c r="F3981"/>
      <c r="G3981"/>
      <c r="H3981"/>
      <c r="I3981"/>
      <c r="J3981"/>
      <c r="K3981"/>
      <c r="L3981"/>
      <c r="M3981"/>
      <c r="N3981"/>
      <c r="O3981"/>
      <c r="P3981"/>
      <c r="Q3981"/>
      <c r="R3981"/>
      <c r="S3981"/>
      <c r="T3981"/>
      <c r="U3981"/>
      <c r="V3981"/>
      <c r="W3981"/>
      <c r="X3981"/>
      <c r="Y3981" s="56"/>
      <c r="Z3981"/>
      <c r="AA3981"/>
      <c r="AB3981"/>
      <c r="AC3981"/>
      <c r="AD3981"/>
      <c r="AE3981"/>
      <c r="AF3981"/>
    </row>
    <row r="3982" spans="1:32" s="24" customFormat="1" ht="15">
      <c r="A3982"/>
      <c r="B3982"/>
      <c r="C3982"/>
      <c r="D3982"/>
      <c r="E3982"/>
      <c r="F3982"/>
      <c r="G3982"/>
      <c r="H3982"/>
      <c r="I3982"/>
      <c r="J3982"/>
      <c r="K3982"/>
      <c r="L3982"/>
      <c r="M3982"/>
      <c r="N3982"/>
      <c r="O3982"/>
      <c r="P3982"/>
      <c r="Q3982"/>
      <c r="R3982"/>
      <c r="S3982"/>
      <c r="T3982"/>
      <c r="U3982"/>
      <c r="V3982"/>
      <c r="W3982"/>
      <c r="X3982"/>
      <c r="Y3982" s="56"/>
      <c r="Z3982"/>
      <c r="AA3982"/>
      <c r="AB3982"/>
      <c r="AC3982"/>
      <c r="AD3982"/>
      <c r="AE3982"/>
      <c r="AF3982"/>
    </row>
    <row r="3983" spans="1:32" s="24" customFormat="1" ht="15">
      <c r="A3983"/>
      <c r="B3983"/>
      <c r="C3983"/>
      <c r="D3983"/>
      <c r="E3983"/>
      <c r="F3983"/>
      <c r="G3983"/>
      <c r="H3983"/>
      <c r="I3983"/>
      <c r="J3983"/>
      <c r="K3983"/>
      <c r="L3983"/>
      <c r="M3983"/>
      <c r="N3983"/>
      <c r="O3983"/>
      <c r="P3983"/>
      <c r="Q3983"/>
      <c r="R3983"/>
      <c r="S3983"/>
      <c r="T3983"/>
      <c r="U3983"/>
      <c r="V3983"/>
      <c r="W3983"/>
      <c r="X3983"/>
      <c r="Y3983" s="56"/>
      <c r="Z3983"/>
      <c r="AA3983"/>
      <c r="AB3983"/>
      <c r="AC3983"/>
      <c r="AD3983"/>
      <c r="AE3983"/>
      <c r="AF3983"/>
    </row>
    <row r="3984" spans="1:32" s="24" customFormat="1" ht="15">
      <c r="A3984"/>
      <c r="B3984"/>
      <c r="C3984"/>
      <c r="D3984"/>
      <c r="E3984"/>
      <c r="F3984"/>
      <c r="G3984"/>
      <c r="H3984"/>
      <c r="I3984"/>
      <c r="J3984"/>
      <c r="K3984"/>
      <c r="L3984"/>
      <c r="M3984"/>
      <c r="N3984"/>
      <c r="O3984"/>
      <c r="P3984"/>
      <c r="Q3984"/>
      <c r="R3984"/>
      <c r="S3984"/>
      <c r="T3984"/>
      <c r="U3984"/>
      <c r="V3984"/>
      <c r="W3984"/>
      <c r="X3984"/>
      <c r="Y3984" s="56"/>
      <c r="Z3984"/>
      <c r="AA3984"/>
      <c r="AB3984"/>
      <c r="AC3984"/>
      <c r="AD3984"/>
      <c r="AE3984"/>
      <c r="AF3984"/>
    </row>
    <row r="3985" spans="1:32" s="24" customFormat="1" ht="15">
      <c r="A3985"/>
      <c r="B3985"/>
      <c r="C3985"/>
      <c r="D3985"/>
      <c r="E3985"/>
      <c r="F3985"/>
      <c r="G3985"/>
      <c r="H3985"/>
      <c r="I3985"/>
      <c r="J3985"/>
      <c r="K3985"/>
      <c r="L3985"/>
      <c r="M3985"/>
      <c r="N3985"/>
      <c r="O3985"/>
      <c r="P3985"/>
      <c r="Q3985"/>
      <c r="R3985"/>
      <c r="S3985"/>
      <c r="T3985"/>
      <c r="U3985"/>
      <c r="V3985"/>
      <c r="W3985"/>
      <c r="X3985"/>
      <c r="Y3985" s="56"/>
      <c r="Z3985"/>
      <c r="AA3985"/>
      <c r="AB3985"/>
      <c r="AC3985"/>
      <c r="AD3985"/>
      <c r="AE3985"/>
      <c r="AF3985"/>
    </row>
    <row r="3986" spans="1:32" s="24" customFormat="1" ht="15">
      <c r="A3986"/>
      <c r="B3986"/>
      <c r="C3986"/>
      <c r="D3986"/>
      <c r="E3986"/>
      <c r="F3986"/>
      <c r="G3986"/>
      <c r="H3986"/>
      <c r="I3986"/>
      <c r="J3986"/>
      <c r="K3986"/>
      <c r="L3986"/>
      <c r="M3986"/>
      <c r="N3986"/>
      <c r="O3986"/>
      <c r="P3986"/>
      <c r="Q3986"/>
      <c r="R3986"/>
      <c r="S3986"/>
      <c r="T3986"/>
      <c r="U3986"/>
      <c r="V3986"/>
      <c r="W3986"/>
      <c r="X3986"/>
      <c r="Y3986" s="56"/>
      <c r="Z3986"/>
      <c r="AA3986"/>
      <c r="AB3986"/>
      <c r="AC3986"/>
      <c r="AD3986"/>
      <c r="AE3986"/>
      <c r="AF3986"/>
    </row>
    <row r="3987" spans="1:32" s="24" customFormat="1" ht="15">
      <c r="A3987"/>
      <c r="B3987"/>
      <c r="C3987"/>
      <c r="D3987"/>
      <c r="E3987"/>
      <c r="F3987"/>
      <c r="G3987"/>
      <c r="H3987"/>
      <c r="I3987"/>
      <c r="J3987"/>
      <c r="K3987"/>
      <c r="L3987"/>
      <c r="M3987"/>
      <c r="N3987"/>
      <c r="O3987"/>
      <c r="P3987"/>
      <c r="Q3987"/>
      <c r="R3987"/>
      <c r="S3987"/>
      <c r="T3987"/>
      <c r="U3987"/>
      <c r="V3987"/>
      <c r="W3987"/>
      <c r="X3987"/>
      <c r="Y3987" s="56"/>
      <c r="Z3987"/>
      <c r="AA3987"/>
      <c r="AB3987"/>
      <c r="AC3987"/>
      <c r="AD3987"/>
      <c r="AE3987"/>
      <c r="AF3987"/>
    </row>
    <row r="3988" spans="1:32" s="24" customFormat="1" ht="15">
      <c r="A3988"/>
      <c r="B3988"/>
      <c r="C3988"/>
      <c r="D3988"/>
      <c r="E3988"/>
      <c r="F3988"/>
      <c r="G3988"/>
      <c r="H3988"/>
      <c r="I3988"/>
      <c r="J3988"/>
      <c r="K3988"/>
      <c r="L3988"/>
      <c r="M3988"/>
      <c r="N3988"/>
      <c r="O3988"/>
      <c r="P3988"/>
      <c r="Q3988"/>
      <c r="R3988"/>
      <c r="S3988"/>
      <c r="T3988"/>
      <c r="U3988"/>
      <c r="V3988"/>
      <c r="W3988"/>
      <c r="X3988"/>
      <c r="Y3988" s="56"/>
      <c r="Z3988"/>
      <c r="AA3988"/>
      <c r="AB3988"/>
      <c r="AC3988"/>
      <c r="AD3988"/>
      <c r="AE3988"/>
      <c r="AF3988"/>
    </row>
    <row r="3989" spans="1:32" s="24" customFormat="1" ht="15">
      <c r="A3989"/>
      <c r="B3989"/>
      <c r="C3989"/>
      <c r="D3989"/>
      <c r="E3989"/>
      <c r="F3989"/>
      <c r="G3989"/>
      <c r="H3989"/>
      <c r="I3989"/>
      <c r="J3989"/>
      <c r="K3989"/>
      <c r="L3989"/>
      <c r="M3989"/>
      <c r="N3989"/>
      <c r="O3989"/>
      <c r="P3989"/>
      <c r="Q3989"/>
      <c r="R3989"/>
      <c r="S3989"/>
      <c r="T3989"/>
      <c r="U3989"/>
      <c r="V3989"/>
      <c r="W3989"/>
      <c r="X3989"/>
      <c r="Y3989" s="56"/>
      <c r="Z3989"/>
      <c r="AA3989"/>
      <c r="AB3989"/>
      <c r="AC3989"/>
      <c r="AD3989"/>
      <c r="AE3989"/>
      <c r="AF3989"/>
    </row>
    <row r="3990" spans="1:32" s="24" customFormat="1" ht="15">
      <c r="A3990"/>
      <c r="B3990"/>
      <c r="C3990"/>
      <c r="D3990"/>
      <c r="E3990"/>
      <c r="F3990"/>
      <c r="G3990"/>
      <c r="H3990"/>
      <c r="I3990"/>
      <c r="J3990"/>
      <c r="K3990"/>
      <c r="L3990"/>
      <c r="M3990"/>
      <c r="N3990"/>
      <c r="O3990"/>
      <c r="P3990"/>
      <c r="Q3990"/>
      <c r="R3990"/>
      <c r="S3990"/>
      <c r="T3990"/>
      <c r="U3990"/>
      <c r="V3990"/>
      <c r="W3990"/>
      <c r="X3990"/>
      <c r="Y3990" s="56"/>
      <c r="Z3990"/>
      <c r="AA3990"/>
      <c r="AB3990"/>
      <c r="AC3990"/>
      <c r="AD3990"/>
      <c r="AE3990"/>
      <c r="AF3990"/>
    </row>
    <row r="3991" spans="1:32" s="24" customFormat="1" ht="15">
      <c r="A3991"/>
      <c r="B3991"/>
      <c r="C3991"/>
      <c r="D3991"/>
      <c r="E3991"/>
      <c r="F3991"/>
      <c r="G3991"/>
      <c r="H3991"/>
      <c r="I3991"/>
      <c r="J3991"/>
      <c r="K3991"/>
      <c r="L3991"/>
      <c r="M3991"/>
      <c r="N3991"/>
      <c r="O3991"/>
      <c r="P3991"/>
      <c r="Q3991"/>
      <c r="R3991"/>
      <c r="S3991"/>
      <c r="T3991"/>
      <c r="U3991"/>
      <c r="V3991"/>
      <c r="W3991"/>
      <c r="X3991"/>
      <c r="Y3991" s="56"/>
      <c r="Z3991"/>
      <c r="AA3991"/>
      <c r="AB3991"/>
      <c r="AC3991"/>
      <c r="AD3991"/>
      <c r="AE3991"/>
      <c r="AF3991"/>
    </row>
    <row r="3992" spans="1:32" s="24" customFormat="1" ht="15">
      <c r="A3992"/>
      <c r="B3992"/>
      <c r="C3992"/>
      <c r="D3992"/>
      <c r="E3992"/>
      <c r="F3992"/>
      <c r="G3992"/>
      <c r="H3992"/>
      <c r="I3992"/>
      <c r="J3992"/>
      <c r="K3992"/>
      <c r="L3992"/>
      <c r="M3992"/>
      <c r="N3992"/>
      <c r="O3992"/>
      <c r="P3992"/>
      <c r="Q3992"/>
      <c r="R3992"/>
      <c r="S3992"/>
      <c r="T3992"/>
      <c r="U3992"/>
      <c r="V3992"/>
      <c r="W3992"/>
      <c r="X3992"/>
      <c r="Y3992" s="56"/>
      <c r="Z3992"/>
      <c r="AA3992"/>
      <c r="AB3992"/>
      <c r="AC3992"/>
      <c r="AD3992"/>
      <c r="AE3992"/>
      <c r="AF3992"/>
    </row>
    <row r="3993" spans="1:32" s="24" customFormat="1" ht="15">
      <c r="A3993"/>
      <c r="B3993"/>
      <c r="C3993"/>
      <c r="D3993"/>
      <c r="E3993"/>
      <c r="F3993"/>
      <c r="G3993"/>
      <c r="H3993"/>
      <c r="I3993"/>
      <c r="J3993"/>
      <c r="K3993"/>
      <c r="L3993"/>
      <c r="M3993"/>
      <c r="N3993"/>
      <c r="O3993"/>
      <c r="P3993"/>
      <c r="Q3993"/>
      <c r="R3993"/>
      <c r="S3993"/>
      <c r="T3993"/>
      <c r="U3993"/>
      <c r="V3993"/>
      <c r="W3993"/>
      <c r="X3993"/>
      <c r="Y3993" s="56"/>
      <c r="Z3993"/>
      <c r="AA3993"/>
      <c r="AB3993"/>
      <c r="AC3993"/>
      <c r="AD3993"/>
      <c r="AE3993"/>
      <c r="AF3993"/>
    </row>
    <row r="3994" spans="1:32" s="24" customFormat="1" ht="15">
      <c r="A3994"/>
      <c r="B3994"/>
      <c r="C3994"/>
      <c r="D3994"/>
      <c r="E3994"/>
      <c r="F3994"/>
      <c r="G3994"/>
      <c r="H3994"/>
      <c r="I3994"/>
      <c r="J3994"/>
      <c r="K3994"/>
      <c r="L3994"/>
      <c r="M3994"/>
      <c r="N3994"/>
      <c r="O3994"/>
      <c r="P3994"/>
      <c r="Q3994"/>
      <c r="R3994"/>
      <c r="S3994"/>
      <c r="T3994"/>
      <c r="U3994"/>
      <c r="V3994"/>
      <c r="W3994"/>
      <c r="X3994"/>
      <c r="Y3994" s="56"/>
      <c r="Z3994"/>
      <c r="AA3994"/>
      <c r="AB3994"/>
      <c r="AC3994"/>
      <c r="AD3994"/>
      <c r="AE3994"/>
      <c r="AF3994"/>
    </row>
    <row r="3995" spans="1:32" s="24" customFormat="1" ht="15">
      <c r="A3995"/>
      <c r="B3995"/>
      <c r="C3995"/>
      <c r="D3995"/>
      <c r="E3995"/>
      <c r="F3995"/>
      <c r="G3995"/>
      <c r="H3995"/>
      <c r="I3995"/>
      <c r="J3995"/>
      <c r="K3995"/>
      <c r="L3995"/>
      <c r="M3995"/>
      <c r="N3995"/>
      <c r="O3995"/>
      <c r="P3995"/>
      <c r="Q3995"/>
      <c r="R3995"/>
      <c r="S3995"/>
      <c r="T3995"/>
      <c r="U3995"/>
      <c r="V3995"/>
      <c r="W3995"/>
      <c r="X3995"/>
      <c r="Y3995" s="56"/>
      <c r="Z3995"/>
      <c r="AA3995"/>
      <c r="AB3995"/>
      <c r="AC3995"/>
      <c r="AD3995"/>
      <c r="AE3995"/>
      <c r="AF3995"/>
    </row>
    <row r="3996" spans="1:32" s="24" customFormat="1" ht="15">
      <c r="A3996"/>
      <c r="B3996"/>
      <c r="C3996"/>
      <c r="D3996"/>
      <c r="E3996"/>
      <c r="F3996"/>
      <c r="G3996"/>
      <c r="H3996"/>
      <c r="I3996"/>
      <c r="J3996"/>
      <c r="K3996"/>
      <c r="L3996"/>
      <c r="M3996"/>
      <c r="N3996"/>
      <c r="O3996"/>
      <c r="P3996"/>
      <c r="Q3996"/>
      <c r="R3996"/>
      <c r="S3996"/>
      <c r="T3996"/>
      <c r="U3996"/>
      <c r="V3996"/>
      <c r="W3996"/>
      <c r="X3996"/>
      <c r="Y3996" s="56"/>
      <c r="Z3996"/>
      <c r="AA3996"/>
      <c r="AB3996"/>
      <c r="AC3996"/>
      <c r="AD3996"/>
      <c r="AE3996"/>
      <c r="AF3996"/>
    </row>
    <row r="3997" spans="1:32" s="24" customFormat="1" ht="15">
      <c r="A3997"/>
      <c r="B3997"/>
      <c r="C3997"/>
      <c r="D3997"/>
      <c r="E3997"/>
      <c r="F3997"/>
      <c r="G3997"/>
      <c r="H3997"/>
      <c r="I3997"/>
      <c r="J3997"/>
      <c r="K3997"/>
      <c r="L3997"/>
      <c r="M3997"/>
      <c r="N3997"/>
      <c r="O3997"/>
      <c r="P3997"/>
      <c r="Q3997"/>
      <c r="R3997"/>
      <c r="S3997"/>
      <c r="T3997"/>
      <c r="U3997"/>
      <c r="V3997"/>
      <c r="W3997"/>
      <c r="X3997"/>
      <c r="Y3997" s="56"/>
      <c r="Z3997"/>
      <c r="AA3997"/>
      <c r="AB3997"/>
      <c r="AC3997"/>
      <c r="AD3997"/>
      <c r="AE3997"/>
      <c r="AF3997"/>
    </row>
    <row r="3998" spans="1:32" s="24" customFormat="1" ht="15">
      <c r="A3998"/>
      <c r="B3998"/>
      <c r="C3998"/>
      <c r="D3998"/>
      <c r="E3998"/>
      <c r="F3998"/>
      <c r="G3998"/>
      <c r="H3998"/>
      <c r="I3998"/>
      <c r="J3998"/>
      <c r="K3998"/>
      <c r="L3998"/>
      <c r="M3998"/>
      <c r="N3998"/>
      <c r="O3998"/>
      <c r="P3998"/>
      <c r="Q3998"/>
      <c r="R3998"/>
      <c r="S3998"/>
      <c r="T3998"/>
      <c r="U3998"/>
      <c r="V3998"/>
      <c r="W3998"/>
      <c r="X3998"/>
      <c r="Y3998" s="56"/>
      <c r="Z3998"/>
      <c r="AA3998"/>
      <c r="AB3998"/>
      <c r="AC3998"/>
      <c r="AD3998"/>
      <c r="AE3998"/>
      <c r="AF3998"/>
    </row>
    <row r="3999" spans="1:32" s="24" customFormat="1" ht="15">
      <c r="A3999"/>
      <c r="B3999"/>
      <c r="C3999"/>
      <c r="D3999"/>
      <c r="E3999"/>
      <c r="F3999"/>
      <c r="G3999"/>
      <c r="H3999"/>
      <c r="I3999"/>
      <c r="J3999"/>
      <c r="K3999"/>
      <c r="L3999"/>
      <c r="M3999"/>
      <c r="N3999"/>
      <c r="O3999"/>
      <c r="P3999"/>
      <c r="Q3999"/>
      <c r="R3999"/>
      <c r="S3999"/>
      <c r="T3999"/>
      <c r="U3999"/>
      <c r="V3999"/>
      <c r="W3999"/>
      <c r="X3999"/>
      <c r="Y3999" s="56"/>
      <c r="Z3999"/>
      <c r="AA3999"/>
      <c r="AB3999"/>
      <c r="AC3999"/>
      <c r="AD3999"/>
      <c r="AE3999"/>
      <c r="AF3999"/>
    </row>
    <row r="4000" spans="1:32" s="24" customFormat="1" ht="15">
      <c r="A4000"/>
      <c r="B4000"/>
      <c r="C4000"/>
      <c r="D4000"/>
      <c r="E4000"/>
      <c r="F4000"/>
      <c r="G4000"/>
      <c r="H4000"/>
      <c r="I4000"/>
      <c r="J4000"/>
      <c r="K4000"/>
      <c r="L4000"/>
      <c r="M4000"/>
      <c r="N4000"/>
      <c r="O4000"/>
      <c r="P4000"/>
      <c r="Q4000"/>
      <c r="R4000"/>
      <c r="S4000"/>
      <c r="T4000"/>
      <c r="U4000"/>
      <c r="V4000"/>
      <c r="W4000"/>
      <c r="X4000"/>
      <c r="Y4000" s="56"/>
      <c r="Z4000"/>
      <c r="AA4000"/>
      <c r="AB4000"/>
      <c r="AC4000"/>
      <c r="AD4000"/>
      <c r="AE4000"/>
      <c r="AF4000"/>
    </row>
    <row r="4001" spans="1:32" s="24" customFormat="1" ht="15">
      <c r="A4001"/>
      <c r="B4001"/>
      <c r="C4001"/>
      <c r="D4001"/>
      <c r="E4001"/>
      <c r="F4001"/>
      <c r="G4001"/>
      <c r="H4001"/>
      <c r="I4001"/>
      <c r="J4001"/>
      <c r="K4001"/>
      <c r="L4001"/>
      <c r="M4001"/>
      <c r="N4001"/>
      <c r="O4001"/>
      <c r="P4001"/>
      <c r="Q4001"/>
      <c r="R4001"/>
      <c r="S4001"/>
      <c r="T4001"/>
      <c r="U4001"/>
      <c r="V4001"/>
      <c r="W4001"/>
      <c r="X4001"/>
      <c r="Y4001" s="56"/>
      <c r="Z4001"/>
      <c r="AA4001"/>
      <c r="AB4001"/>
      <c r="AC4001"/>
      <c r="AD4001"/>
      <c r="AE4001"/>
      <c r="AF4001"/>
    </row>
    <row r="4002" spans="1:32" s="24" customFormat="1" ht="15">
      <c r="A4002"/>
      <c r="B4002"/>
      <c r="C4002"/>
      <c r="D4002"/>
      <c r="E4002"/>
      <c r="F4002"/>
      <c r="G4002"/>
      <c r="H4002"/>
      <c r="I4002"/>
      <c r="J4002"/>
      <c r="K4002"/>
      <c r="L4002"/>
      <c r="M4002"/>
      <c r="N4002"/>
      <c r="O4002"/>
      <c r="P4002"/>
      <c r="Q4002"/>
      <c r="R4002"/>
      <c r="S4002"/>
      <c r="T4002"/>
      <c r="U4002"/>
      <c r="V4002"/>
      <c r="W4002"/>
      <c r="X4002"/>
      <c r="Y4002" s="56"/>
      <c r="Z4002"/>
      <c r="AA4002"/>
      <c r="AB4002"/>
      <c r="AC4002"/>
      <c r="AD4002"/>
      <c r="AE4002"/>
      <c r="AF4002"/>
    </row>
    <row r="4003" spans="1:32" s="24" customFormat="1" ht="15">
      <c r="A4003"/>
      <c r="B4003"/>
      <c r="C4003"/>
      <c r="D4003"/>
      <c r="E4003"/>
      <c r="F4003"/>
      <c r="G4003"/>
      <c r="H4003"/>
      <c r="I4003"/>
      <c r="J4003"/>
      <c r="K4003"/>
      <c r="L4003"/>
      <c r="M4003"/>
      <c r="N4003"/>
      <c r="O4003"/>
      <c r="P4003"/>
      <c r="Q4003"/>
      <c r="R4003"/>
      <c r="S4003"/>
      <c r="T4003"/>
      <c r="U4003"/>
      <c r="V4003"/>
      <c r="W4003"/>
      <c r="X4003"/>
      <c r="Y4003" s="56"/>
      <c r="Z4003"/>
      <c r="AA4003"/>
      <c r="AB4003"/>
      <c r="AC4003"/>
      <c r="AD4003"/>
      <c r="AE4003"/>
      <c r="AF4003"/>
    </row>
    <row r="4004" spans="1:32" s="24" customFormat="1" ht="15">
      <c r="A4004"/>
      <c r="B4004"/>
      <c r="C4004"/>
      <c r="D4004"/>
      <c r="E4004"/>
      <c r="F4004"/>
      <c r="G4004"/>
      <c r="H4004"/>
      <c r="I4004"/>
      <c r="J4004"/>
      <c r="K4004"/>
      <c r="L4004"/>
      <c r="M4004"/>
      <c r="N4004"/>
      <c r="O4004"/>
      <c r="P4004"/>
      <c r="Q4004"/>
      <c r="R4004"/>
      <c r="S4004"/>
      <c r="T4004"/>
      <c r="U4004"/>
      <c r="V4004"/>
      <c r="W4004"/>
      <c r="X4004"/>
      <c r="Y4004" s="56"/>
      <c r="Z4004"/>
      <c r="AA4004"/>
      <c r="AB4004"/>
      <c r="AC4004"/>
      <c r="AD4004"/>
      <c r="AE4004"/>
      <c r="AF4004"/>
    </row>
    <row r="4005" spans="1:32" s="24" customFormat="1" ht="15">
      <c r="A4005"/>
      <c r="B4005"/>
      <c r="C4005"/>
      <c r="D4005"/>
      <c r="E4005"/>
      <c r="F4005"/>
      <c r="G4005"/>
      <c r="H4005"/>
      <c r="I4005"/>
      <c r="J4005"/>
      <c r="K4005"/>
      <c r="L4005"/>
      <c r="M4005"/>
      <c r="N4005"/>
      <c r="O4005"/>
      <c r="P4005"/>
      <c r="Q4005"/>
      <c r="R4005"/>
      <c r="S4005"/>
      <c r="T4005"/>
      <c r="U4005"/>
      <c r="V4005"/>
      <c r="W4005"/>
      <c r="X4005"/>
      <c r="Y4005" s="56"/>
      <c r="Z4005"/>
      <c r="AA4005"/>
      <c r="AB4005"/>
      <c r="AC4005"/>
      <c r="AD4005"/>
      <c r="AE4005"/>
      <c r="AF4005"/>
    </row>
    <row r="4006" spans="1:32" s="24" customFormat="1" ht="15">
      <c r="A4006"/>
      <c r="B4006"/>
      <c r="C4006"/>
      <c r="D4006"/>
      <c r="E4006"/>
      <c r="F4006"/>
      <c r="G4006"/>
      <c r="H4006"/>
      <c r="I4006"/>
      <c r="J4006"/>
      <c r="K4006"/>
      <c r="L4006"/>
      <c r="M4006"/>
      <c r="N4006"/>
      <c r="O4006"/>
      <c r="P4006"/>
      <c r="Q4006"/>
      <c r="R4006"/>
      <c r="S4006"/>
      <c r="T4006"/>
      <c r="U4006"/>
      <c r="V4006"/>
      <c r="W4006"/>
      <c r="X4006"/>
      <c r="Y4006" s="56"/>
      <c r="Z4006"/>
      <c r="AA4006"/>
      <c r="AB4006"/>
      <c r="AC4006"/>
      <c r="AD4006"/>
      <c r="AE4006"/>
      <c r="AF4006"/>
    </row>
    <row r="4007" spans="1:32" s="24" customFormat="1" ht="15">
      <c r="A4007"/>
      <c r="B4007"/>
      <c r="C4007"/>
      <c r="D4007"/>
      <c r="E4007"/>
      <c r="F4007"/>
      <c r="G4007"/>
      <c r="H4007"/>
      <c r="I4007"/>
      <c r="J4007"/>
      <c r="K4007"/>
      <c r="L4007"/>
      <c r="M4007"/>
      <c r="N4007"/>
      <c r="O4007"/>
      <c r="P4007"/>
      <c r="Q4007"/>
      <c r="R4007"/>
      <c r="S4007"/>
      <c r="T4007"/>
      <c r="U4007"/>
      <c r="V4007"/>
      <c r="W4007"/>
      <c r="X4007"/>
      <c r="Y4007" s="56"/>
      <c r="Z4007"/>
      <c r="AA4007"/>
      <c r="AB4007"/>
      <c r="AC4007"/>
      <c r="AD4007"/>
      <c r="AE4007"/>
      <c r="AF4007"/>
    </row>
    <row r="4008" spans="1:32" s="24" customFormat="1" ht="15">
      <c r="A4008"/>
      <c r="B4008"/>
      <c r="C4008"/>
      <c r="D4008"/>
      <c r="E4008"/>
      <c r="F4008"/>
      <c r="G4008"/>
      <c r="H4008"/>
      <c r="I4008"/>
      <c r="J4008"/>
      <c r="K4008"/>
      <c r="L4008"/>
      <c r="M4008"/>
      <c r="N4008"/>
      <c r="O4008"/>
      <c r="P4008"/>
      <c r="Q4008"/>
      <c r="R4008"/>
      <c r="S4008"/>
      <c r="T4008"/>
      <c r="U4008"/>
      <c r="V4008"/>
      <c r="W4008"/>
      <c r="X4008"/>
      <c r="Y4008" s="56"/>
      <c r="Z4008"/>
      <c r="AA4008"/>
      <c r="AB4008"/>
      <c r="AC4008"/>
      <c r="AD4008"/>
      <c r="AE4008"/>
      <c r="AF4008"/>
    </row>
    <row r="4009" spans="1:32" s="24" customFormat="1" ht="15">
      <c r="A4009"/>
      <c r="B4009"/>
      <c r="C4009"/>
      <c r="D4009"/>
      <c r="E4009"/>
      <c r="F4009"/>
      <c r="G4009"/>
      <c r="H4009"/>
      <c r="I4009"/>
      <c r="J4009"/>
      <c r="K4009"/>
      <c r="L4009"/>
      <c r="M4009"/>
      <c r="N4009"/>
      <c r="O4009"/>
      <c r="P4009"/>
      <c r="Q4009"/>
      <c r="R4009"/>
      <c r="S4009"/>
      <c r="T4009"/>
      <c r="U4009"/>
      <c r="V4009"/>
      <c r="W4009"/>
      <c r="X4009"/>
      <c r="Y4009" s="56"/>
      <c r="Z4009"/>
      <c r="AA4009"/>
      <c r="AB4009"/>
      <c r="AC4009"/>
      <c r="AD4009"/>
      <c r="AE4009"/>
      <c r="AF4009"/>
    </row>
    <row r="4010" spans="1:32" s="24" customFormat="1" ht="15">
      <c r="A4010"/>
      <c r="B4010"/>
      <c r="C4010"/>
      <c r="D4010"/>
      <c r="E4010"/>
      <c r="F4010"/>
      <c r="G4010"/>
      <c r="H4010"/>
      <c r="I4010"/>
      <c r="J4010"/>
      <c r="K4010"/>
      <c r="L4010"/>
      <c r="M4010"/>
      <c r="N4010"/>
      <c r="O4010"/>
      <c r="P4010"/>
      <c r="Q4010"/>
      <c r="R4010"/>
      <c r="S4010"/>
      <c r="T4010"/>
      <c r="U4010"/>
      <c r="V4010"/>
      <c r="W4010"/>
      <c r="X4010"/>
      <c r="Y4010" s="56"/>
      <c r="Z4010"/>
      <c r="AA4010"/>
      <c r="AB4010"/>
      <c r="AC4010"/>
      <c r="AD4010"/>
      <c r="AE4010"/>
      <c r="AF4010"/>
    </row>
    <row r="4011" spans="1:32" s="24" customFormat="1" ht="15">
      <c r="A4011"/>
      <c r="B4011"/>
      <c r="C4011"/>
      <c r="D4011"/>
      <c r="E4011"/>
      <c r="F4011"/>
      <c r="G4011"/>
      <c r="H4011"/>
      <c r="I4011"/>
      <c r="J4011"/>
      <c r="K4011"/>
      <c r="L4011"/>
      <c r="M4011"/>
      <c r="N4011"/>
      <c r="O4011"/>
      <c r="P4011"/>
      <c r="Q4011"/>
      <c r="R4011"/>
      <c r="S4011"/>
      <c r="T4011"/>
      <c r="U4011"/>
      <c r="V4011"/>
      <c r="W4011"/>
      <c r="X4011"/>
      <c r="Y4011" s="56"/>
      <c r="Z4011"/>
      <c r="AA4011"/>
      <c r="AB4011"/>
      <c r="AC4011"/>
      <c r="AD4011"/>
      <c r="AE4011"/>
      <c r="AF4011"/>
    </row>
    <row r="4012" spans="1:32" s="24" customFormat="1" ht="15">
      <c r="A4012"/>
      <c r="B4012"/>
      <c r="C4012"/>
      <c r="D4012"/>
      <c r="E4012"/>
      <c r="F4012"/>
      <c r="G4012"/>
      <c r="H4012"/>
      <c r="I4012"/>
      <c r="J4012"/>
      <c r="K4012"/>
      <c r="L4012"/>
      <c r="M4012"/>
      <c r="N4012"/>
      <c r="O4012"/>
      <c r="P4012"/>
      <c r="Q4012"/>
      <c r="R4012"/>
      <c r="S4012"/>
      <c r="T4012"/>
      <c r="U4012"/>
      <c r="V4012"/>
      <c r="W4012"/>
      <c r="X4012"/>
      <c r="Y4012" s="56"/>
      <c r="Z4012"/>
      <c r="AA4012"/>
      <c r="AB4012"/>
      <c r="AC4012"/>
      <c r="AD4012"/>
      <c r="AE4012"/>
      <c r="AF4012"/>
    </row>
    <row r="4013" spans="1:32" s="24" customFormat="1" ht="15">
      <c r="A4013"/>
      <c r="B4013"/>
      <c r="C4013"/>
      <c r="D4013"/>
      <c r="E4013"/>
      <c r="F4013"/>
      <c r="G4013"/>
      <c r="H4013"/>
      <c r="I4013"/>
      <c r="J4013"/>
      <c r="K4013"/>
      <c r="L4013"/>
      <c r="M4013"/>
      <c r="N4013"/>
      <c r="O4013"/>
      <c r="P4013"/>
      <c r="Q4013"/>
      <c r="R4013"/>
      <c r="S4013"/>
      <c r="T4013"/>
      <c r="U4013"/>
      <c r="V4013"/>
      <c r="W4013"/>
      <c r="X4013"/>
      <c r="Y4013" s="56"/>
      <c r="Z4013"/>
      <c r="AA4013"/>
      <c r="AB4013"/>
      <c r="AC4013"/>
      <c r="AD4013"/>
      <c r="AE4013"/>
      <c r="AF4013"/>
    </row>
    <row r="4014" spans="1:32" s="24" customFormat="1" ht="15">
      <c r="A4014"/>
      <c r="B4014"/>
      <c r="C4014"/>
      <c r="D4014"/>
      <c r="E4014"/>
      <c r="F4014"/>
      <c r="G4014"/>
      <c r="H4014"/>
      <c r="I4014"/>
      <c r="J4014"/>
      <c r="K4014"/>
      <c r="L4014"/>
      <c r="M4014"/>
      <c r="N4014"/>
      <c r="O4014"/>
      <c r="P4014"/>
      <c r="Q4014"/>
      <c r="R4014"/>
      <c r="S4014"/>
      <c r="T4014"/>
      <c r="U4014"/>
      <c r="V4014"/>
      <c r="W4014"/>
      <c r="X4014"/>
      <c r="Y4014" s="56"/>
      <c r="Z4014"/>
      <c r="AA4014"/>
      <c r="AB4014"/>
      <c r="AC4014"/>
      <c r="AD4014"/>
      <c r="AE4014"/>
      <c r="AF4014"/>
    </row>
    <row r="4015" spans="1:32" s="24" customFormat="1" ht="15">
      <c r="A4015"/>
      <c r="B4015"/>
      <c r="C4015"/>
      <c r="D4015"/>
      <c r="E4015"/>
      <c r="F4015"/>
      <c r="G4015"/>
      <c r="H4015"/>
      <c r="I4015"/>
      <c r="J4015"/>
      <c r="K4015"/>
      <c r="L4015"/>
      <c r="M4015"/>
      <c r="N4015"/>
      <c r="O4015"/>
      <c r="P4015"/>
      <c r="Q4015"/>
      <c r="R4015"/>
      <c r="S4015"/>
      <c r="T4015"/>
      <c r="U4015"/>
      <c r="V4015"/>
      <c r="W4015"/>
      <c r="X4015"/>
      <c r="Y4015" s="56"/>
      <c r="Z4015"/>
      <c r="AA4015"/>
      <c r="AB4015"/>
      <c r="AC4015"/>
      <c r="AD4015"/>
      <c r="AE4015"/>
      <c r="AF4015"/>
    </row>
    <row r="4016" spans="1:32" s="24" customFormat="1" ht="15">
      <c r="A4016"/>
      <c r="B4016"/>
      <c r="C4016"/>
      <c r="D4016"/>
      <c r="E4016"/>
      <c r="F4016"/>
      <c r="G4016"/>
      <c r="H4016"/>
      <c r="I4016"/>
      <c r="J4016"/>
      <c r="K4016"/>
      <c r="L4016"/>
      <c r="M4016"/>
      <c r="N4016"/>
      <c r="O4016"/>
      <c r="P4016"/>
      <c r="Q4016"/>
      <c r="R4016"/>
      <c r="S4016"/>
      <c r="T4016"/>
      <c r="U4016"/>
      <c r="V4016"/>
      <c r="W4016"/>
      <c r="X4016"/>
      <c r="Y4016" s="56"/>
      <c r="Z4016"/>
      <c r="AA4016"/>
      <c r="AB4016"/>
      <c r="AC4016"/>
      <c r="AD4016"/>
      <c r="AE4016"/>
      <c r="AF4016"/>
    </row>
    <row r="4017" spans="1:32" s="24" customFormat="1" ht="15">
      <c r="A4017"/>
      <c r="B4017"/>
      <c r="C4017"/>
      <c r="D4017"/>
      <c r="E4017"/>
      <c r="F4017"/>
      <c r="G4017"/>
      <c r="H4017"/>
      <c r="I4017"/>
      <c r="J4017"/>
      <c r="K4017"/>
      <c r="L4017"/>
      <c r="M4017"/>
      <c r="N4017"/>
      <c r="O4017"/>
      <c r="P4017"/>
      <c r="Q4017"/>
      <c r="R4017"/>
      <c r="S4017"/>
      <c r="T4017"/>
      <c r="U4017"/>
      <c r="V4017"/>
      <c r="W4017"/>
      <c r="X4017"/>
      <c r="Y4017" s="56"/>
      <c r="Z4017"/>
      <c r="AA4017"/>
      <c r="AB4017"/>
      <c r="AC4017"/>
      <c r="AD4017"/>
      <c r="AE4017"/>
      <c r="AF4017"/>
    </row>
    <row r="4018" spans="1:32" s="24" customFormat="1" ht="15">
      <c r="A4018"/>
      <c r="B4018"/>
      <c r="C4018"/>
      <c r="D4018"/>
      <c r="E4018"/>
      <c r="F4018"/>
      <c r="G4018"/>
      <c r="H4018"/>
      <c r="I4018"/>
      <c r="J4018"/>
      <c r="K4018"/>
      <c r="L4018"/>
      <c r="M4018"/>
      <c r="N4018"/>
      <c r="O4018"/>
      <c r="P4018"/>
      <c r="Q4018"/>
      <c r="R4018"/>
      <c r="S4018"/>
      <c r="T4018"/>
      <c r="U4018"/>
      <c r="V4018"/>
      <c r="W4018"/>
      <c r="X4018"/>
      <c r="Y4018" s="56"/>
      <c r="Z4018"/>
      <c r="AA4018"/>
      <c r="AB4018"/>
      <c r="AC4018"/>
      <c r="AD4018"/>
      <c r="AE4018"/>
      <c r="AF4018"/>
    </row>
    <row r="4019" spans="1:32" s="24" customFormat="1" ht="15">
      <c r="A4019"/>
      <c r="B4019"/>
      <c r="C4019"/>
      <c r="D4019"/>
      <c r="E4019"/>
      <c r="F4019"/>
      <c r="G4019"/>
      <c r="H4019"/>
      <c r="I4019"/>
      <c r="J4019"/>
      <c r="K4019"/>
      <c r="L4019"/>
      <c r="M4019"/>
      <c r="N4019"/>
      <c r="O4019"/>
      <c r="P4019"/>
      <c r="Q4019"/>
      <c r="R4019"/>
      <c r="S4019"/>
      <c r="T4019"/>
      <c r="U4019"/>
      <c r="V4019"/>
      <c r="W4019"/>
      <c r="X4019"/>
      <c r="Y4019" s="56"/>
      <c r="Z4019"/>
      <c r="AA4019"/>
      <c r="AB4019"/>
      <c r="AC4019"/>
      <c r="AD4019"/>
      <c r="AE4019"/>
      <c r="AF4019"/>
    </row>
    <row r="4020" spans="1:32" s="24" customFormat="1" ht="15">
      <c r="A4020"/>
      <c r="B4020"/>
      <c r="C4020"/>
      <c r="D4020"/>
      <c r="E4020"/>
      <c r="F4020"/>
      <c r="G4020"/>
      <c r="H4020"/>
      <c r="I4020"/>
      <c r="J4020"/>
      <c r="K4020"/>
      <c r="L4020"/>
      <c r="M4020"/>
      <c r="N4020"/>
      <c r="O4020"/>
      <c r="P4020"/>
      <c r="Q4020"/>
      <c r="R4020"/>
      <c r="S4020"/>
      <c r="T4020"/>
      <c r="U4020"/>
      <c r="V4020"/>
      <c r="W4020"/>
      <c r="X4020"/>
      <c r="Y4020" s="56"/>
      <c r="Z4020"/>
      <c r="AA4020"/>
      <c r="AB4020"/>
      <c r="AC4020"/>
      <c r="AD4020"/>
      <c r="AE4020"/>
      <c r="AF4020"/>
    </row>
    <row r="4021" spans="1:32" s="24" customFormat="1" ht="15">
      <c r="A4021"/>
      <c r="B4021"/>
      <c r="C4021"/>
      <c r="D4021"/>
      <c r="E4021"/>
      <c r="F4021"/>
      <c r="G4021"/>
      <c r="H4021"/>
      <c r="I4021"/>
      <c r="J4021"/>
      <c r="K4021"/>
      <c r="L4021"/>
      <c r="M4021"/>
      <c r="N4021"/>
      <c r="O4021"/>
      <c r="P4021"/>
      <c r="Q4021"/>
      <c r="R4021"/>
      <c r="S4021"/>
      <c r="T4021"/>
      <c r="U4021"/>
      <c r="V4021"/>
      <c r="W4021"/>
      <c r="X4021"/>
      <c r="Y4021" s="56"/>
      <c r="Z4021"/>
      <c r="AA4021"/>
      <c r="AB4021"/>
      <c r="AC4021"/>
      <c r="AD4021"/>
      <c r="AE4021"/>
      <c r="AF4021"/>
    </row>
    <row r="4022" spans="1:32" s="24" customFormat="1" ht="15">
      <c r="A4022"/>
      <c r="B4022"/>
      <c r="C4022"/>
      <c r="D4022"/>
      <c r="E4022"/>
      <c r="F4022"/>
      <c r="G4022"/>
      <c r="H4022"/>
      <c r="I4022"/>
      <c r="J4022"/>
      <c r="K4022"/>
      <c r="L4022"/>
      <c r="M4022"/>
      <c r="N4022"/>
      <c r="O4022"/>
      <c r="P4022"/>
      <c r="Q4022"/>
      <c r="R4022"/>
      <c r="S4022"/>
      <c r="T4022"/>
      <c r="U4022"/>
      <c r="V4022"/>
      <c r="W4022"/>
      <c r="X4022"/>
      <c r="Y4022" s="56"/>
      <c r="Z4022"/>
      <c r="AA4022"/>
      <c r="AB4022"/>
      <c r="AC4022"/>
      <c r="AD4022"/>
      <c r="AE4022"/>
      <c r="AF4022"/>
    </row>
    <row r="4023" spans="1:32" s="24" customFormat="1" ht="15">
      <c r="A4023"/>
      <c r="B4023"/>
      <c r="C4023"/>
      <c r="D4023"/>
      <c r="E4023"/>
      <c r="F4023"/>
      <c r="G4023"/>
      <c r="H4023"/>
      <c r="I4023"/>
      <c r="J4023"/>
      <c r="K4023"/>
      <c r="L4023"/>
      <c r="M4023"/>
      <c r="N4023"/>
      <c r="O4023"/>
      <c r="P4023"/>
      <c r="Q4023"/>
      <c r="R4023"/>
      <c r="S4023"/>
      <c r="T4023"/>
      <c r="U4023"/>
      <c r="V4023"/>
      <c r="W4023"/>
      <c r="X4023"/>
      <c r="Y4023" s="56"/>
      <c r="Z4023"/>
      <c r="AA4023"/>
      <c r="AB4023"/>
      <c r="AC4023"/>
      <c r="AD4023"/>
      <c r="AE4023"/>
      <c r="AF4023"/>
    </row>
    <row r="4024" spans="1:32" s="24" customFormat="1" ht="15">
      <c r="A4024"/>
      <c r="B4024"/>
      <c r="C4024"/>
      <c r="D4024"/>
      <c r="E4024"/>
      <c r="F4024"/>
      <c r="G4024"/>
      <c r="H4024"/>
      <c r="I4024"/>
      <c r="J4024"/>
      <c r="K4024"/>
      <c r="L4024"/>
      <c r="M4024"/>
      <c r="N4024"/>
      <c r="O4024"/>
      <c r="P4024"/>
      <c r="Q4024"/>
      <c r="R4024"/>
      <c r="S4024"/>
      <c r="T4024"/>
      <c r="U4024"/>
      <c r="V4024"/>
      <c r="W4024"/>
      <c r="X4024"/>
      <c r="Y4024" s="56"/>
      <c r="Z4024"/>
      <c r="AA4024"/>
      <c r="AB4024"/>
      <c r="AC4024"/>
      <c r="AD4024"/>
      <c r="AE4024"/>
      <c r="AF4024"/>
    </row>
    <row r="4025" spans="1:32" s="24" customFormat="1" ht="15">
      <c r="A4025"/>
      <c r="B4025"/>
      <c r="C4025"/>
      <c r="D4025"/>
      <c r="E4025"/>
      <c r="F4025"/>
      <c r="G4025"/>
      <c r="H4025"/>
      <c r="I4025"/>
      <c r="J4025"/>
      <c r="K4025"/>
      <c r="L4025"/>
      <c r="M4025"/>
      <c r="N4025"/>
      <c r="O4025"/>
      <c r="P4025"/>
      <c r="Q4025"/>
      <c r="R4025"/>
      <c r="S4025"/>
      <c r="T4025"/>
      <c r="U4025"/>
      <c r="V4025"/>
      <c r="W4025"/>
      <c r="X4025"/>
      <c r="Y4025" s="56"/>
      <c r="Z4025"/>
      <c r="AA4025"/>
      <c r="AB4025"/>
      <c r="AC4025"/>
      <c r="AD4025"/>
      <c r="AE4025"/>
      <c r="AF4025"/>
    </row>
    <row r="4026" spans="1:32" s="24" customFormat="1" ht="15">
      <c r="A4026"/>
      <c r="B4026"/>
      <c r="C4026"/>
      <c r="D4026"/>
      <c r="E4026"/>
      <c r="F4026"/>
      <c r="G4026"/>
      <c r="H4026"/>
      <c r="I4026"/>
      <c r="J4026"/>
      <c r="K4026"/>
      <c r="L4026"/>
      <c r="M4026"/>
      <c r="N4026"/>
      <c r="O4026"/>
      <c r="P4026"/>
      <c r="Q4026"/>
      <c r="R4026"/>
      <c r="S4026"/>
      <c r="T4026"/>
      <c r="U4026"/>
      <c r="V4026"/>
      <c r="W4026"/>
      <c r="X4026"/>
      <c r="Y4026" s="56"/>
      <c r="Z4026"/>
      <c r="AA4026"/>
      <c r="AB4026"/>
      <c r="AC4026"/>
      <c r="AD4026"/>
      <c r="AE4026"/>
      <c r="AF4026"/>
    </row>
    <row r="4027" spans="1:32" s="24" customFormat="1" ht="15">
      <c r="A4027"/>
      <c r="B4027"/>
      <c r="C4027"/>
      <c r="D4027"/>
      <c r="E4027"/>
      <c r="F4027"/>
      <c r="G4027"/>
      <c r="H4027"/>
      <c r="I4027"/>
      <c r="J4027"/>
      <c r="K4027"/>
      <c r="L4027"/>
      <c r="M4027"/>
      <c r="N4027"/>
      <c r="O4027"/>
      <c r="P4027"/>
      <c r="Q4027"/>
      <c r="R4027"/>
      <c r="S4027"/>
      <c r="T4027"/>
      <c r="U4027"/>
      <c r="V4027"/>
      <c r="W4027"/>
      <c r="X4027"/>
      <c r="Y4027" s="56"/>
      <c r="Z4027"/>
      <c r="AA4027"/>
      <c r="AB4027"/>
      <c r="AC4027"/>
      <c r="AD4027"/>
      <c r="AE4027"/>
      <c r="AF4027"/>
    </row>
    <row r="4028" spans="1:32" s="24" customFormat="1" ht="15">
      <c r="A4028"/>
      <c r="B4028"/>
      <c r="C4028"/>
      <c r="D4028"/>
      <c r="E4028"/>
      <c r="F4028"/>
      <c r="G4028"/>
      <c r="H4028"/>
      <c r="I4028"/>
      <c r="J4028"/>
      <c r="K4028"/>
      <c r="L4028"/>
      <c r="M4028"/>
      <c r="N4028"/>
      <c r="O4028"/>
      <c r="P4028"/>
      <c r="Q4028"/>
      <c r="R4028"/>
      <c r="S4028"/>
      <c r="T4028"/>
      <c r="U4028"/>
      <c r="V4028"/>
      <c r="W4028"/>
      <c r="X4028"/>
      <c r="Y4028" s="56"/>
      <c r="Z4028"/>
      <c r="AA4028"/>
      <c r="AB4028"/>
      <c r="AC4028"/>
      <c r="AD4028"/>
      <c r="AE4028"/>
      <c r="AF4028"/>
    </row>
    <row r="4029" spans="1:32" s="24" customFormat="1" ht="15">
      <c r="A4029"/>
      <c r="B4029"/>
      <c r="C4029"/>
      <c r="D4029"/>
      <c r="E4029"/>
      <c r="F4029"/>
      <c r="G4029"/>
      <c r="H4029"/>
      <c r="I4029"/>
      <c r="J4029"/>
      <c r="K4029"/>
      <c r="L4029"/>
      <c r="M4029"/>
      <c r="N4029"/>
      <c r="O4029"/>
      <c r="P4029"/>
      <c r="Q4029"/>
      <c r="R4029"/>
      <c r="S4029"/>
      <c r="T4029"/>
      <c r="U4029"/>
      <c r="V4029"/>
      <c r="W4029"/>
      <c r="X4029"/>
      <c r="Y4029" s="56"/>
      <c r="Z4029"/>
      <c r="AA4029"/>
      <c r="AB4029"/>
      <c r="AC4029"/>
      <c r="AD4029"/>
      <c r="AE4029"/>
      <c r="AF4029"/>
    </row>
    <row r="4030" spans="1:32" s="24" customFormat="1" ht="15">
      <c r="A4030"/>
      <c r="B4030"/>
      <c r="C4030"/>
      <c r="D4030"/>
      <c r="E4030"/>
      <c r="F4030"/>
      <c r="G4030"/>
      <c r="H4030"/>
      <c r="I4030"/>
      <c r="J4030"/>
      <c r="K4030"/>
      <c r="L4030"/>
      <c r="M4030"/>
      <c r="N4030"/>
      <c r="O4030"/>
      <c r="P4030"/>
      <c r="Q4030"/>
      <c r="R4030"/>
      <c r="S4030"/>
      <c r="T4030"/>
      <c r="U4030"/>
      <c r="V4030"/>
      <c r="W4030"/>
      <c r="X4030"/>
      <c r="Y4030" s="56"/>
      <c r="Z4030"/>
      <c r="AA4030"/>
      <c r="AB4030"/>
      <c r="AC4030"/>
      <c r="AD4030"/>
      <c r="AE4030"/>
      <c r="AF4030"/>
    </row>
    <row r="4031" spans="1:32" s="24" customFormat="1" ht="15">
      <c r="A4031"/>
      <c r="B4031"/>
      <c r="C4031"/>
      <c r="D4031"/>
      <c r="E4031"/>
      <c r="F4031"/>
      <c r="G4031"/>
      <c r="H4031"/>
      <c r="I4031"/>
      <c r="J4031"/>
      <c r="K4031"/>
      <c r="L4031"/>
      <c r="M4031"/>
      <c r="N4031"/>
      <c r="O4031"/>
      <c r="P4031"/>
      <c r="Q4031"/>
      <c r="R4031"/>
      <c r="S4031"/>
      <c r="T4031"/>
      <c r="U4031"/>
      <c r="V4031"/>
      <c r="W4031"/>
      <c r="X4031"/>
      <c r="Y4031" s="56"/>
      <c r="Z4031"/>
      <c r="AA4031"/>
      <c r="AB4031"/>
      <c r="AC4031"/>
      <c r="AD4031"/>
      <c r="AE4031"/>
      <c r="AF4031"/>
    </row>
    <row r="4032" spans="1:32" s="24" customFormat="1" ht="15">
      <c r="A4032"/>
      <c r="B4032"/>
      <c r="C4032"/>
      <c r="D4032"/>
      <c r="E4032"/>
      <c r="F4032"/>
      <c r="G4032"/>
      <c r="H4032"/>
      <c r="I4032"/>
      <c r="J4032"/>
      <c r="K4032"/>
      <c r="L4032"/>
      <c r="M4032"/>
      <c r="N4032"/>
      <c r="O4032"/>
      <c r="P4032"/>
      <c r="Q4032"/>
      <c r="R4032"/>
      <c r="S4032"/>
      <c r="T4032"/>
      <c r="U4032"/>
      <c r="V4032"/>
      <c r="W4032"/>
      <c r="X4032"/>
      <c r="Y4032" s="56"/>
      <c r="Z4032"/>
      <c r="AA4032"/>
      <c r="AB4032"/>
      <c r="AC4032"/>
      <c r="AD4032"/>
      <c r="AE4032"/>
      <c r="AF4032"/>
    </row>
    <row r="4033" spans="1:32" s="24" customFormat="1" ht="15">
      <c r="A4033"/>
      <c r="B4033"/>
      <c r="C4033"/>
      <c r="D4033"/>
      <c r="E4033"/>
      <c r="F4033"/>
      <c r="G4033"/>
      <c r="H4033"/>
      <c r="I4033"/>
      <c r="J4033"/>
      <c r="K4033"/>
      <c r="L4033"/>
      <c r="M4033"/>
      <c r="N4033"/>
      <c r="O4033"/>
      <c r="P4033"/>
      <c r="Q4033"/>
      <c r="R4033"/>
      <c r="S4033"/>
      <c r="T4033"/>
      <c r="U4033"/>
      <c r="V4033"/>
      <c r="W4033"/>
      <c r="X4033"/>
      <c r="Y4033" s="56"/>
      <c r="Z4033"/>
      <c r="AA4033"/>
      <c r="AB4033"/>
      <c r="AC4033"/>
      <c r="AD4033"/>
      <c r="AE4033"/>
      <c r="AF4033"/>
    </row>
    <row r="4034" spans="1:32" s="24" customFormat="1" ht="15">
      <c r="A4034"/>
      <c r="B4034"/>
      <c r="C4034"/>
      <c r="D4034"/>
      <c r="E4034"/>
      <c r="F4034"/>
      <c r="G4034"/>
      <c r="H4034"/>
      <c r="I4034"/>
      <c r="J4034"/>
      <c r="K4034"/>
      <c r="L4034"/>
      <c r="M4034"/>
      <c r="N4034"/>
      <c r="O4034"/>
      <c r="P4034"/>
      <c r="Q4034"/>
      <c r="R4034"/>
      <c r="S4034"/>
      <c r="T4034"/>
      <c r="U4034"/>
      <c r="V4034"/>
      <c r="W4034"/>
      <c r="X4034"/>
      <c r="Y4034" s="56"/>
      <c r="Z4034"/>
      <c r="AA4034"/>
      <c r="AB4034"/>
      <c r="AC4034"/>
      <c r="AD4034"/>
      <c r="AE4034"/>
      <c r="AF4034"/>
    </row>
    <row r="4035" spans="1:32" s="24" customFormat="1" ht="15">
      <c r="A4035"/>
      <c r="B4035"/>
      <c r="C4035"/>
      <c r="D4035"/>
      <c r="E4035"/>
      <c r="F4035"/>
      <c r="G4035"/>
      <c r="H4035"/>
      <c r="I4035"/>
      <c r="J4035"/>
      <c r="K4035"/>
      <c r="L4035"/>
      <c r="M4035"/>
      <c r="N4035"/>
      <c r="O4035"/>
      <c r="P4035"/>
      <c r="Q4035"/>
      <c r="R4035"/>
      <c r="S4035"/>
      <c r="T4035"/>
      <c r="U4035"/>
      <c r="V4035"/>
      <c r="W4035"/>
      <c r="X4035"/>
      <c r="Y4035" s="56"/>
      <c r="Z4035"/>
      <c r="AA4035"/>
      <c r="AB4035"/>
      <c r="AC4035"/>
      <c r="AD4035"/>
      <c r="AE4035"/>
      <c r="AF4035"/>
    </row>
    <row r="4036" spans="1:32" s="24" customFormat="1" ht="15">
      <c r="A4036"/>
      <c r="B4036"/>
      <c r="C4036"/>
      <c r="D4036"/>
      <c r="E4036"/>
      <c r="F4036"/>
      <c r="G4036"/>
      <c r="H4036"/>
      <c r="I4036"/>
      <c r="J4036"/>
      <c r="K4036"/>
      <c r="L4036"/>
      <c r="M4036"/>
      <c r="N4036"/>
      <c r="O4036"/>
      <c r="P4036"/>
      <c r="Q4036"/>
      <c r="R4036"/>
      <c r="S4036"/>
      <c r="T4036"/>
      <c r="U4036"/>
      <c r="V4036"/>
      <c r="W4036"/>
      <c r="X4036"/>
      <c r="Y4036" s="56"/>
      <c r="Z4036"/>
      <c r="AA4036"/>
      <c r="AB4036"/>
      <c r="AC4036"/>
      <c r="AD4036"/>
      <c r="AE4036"/>
      <c r="AF4036"/>
    </row>
    <row r="4037" spans="1:32" s="24" customFormat="1" ht="15">
      <c r="A4037"/>
      <c r="B4037"/>
      <c r="C4037"/>
      <c r="D4037"/>
      <c r="E4037"/>
      <c r="F4037"/>
      <c r="G4037"/>
      <c r="H4037"/>
      <c r="I4037"/>
      <c r="J4037"/>
      <c r="K4037"/>
      <c r="L4037"/>
      <c r="M4037"/>
      <c r="N4037"/>
      <c r="O4037"/>
      <c r="P4037"/>
      <c r="Q4037"/>
      <c r="R4037"/>
      <c r="S4037"/>
      <c r="T4037"/>
      <c r="U4037"/>
      <c r="V4037"/>
      <c r="W4037"/>
      <c r="X4037"/>
      <c r="Y4037" s="56"/>
      <c r="Z4037"/>
      <c r="AA4037"/>
      <c r="AB4037"/>
      <c r="AC4037"/>
      <c r="AD4037"/>
      <c r="AE4037"/>
      <c r="AF4037"/>
    </row>
    <row r="4038" spans="1:32" s="24" customFormat="1" ht="15">
      <c r="A4038"/>
      <c r="B4038"/>
      <c r="C4038"/>
      <c r="D4038"/>
      <c r="E4038"/>
      <c r="F4038"/>
      <c r="G4038"/>
      <c r="H4038"/>
      <c r="I4038"/>
      <c r="J4038"/>
      <c r="K4038"/>
      <c r="L4038"/>
      <c r="M4038"/>
      <c r="N4038"/>
      <c r="O4038"/>
      <c r="P4038"/>
      <c r="Q4038"/>
      <c r="R4038"/>
      <c r="S4038"/>
      <c r="T4038"/>
      <c r="U4038"/>
      <c r="V4038"/>
      <c r="W4038"/>
      <c r="X4038"/>
      <c r="Y4038" s="56"/>
      <c r="Z4038"/>
      <c r="AA4038"/>
      <c r="AB4038"/>
      <c r="AC4038"/>
      <c r="AD4038"/>
      <c r="AE4038"/>
      <c r="AF4038"/>
    </row>
    <row r="4039" spans="1:32" s="24" customFormat="1" ht="15">
      <c r="A4039"/>
      <c r="B4039"/>
      <c r="C4039"/>
      <c r="D4039"/>
      <c r="E4039"/>
      <c r="F4039"/>
      <c r="G4039"/>
      <c r="H4039"/>
      <c r="I4039"/>
      <c r="J4039"/>
      <c r="K4039"/>
      <c r="L4039"/>
      <c r="M4039"/>
      <c r="N4039"/>
      <c r="O4039"/>
      <c r="P4039"/>
      <c r="Q4039"/>
      <c r="R4039"/>
      <c r="S4039"/>
      <c r="T4039"/>
      <c r="U4039"/>
      <c r="V4039"/>
      <c r="W4039"/>
      <c r="X4039"/>
      <c r="Y4039" s="56"/>
      <c r="Z4039"/>
      <c r="AA4039"/>
      <c r="AB4039"/>
      <c r="AC4039"/>
      <c r="AD4039"/>
      <c r="AE4039"/>
      <c r="AF4039"/>
    </row>
    <row r="4040" spans="1:32" s="24" customFormat="1" ht="15">
      <c r="A4040"/>
      <c r="B4040"/>
      <c r="C4040"/>
      <c r="D4040"/>
      <c r="E4040"/>
      <c r="F4040"/>
      <c r="G4040"/>
      <c r="H4040"/>
      <c r="I4040"/>
      <c r="J4040"/>
      <c r="K4040"/>
      <c r="L4040"/>
      <c r="M4040"/>
      <c r="N4040"/>
      <c r="O4040"/>
      <c r="P4040"/>
      <c r="Q4040"/>
      <c r="R4040"/>
      <c r="S4040"/>
      <c r="T4040"/>
      <c r="U4040"/>
      <c r="V4040"/>
      <c r="W4040"/>
      <c r="X4040"/>
      <c r="Y4040" s="56"/>
      <c r="Z4040"/>
      <c r="AA4040"/>
      <c r="AB4040"/>
      <c r="AC4040"/>
      <c r="AD4040"/>
      <c r="AE4040"/>
      <c r="AF4040"/>
    </row>
    <row r="4041" spans="1:32" s="24" customFormat="1" ht="15">
      <c r="A4041"/>
      <c r="B4041"/>
      <c r="C4041"/>
      <c r="D4041"/>
      <c r="E4041"/>
      <c r="F4041"/>
      <c r="G4041"/>
      <c r="H4041"/>
      <c r="I4041"/>
      <c r="J4041"/>
      <c r="K4041"/>
      <c r="L4041"/>
      <c r="M4041"/>
      <c r="N4041"/>
      <c r="O4041"/>
      <c r="P4041"/>
      <c r="Q4041"/>
      <c r="R4041"/>
      <c r="S4041"/>
      <c r="T4041"/>
      <c r="U4041"/>
      <c r="V4041"/>
      <c r="W4041"/>
      <c r="X4041"/>
      <c r="Y4041" s="56"/>
      <c r="Z4041"/>
      <c r="AA4041"/>
      <c r="AB4041"/>
      <c r="AC4041"/>
      <c r="AD4041"/>
      <c r="AE4041"/>
      <c r="AF4041"/>
    </row>
    <row r="4042" spans="1:32" s="24" customFormat="1" ht="15">
      <c r="A4042"/>
      <c r="B4042"/>
      <c r="C4042"/>
      <c r="D4042"/>
      <c r="E4042"/>
      <c r="F4042"/>
      <c r="G4042"/>
      <c r="H4042"/>
      <c r="I4042"/>
      <c r="J4042"/>
      <c r="K4042"/>
      <c r="L4042"/>
      <c r="M4042"/>
      <c r="N4042"/>
      <c r="O4042"/>
      <c r="P4042"/>
      <c r="Q4042"/>
      <c r="R4042"/>
      <c r="S4042"/>
      <c r="T4042"/>
      <c r="U4042"/>
      <c r="V4042"/>
      <c r="W4042"/>
      <c r="X4042"/>
      <c r="Y4042" s="56"/>
      <c r="Z4042"/>
      <c r="AA4042"/>
      <c r="AB4042"/>
      <c r="AC4042"/>
      <c r="AD4042"/>
      <c r="AE4042"/>
      <c r="AF4042"/>
    </row>
    <row r="4043" spans="1:32" s="24" customFormat="1" ht="15">
      <c r="A4043"/>
      <c r="B4043"/>
      <c r="C4043"/>
      <c r="D4043"/>
      <c r="E4043"/>
      <c r="F4043"/>
      <c r="G4043"/>
      <c r="H4043"/>
      <c r="I4043"/>
      <c r="J4043"/>
      <c r="K4043"/>
      <c r="L4043"/>
      <c r="M4043"/>
      <c r="N4043"/>
      <c r="O4043"/>
      <c r="P4043"/>
      <c r="Q4043"/>
      <c r="R4043"/>
      <c r="S4043"/>
      <c r="T4043"/>
      <c r="U4043"/>
      <c r="V4043"/>
      <c r="W4043"/>
      <c r="X4043"/>
      <c r="Y4043" s="56"/>
      <c r="Z4043"/>
      <c r="AA4043"/>
      <c r="AB4043"/>
      <c r="AC4043"/>
      <c r="AD4043"/>
      <c r="AE4043"/>
      <c r="AF4043"/>
    </row>
    <row r="4044" spans="1:32" s="24" customFormat="1" ht="15">
      <c r="A4044"/>
      <c r="B4044"/>
      <c r="C4044"/>
      <c r="D4044"/>
      <c r="E4044"/>
      <c r="F4044"/>
      <c r="G4044"/>
      <c r="H4044"/>
      <c r="I4044"/>
      <c r="J4044"/>
      <c r="K4044"/>
      <c r="L4044"/>
      <c r="M4044"/>
      <c r="N4044"/>
      <c r="O4044"/>
      <c r="P4044"/>
      <c r="Q4044"/>
      <c r="R4044"/>
      <c r="S4044"/>
      <c r="T4044"/>
      <c r="U4044"/>
      <c r="V4044"/>
      <c r="W4044"/>
      <c r="X4044"/>
      <c r="Y4044" s="56"/>
      <c r="Z4044"/>
      <c r="AA4044"/>
      <c r="AB4044"/>
      <c r="AC4044"/>
      <c r="AD4044"/>
      <c r="AE4044"/>
      <c r="AF4044"/>
    </row>
    <row r="4045" spans="1:32" s="24" customFormat="1" ht="15">
      <c r="A4045"/>
      <c r="B4045"/>
      <c r="C4045"/>
      <c r="D4045"/>
      <c r="E4045"/>
      <c r="F4045"/>
      <c r="G4045"/>
      <c r="H4045"/>
      <c r="I4045"/>
      <c r="J4045"/>
      <c r="K4045"/>
      <c r="L4045"/>
      <c r="M4045"/>
      <c r="N4045"/>
      <c r="O4045"/>
      <c r="P4045"/>
      <c r="Q4045"/>
      <c r="R4045"/>
      <c r="S4045"/>
      <c r="T4045"/>
      <c r="U4045"/>
      <c r="V4045"/>
      <c r="W4045"/>
      <c r="X4045"/>
      <c r="Y4045" s="56"/>
      <c r="Z4045"/>
      <c r="AA4045"/>
      <c r="AB4045"/>
      <c r="AC4045"/>
      <c r="AD4045"/>
      <c r="AE4045"/>
      <c r="AF4045"/>
    </row>
    <row r="4046" spans="1:32" s="24" customFormat="1" ht="15">
      <c r="A4046"/>
      <c r="B4046"/>
      <c r="C4046"/>
      <c r="D4046"/>
      <c r="E4046"/>
      <c r="F4046"/>
      <c r="G4046"/>
      <c r="H4046"/>
      <c r="I4046"/>
      <c r="J4046"/>
      <c r="K4046"/>
      <c r="L4046"/>
      <c r="M4046"/>
      <c r="N4046"/>
      <c r="O4046"/>
      <c r="P4046"/>
      <c r="Q4046"/>
      <c r="R4046"/>
      <c r="S4046"/>
      <c r="T4046"/>
      <c r="U4046"/>
      <c r="V4046"/>
      <c r="W4046"/>
      <c r="X4046"/>
      <c r="Y4046" s="56"/>
      <c r="Z4046"/>
      <c r="AA4046"/>
      <c r="AB4046"/>
      <c r="AC4046"/>
      <c r="AD4046"/>
      <c r="AE4046"/>
      <c r="AF4046"/>
    </row>
    <row r="4047" spans="1:32" s="24" customFormat="1" ht="15">
      <c r="A4047"/>
      <c r="B4047"/>
      <c r="C4047"/>
      <c r="D4047"/>
      <c r="E4047"/>
      <c r="F4047"/>
      <c r="G4047"/>
      <c r="H4047"/>
      <c r="I4047"/>
      <c r="J4047"/>
      <c r="K4047"/>
      <c r="L4047"/>
      <c r="M4047"/>
      <c r="N4047"/>
      <c r="O4047"/>
      <c r="P4047"/>
      <c r="Q4047"/>
      <c r="R4047"/>
      <c r="S4047"/>
      <c r="T4047"/>
      <c r="U4047"/>
      <c r="V4047"/>
      <c r="W4047"/>
      <c r="X4047"/>
      <c r="Y4047" s="56"/>
      <c r="Z4047"/>
      <c r="AA4047"/>
      <c r="AB4047"/>
      <c r="AC4047"/>
      <c r="AD4047"/>
      <c r="AE4047"/>
      <c r="AF4047"/>
    </row>
    <row r="4048" spans="1:32" s="24" customFormat="1" ht="15">
      <c r="A4048"/>
      <c r="B4048"/>
      <c r="C4048"/>
      <c r="D4048"/>
      <c r="E4048"/>
      <c r="F4048"/>
      <c r="G4048"/>
      <c r="H4048"/>
      <c r="I4048"/>
      <c r="J4048"/>
      <c r="K4048"/>
      <c r="L4048"/>
      <c r="M4048"/>
      <c r="N4048"/>
      <c r="O4048"/>
      <c r="P4048"/>
      <c r="Q4048"/>
      <c r="R4048"/>
      <c r="S4048"/>
      <c r="T4048"/>
      <c r="U4048"/>
      <c r="V4048"/>
      <c r="W4048"/>
      <c r="X4048"/>
      <c r="Y4048" s="56"/>
      <c r="Z4048"/>
      <c r="AA4048"/>
      <c r="AB4048"/>
      <c r="AC4048"/>
      <c r="AD4048"/>
      <c r="AE4048"/>
      <c r="AF4048"/>
    </row>
    <row r="4049" spans="1:32" s="24" customFormat="1" ht="15">
      <c r="A4049"/>
      <c r="B4049"/>
      <c r="C4049"/>
      <c r="D4049"/>
      <c r="E4049"/>
      <c r="F4049"/>
      <c r="G4049"/>
      <c r="H4049"/>
      <c r="I4049"/>
      <c r="J4049"/>
      <c r="K4049"/>
      <c r="L4049"/>
      <c r="M4049"/>
      <c r="N4049"/>
      <c r="O4049"/>
      <c r="P4049"/>
      <c r="Q4049"/>
      <c r="R4049"/>
      <c r="S4049"/>
      <c r="T4049"/>
      <c r="U4049"/>
      <c r="V4049"/>
      <c r="W4049"/>
      <c r="X4049"/>
      <c r="Y4049" s="56"/>
      <c r="Z4049"/>
      <c r="AA4049"/>
      <c r="AB4049"/>
      <c r="AC4049"/>
      <c r="AD4049"/>
      <c r="AE4049"/>
      <c r="AF4049"/>
    </row>
    <row r="4050" spans="1:32" s="24" customFormat="1" ht="15">
      <c r="A4050"/>
      <c r="B4050"/>
      <c r="C4050"/>
      <c r="D4050"/>
      <c r="E4050"/>
      <c r="F4050"/>
      <c r="G4050"/>
      <c r="H4050"/>
      <c r="I4050"/>
      <c r="J4050"/>
      <c r="K4050"/>
      <c r="L4050"/>
      <c r="M4050"/>
      <c r="N4050"/>
      <c r="O4050"/>
      <c r="P4050"/>
      <c r="Q4050"/>
      <c r="R4050"/>
      <c r="S4050"/>
      <c r="T4050"/>
      <c r="U4050"/>
      <c r="V4050"/>
      <c r="W4050"/>
      <c r="X4050"/>
      <c r="Y4050" s="56"/>
      <c r="Z4050"/>
      <c r="AA4050"/>
      <c r="AB4050"/>
      <c r="AC4050"/>
      <c r="AD4050"/>
      <c r="AE4050"/>
      <c r="AF4050"/>
    </row>
    <row r="4051" spans="1:32" s="24" customFormat="1" ht="15">
      <c r="A4051"/>
      <c r="B4051"/>
      <c r="C4051"/>
      <c r="D4051"/>
      <c r="E4051"/>
      <c r="F4051"/>
      <c r="G4051"/>
      <c r="H4051"/>
      <c r="I4051"/>
      <c r="J4051"/>
      <c r="K4051"/>
      <c r="L4051"/>
      <c r="M4051"/>
      <c r="N4051"/>
      <c r="O4051"/>
      <c r="P4051"/>
      <c r="Q4051"/>
      <c r="R4051"/>
      <c r="S4051"/>
      <c r="T4051"/>
      <c r="U4051"/>
      <c r="V4051"/>
      <c r="W4051"/>
      <c r="X4051"/>
      <c r="Y4051" s="56"/>
      <c r="Z4051"/>
      <c r="AA4051"/>
      <c r="AB4051"/>
      <c r="AC4051"/>
      <c r="AD4051"/>
      <c r="AE4051"/>
      <c r="AF4051"/>
    </row>
    <row r="4052" spans="1:32" s="24" customFormat="1" ht="15">
      <c r="A4052"/>
      <c r="B4052"/>
      <c r="C4052"/>
      <c r="D4052"/>
      <c r="E4052"/>
      <c r="F4052"/>
      <c r="G4052"/>
      <c r="H4052"/>
      <c r="I4052"/>
      <c r="J4052"/>
      <c r="K4052"/>
      <c r="L4052"/>
      <c r="M4052"/>
      <c r="N4052"/>
      <c r="O4052"/>
      <c r="P4052"/>
      <c r="Q4052"/>
      <c r="R4052"/>
      <c r="S4052"/>
      <c r="T4052"/>
      <c r="U4052"/>
      <c r="V4052"/>
      <c r="W4052"/>
      <c r="X4052"/>
      <c r="Y4052" s="56"/>
      <c r="Z4052"/>
      <c r="AA4052"/>
      <c r="AB4052"/>
      <c r="AC4052"/>
      <c r="AD4052"/>
      <c r="AE4052"/>
      <c r="AF4052"/>
    </row>
    <row r="4053" spans="1:32" s="24" customFormat="1" ht="15">
      <c r="A4053"/>
      <c r="B4053"/>
      <c r="C4053"/>
      <c r="D4053"/>
      <c r="E4053"/>
      <c r="F4053"/>
      <c r="G4053"/>
      <c r="H4053"/>
      <c r="I4053"/>
      <c r="J4053"/>
      <c r="K4053"/>
      <c r="L4053"/>
      <c r="M4053"/>
      <c r="N4053"/>
      <c r="O4053"/>
      <c r="P4053"/>
      <c r="Q4053"/>
      <c r="R4053"/>
      <c r="S4053"/>
      <c r="T4053"/>
      <c r="U4053"/>
      <c r="V4053"/>
      <c r="W4053"/>
      <c r="X4053"/>
      <c r="Y4053" s="56"/>
      <c r="Z4053"/>
      <c r="AA4053"/>
      <c r="AB4053"/>
      <c r="AC4053"/>
      <c r="AD4053"/>
      <c r="AE4053"/>
      <c r="AF4053"/>
    </row>
    <row r="4054" spans="1:32" s="24" customFormat="1" ht="15">
      <c r="A4054"/>
      <c r="B4054"/>
      <c r="C4054"/>
      <c r="D4054"/>
      <c r="E4054"/>
      <c r="F4054"/>
      <c r="G4054"/>
      <c r="H4054"/>
      <c r="I4054"/>
      <c r="J4054"/>
      <c r="K4054"/>
      <c r="L4054"/>
      <c r="M4054"/>
      <c r="N4054"/>
      <c r="O4054"/>
      <c r="P4054"/>
      <c r="Q4054"/>
      <c r="R4054"/>
      <c r="S4054"/>
      <c r="T4054"/>
      <c r="U4054"/>
      <c r="V4054"/>
      <c r="W4054"/>
      <c r="X4054"/>
      <c r="Y4054" s="56"/>
      <c r="Z4054"/>
      <c r="AA4054"/>
      <c r="AB4054"/>
      <c r="AC4054"/>
      <c r="AD4054"/>
      <c r="AE4054"/>
      <c r="AF4054"/>
    </row>
    <row r="4055" spans="1:32" s="24" customFormat="1" ht="15">
      <c r="A4055"/>
      <c r="B4055"/>
      <c r="C4055"/>
      <c r="D4055"/>
      <c r="E4055"/>
      <c r="F4055"/>
      <c r="G4055"/>
      <c r="H4055"/>
      <c r="I4055"/>
      <c r="J4055"/>
      <c r="K4055"/>
      <c r="L4055"/>
      <c r="M4055"/>
      <c r="N4055"/>
      <c r="O4055"/>
      <c r="P4055"/>
      <c r="Q4055"/>
      <c r="R4055"/>
      <c r="S4055"/>
      <c r="T4055"/>
      <c r="U4055"/>
      <c r="V4055"/>
      <c r="W4055"/>
      <c r="X4055"/>
      <c r="Y4055" s="56"/>
      <c r="Z4055"/>
      <c r="AA4055"/>
      <c r="AB4055"/>
      <c r="AC4055"/>
      <c r="AD4055"/>
      <c r="AE4055"/>
      <c r="AF4055"/>
    </row>
    <row r="4056" spans="1:32" s="24" customFormat="1" ht="15">
      <c r="A4056"/>
      <c r="B4056"/>
      <c r="C4056"/>
      <c r="D4056"/>
      <c r="E4056"/>
      <c r="F4056"/>
      <c r="G4056"/>
      <c r="H4056"/>
      <c r="I4056"/>
      <c r="J4056"/>
      <c r="K4056"/>
      <c r="L4056"/>
      <c r="M4056"/>
      <c r="N4056"/>
      <c r="O4056"/>
      <c r="P4056"/>
      <c r="Q4056"/>
      <c r="R4056"/>
      <c r="S4056"/>
      <c r="T4056"/>
      <c r="U4056"/>
      <c r="V4056"/>
      <c r="W4056"/>
      <c r="X4056"/>
      <c r="Y4056" s="56"/>
      <c r="Z4056"/>
      <c r="AA4056"/>
      <c r="AB4056"/>
      <c r="AC4056"/>
      <c r="AD4056"/>
      <c r="AE4056"/>
      <c r="AF4056"/>
    </row>
    <row r="4057" spans="1:32" s="24" customFormat="1" ht="15">
      <c r="A4057"/>
      <c r="B4057"/>
      <c r="C4057"/>
      <c r="D4057"/>
      <c r="E4057"/>
      <c r="F4057"/>
      <c r="G4057"/>
      <c r="H4057"/>
      <c r="I4057"/>
      <c r="J4057"/>
      <c r="K4057"/>
      <c r="L4057"/>
      <c r="M4057"/>
      <c r="N4057"/>
      <c r="O4057"/>
      <c r="P4057"/>
      <c r="Q4057"/>
      <c r="R4057"/>
      <c r="S4057"/>
      <c r="T4057"/>
      <c r="U4057"/>
      <c r="V4057"/>
      <c r="W4057"/>
      <c r="X4057"/>
      <c r="Y4057" s="56"/>
      <c r="Z4057"/>
      <c r="AA4057"/>
      <c r="AB4057"/>
      <c r="AC4057"/>
      <c r="AD4057"/>
      <c r="AE4057"/>
      <c r="AF4057"/>
    </row>
    <row r="4058" spans="1:32" s="24" customFormat="1" ht="15">
      <c r="A4058"/>
      <c r="B4058"/>
      <c r="C4058"/>
      <c r="D4058"/>
      <c r="E4058"/>
      <c r="F4058"/>
      <c r="G4058"/>
      <c r="H4058"/>
      <c r="I4058"/>
      <c r="J4058"/>
      <c r="K4058"/>
      <c r="L4058"/>
      <c r="M4058"/>
      <c r="N4058"/>
      <c r="O4058"/>
      <c r="P4058"/>
      <c r="Q4058"/>
      <c r="R4058"/>
      <c r="S4058"/>
      <c r="T4058"/>
      <c r="U4058"/>
      <c r="V4058"/>
      <c r="W4058"/>
      <c r="X4058"/>
      <c r="Y4058" s="56"/>
      <c r="Z4058"/>
      <c r="AA4058"/>
      <c r="AB4058"/>
      <c r="AC4058"/>
      <c r="AD4058"/>
      <c r="AE4058"/>
      <c r="AF4058"/>
    </row>
    <row r="4059" spans="1:32" s="24" customFormat="1" ht="15">
      <c r="A4059"/>
      <c r="B4059"/>
      <c r="C4059"/>
      <c r="D4059"/>
      <c r="E4059"/>
      <c r="F4059"/>
      <c r="G4059"/>
      <c r="H4059"/>
      <c r="I4059"/>
      <c r="J4059"/>
      <c r="K4059"/>
      <c r="L4059"/>
      <c r="M4059"/>
      <c r="N4059"/>
      <c r="O4059"/>
      <c r="P4059"/>
      <c r="Q4059"/>
      <c r="R4059"/>
      <c r="S4059"/>
      <c r="T4059"/>
      <c r="U4059"/>
      <c r="V4059"/>
      <c r="W4059"/>
      <c r="X4059"/>
      <c r="Y4059" s="56"/>
      <c r="Z4059"/>
      <c r="AA4059"/>
      <c r="AB4059"/>
      <c r="AC4059"/>
      <c r="AD4059"/>
      <c r="AE4059"/>
      <c r="AF4059"/>
    </row>
    <row r="4060" spans="1:32" s="24" customFormat="1" ht="15">
      <c r="A4060"/>
      <c r="B4060"/>
      <c r="C4060"/>
      <c r="D4060"/>
      <c r="E4060"/>
      <c r="F4060"/>
      <c r="G4060"/>
      <c r="H4060"/>
      <c r="I4060"/>
      <c r="J4060"/>
      <c r="K4060"/>
      <c r="L4060"/>
      <c r="M4060"/>
      <c r="N4060"/>
      <c r="O4060"/>
      <c r="P4060"/>
      <c r="Q4060"/>
      <c r="R4060"/>
      <c r="S4060"/>
      <c r="T4060"/>
      <c r="U4060"/>
      <c r="V4060"/>
      <c r="W4060"/>
      <c r="X4060"/>
      <c r="Y4060" s="56"/>
      <c r="Z4060"/>
      <c r="AA4060"/>
      <c r="AB4060"/>
      <c r="AC4060"/>
      <c r="AD4060"/>
      <c r="AE4060"/>
      <c r="AF4060"/>
    </row>
    <row r="4061" spans="1:32" s="24" customFormat="1" ht="15">
      <c r="A4061"/>
      <c r="B4061"/>
      <c r="C4061"/>
      <c r="D4061"/>
      <c r="E4061"/>
      <c r="F4061"/>
      <c r="G4061"/>
      <c r="H4061"/>
      <c r="I4061"/>
      <c r="J4061"/>
      <c r="K4061"/>
      <c r="L4061"/>
      <c r="M4061"/>
      <c r="N4061"/>
      <c r="O4061"/>
      <c r="P4061"/>
      <c r="Q4061"/>
      <c r="R4061"/>
      <c r="S4061"/>
      <c r="T4061"/>
      <c r="U4061"/>
      <c r="V4061"/>
      <c r="W4061"/>
      <c r="X4061"/>
      <c r="Y4061" s="56"/>
      <c r="Z4061"/>
      <c r="AA4061"/>
      <c r="AB4061"/>
      <c r="AC4061"/>
      <c r="AD4061"/>
      <c r="AE4061"/>
      <c r="AF4061"/>
    </row>
    <row r="4062" spans="1:32" s="24" customFormat="1" ht="15">
      <c r="A4062"/>
      <c r="B4062"/>
      <c r="C4062"/>
      <c r="D4062"/>
      <c r="E4062"/>
      <c r="F4062"/>
      <c r="G4062"/>
      <c r="H4062"/>
      <c r="I4062"/>
      <c r="J4062"/>
      <c r="K4062"/>
      <c r="L4062"/>
      <c r="M4062"/>
      <c r="N4062"/>
      <c r="O4062"/>
      <c r="P4062"/>
      <c r="Q4062"/>
      <c r="R4062"/>
      <c r="S4062"/>
      <c r="T4062"/>
      <c r="U4062"/>
      <c r="V4062"/>
      <c r="W4062"/>
      <c r="X4062"/>
      <c r="Y4062" s="56"/>
      <c r="Z4062"/>
      <c r="AA4062"/>
      <c r="AB4062"/>
      <c r="AC4062"/>
      <c r="AD4062"/>
      <c r="AE4062"/>
      <c r="AF4062"/>
    </row>
    <row r="4063" spans="1:32" s="24" customFormat="1" ht="15">
      <c r="A4063"/>
      <c r="B4063"/>
      <c r="C4063"/>
      <c r="D4063"/>
      <c r="E4063"/>
      <c r="F4063"/>
      <c r="G4063"/>
      <c r="H4063"/>
      <c r="I4063"/>
      <c r="J4063"/>
      <c r="K4063"/>
      <c r="L4063"/>
      <c r="M4063"/>
      <c r="N4063"/>
      <c r="O4063"/>
      <c r="P4063"/>
      <c r="Q4063"/>
      <c r="R4063"/>
      <c r="S4063"/>
      <c r="T4063"/>
      <c r="U4063"/>
      <c r="V4063"/>
      <c r="W4063"/>
      <c r="X4063"/>
      <c r="Y4063" s="56"/>
      <c r="Z4063"/>
      <c r="AA4063"/>
      <c r="AB4063"/>
      <c r="AC4063"/>
      <c r="AD4063"/>
      <c r="AE4063"/>
      <c r="AF4063"/>
    </row>
    <row r="4064" spans="1:32" s="24" customFormat="1" ht="15">
      <c r="A4064"/>
      <c r="B4064"/>
      <c r="C4064"/>
      <c r="D4064"/>
      <c r="E4064"/>
      <c r="F4064"/>
      <c r="G4064"/>
      <c r="H4064"/>
      <c r="I4064"/>
      <c r="J4064"/>
      <c r="K4064"/>
      <c r="L4064"/>
      <c r="M4064"/>
      <c r="N4064"/>
      <c r="O4064"/>
      <c r="P4064"/>
      <c r="Q4064"/>
      <c r="R4064"/>
      <c r="S4064"/>
      <c r="T4064"/>
      <c r="U4064"/>
      <c r="V4064"/>
      <c r="W4064"/>
      <c r="X4064"/>
      <c r="Y4064" s="56"/>
      <c r="Z4064"/>
      <c r="AA4064"/>
      <c r="AB4064"/>
      <c r="AC4064"/>
      <c r="AD4064"/>
      <c r="AE4064"/>
      <c r="AF4064"/>
    </row>
    <row r="4065" spans="1:32" s="24" customFormat="1" ht="15">
      <c r="A4065"/>
      <c r="B4065"/>
      <c r="C4065"/>
      <c r="D4065"/>
      <c r="E4065"/>
      <c r="F4065"/>
      <c r="G4065"/>
      <c r="H4065"/>
      <c r="I4065"/>
      <c r="J4065"/>
      <c r="K4065"/>
      <c r="L4065"/>
      <c r="M4065"/>
      <c r="N4065"/>
      <c r="O4065"/>
      <c r="P4065"/>
      <c r="Q4065"/>
      <c r="R4065"/>
      <c r="S4065"/>
      <c r="T4065"/>
      <c r="U4065"/>
      <c r="V4065"/>
      <c r="W4065"/>
      <c r="X4065"/>
      <c r="Y4065" s="56"/>
      <c r="Z4065"/>
      <c r="AA4065"/>
      <c r="AB4065"/>
      <c r="AC4065"/>
      <c r="AD4065"/>
      <c r="AE4065"/>
      <c r="AF4065"/>
    </row>
    <row r="4066" spans="1:32" s="24" customFormat="1" ht="15">
      <c r="A4066"/>
      <c r="B4066"/>
      <c r="C4066"/>
      <c r="D4066"/>
      <c r="E4066"/>
      <c r="F4066"/>
      <c r="G4066"/>
      <c r="H4066"/>
      <c r="I4066"/>
      <c r="J4066"/>
      <c r="K4066"/>
      <c r="L4066"/>
      <c r="M4066"/>
      <c r="N4066"/>
      <c r="O4066"/>
      <c r="P4066"/>
      <c r="Q4066"/>
      <c r="R4066"/>
      <c r="S4066"/>
      <c r="T4066"/>
      <c r="U4066"/>
      <c r="V4066"/>
      <c r="W4066"/>
      <c r="X4066"/>
      <c r="Y4066" s="56"/>
      <c r="Z4066"/>
      <c r="AA4066"/>
      <c r="AB4066"/>
      <c r="AC4066"/>
      <c r="AD4066"/>
      <c r="AE4066"/>
      <c r="AF4066"/>
    </row>
    <row r="4067" spans="1:32" s="24" customFormat="1" ht="15">
      <c r="A4067"/>
      <c r="B4067"/>
      <c r="C4067"/>
      <c r="D4067"/>
      <c r="E4067"/>
      <c r="F4067"/>
      <c r="G4067"/>
      <c r="H4067"/>
      <c r="I4067"/>
      <c r="J4067"/>
      <c r="K4067"/>
      <c r="L4067"/>
      <c r="M4067"/>
      <c r="N4067"/>
      <c r="O4067"/>
      <c r="P4067"/>
      <c r="Q4067"/>
      <c r="R4067"/>
      <c r="S4067"/>
      <c r="T4067"/>
      <c r="U4067"/>
      <c r="V4067"/>
      <c r="W4067"/>
      <c r="X4067"/>
      <c r="Y4067" s="56"/>
      <c r="Z4067"/>
      <c r="AA4067"/>
      <c r="AB4067"/>
      <c r="AC4067"/>
      <c r="AD4067"/>
      <c r="AE4067"/>
      <c r="AF4067"/>
    </row>
    <row r="4068" spans="1:32" s="24" customFormat="1" ht="15">
      <c r="A4068"/>
      <c r="B4068"/>
      <c r="C4068"/>
      <c r="D4068"/>
      <c r="E4068"/>
      <c r="F4068"/>
      <c r="G4068"/>
      <c r="H4068"/>
      <c r="I4068"/>
      <c r="J4068"/>
      <c r="K4068"/>
      <c r="L4068"/>
      <c r="M4068"/>
      <c r="N4068"/>
      <c r="O4068"/>
      <c r="P4068"/>
      <c r="Q4068"/>
      <c r="R4068"/>
      <c r="S4068"/>
      <c r="T4068"/>
      <c r="U4068"/>
      <c r="V4068"/>
      <c r="W4068"/>
      <c r="X4068"/>
      <c r="Y4068" s="56"/>
      <c r="Z4068"/>
      <c r="AA4068"/>
      <c r="AB4068"/>
      <c r="AC4068"/>
      <c r="AD4068"/>
      <c r="AE4068"/>
      <c r="AF4068"/>
    </row>
    <row r="4069" spans="1:32" s="24" customFormat="1" ht="15">
      <c r="A4069"/>
      <c r="B4069"/>
      <c r="C4069"/>
      <c r="D4069"/>
      <c r="E4069"/>
      <c r="F4069"/>
      <c r="G4069"/>
      <c r="H4069"/>
      <c r="I4069"/>
      <c r="J4069"/>
      <c r="K4069"/>
      <c r="L4069"/>
      <c r="M4069"/>
      <c r="N4069"/>
      <c r="O4069"/>
      <c r="P4069"/>
      <c r="Q4069"/>
      <c r="R4069"/>
      <c r="S4069"/>
      <c r="T4069"/>
      <c r="U4069"/>
      <c r="V4069"/>
      <c r="W4069"/>
      <c r="X4069"/>
      <c r="Y4069" s="56"/>
      <c r="Z4069"/>
      <c r="AA4069"/>
      <c r="AB4069"/>
      <c r="AC4069"/>
      <c r="AD4069"/>
      <c r="AE4069"/>
      <c r="AF4069"/>
    </row>
    <row r="4070" spans="1:32" s="24" customFormat="1" ht="15">
      <c r="A4070"/>
      <c r="B4070"/>
      <c r="C4070"/>
      <c r="D4070"/>
      <c r="E4070"/>
      <c r="F4070"/>
      <c r="G4070"/>
      <c r="H4070"/>
      <c r="I4070"/>
      <c r="J4070"/>
      <c r="K4070"/>
      <c r="L4070"/>
      <c r="M4070"/>
      <c r="N4070"/>
      <c r="O4070"/>
      <c r="P4070"/>
      <c r="Q4070"/>
      <c r="R4070"/>
      <c r="S4070"/>
      <c r="T4070"/>
      <c r="U4070"/>
      <c r="V4070"/>
      <c r="W4070"/>
      <c r="X4070"/>
      <c r="Y4070" s="56"/>
      <c r="Z4070"/>
      <c r="AA4070"/>
      <c r="AB4070"/>
      <c r="AC4070"/>
      <c r="AD4070"/>
      <c r="AE4070"/>
      <c r="AF4070"/>
    </row>
    <row r="4071" spans="1:32" s="24" customFormat="1" ht="15">
      <c r="A4071"/>
      <c r="B4071"/>
      <c r="C4071"/>
      <c r="D4071"/>
      <c r="E4071"/>
      <c r="F4071"/>
      <c r="G4071"/>
      <c r="H4071"/>
      <c r="I4071"/>
      <c r="J4071"/>
      <c r="K4071"/>
      <c r="L4071"/>
      <c r="M4071"/>
      <c r="N4071"/>
      <c r="O4071"/>
      <c r="P4071"/>
      <c r="Q4071"/>
      <c r="R4071"/>
      <c r="S4071"/>
      <c r="T4071"/>
      <c r="U4071"/>
      <c r="V4071"/>
      <c r="W4071"/>
      <c r="X4071"/>
      <c r="Y4071" s="56"/>
      <c r="Z4071"/>
      <c r="AA4071"/>
      <c r="AB4071"/>
      <c r="AC4071"/>
      <c r="AD4071"/>
      <c r="AE4071"/>
      <c r="AF4071"/>
    </row>
    <row r="4072" spans="1:32" s="24" customFormat="1" ht="15">
      <c r="A4072"/>
      <c r="B4072"/>
      <c r="C4072"/>
      <c r="D4072"/>
      <c r="E4072"/>
      <c r="F4072"/>
      <c r="G4072"/>
      <c r="H4072"/>
      <c r="I4072"/>
      <c r="J4072"/>
      <c r="K4072"/>
      <c r="L4072"/>
      <c r="M4072"/>
      <c r="N4072"/>
      <c r="O4072"/>
      <c r="P4072"/>
      <c r="Q4072"/>
      <c r="R4072"/>
      <c r="S4072"/>
      <c r="T4072"/>
      <c r="U4072"/>
      <c r="V4072"/>
      <c r="W4072"/>
      <c r="X4072"/>
      <c r="Y4072" s="56"/>
      <c r="Z4072"/>
      <c r="AA4072"/>
      <c r="AB4072"/>
      <c r="AC4072"/>
      <c r="AD4072"/>
      <c r="AE4072"/>
      <c r="AF4072"/>
    </row>
    <row r="4073" spans="1:32" s="24" customFormat="1" ht="15">
      <c r="A4073"/>
      <c r="B4073"/>
      <c r="C4073"/>
      <c r="D4073"/>
      <c r="E4073"/>
      <c r="F4073"/>
      <c r="G4073"/>
      <c r="H4073"/>
      <c r="I4073"/>
      <c r="J4073"/>
      <c r="K4073"/>
      <c r="L4073"/>
      <c r="M4073"/>
      <c r="N4073"/>
      <c r="O4073"/>
      <c r="P4073"/>
      <c r="Q4073"/>
      <c r="R4073"/>
      <c r="S4073"/>
      <c r="T4073"/>
      <c r="U4073"/>
      <c r="V4073"/>
      <c r="W4073"/>
      <c r="X4073"/>
      <c r="Y4073" s="56"/>
      <c r="Z4073"/>
      <c r="AA4073"/>
      <c r="AB4073"/>
      <c r="AC4073"/>
      <c r="AD4073"/>
      <c r="AE4073"/>
      <c r="AF4073"/>
    </row>
    <row r="60093" spans="8:13">
      <c r="H60093" s="22"/>
      <c r="I60093" s="22"/>
      <c r="J60093" s="22"/>
      <c r="K60093" s="22"/>
      <c r="L60093" s="22"/>
      <c r="M60093" s="22"/>
    </row>
  </sheetData>
  <sheetProtection algorithmName="SHA-512" hashValue="YIxbyjIeFHuXhk+WIh/im0IYi+Xr49b+xcsf5+jH/Hh9awU64SaZKM2JqZr7fi2ZiatBL7K/zH9Lh9W9T3phlQ==" saltValue="26IzG4GO9mH1zup9J/xchw==" spinCount="100000" sheet="1" objects="1" scenarios="1" sort="0" autoFilter="0"/>
  <autoFilter ref="A4:AH1404" xr:uid="{00000000-0001-0000-0200-000000000000}"/>
  <mergeCells count="7">
    <mergeCell ref="AB3:AF3"/>
    <mergeCell ref="M3:R3"/>
    <mergeCell ref="A3:F3"/>
    <mergeCell ref="G3:K3"/>
    <mergeCell ref="R1:U1"/>
    <mergeCell ref="O1:Q1"/>
    <mergeCell ref="X3:Z3"/>
  </mergeCells>
  <phoneticPr fontId="22" type="noConversion"/>
  <conditionalFormatting sqref="A1115">
    <cfRule type="duplicateValues" dxfId="4" priority="4"/>
  </conditionalFormatting>
  <conditionalFormatting sqref="A1117">
    <cfRule type="duplicateValues" dxfId="3" priority="3"/>
  </conditionalFormatting>
  <conditionalFormatting sqref="A1121">
    <cfRule type="duplicateValues" dxfId="2" priority="2"/>
  </conditionalFormatting>
  <conditionalFormatting sqref="B1490:B1509">
    <cfRule type="duplicateValues" dxfId="1" priority="1"/>
  </conditionalFormatting>
  <conditionalFormatting sqref="C1:D1048576">
    <cfRule type="duplicateValues" dxfId="0" priority="5"/>
  </conditionalFormatting>
  <hyperlinks>
    <hyperlink ref="R1" location="封面!A1" display="返回首页" xr:uid="{00000000-0004-0000-0200-000000000000}"/>
    <hyperlink ref="O1" location="封面!A1" display="返回首页" xr:uid="{00000000-0004-0000-0200-000001000000}"/>
  </hyperlinks>
  <pageMargins left="0.75" right="0.75" top="1" bottom="1" header="0.5" footer="0.5"/>
  <pageSetup paperSize="9"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5905-0835-48FC-9C8B-32AFE6872097}">
  <sheetPr codeName="Sheet3"/>
  <dimension ref="A2:W7"/>
  <sheetViews>
    <sheetView workbookViewId="0">
      <selection activeCell="F10" sqref="F10"/>
    </sheetView>
  </sheetViews>
  <sheetFormatPr defaultColWidth="9.140625" defaultRowHeight="14.25"/>
  <cols>
    <col min="1" max="16384" width="9.140625" style="51"/>
  </cols>
  <sheetData>
    <row r="2" spans="1:23" ht="15.75" customHeight="1">
      <c r="A2" s="52" t="s">
        <v>12294</v>
      </c>
      <c r="B2" s="53"/>
      <c r="C2" s="53"/>
      <c r="D2" s="53"/>
      <c r="E2" s="53"/>
      <c r="F2" s="53"/>
      <c r="G2" s="53"/>
      <c r="H2" s="53"/>
      <c r="I2" s="53"/>
      <c r="J2" s="53"/>
      <c r="K2" s="53"/>
      <c r="L2" s="53"/>
      <c r="M2" s="53"/>
      <c r="N2" s="53"/>
      <c r="O2" s="53"/>
      <c r="P2" s="53"/>
      <c r="Q2" s="53"/>
      <c r="R2" s="53"/>
      <c r="S2" s="53"/>
      <c r="T2" s="53"/>
      <c r="U2" s="53"/>
      <c r="V2" s="53"/>
      <c r="W2" s="53"/>
    </row>
    <row r="3" spans="1:23" ht="225" customHeight="1">
      <c r="A3" s="86" t="s">
        <v>12615</v>
      </c>
      <c r="B3" s="87"/>
      <c r="C3" s="87"/>
      <c r="D3" s="87"/>
      <c r="E3" s="87"/>
      <c r="F3" s="87"/>
      <c r="G3" s="87"/>
      <c r="H3" s="87"/>
      <c r="I3" s="87"/>
      <c r="J3" s="87"/>
      <c r="K3" s="87"/>
      <c r="L3" s="87"/>
      <c r="M3" s="87"/>
      <c r="N3" s="87"/>
      <c r="O3" s="87"/>
      <c r="P3" s="87"/>
      <c r="Q3" s="87"/>
      <c r="R3" s="87"/>
      <c r="S3" s="87"/>
      <c r="T3" s="87"/>
      <c r="U3" s="87"/>
      <c r="V3" s="55"/>
      <c r="W3" s="54"/>
    </row>
    <row r="4" spans="1:23" ht="332.25" customHeight="1">
      <c r="A4" s="86" t="s">
        <v>12616</v>
      </c>
      <c r="B4" s="86"/>
      <c r="C4" s="86"/>
      <c r="D4" s="86"/>
      <c r="E4" s="86"/>
      <c r="F4" s="86"/>
      <c r="G4" s="86"/>
      <c r="H4" s="86"/>
      <c r="I4" s="86"/>
      <c r="J4" s="86"/>
      <c r="K4" s="86"/>
      <c r="L4" s="86"/>
      <c r="M4" s="86"/>
      <c r="N4" s="86"/>
      <c r="O4" s="86"/>
      <c r="P4" s="86"/>
      <c r="Q4" s="86"/>
      <c r="R4" s="86"/>
      <c r="S4" s="86"/>
      <c r="T4" s="86"/>
      <c r="U4" s="86"/>
      <c r="V4" s="55"/>
      <c r="W4" s="54"/>
    </row>
    <row r="6" spans="1:23" ht="18">
      <c r="A6" s="52" t="s">
        <v>12295</v>
      </c>
    </row>
    <row r="7" spans="1:23" ht="84.75" customHeight="1">
      <c r="A7" s="87" t="s">
        <v>12293</v>
      </c>
      <c r="B7" s="87"/>
      <c r="C7" s="87"/>
      <c r="D7" s="87"/>
      <c r="E7" s="87"/>
      <c r="F7" s="87"/>
      <c r="G7" s="87"/>
      <c r="H7" s="87"/>
      <c r="I7" s="87"/>
      <c r="J7" s="87"/>
      <c r="K7" s="87"/>
      <c r="L7" s="87"/>
      <c r="M7" s="87"/>
      <c r="N7" s="87"/>
      <c r="O7" s="87"/>
      <c r="P7" s="87"/>
      <c r="Q7" s="87"/>
      <c r="R7" s="87"/>
      <c r="S7" s="87"/>
      <c r="T7" s="87"/>
      <c r="U7" s="87"/>
    </row>
  </sheetData>
  <mergeCells count="3">
    <mergeCell ref="A3:U3"/>
    <mergeCell ref="A7:U7"/>
    <mergeCell ref="A4:U4"/>
  </mergeCells>
  <phoneticPr fontId="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65340"/>
  <sheetViews>
    <sheetView zoomScale="85" zoomScaleNormal="85" workbookViewId="0">
      <pane xSplit="3" ySplit="2" topLeftCell="D95" activePane="bottomRight" state="frozen"/>
      <selection pane="topRight"/>
      <selection pane="bottomLeft"/>
      <selection pane="bottomRight" activeCell="N96" sqref="N96"/>
    </sheetView>
  </sheetViews>
  <sheetFormatPr defaultColWidth="9" defaultRowHeight="14.25"/>
  <cols>
    <col min="1" max="1" width="20.28515625" style="11" customWidth="1"/>
    <col min="2" max="2" width="24.140625" style="10" bestFit="1" customWidth="1"/>
    <col min="3" max="3" width="24" style="11" customWidth="1"/>
    <col min="4" max="4" width="10.85546875" style="10" customWidth="1"/>
    <col min="5" max="5" width="21.42578125" style="10" bestFit="1" customWidth="1"/>
    <col min="6" max="16384" width="9" style="15"/>
  </cols>
  <sheetData>
    <row r="1" spans="1:5">
      <c r="A1" s="27" t="e">
        <f t="array" aca="1" ref="A1" ca="1">_xll.BQL(B1,"id_isin")</f>
        <v>#NAME?</v>
      </c>
    </row>
    <row r="2" spans="1:5" s="23" customFormat="1" ht="36.75" customHeight="1">
      <c r="A2" s="45" t="s">
        <v>50</v>
      </c>
      <c r="B2" s="45" t="s">
        <v>8201</v>
      </c>
      <c r="C2" s="45" t="s">
        <v>51</v>
      </c>
      <c r="D2" s="45" t="s">
        <v>0</v>
      </c>
      <c r="E2" s="45" t="s">
        <v>54</v>
      </c>
    </row>
    <row r="3" spans="1:5" s="10" customFormat="1" ht="33" customHeight="1">
      <c r="A3" s="27" t="s">
        <v>8202</v>
      </c>
      <c r="B3" s="27" t="s">
        <v>62</v>
      </c>
      <c r="C3" s="28" t="s">
        <v>63</v>
      </c>
      <c r="D3" s="31" t="s">
        <v>64</v>
      </c>
      <c r="E3" s="32" t="s">
        <v>1</v>
      </c>
    </row>
    <row r="4" spans="1:5" s="11" customFormat="1" ht="28.5">
      <c r="A4" s="27" t="s">
        <v>8203</v>
      </c>
      <c r="B4" s="49" t="s">
        <v>65</v>
      </c>
      <c r="C4" s="36" t="s">
        <v>66</v>
      </c>
      <c r="D4" s="38" t="s">
        <v>64</v>
      </c>
      <c r="E4" s="37" t="s">
        <v>1</v>
      </c>
    </row>
    <row r="5" spans="1:5" s="10" customFormat="1" ht="33" customHeight="1">
      <c r="A5" s="27" t="s">
        <v>8204</v>
      </c>
      <c r="B5" s="27" t="s">
        <v>67</v>
      </c>
      <c r="C5" s="28" t="s">
        <v>68</v>
      </c>
      <c r="D5" s="31" t="s">
        <v>64</v>
      </c>
      <c r="E5" s="32" t="s">
        <v>1</v>
      </c>
    </row>
    <row r="6" spans="1:5" s="11" customFormat="1" ht="28.5">
      <c r="A6" s="27" t="s">
        <v>8205</v>
      </c>
      <c r="B6" s="49" t="s">
        <v>69</v>
      </c>
      <c r="C6" s="36" t="s">
        <v>70</v>
      </c>
      <c r="D6" s="38" t="s">
        <v>64</v>
      </c>
      <c r="E6" s="37" t="s">
        <v>1</v>
      </c>
    </row>
    <row r="7" spans="1:5" s="10" customFormat="1" ht="33" customHeight="1">
      <c r="A7" s="27" t="s">
        <v>8206</v>
      </c>
      <c r="B7" s="27" t="s">
        <v>71</v>
      </c>
      <c r="C7" s="28" t="s">
        <v>72</v>
      </c>
      <c r="D7" s="31" t="s">
        <v>64</v>
      </c>
      <c r="E7" s="32" t="s">
        <v>1</v>
      </c>
    </row>
    <row r="8" spans="1:5" s="11" customFormat="1" ht="28.5">
      <c r="A8" s="27" t="s">
        <v>8207</v>
      </c>
      <c r="B8" s="49" t="s">
        <v>73</v>
      </c>
      <c r="C8" s="36" t="s">
        <v>74</v>
      </c>
      <c r="D8" s="38" t="s">
        <v>64</v>
      </c>
      <c r="E8" s="37" t="s">
        <v>1</v>
      </c>
    </row>
    <row r="9" spans="1:5" s="10" customFormat="1" ht="33" customHeight="1">
      <c r="A9" s="27" t="s">
        <v>8208</v>
      </c>
      <c r="B9" s="27" t="s">
        <v>75</v>
      </c>
      <c r="C9" s="28" t="s">
        <v>76</v>
      </c>
      <c r="D9" s="31" t="s">
        <v>64</v>
      </c>
      <c r="E9" s="32" t="s">
        <v>2</v>
      </c>
    </row>
    <row r="10" spans="1:5" s="11" customFormat="1" ht="28.5">
      <c r="A10" s="27" t="s">
        <v>8209</v>
      </c>
      <c r="B10" s="49" t="s">
        <v>77</v>
      </c>
      <c r="C10" s="36" t="s">
        <v>78</v>
      </c>
      <c r="D10" s="38" t="s">
        <v>64</v>
      </c>
      <c r="E10" s="37" t="s">
        <v>2</v>
      </c>
    </row>
    <row r="11" spans="1:5" s="10" customFormat="1" ht="33" customHeight="1">
      <c r="A11" s="27" t="s">
        <v>8210</v>
      </c>
      <c r="B11" s="27" t="s">
        <v>79</v>
      </c>
      <c r="C11" s="28" t="s">
        <v>80</v>
      </c>
      <c r="D11" s="31" t="s">
        <v>64</v>
      </c>
      <c r="E11" s="32" t="s">
        <v>3</v>
      </c>
    </row>
    <row r="12" spans="1:5" s="11" customFormat="1" ht="42.75">
      <c r="A12" s="27" t="s">
        <v>8211</v>
      </c>
      <c r="B12" s="49" t="s">
        <v>81</v>
      </c>
      <c r="C12" s="36" t="s">
        <v>82</v>
      </c>
      <c r="D12" s="38" t="s">
        <v>64</v>
      </c>
      <c r="E12" s="37" t="s">
        <v>3</v>
      </c>
    </row>
    <row r="13" spans="1:5" s="10" customFormat="1" ht="33" customHeight="1">
      <c r="A13" s="27" t="s">
        <v>8212</v>
      </c>
      <c r="B13" s="27" t="s">
        <v>83</v>
      </c>
      <c r="C13" s="28" t="s">
        <v>84</v>
      </c>
      <c r="D13" s="31" t="s">
        <v>64</v>
      </c>
      <c r="E13" s="32" t="s">
        <v>3</v>
      </c>
    </row>
    <row r="14" spans="1:5" s="11" customFormat="1" ht="42.75">
      <c r="A14" s="27" t="s">
        <v>8213</v>
      </c>
      <c r="B14" s="49" t="s">
        <v>85</v>
      </c>
      <c r="C14" s="36" t="s">
        <v>86</v>
      </c>
      <c r="D14" s="38" t="s">
        <v>64</v>
      </c>
      <c r="E14" s="37" t="s">
        <v>3</v>
      </c>
    </row>
    <row r="15" spans="1:5" s="10" customFormat="1" ht="33" customHeight="1">
      <c r="A15" s="27" t="s">
        <v>8214</v>
      </c>
      <c r="B15" s="27" t="s">
        <v>87</v>
      </c>
      <c r="C15" s="28" t="s">
        <v>88</v>
      </c>
      <c r="D15" s="31" t="s">
        <v>64</v>
      </c>
      <c r="E15" s="32" t="s">
        <v>3</v>
      </c>
    </row>
    <row r="16" spans="1:5" s="11" customFormat="1" ht="28.5">
      <c r="A16" s="27" t="s">
        <v>8215</v>
      </c>
      <c r="B16" s="49" t="s">
        <v>89</v>
      </c>
      <c r="C16" s="36" t="s">
        <v>90</v>
      </c>
      <c r="D16" s="38" t="s">
        <v>64</v>
      </c>
      <c r="E16" s="37" t="s">
        <v>3</v>
      </c>
    </row>
    <row r="17" spans="1:5" s="10" customFormat="1" ht="33" customHeight="1">
      <c r="A17" s="27" t="s">
        <v>8216</v>
      </c>
      <c r="B17" s="27" t="s">
        <v>91</v>
      </c>
      <c r="C17" s="28" t="s">
        <v>92</v>
      </c>
      <c r="D17" s="31" t="s">
        <v>64</v>
      </c>
      <c r="E17" s="32" t="s">
        <v>3</v>
      </c>
    </row>
    <row r="18" spans="1:5" s="11" customFormat="1" ht="28.5">
      <c r="A18" s="27" t="s">
        <v>8217</v>
      </c>
      <c r="B18" s="49" t="s">
        <v>93</v>
      </c>
      <c r="C18" s="36" t="s">
        <v>94</v>
      </c>
      <c r="D18" s="38" t="s">
        <v>64</v>
      </c>
      <c r="E18" s="37" t="s">
        <v>4</v>
      </c>
    </row>
    <row r="19" spans="1:5" s="10" customFormat="1" ht="33" customHeight="1">
      <c r="A19" s="27" t="s">
        <v>8218</v>
      </c>
      <c r="B19" s="27" t="s">
        <v>95</v>
      </c>
      <c r="C19" s="28" t="s">
        <v>96</v>
      </c>
      <c r="D19" s="31" t="s">
        <v>64</v>
      </c>
      <c r="E19" s="32" t="s">
        <v>4</v>
      </c>
    </row>
    <row r="20" spans="1:5" s="11" customFormat="1" ht="28.5">
      <c r="A20" s="27" t="s">
        <v>8219</v>
      </c>
      <c r="B20" s="49" t="s">
        <v>97</v>
      </c>
      <c r="C20" s="36" t="s">
        <v>98</v>
      </c>
      <c r="D20" s="38" t="s">
        <v>64</v>
      </c>
      <c r="E20" s="37" t="s">
        <v>4</v>
      </c>
    </row>
    <row r="21" spans="1:5" s="10" customFormat="1" ht="33" customHeight="1">
      <c r="A21" s="27" t="s">
        <v>8220</v>
      </c>
      <c r="B21" s="27" t="s">
        <v>99</v>
      </c>
      <c r="C21" s="28" t="s">
        <v>100</v>
      </c>
      <c r="D21" s="31" t="s">
        <v>64</v>
      </c>
      <c r="E21" s="32" t="s">
        <v>4</v>
      </c>
    </row>
    <row r="22" spans="1:5" s="11" customFormat="1" ht="28.5">
      <c r="A22" s="27" t="s">
        <v>8221</v>
      </c>
      <c r="B22" s="49" t="s">
        <v>101</v>
      </c>
      <c r="C22" s="36" t="s">
        <v>102</v>
      </c>
      <c r="D22" s="38" t="s">
        <v>64</v>
      </c>
      <c r="E22" s="37" t="s">
        <v>4</v>
      </c>
    </row>
    <row r="23" spans="1:5" s="10" customFormat="1" ht="33" customHeight="1">
      <c r="A23" s="27" t="s">
        <v>8222</v>
      </c>
      <c r="B23" s="27" t="s">
        <v>103</v>
      </c>
      <c r="C23" s="28" t="s">
        <v>104</v>
      </c>
      <c r="D23" s="31" t="s">
        <v>64</v>
      </c>
      <c r="E23" s="32" t="s">
        <v>4</v>
      </c>
    </row>
    <row r="24" spans="1:5" s="11" customFormat="1" ht="42.75">
      <c r="A24" s="27" t="s">
        <v>8223</v>
      </c>
      <c r="B24" s="49" t="s">
        <v>105</v>
      </c>
      <c r="C24" s="36" t="s">
        <v>106</v>
      </c>
      <c r="D24" s="38" t="s">
        <v>64</v>
      </c>
      <c r="E24" s="37" t="s">
        <v>4</v>
      </c>
    </row>
    <row r="25" spans="1:5" s="10" customFormat="1" ht="33" customHeight="1">
      <c r="A25" s="27" t="s">
        <v>8224</v>
      </c>
      <c r="B25" s="27" t="s">
        <v>107</v>
      </c>
      <c r="C25" s="28" t="s">
        <v>108</v>
      </c>
      <c r="D25" s="31" t="s">
        <v>64</v>
      </c>
      <c r="E25" s="32" t="s">
        <v>4</v>
      </c>
    </row>
    <row r="26" spans="1:5" s="11" customFormat="1" ht="28.5">
      <c r="A26" s="27" t="s">
        <v>8225</v>
      </c>
      <c r="B26" s="49" t="s">
        <v>109</v>
      </c>
      <c r="C26" s="36" t="s">
        <v>110</v>
      </c>
      <c r="D26" s="38" t="s">
        <v>64</v>
      </c>
      <c r="E26" s="37" t="s">
        <v>5</v>
      </c>
    </row>
    <row r="27" spans="1:5" s="43" customFormat="1" ht="33" customHeight="1">
      <c r="A27" s="27" t="s">
        <v>8226</v>
      </c>
      <c r="B27" s="40" t="s">
        <v>111</v>
      </c>
      <c r="C27" s="41" t="s">
        <v>112</v>
      </c>
      <c r="D27" s="42" t="s">
        <v>64</v>
      </c>
      <c r="E27" s="41" t="s">
        <v>5</v>
      </c>
    </row>
    <row r="28" spans="1:5" s="11" customFormat="1" ht="28.5">
      <c r="A28" s="27" t="s">
        <v>8227</v>
      </c>
      <c r="B28" s="49" t="s">
        <v>113</v>
      </c>
      <c r="C28" s="36" t="s">
        <v>114</v>
      </c>
      <c r="D28" s="38" t="s">
        <v>64</v>
      </c>
      <c r="E28" s="37" t="s">
        <v>5</v>
      </c>
    </row>
    <row r="29" spans="1:5" s="10" customFormat="1" ht="33" customHeight="1">
      <c r="A29" s="27" t="s">
        <v>8228</v>
      </c>
      <c r="B29" s="27" t="s">
        <v>115</v>
      </c>
      <c r="C29" s="28" t="s">
        <v>116</v>
      </c>
      <c r="D29" s="31" t="s">
        <v>64</v>
      </c>
      <c r="E29" s="32" t="s">
        <v>5</v>
      </c>
    </row>
    <row r="30" spans="1:5" s="11" customFormat="1" ht="28.5">
      <c r="A30" s="27" t="s">
        <v>8229</v>
      </c>
      <c r="B30" s="49" t="s">
        <v>117</v>
      </c>
      <c r="C30" s="36" t="s">
        <v>118</v>
      </c>
      <c r="D30" s="38" t="s">
        <v>64</v>
      </c>
      <c r="E30" s="37" t="s">
        <v>5</v>
      </c>
    </row>
    <row r="31" spans="1:5" s="10" customFormat="1" ht="33" customHeight="1">
      <c r="A31" s="27" t="s">
        <v>8230</v>
      </c>
      <c r="B31" s="27" t="s">
        <v>119</v>
      </c>
      <c r="C31" s="28" t="s">
        <v>120</v>
      </c>
      <c r="D31" s="31" t="s">
        <v>64</v>
      </c>
      <c r="E31" s="32" t="s">
        <v>5</v>
      </c>
    </row>
    <row r="32" spans="1:5" s="11" customFormat="1">
      <c r="A32" s="27" t="s">
        <v>8231</v>
      </c>
      <c r="B32" s="49" t="s">
        <v>121</v>
      </c>
      <c r="C32" s="36" t="s">
        <v>122</v>
      </c>
      <c r="D32" s="38" t="s">
        <v>64</v>
      </c>
      <c r="E32" s="37" t="s">
        <v>5</v>
      </c>
    </row>
    <row r="33" spans="1:5" s="10" customFormat="1" ht="33" customHeight="1">
      <c r="A33" s="27" t="s">
        <v>8232</v>
      </c>
      <c r="B33" s="27" t="s">
        <v>123</v>
      </c>
      <c r="C33" s="28" t="s">
        <v>124</v>
      </c>
      <c r="D33" s="31" t="s">
        <v>64</v>
      </c>
      <c r="E33" s="32" t="s">
        <v>5</v>
      </c>
    </row>
    <row r="34" spans="1:5" s="11" customFormat="1" ht="28.5">
      <c r="A34" s="27" t="s">
        <v>8233</v>
      </c>
      <c r="B34" s="49" t="s">
        <v>125</v>
      </c>
      <c r="C34" s="36" t="s">
        <v>126</v>
      </c>
      <c r="D34" s="38" t="s">
        <v>64</v>
      </c>
      <c r="E34" s="37" t="s">
        <v>5</v>
      </c>
    </row>
    <row r="35" spans="1:5" s="10" customFormat="1" ht="33" customHeight="1">
      <c r="A35" s="27" t="s">
        <v>8234</v>
      </c>
      <c r="B35" s="27" t="s">
        <v>127</v>
      </c>
      <c r="C35" s="28" t="s">
        <v>128</v>
      </c>
      <c r="D35" s="31" t="s">
        <v>64</v>
      </c>
      <c r="E35" s="32" t="s">
        <v>5</v>
      </c>
    </row>
    <row r="36" spans="1:5" s="11" customFormat="1" ht="28.5">
      <c r="A36" s="27" t="s">
        <v>8235</v>
      </c>
      <c r="B36" s="49" t="s">
        <v>129</v>
      </c>
      <c r="C36" s="36" t="s">
        <v>130</v>
      </c>
      <c r="D36" s="38" t="s">
        <v>64</v>
      </c>
      <c r="E36" s="37" t="s">
        <v>5</v>
      </c>
    </row>
    <row r="37" spans="1:5" s="10" customFormat="1" ht="33" customHeight="1">
      <c r="A37" s="27" t="s">
        <v>8236</v>
      </c>
      <c r="B37" s="27" t="s">
        <v>131</v>
      </c>
      <c r="C37" s="28" t="s">
        <v>132</v>
      </c>
      <c r="D37" s="31" t="s">
        <v>64</v>
      </c>
      <c r="E37" s="32" t="s">
        <v>5</v>
      </c>
    </row>
    <row r="38" spans="1:5" s="11" customFormat="1" ht="28.5">
      <c r="A38" s="27" t="s">
        <v>8237</v>
      </c>
      <c r="B38" s="49" t="s">
        <v>133</v>
      </c>
      <c r="C38" s="36" t="s">
        <v>134</v>
      </c>
      <c r="D38" s="38" t="s">
        <v>64</v>
      </c>
      <c r="E38" s="37" t="s">
        <v>5</v>
      </c>
    </row>
    <row r="39" spans="1:5" s="10" customFormat="1" ht="33" customHeight="1">
      <c r="A39" s="27" t="s">
        <v>8238</v>
      </c>
      <c r="B39" s="27" t="s">
        <v>135</v>
      </c>
      <c r="C39" s="28" t="s">
        <v>136</v>
      </c>
      <c r="D39" s="31" t="s">
        <v>64</v>
      </c>
      <c r="E39" s="32" t="s">
        <v>5</v>
      </c>
    </row>
    <row r="40" spans="1:5" s="11" customFormat="1">
      <c r="A40" s="27" t="s">
        <v>8239</v>
      </c>
      <c r="B40" s="49" t="s">
        <v>137</v>
      </c>
      <c r="C40" s="36" t="s">
        <v>138</v>
      </c>
      <c r="D40" s="38" t="s">
        <v>64</v>
      </c>
      <c r="E40" s="37" t="s">
        <v>5</v>
      </c>
    </row>
    <row r="41" spans="1:5" s="10" customFormat="1" ht="33" customHeight="1">
      <c r="A41" s="27" t="s">
        <v>8240</v>
      </c>
      <c r="B41" s="27" t="s">
        <v>139</v>
      </c>
      <c r="C41" s="28" t="s">
        <v>140</v>
      </c>
      <c r="D41" s="31" t="s">
        <v>64</v>
      </c>
      <c r="E41" s="32" t="s">
        <v>5</v>
      </c>
    </row>
    <row r="42" spans="1:5" s="11" customFormat="1" ht="28.5">
      <c r="A42" s="27" t="s">
        <v>8241</v>
      </c>
      <c r="B42" s="49" t="s">
        <v>141</v>
      </c>
      <c r="C42" s="36" t="s">
        <v>142</v>
      </c>
      <c r="D42" s="38" t="s">
        <v>64</v>
      </c>
      <c r="E42" s="37" t="s">
        <v>5</v>
      </c>
    </row>
    <row r="43" spans="1:5" s="10" customFormat="1" ht="33" customHeight="1">
      <c r="A43" s="27" t="s">
        <v>8242</v>
      </c>
      <c r="B43" s="27" t="s">
        <v>143</v>
      </c>
      <c r="C43" s="28" t="s">
        <v>144</v>
      </c>
      <c r="D43" s="31" t="s">
        <v>64</v>
      </c>
      <c r="E43" s="32" t="s">
        <v>5</v>
      </c>
    </row>
    <row r="44" spans="1:5" s="11" customFormat="1" ht="28.5">
      <c r="A44" s="27" t="s">
        <v>8243</v>
      </c>
      <c r="B44" s="49" t="s">
        <v>145</v>
      </c>
      <c r="C44" s="36" t="s">
        <v>146</v>
      </c>
      <c r="D44" s="38" t="s">
        <v>64</v>
      </c>
      <c r="E44" s="37" t="s">
        <v>5</v>
      </c>
    </row>
    <row r="45" spans="1:5" s="10" customFormat="1" ht="33" customHeight="1">
      <c r="A45" s="27" t="s">
        <v>8244</v>
      </c>
      <c r="B45" s="27" t="s">
        <v>147</v>
      </c>
      <c r="C45" s="28" t="s">
        <v>148</v>
      </c>
      <c r="D45" s="31" t="s">
        <v>64</v>
      </c>
      <c r="E45" s="32" t="s">
        <v>5</v>
      </c>
    </row>
    <row r="46" spans="1:5" s="11" customFormat="1" ht="28.5">
      <c r="A46" s="27" t="s">
        <v>8245</v>
      </c>
      <c r="B46" s="49" t="s">
        <v>149</v>
      </c>
      <c r="C46" s="36" t="s">
        <v>150</v>
      </c>
      <c r="D46" s="38" t="s">
        <v>64</v>
      </c>
      <c r="E46" s="37" t="s">
        <v>5</v>
      </c>
    </row>
    <row r="47" spans="1:5" s="10" customFormat="1" ht="33" customHeight="1">
      <c r="A47" s="27" t="s">
        <v>8246</v>
      </c>
      <c r="B47" s="27" t="s">
        <v>151</v>
      </c>
      <c r="C47" s="28" t="s">
        <v>152</v>
      </c>
      <c r="D47" s="31" t="s">
        <v>64</v>
      </c>
      <c r="E47" s="32" t="s">
        <v>5</v>
      </c>
    </row>
    <row r="48" spans="1:5" s="11" customFormat="1" ht="42.75">
      <c r="A48" s="27" t="s">
        <v>8244</v>
      </c>
      <c r="B48" s="49" t="s">
        <v>153</v>
      </c>
      <c r="C48" s="36" t="s">
        <v>154</v>
      </c>
      <c r="D48" s="38" t="s">
        <v>64</v>
      </c>
      <c r="E48" s="37" t="s">
        <v>5</v>
      </c>
    </row>
    <row r="49" spans="1:5" s="10" customFormat="1" ht="33" customHeight="1">
      <c r="A49" s="27" t="s">
        <v>8247</v>
      </c>
      <c r="B49" s="27" t="s">
        <v>155</v>
      </c>
      <c r="C49" s="28" t="s">
        <v>156</v>
      </c>
      <c r="D49" s="31" t="s">
        <v>64</v>
      </c>
      <c r="E49" s="32" t="s">
        <v>5</v>
      </c>
    </row>
    <row r="50" spans="1:5" s="11" customFormat="1" ht="28.5">
      <c r="A50" s="27" t="s">
        <v>8248</v>
      </c>
      <c r="B50" s="49" t="s">
        <v>157</v>
      </c>
      <c r="C50" s="36" t="s">
        <v>158</v>
      </c>
      <c r="D50" s="38" t="s">
        <v>64</v>
      </c>
      <c r="E50" s="37" t="s">
        <v>5</v>
      </c>
    </row>
    <row r="51" spans="1:5" s="10" customFormat="1" ht="33" customHeight="1">
      <c r="A51" s="27" t="s">
        <v>8249</v>
      </c>
      <c r="B51" s="27" t="s">
        <v>159</v>
      </c>
      <c r="C51" s="28" t="s">
        <v>160</v>
      </c>
      <c r="D51" s="31" t="s">
        <v>64</v>
      </c>
      <c r="E51" s="32" t="s">
        <v>5</v>
      </c>
    </row>
    <row r="52" spans="1:5" s="11" customFormat="1" ht="28.5">
      <c r="A52" s="27" t="s">
        <v>8250</v>
      </c>
      <c r="B52" s="49" t="s">
        <v>161</v>
      </c>
      <c r="C52" s="36" t="s">
        <v>162</v>
      </c>
      <c r="D52" s="38" t="s">
        <v>64</v>
      </c>
      <c r="E52" s="37" t="s">
        <v>5</v>
      </c>
    </row>
    <row r="53" spans="1:5" s="10" customFormat="1" ht="33" customHeight="1">
      <c r="A53" s="27" t="s">
        <v>8251</v>
      </c>
      <c r="B53" s="27" t="s">
        <v>163</v>
      </c>
      <c r="C53" s="28" t="s">
        <v>164</v>
      </c>
      <c r="D53" s="31" t="s">
        <v>64</v>
      </c>
      <c r="E53" s="32" t="s">
        <v>5</v>
      </c>
    </row>
    <row r="54" spans="1:5" s="11" customFormat="1" ht="28.5">
      <c r="A54" s="27" t="s">
        <v>8252</v>
      </c>
      <c r="B54" s="49" t="s">
        <v>165</v>
      </c>
      <c r="C54" s="36" t="s">
        <v>166</v>
      </c>
      <c r="D54" s="38" t="s">
        <v>64</v>
      </c>
      <c r="E54" s="37" t="s">
        <v>5</v>
      </c>
    </row>
    <row r="55" spans="1:5" s="10" customFormat="1" ht="33" customHeight="1">
      <c r="A55" s="27" t="s">
        <v>8253</v>
      </c>
      <c r="B55" s="27" t="s">
        <v>167</v>
      </c>
      <c r="C55" s="28" t="s">
        <v>168</v>
      </c>
      <c r="D55" s="31" t="s">
        <v>64</v>
      </c>
      <c r="E55" s="32" t="s">
        <v>5</v>
      </c>
    </row>
    <row r="56" spans="1:5" s="11" customFormat="1" ht="28.5">
      <c r="A56" s="27" t="s">
        <v>8254</v>
      </c>
      <c r="B56" s="49" t="s">
        <v>169</v>
      </c>
      <c r="C56" s="36" t="s">
        <v>170</v>
      </c>
      <c r="D56" s="38" t="s">
        <v>64</v>
      </c>
      <c r="E56" s="37" t="s">
        <v>5</v>
      </c>
    </row>
    <row r="57" spans="1:5" s="10" customFormat="1" ht="33" customHeight="1">
      <c r="A57" s="27" t="s">
        <v>8255</v>
      </c>
      <c r="B57" s="27" t="s">
        <v>171</v>
      </c>
      <c r="C57" s="28" t="s">
        <v>172</v>
      </c>
      <c r="D57" s="31" t="s">
        <v>64</v>
      </c>
      <c r="E57" s="32" t="s">
        <v>5</v>
      </c>
    </row>
    <row r="58" spans="1:5" s="11" customFormat="1" ht="42.75">
      <c r="A58" s="27" t="s">
        <v>8256</v>
      </c>
      <c r="B58" s="49" t="s">
        <v>173</v>
      </c>
      <c r="C58" s="36" t="s">
        <v>174</v>
      </c>
      <c r="D58" s="38" t="s">
        <v>64</v>
      </c>
      <c r="E58" s="37" t="s">
        <v>5</v>
      </c>
    </row>
    <row r="59" spans="1:5" s="10" customFormat="1" ht="33" customHeight="1">
      <c r="A59" s="27" t="s">
        <v>8257</v>
      </c>
      <c r="B59" s="27" t="s">
        <v>175</v>
      </c>
      <c r="C59" s="28" t="s">
        <v>176</v>
      </c>
      <c r="D59" s="31" t="s">
        <v>64</v>
      </c>
      <c r="E59" s="32" t="s">
        <v>5</v>
      </c>
    </row>
    <row r="60" spans="1:5" s="11" customFormat="1">
      <c r="A60" s="27" t="s">
        <v>8258</v>
      </c>
      <c r="B60" s="49" t="s">
        <v>177</v>
      </c>
      <c r="C60" s="36" t="s">
        <v>178</v>
      </c>
      <c r="D60" s="38" t="s">
        <v>64</v>
      </c>
      <c r="E60" s="37" t="s">
        <v>5</v>
      </c>
    </row>
    <row r="61" spans="1:5" s="10" customFormat="1" ht="33" customHeight="1">
      <c r="A61" s="27" t="s">
        <v>8259</v>
      </c>
      <c r="B61" s="27" t="s">
        <v>179</v>
      </c>
      <c r="C61" s="28" t="s">
        <v>180</v>
      </c>
      <c r="D61" s="31" t="s">
        <v>64</v>
      </c>
      <c r="E61" s="32" t="s">
        <v>5</v>
      </c>
    </row>
    <row r="62" spans="1:5" s="11" customFormat="1" ht="28.5">
      <c r="A62" s="27" t="s">
        <v>8260</v>
      </c>
      <c r="B62" s="49" t="s">
        <v>181</v>
      </c>
      <c r="C62" s="36" t="s">
        <v>182</v>
      </c>
      <c r="D62" s="38" t="s">
        <v>64</v>
      </c>
      <c r="E62" s="37" t="s">
        <v>5</v>
      </c>
    </row>
    <row r="63" spans="1:5" s="10" customFormat="1" ht="33" customHeight="1">
      <c r="A63" s="27" t="s">
        <v>8261</v>
      </c>
      <c r="B63" s="27" t="s">
        <v>183</v>
      </c>
      <c r="C63" s="28" t="s">
        <v>184</v>
      </c>
      <c r="D63" s="31" t="s">
        <v>64</v>
      </c>
      <c r="E63" s="32" t="s">
        <v>5</v>
      </c>
    </row>
    <row r="64" spans="1:5" s="11" customFormat="1">
      <c r="A64" s="27" t="s">
        <v>8262</v>
      </c>
      <c r="B64" s="49" t="s">
        <v>185</v>
      </c>
      <c r="C64" s="36" t="s">
        <v>186</v>
      </c>
      <c r="D64" s="38" t="s">
        <v>64</v>
      </c>
      <c r="E64" s="37" t="s">
        <v>5</v>
      </c>
    </row>
    <row r="65" spans="1:5" s="10" customFormat="1" ht="33" customHeight="1">
      <c r="A65" s="27" t="s">
        <v>8263</v>
      </c>
      <c r="B65" s="27" t="s">
        <v>187</v>
      </c>
      <c r="C65" s="28" t="s">
        <v>188</v>
      </c>
      <c r="D65" s="31" t="s">
        <v>64</v>
      </c>
      <c r="E65" s="32" t="s">
        <v>6</v>
      </c>
    </row>
    <row r="66" spans="1:5" s="11" customFormat="1" ht="42.75">
      <c r="A66" s="27" t="s">
        <v>8264</v>
      </c>
      <c r="B66" s="49" t="s">
        <v>189</v>
      </c>
      <c r="C66" s="36" t="s">
        <v>190</v>
      </c>
      <c r="D66" s="38" t="s">
        <v>64</v>
      </c>
      <c r="E66" s="37" t="s">
        <v>7</v>
      </c>
    </row>
    <row r="67" spans="1:5" s="10" customFormat="1" ht="33" customHeight="1">
      <c r="A67" s="27" t="s">
        <v>8265</v>
      </c>
      <c r="B67" s="27" t="s">
        <v>191</v>
      </c>
      <c r="C67" s="28" t="s">
        <v>192</v>
      </c>
      <c r="D67" s="31" t="s">
        <v>64</v>
      </c>
      <c r="E67" s="32" t="s">
        <v>7</v>
      </c>
    </row>
    <row r="68" spans="1:5" s="11" customFormat="1" ht="28.5">
      <c r="A68" s="27" t="s">
        <v>8266</v>
      </c>
      <c r="B68" s="49" t="s">
        <v>193</v>
      </c>
      <c r="C68" s="36" t="s">
        <v>194</v>
      </c>
      <c r="D68" s="38" t="s">
        <v>64</v>
      </c>
      <c r="E68" s="37" t="s">
        <v>7</v>
      </c>
    </row>
    <row r="69" spans="1:5" s="10" customFormat="1" ht="33" customHeight="1">
      <c r="A69" s="27" t="s">
        <v>8267</v>
      </c>
      <c r="B69" s="27" t="s">
        <v>195</v>
      </c>
      <c r="C69" s="28" t="s">
        <v>196</v>
      </c>
      <c r="D69" s="31" t="s">
        <v>64</v>
      </c>
      <c r="E69" s="32" t="s">
        <v>8</v>
      </c>
    </row>
    <row r="70" spans="1:5" s="11" customFormat="1" ht="28.5">
      <c r="A70" s="27" t="s">
        <v>8268</v>
      </c>
      <c r="B70" s="49" t="s">
        <v>197</v>
      </c>
      <c r="C70" s="36" t="s">
        <v>198</v>
      </c>
      <c r="D70" s="38" t="s">
        <v>64</v>
      </c>
      <c r="E70" s="37" t="s">
        <v>9</v>
      </c>
    </row>
    <row r="71" spans="1:5" s="10" customFormat="1" ht="33" customHeight="1">
      <c r="A71" s="27" t="s">
        <v>8269</v>
      </c>
      <c r="B71" s="27" t="s">
        <v>199</v>
      </c>
      <c r="C71" s="28" t="s">
        <v>200</v>
      </c>
      <c r="D71" s="31" t="s">
        <v>64</v>
      </c>
      <c r="E71" s="32" t="s">
        <v>10</v>
      </c>
    </row>
    <row r="72" spans="1:5" s="11" customFormat="1">
      <c r="A72" s="27" t="s">
        <v>8270</v>
      </c>
      <c r="B72" s="49" t="s">
        <v>201</v>
      </c>
      <c r="C72" s="36" t="s">
        <v>202</v>
      </c>
      <c r="D72" s="38" t="s">
        <v>64</v>
      </c>
      <c r="E72" s="37" t="s">
        <v>11</v>
      </c>
    </row>
    <row r="73" spans="1:5" s="10" customFormat="1" ht="33" customHeight="1">
      <c r="A73" s="27" t="s">
        <v>8271</v>
      </c>
      <c r="B73" s="27" t="s">
        <v>203</v>
      </c>
      <c r="C73" s="28" t="s">
        <v>204</v>
      </c>
      <c r="D73" s="31" t="s">
        <v>64</v>
      </c>
      <c r="E73" s="32" t="s">
        <v>11</v>
      </c>
    </row>
    <row r="74" spans="1:5" s="11" customFormat="1">
      <c r="A74" s="27" t="s">
        <v>8272</v>
      </c>
      <c r="B74" s="49" t="s">
        <v>205</v>
      </c>
      <c r="C74" s="36" t="s">
        <v>206</v>
      </c>
      <c r="D74" s="38" t="s">
        <v>64</v>
      </c>
      <c r="E74" s="37" t="s">
        <v>11</v>
      </c>
    </row>
    <row r="75" spans="1:5" s="10" customFormat="1" ht="33" customHeight="1">
      <c r="A75" s="27" t="s">
        <v>8273</v>
      </c>
      <c r="B75" s="27" t="s">
        <v>207</v>
      </c>
      <c r="C75" s="28" t="s">
        <v>208</v>
      </c>
      <c r="D75" s="31" t="s">
        <v>64</v>
      </c>
      <c r="E75" s="32" t="s">
        <v>11</v>
      </c>
    </row>
    <row r="76" spans="1:5" s="11" customFormat="1" ht="28.5">
      <c r="A76" s="27" t="s">
        <v>8274</v>
      </c>
      <c r="B76" s="49" t="s">
        <v>209</v>
      </c>
      <c r="C76" s="36" t="s">
        <v>210</v>
      </c>
      <c r="D76" s="38" t="s">
        <v>64</v>
      </c>
      <c r="E76" s="37" t="s">
        <v>11</v>
      </c>
    </row>
    <row r="77" spans="1:5" s="10" customFormat="1" ht="33" customHeight="1">
      <c r="A77" s="27" t="s">
        <v>8275</v>
      </c>
      <c r="B77" s="27" t="s">
        <v>211</v>
      </c>
      <c r="C77" s="28" t="s">
        <v>212</v>
      </c>
      <c r="D77" s="31" t="s">
        <v>64</v>
      </c>
      <c r="E77" s="32" t="s">
        <v>11</v>
      </c>
    </row>
    <row r="78" spans="1:5" s="11" customFormat="1" ht="42.75">
      <c r="A78" s="27" t="s">
        <v>8276</v>
      </c>
      <c r="B78" s="49" t="s">
        <v>213</v>
      </c>
      <c r="C78" s="36" t="s">
        <v>214</v>
      </c>
      <c r="D78" s="38" t="s">
        <v>64</v>
      </c>
      <c r="E78" s="37" t="s">
        <v>11</v>
      </c>
    </row>
    <row r="79" spans="1:5" s="10" customFormat="1" ht="33" customHeight="1">
      <c r="A79" s="27" t="s">
        <v>8243</v>
      </c>
      <c r="B79" s="27" t="s">
        <v>145</v>
      </c>
      <c r="C79" s="28" t="s">
        <v>215</v>
      </c>
      <c r="D79" s="31" t="s">
        <v>64</v>
      </c>
      <c r="E79" s="32" t="s">
        <v>11</v>
      </c>
    </row>
    <row r="80" spans="1:5" s="11" customFormat="1" ht="28.5">
      <c r="A80" s="27" t="s">
        <v>8277</v>
      </c>
      <c r="B80" s="49" t="s">
        <v>216</v>
      </c>
      <c r="C80" s="36" t="s">
        <v>217</v>
      </c>
      <c r="D80" s="38" t="s">
        <v>64</v>
      </c>
      <c r="E80" s="37" t="s">
        <v>11</v>
      </c>
    </row>
    <row r="81" spans="1:5" s="10" customFormat="1" ht="33" customHeight="1">
      <c r="A81" s="27" t="s">
        <v>8278</v>
      </c>
      <c r="B81" s="27" t="s">
        <v>218</v>
      </c>
      <c r="C81" s="28" t="s">
        <v>219</v>
      </c>
      <c r="D81" s="31" t="s">
        <v>64</v>
      </c>
      <c r="E81" s="32" t="s">
        <v>11</v>
      </c>
    </row>
    <row r="82" spans="1:5" s="11" customFormat="1" ht="28.5">
      <c r="A82" s="27" t="s">
        <v>8279</v>
      </c>
      <c r="B82" s="49" t="s">
        <v>220</v>
      </c>
      <c r="C82" s="36" t="s">
        <v>221</v>
      </c>
      <c r="D82" s="38" t="s">
        <v>64</v>
      </c>
      <c r="E82" s="37" t="s">
        <v>11</v>
      </c>
    </row>
    <row r="83" spans="1:5" s="10" customFormat="1" ht="33" customHeight="1">
      <c r="A83" s="27" t="s">
        <v>8280</v>
      </c>
      <c r="B83" s="27" t="s">
        <v>222</v>
      </c>
      <c r="C83" s="28" t="s">
        <v>223</v>
      </c>
      <c r="D83" s="31" t="s">
        <v>64</v>
      </c>
      <c r="E83" s="32" t="s">
        <v>11</v>
      </c>
    </row>
    <row r="84" spans="1:5" s="11" customFormat="1" ht="28.5">
      <c r="A84" s="27" t="s">
        <v>8281</v>
      </c>
      <c r="B84" s="49" t="s">
        <v>224</v>
      </c>
      <c r="C84" s="36" t="s">
        <v>225</v>
      </c>
      <c r="D84" s="38" t="s">
        <v>64</v>
      </c>
      <c r="E84" s="37" t="s">
        <v>11</v>
      </c>
    </row>
    <row r="85" spans="1:5" s="10" customFormat="1" ht="33" customHeight="1">
      <c r="A85" s="27" t="s">
        <v>8282</v>
      </c>
      <c r="B85" s="27" t="s">
        <v>226</v>
      </c>
      <c r="C85" s="28" t="s">
        <v>227</v>
      </c>
      <c r="D85" s="31" t="s">
        <v>64</v>
      </c>
      <c r="E85" s="32" t="s">
        <v>11</v>
      </c>
    </row>
    <row r="86" spans="1:5" s="11" customFormat="1" ht="28.5">
      <c r="A86" s="27" t="s">
        <v>8283</v>
      </c>
      <c r="B86" s="49" t="s">
        <v>228</v>
      </c>
      <c r="C86" s="36" t="s">
        <v>229</v>
      </c>
      <c r="D86" s="38" t="s">
        <v>64</v>
      </c>
      <c r="E86" s="37" t="s">
        <v>11</v>
      </c>
    </row>
    <row r="87" spans="1:5" s="10" customFormat="1" ht="33" customHeight="1">
      <c r="A87" s="27" t="s">
        <v>8284</v>
      </c>
      <c r="B87" s="27" t="s">
        <v>230</v>
      </c>
      <c r="C87" s="28" t="s">
        <v>231</v>
      </c>
      <c r="D87" s="31" t="s">
        <v>64</v>
      </c>
      <c r="E87" s="32" t="s">
        <v>11</v>
      </c>
    </row>
    <row r="88" spans="1:5" s="11" customFormat="1" ht="28.5">
      <c r="A88" s="27" t="s">
        <v>8285</v>
      </c>
      <c r="B88" s="49" t="s">
        <v>232</v>
      </c>
      <c r="C88" s="36" t="s">
        <v>233</v>
      </c>
      <c r="D88" s="38" t="s">
        <v>64</v>
      </c>
      <c r="E88" s="37" t="s">
        <v>11</v>
      </c>
    </row>
    <row r="89" spans="1:5" s="10" customFormat="1" ht="33" customHeight="1">
      <c r="A89" s="27" t="s">
        <v>8286</v>
      </c>
      <c r="B89" s="27" t="s">
        <v>234</v>
      </c>
      <c r="C89" s="28" t="s">
        <v>235</v>
      </c>
      <c r="D89" s="31" t="s">
        <v>64</v>
      </c>
      <c r="E89" s="32" t="s">
        <v>11</v>
      </c>
    </row>
    <row r="90" spans="1:5" s="11" customFormat="1" ht="28.5">
      <c r="A90" s="27" t="s">
        <v>8239</v>
      </c>
      <c r="B90" s="49" t="s">
        <v>236</v>
      </c>
      <c r="C90" s="36" t="s">
        <v>237</v>
      </c>
      <c r="D90" s="38" t="s">
        <v>64</v>
      </c>
      <c r="E90" s="37" t="s">
        <v>11</v>
      </c>
    </row>
    <row r="91" spans="1:5" s="10" customFormat="1" ht="33" customHeight="1">
      <c r="A91" s="27" t="s">
        <v>8287</v>
      </c>
      <c r="B91" s="27" t="s">
        <v>238</v>
      </c>
      <c r="C91" s="28" t="s">
        <v>239</v>
      </c>
      <c r="D91" s="31" t="s">
        <v>64</v>
      </c>
      <c r="E91" s="32" t="s">
        <v>12</v>
      </c>
    </row>
    <row r="92" spans="1:5" s="11" customFormat="1" ht="28.5">
      <c r="A92" s="27" t="s">
        <v>8288</v>
      </c>
      <c r="B92" s="49" t="s">
        <v>240</v>
      </c>
      <c r="C92" s="36" t="s">
        <v>241</v>
      </c>
      <c r="D92" s="38" t="s">
        <v>64</v>
      </c>
      <c r="E92" s="37" t="s">
        <v>13</v>
      </c>
    </row>
    <row r="93" spans="1:5" s="10" customFormat="1" ht="33" customHeight="1">
      <c r="A93" s="27" t="s">
        <v>8289</v>
      </c>
      <c r="B93" s="27" t="s">
        <v>242</v>
      </c>
      <c r="C93" s="28" t="s">
        <v>243</v>
      </c>
      <c r="D93" s="31" t="s">
        <v>64</v>
      </c>
      <c r="E93" s="32" t="s">
        <v>13</v>
      </c>
    </row>
    <row r="94" spans="1:5" s="11" customFormat="1" ht="28.5">
      <c r="A94" s="27" t="s">
        <v>8290</v>
      </c>
      <c r="B94" s="49" t="s">
        <v>244</v>
      </c>
      <c r="C94" s="36" t="s">
        <v>245</v>
      </c>
      <c r="D94" s="38" t="s">
        <v>64</v>
      </c>
      <c r="E94" s="37" t="s">
        <v>13</v>
      </c>
    </row>
    <row r="95" spans="1:5" s="10" customFormat="1" ht="33" customHeight="1">
      <c r="A95" s="27" t="s">
        <v>8291</v>
      </c>
      <c r="B95" s="27" t="s">
        <v>246</v>
      </c>
      <c r="C95" s="28" t="s">
        <v>247</v>
      </c>
      <c r="D95" s="31" t="s">
        <v>64</v>
      </c>
      <c r="E95" s="32" t="s">
        <v>13</v>
      </c>
    </row>
    <row r="96" spans="1:5" s="11" customFormat="1" ht="28.5">
      <c r="A96" s="27" t="s">
        <v>8292</v>
      </c>
      <c r="B96" s="49" t="s">
        <v>248</v>
      </c>
      <c r="C96" s="36" t="s">
        <v>249</v>
      </c>
      <c r="D96" s="38" t="s">
        <v>64</v>
      </c>
      <c r="E96" s="37" t="s">
        <v>13</v>
      </c>
    </row>
    <row r="97" spans="1:5" s="10" customFormat="1" ht="33" customHeight="1">
      <c r="A97" s="27" t="s">
        <v>8293</v>
      </c>
      <c r="B97" s="27" t="s">
        <v>250</v>
      </c>
      <c r="C97" s="28" t="s">
        <v>251</v>
      </c>
      <c r="D97" s="31" t="s">
        <v>64</v>
      </c>
      <c r="E97" s="32" t="s">
        <v>14</v>
      </c>
    </row>
    <row r="98" spans="1:5" s="11" customFormat="1" ht="28.5">
      <c r="A98" s="27" t="s">
        <v>8294</v>
      </c>
      <c r="B98" s="49" t="s">
        <v>252</v>
      </c>
      <c r="C98" s="36" t="s">
        <v>253</v>
      </c>
      <c r="D98" s="38" t="s">
        <v>64</v>
      </c>
      <c r="E98" s="37" t="s">
        <v>14</v>
      </c>
    </row>
    <row r="99" spans="1:5" s="10" customFormat="1" ht="33" customHeight="1">
      <c r="A99" s="27" t="s">
        <v>8295</v>
      </c>
      <c r="B99" s="27" t="s">
        <v>254</v>
      </c>
      <c r="C99" s="28" t="s">
        <v>255</v>
      </c>
      <c r="D99" s="31" t="s">
        <v>64</v>
      </c>
      <c r="E99" s="32" t="s">
        <v>14</v>
      </c>
    </row>
    <row r="100" spans="1:5" s="11" customFormat="1" ht="28.5">
      <c r="A100" s="27" t="s">
        <v>8296</v>
      </c>
      <c r="B100" s="49" t="s">
        <v>256</v>
      </c>
      <c r="C100" s="36" t="s">
        <v>257</v>
      </c>
      <c r="D100" s="38" t="s">
        <v>64</v>
      </c>
      <c r="E100" s="37" t="s">
        <v>14</v>
      </c>
    </row>
    <row r="101" spans="1:5" s="10" customFormat="1" ht="33" customHeight="1">
      <c r="A101" s="27" t="s">
        <v>8297</v>
      </c>
      <c r="B101" s="27" t="s">
        <v>258</v>
      </c>
      <c r="C101" s="28" t="s">
        <v>259</v>
      </c>
      <c r="D101" s="31" t="s">
        <v>64</v>
      </c>
      <c r="E101" s="32" t="s">
        <v>14</v>
      </c>
    </row>
    <row r="102" spans="1:5" s="11" customFormat="1" ht="42.75">
      <c r="A102" s="27" t="s">
        <v>8298</v>
      </c>
      <c r="B102" s="49" t="s">
        <v>260</v>
      </c>
      <c r="C102" s="36" t="s">
        <v>261</v>
      </c>
      <c r="D102" s="38" t="s">
        <v>64</v>
      </c>
      <c r="E102" s="37" t="s">
        <v>15</v>
      </c>
    </row>
    <row r="103" spans="1:5" s="10" customFormat="1" ht="33" customHeight="1">
      <c r="A103" s="27" t="s">
        <v>8299</v>
      </c>
      <c r="B103" s="27" t="s">
        <v>262</v>
      </c>
      <c r="C103" s="28" t="s">
        <v>263</v>
      </c>
      <c r="D103" s="31" t="s">
        <v>64</v>
      </c>
      <c r="E103" s="32" t="s">
        <v>16</v>
      </c>
    </row>
    <row r="104" spans="1:5" s="11" customFormat="1">
      <c r="A104" s="27" t="s">
        <v>8300</v>
      </c>
      <c r="B104" s="49" t="s">
        <v>264</v>
      </c>
      <c r="C104" s="36" t="s">
        <v>265</v>
      </c>
      <c r="D104" s="38" t="s">
        <v>64</v>
      </c>
      <c r="E104" s="37" t="s">
        <v>17</v>
      </c>
    </row>
    <row r="105" spans="1:5" s="10" customFormat="1" ht="33" customHeight="1">
      <c r="A105" s="27" t="s">
        <v>8301</v>
      </c>
      <c r="B105" s="27" t="s">
        <v>266</v>
      </c>
      <c r="C105" s="28" t="s">
        <v>267</v>
      </c>
      <c r="D105" s="31" t="s">
        <v>64</v>
      </c>
      <c r="E105" s="32" t="s">
        <v>17</v>
      </c>
    </row>
    <row r="106" spans="1:5" s="11" customFormat="1">
      <c r="A106" s="27" t="s">
        <v>8302</v>
      </c>
      <c r="B106" s="49" t="s">
        <v>268</v>
      </c>
      <c r="C106" s="36" t="s">
        <v>269</v>
      </c>
      <c r="D106" s="38" t="s">
        <v>64</v>
      </c>
      <c r="E106" s="37" t="s">
        <v>17</v>
      </c>
    </row>
    <row r="107" spans="1:5" s="10" customFormat="1" ht="33" customHeight="1">
      <c r="A107" s="27" t="s">
        <v>8303</v>
      </c>
      <c r="B107" s="27" t="s">
        <v>270</v>
      </c>
      <c r="C107" s="28" t="s">
        <v>271</v>
      </c>
      <c r="D107" s="31" t="s">
        <v>64</v>
      </c>
      <c r="E107" s="32" t="s">
        <v>17</v>
      </c>
    </row>
    <row r="108" spans="1:5" s="11" customFormat="1" ht="28.5">
      <c r="A108" s="27" t="s">
        <v>8304</v>
      </c>
      <c r="B108" s="49" t="s">
        <v>272</v>
      </c>
      <c r="C108" s="36" t="s">
        <v>273</v>
      </c>
      <c r="D108" s="38" t="s">
        <v>64</v>
      </c>
      <c r="E108" s="37" t="s">
        <v>17</v>
      </c>
    </row>
    <row r="109" spans="1:5" s="10" customFormat="1" ht="33" customHeight="1">
      <c r="A109" s="27" t="s">
        <v>8305</v>
      </c>
      <c r="B109" s="27" t="s">
        <v>274</v>
      </c>
      <c r="C109" s="28" t="s">
        <v>275</v>
      </c>
      <c r="D109" s="31" t="s">
        <v>64</v>
      </c>
      <c r="E109" s="32" t="s">
        <v>18</v>
      </c>
    </row>
    <row r="110" spans="1:5" s="11" customFormat="1" ht="28.5">
      <c r="A110" s="27" t="s">
        <v>8306</v>
      </c>
      <c r="B110" s="49" t="s">
        <v>276</v>
      </c>
      <c r="C110" s="36" t="s">
        <v>277</v>
      </c>
      <c r="D110" s="38" t="s">
        <v>64</v>
      </c>
      <c r="E110" s="37" t="s">
        <v>18</v>
      </c>
    </row>
    <row r="111" spans="1:5" s="10" customFormat="1" ht="33" customHeight="1">
      <c r="A111" s="27" t="s">
        <v>8307</v>
      </c>
      <c r="B111" s="27" t="s">
        <v>278</v>
      </c>
      <c r="C111" s="28" t="s">
        <v>279</v>
      </c>
      <c r="D111" s="31" t="s">
        <v>64</v>
      </c>
      <c r="E111" s="32" t="s">
        <v>19</v>
      </c>
    </row>
    <row r="112" spans="1:5" s="11" customFormat="1" ht="28.5">
      <c r="A112" s="27" t="s">
        <v>8308</v>
      </c>
      <c r="B112" s="49" t="s">
        <v>280</v>
      </c>
      <c r="C112" s="36" t="s">
        <v>281</v>
      </c>
      <c r="D112" s="38" t="s">
        <v>64</v>
      </c>
      <c r="E112" s="37" t="s">
        <v>19</v>
      </c>
    </row>
    <row r="113" spans="1:5" s="10" customFormat="1" ht="33" customHeight="1">
      <c r="A113" s="27" t="s">
        <v>8309</v>
      </c>
      <c r="B113" s="27" t="s">
        <v>282</v>
      </c>
      <c r="C113" s="28" t="s">
        <v>283</v>
      </c>
      <c r="D113" s="31" t="s">
        <v>64</v>
      </c>
      <c r="E113" s="32" t="s">
        <v>20</v>
      </c>
    </row>
    <row r="114" spans="1:5" s="11" customFormat="1" ht="28.5">
      <c r="A114" s="27" t="s">
        <v>8310</v>
      </c>
      <c r="B114" s="49" t="s">
        <v>284</v>
      </c>
      <c r="C114" s="36" t="s">
        <v>285</v>
      </c>
      <c r="D114" s="38" t="s">
        <v>64</v>
      </c>
      <c r="E114" s="37" t="s">
        <v>18</v>
      </c>
    </row>
    <row r="115" spans="1:5" s="10" customFormat="1" ht="33" customHeight="1">
      <c r="A115" s="27" t="s">
        <v>8311</v>
      </c>
      <c r="B115" s="27" t="s">
        <v>286</v>
      </c>
      <c r="C115" s="28" t="s">
        <v>287</v>
      </c>
      <c r="D115" s="31" t="s">
        <v>64</v>
      </c>
      <c r="E115" s="32" t="s">
        <v>18</v>
      </c>
    </row>
    <row r="116" spans="1:5" s="11" customFormat="1" ht="42.75">
      <c r="A116" s="27" t="s">
        <v>8312</v>
      </c>
      <c r="B116" s="49" t="s">
        <v>288</v>
      </c>
      <c r="C116" s="36" t="s">
        <v>289</v>
      </c>
      <c r="D116" s="38" t="s">
        <v>64</v>
      </c>
      <c r="E116" s="37" t="s">
        <v>21</v>
      </c>
    </row>
    <row r="117" spans="1:5" s="10" customFormat="1" ht="33" customHeight="1">
      <c r="A117" s="27" t="s">
        <v>8313</v>
      </c>
      <c r="B117" s="27" t="s">
        <v>290</v>
      </c>
      <c r="C117" s="28" t="s">
        <v>291</v>
      </c>
      <c r="D117" s="31" t="s">
        <v>64</v>
      </c>
      <c r="E117" s="32" t="s">
        <v>22</v>
      </c>
    </row>
    <row r="118" spans="1:5" s="11" customFormat="1" ht="28.5">
      <c r="A118" s="27" t="s">
        <v>8314</v>
      </c>
      <c r="B118" s="49" t="s">
        <v>292</v>
      </c>
      <c r="C118" s="36" t="s">
        <v>293</v>
      </c>
      <c r="D118" s="38" t="s">
        <v>64</v>
      </c>
      <c r="E118" s="37" t="s">
        <v>22</v>
      </c>
    </row>
    <row r="119" spans="1:5" s="10" customFormat="1" ht="33" customHeight="1">
      <c r="A119" s="27" t="s">
        <v>8315</v>
      </c>
      <c r="B119" s="27" t="s">
        <v>294</v>
      </c>
      <c r="C119" s="28" t="s">
        <v>295</v>
      </c>
      <c r="D119" s="31" t="s">
        <v>64</v>
      </c>
      <c r="E119" s="32" t="s">
        <v>22</v>
      </c>
    </row>
    <row r="120" spans="1:5" s="11" customFormat="1" ht="28.5">
      <c r="A120" s="27" t="s">
        <v>8316</v>
      </c>
      <c r="B120" s="49" t="s">
        <v>296</v>
      </c>
      <c r="C120" s="36" t="s">
        <v>297</v>
      </c>
      <c r="D120" s="38" t="s">
        <v>64</v>
      </c>
      <c r="E120" s="37" t="s">
        <v>22</v>
      </c>
    </row>
    <row r="121" spans="1:5" s="10" customFormat="1" ht="33" customHeight="1">
      <c r="A121" s="27" t="s">
        <v>8317</v>
      </c>
      <c r="B121" s="27" t="s">
        <v>298</v>
      </c>
      <c r="C121" s="28" t="s">
        <v>299</v>
      </c>
      <c r="D121" s="31" t="s">
        <v>64</v>
      </c>
      <c r="E121" s="32" t="s">
        <v>22</v>
      </c>
    </row>
    <row r="122" spans="1:5" s="11" customFormat="1" ht="28.5">
      <c r="A122" s="27" t="s">
        <v>8318</v>
      </c>
      <c r="B122" s="49" t="s">
        <v>300</v>
      </c>
      <c r="C122" s="36" t="s">
        <v>301</v>
      </c>
      <c r="D122" s="38" t="s">
        <v>64</v>
      </c>
      <c r="E122" s="37" t="s">
        <v>23</v>
      </c>
    </row>
    <row r="123" spans="1:5" s="10" customFormat="1" ht="33" customHeight="1">
      <c r="A123" s="27" t="s">
        <v>8239</v>
      </c>
      <c r="B123" s="27" t="s">
        <v>302</v>
      </c>
      <c r="C123" s="28" t="s">
        <v>303</v>
      </c>
      <c r="D123" s="31" t="s">
        <v>64</v>
      </c>
      <c r="E123" s="32" t="s">
        <v>23</v>
      </c>
    </row>
    <row r="124" spans="1:5" s="11" customFormat="1" ht="28.5">
      <c r="A124" s="27" t="s">
        <v>8319</v>
      </c>
      <c r="B124" s="49" t="s">
        <v>304</v>
      </c>
      <c r="C124" s="36" t="s">
        <v>305</v>
      </c>
      <c r="D124" s="38" t="s">
        <v>64</v>
      </c>
      <c r="E124" s="37" t="s">
        <v>23</v>
      </c>
    </row>
    <row r="125" spans="1:5" s="10" customFormat="1" ht="33" customHeight="1">
      <c r="A125" s="27" t="s">
        <v>8320</v>
      </c>
      <c r="B125" s="27" t="s">
        <v>306</v>
      </c>
      <c r="C125" s="28" t="s">
        <v>307</v>
      </c>
      <c r="D125" s="31" t="s">
        <v>64</v>
      </c>
      <c r="E125" s="32" t="s">
        <v>23</v>
      </c>
    </row>
    <row r="126" spans="1:5" s="11" customFormat="1">
      <c r="A126" s="27" t="s">
        <v>8321</v>
      </c>
      <c r="B126" s="49" t="s">
        <v>308</v>
      </c>
      <c r="C126" s="36" t="s">
        <v>309</v>
      </c>
      <c r="D126" s="38" t="s">
        <v>64</v>
      </c>
      <c r="E126" s="37" t="s">
        <v>24</v>
      </c>
    </row>
    <row r="127" spans="1:5" s="10" customFormat="1" ht="33" customHeight="1">
      <c r="A127" s="27" t="s">
        <v>8322</v>
      </c>
      <c r="B127" s="27" t="s">
        <v>310</v>
      </c>
      <c r="C127" s="28" t="s">
        <v>311</v>
      </c>
      <c r="D127" s="31" t="s">
        <v>64</v>
      </c>
      <c r="E127" s="32" t="s">
        <v>25</v>
      </c>
    </row>
    <row r="128" spans="1:5" s="11" customFormat="1">
      <c r="A128" s="27" t="s">
        <v>8323</v>
      </c>
      <c r="B128" s="49" t="s">
        <v>312</v>
      </c>
      <c r="C128" s="36" t="s">
        <v>311</v>
      </c>
      <c r="D128" s="38" t="s">
        <v>64</v>
      </c>
      <c r="E128" s="37" t="s">
        <v>25</v>
      </c>
    </row>
    <row r="129" spans="1:5" s="10" customFormat="1" ht="33" customHeight="1">
      <c r="A129" s="27" t="s">
        <v>8324</v>
      </c>
      <c r="B129" s="27" t="s">
        <v>313</v>
      </c>
      <c r="C129" s="28" t="s">
        <v>311</v>
      </c>
      <c r="D129" s="31" t="s">
        <v>64</v>
      </c>
      <c r="E129" s="32" t="s">
        <v>25</v>
      </c>
    </row>
    <row r="130" spans="1:5" s="11" customFormat="1">
      <c r="A130" s="27" t="s">
        <v>8325</v>
      </c>
      <c r="B130" s="49" t="s">
        <v>314</v>
      </c>
      <c r="C130" s="36" t="s">
        <v>311</v>
      </c>
      <c r="D130" s="38" t="s">
        <v>64</v>
      </c>
      <c r="E130" s="37" t="s">
        <v>25</v>
      </c>
    </row>
    <row r="131" spans="1:5" s="10" customFormat="1" ht="33" customHeight="1">
      <c r="A131" s="27" t="s">
        <v>8326</v>
      </c>
      <c r="B131" s="27" t="s">
        <v>315</v>
      </c>
      <c r="C131" s="28" t="s">
        <v>316</v>
      </c>
      <c r="D131" s="31" t="s">
        <v>64</v>
      </c>
      <c r="E131" s="32" t="s">
        <v>26</v>
      </c>
    </row>
    <row r="132" spans="1:5" s="11" customFormat="1" ht="42.75">
      <c r="A132" s="27" t="s">
        <v>8327</v>
      </c>
      <c r="B132" s="49" t="s">
        <v>317</v>
      </c>
      <c r="C132" s="36" t="s">
        <v>318</v>
      </c>
      <c r="D132" s="38" t="s">
        <v>64</v>
      </c>
      <c r="E132" s="37" t="s">
        <v>26</v>
      </c>
    </row>
    <row r="133" spans="1:5" s="10" customFormat="1" ht="33" customHeight="1">
      <c r="A133" s="27" t="s">
        <v>8328</v>
      </c>
      <c r="B133" s="27" t="s">
        <v>319</v>
      </c>
      <c r="C133" s="28" t="s">
        <v>320</v>
      </c>
      <c r="D133" s="31" t="s">
        <v>64</v>
      </c>
      <c r="E133" s="32" t="s">
        <v>26</v>
      </c>
    </row>
    <row r="134" spans="1:5" s="11" customFormat="1" ht="42.75">
      <c r="A134" s="27" t="s">
        <v>8329</v>
      </c>
      <c r="B134" s="49" t="s">
        <v>321</v>
      </c>
      <c r="C134" s="36" t="s">
        <v>322</v>
      </c>
      <c r="D134" s="38" t="s">
        <v>64</v>
      </c>
      <c r="E134" s="37" t="s">
        <v>26</v>
      </c>
    </row>
    <row r="135" spans="1:5" s="10" customFormat="1" ht="33" customHeight="1">
      <c r="A135" s="27" t="s">
        <v>8330</v>
      </c>
      <c r="B135" s="27" t="s">
        <v>323</v>
      </c>
      <c r="C135" s="28" t="s">
        <v>324</v>
      </c>
      <c r="D135" s="31" t="s">
        <v>64</v>
      </c>
      <c r="E135" s="32" t="s">
        <v>26</v>
      </c>
    </row>
    <row r="136" spans="1:5" s="11" customFormat="1">
      <c r="A136" s="27" t="s">
        <v>8331</v>
      </c>
      <c r="B136" s="49" t="s">
        <v>325</v>
      </c>
      <c r="C136" s="36" t="s">
        <v>326</v>
      </c>
      <c r="D136" s="38" t="s">
        <v>64</v>
      </c>
      <c r="E136" s="37" t="s">
        <v>27</v>
      </c>
    </row>
    <row r="137" spans="1:5" s="10" customFormat="1" ht="33" customHeight="1">
      <c r="A137" s="27" t="s">
        <v>8332</v>
      </c>
      <c r="B137" s="27" t="s">
        <v>327</v>
      </c>
      <c r="C137" s="28" t="s">
        <v>8189</v>
      </c>
      <c r="D137" s="31" t="s">
        <v>328</v>
      </c>
      <c r="E137" s="32" t="s">
        <v>28</v>
      </c>
    </row>
    <row r="138" spans="1:5" s="11" customFormat="1" ht="28.5">
      <c r="A138" s="27" t="s">
        <v>8333</v>
      </c>
      <c r="B138" s="49" t="s">
        <v>329</v>
      </c>
      <c r="C138" s="36" t="s">
        <v>330</v>
      </c>
      <c r="D138" s="38" t="s">
        <v>328</v>
      </c>
      <c r="E138" s="37" t="s">
        <v>28</v>
      </c>
    </row>
    <row r="139" spans="1:5" s="10" customFormat="1" ht="33" customHeight="1">
      <c r="A139" s="27" t="s">
        <v>8334</v>
      </c>
      <c r="B139" s="27" t="s">
        <v>331</v>
      </c>
      <c r="C139" s="28" t="s">
        <v>332</v>
      </c>
      <c r="D139" s="31" t="s">
        <v>328</v>
      </c>
      <c r="E139" s="32" t="s">
        <v>28</v>
      </c>
    </row>
    <row r="140" spans="1:5" s="11" customFormat="1" ht="28.5">
      <c r="A140" s="27" t="s">
        <v>8335</v>
      </c>
      <c r="B140" s="49" t="s">
        <v>333</v>
      </c>
      <c r="C140" s="36" t="s">
        <v>334</v>
      </c>
      <c r="D140" s="38" t="s">
        <v>328</v>
      </c>
      <c r="E140" s="37" t="s">
        <v>28</v>
      </c>
    </row>
    <row r="141" spans="1:5" s="10" customFormat="1" ht="33" customHeight="1">
      <c r="A141" s="27" t="s">
        <v>8336</v>
      </c>
      <c r="B141" s="27" t="s">
        <v>335</v>
      </c>
      <c r="C141" s="28" t="s">
        <v>336</v>
      </c>
      <c r="D141" s="31" t="s">
        <v>328</v>
      </c>
      <c r="E141" s="32" t="s">
        <v>28</v>
      </c>
    </row>
    <row r="142" spans="1:5" s="11" customFormat="1" ht="28.5">
      <c r="A142" s="27" t="s">
        <v>8337</v>
      </c>
      <c r="B142" s="49" t="s">
        <v>337</v>
      </c>
      <c r="C142" s="36" t="s">
        <v>338</v>
      </c>
      <c r="D142" s="38" t="s">
        <v>328</v>
      </c>
      <c r="E142" s="37" t="s">
        <v>28</v>
      </c>
    </row>
    <row r="143" spans="1:5" s="10" customFormat="1" ht="33" customHeight="1">
      <c r="A143" s="27" t="s">
        <v>8338</v>
      </c>
      <c r="B143" s="27" t="s">
        <v>339</v>
      </c>
      <c r="C143" s="28" t="s">
        <v>340</v>
      </c>
      <c r="D143" s="31" t="s">
        <v>328</v>
      </c>
      <c r="E143" s="32" t="s">
        <v>28</v>
      </c>
    </row>
    <row r="144" spans="1:5" s="11" customFormat="1" ht="28.5">
      <c r="A144" s="27" t="s">
        <v>8339</v>
      </c>
      <c r="B144" s="49" t="s">
        <v>341</v>
      </c>
      <c r="C144" s="36" t="s">
        <v>342</v>
      </c>
      <c r="D144" s="38" t="s">
        <v>328</v>
      </c>
      <c r="E144" s="37" t="e">
        <f ca="1">_xll.BQL(B144,"industry_subgroup")</f>
        <v>#NAME?</v>
      </c>
    </row>
    <row r="145" spans="1:5" s="10" customFormat="1" ht="33" customHeight="1">
      <c r="A145" s="27" t="s">
        <v>8340</v>
      </c>
      <c r="B145" s="27" t="s">
        <v>343</v>
      </c>
      <c r="C145" s="28" t="s">
        <v>344</v>
      </c>
      <c r="D145" s="31" t="s">
        <v>328</v>
      </c>
      <c r="E145" s="32" t="e">
        <f ca="1">_xll.BQL(B145,"industry_subgroup")</f>
        <v>#NAME?</v>
      </c>
    </row>
    <row r="146" spans="1:5" s="11" customFormat="1" ht="28.5">
      <c r="A146" s="27" t="s">
        <v>8341</v>
      </c>
      <c r="B146" s="49" t="s">
        <v>345</v>
      </c>
      <c r="C146" s="36" t="s">
        <v>346</v>
      </c>
      <c r="D146" s="38" t="s">
        <v>328</v>
      </c>
      <c r="E146" s="37" t="e">
        <f ca="1">_xll.BQL(B146,"industry_subgroup")</f>
        <v>#NAME?</v>
      </c>
    </row>
    <row r="147" spans="1:5" s="10" customFormat="1" ht="33" customHeight="1">
      <c r="A147" s="27" t="s">
        <v>8342</v>
      </c>
      <c r="B147" s="27" t="s">
        <v>347</v>
      </c>
      <c r="C147" s="28" t="s">
        <v>348</v>
      </c>
      <c r="D147" s="31" t="s">
        <v>328</v>
      </c>
      <c r="E147" s="32" t="e">
        <f ca="1">_xll.BQL(B147,"industry_subgroup")</f>
        <v>#NAME?</v>
      </c>
    </row>
    <row r="148" spans="1:5" s="11" customFormat="1" ht="42.75">
      <c r="A148" s="27" t="s">
        <v>8343</v>
      </c>
      <c r="B148" s="49" t="s">
        <v>349</v>
      </c>
      <c r="C148" s="36" t="s">
        <v>350</v>
      </c>
      <c r="D148" s="38" t="s">
        <v>328</v>
      </c>
      <c r="E148" s="37" t="e">
        <f ca="1">_xll.BQL(B148,"industry_subgroup")</f>
        <v>#NAME?</v>
      </c>
    </row>
    <row r="149" spans="1:5" s="10" customFormat="1" ht="33" customHeight="1">
      <c r="A149" s="27" t="s">
        <v>8344</v>
      </c>
      <c r="B149" s="27" t="s">
        <v>351</v>
      </c>
      <c r="C149" s="28" t="s">
        <v>352</v>
      </c>
      <c r="D149" s="31" t="s">
        <v>328</v>
      </c>
      <c r="E149" s="32" t="e">
        <f ca="1">_xll.BQL(B149,"industry_subgroup")</f>
        <v>#NAME?</v>
      </c>
    </row>
    <row r="150" spans="1:5" s="11" customFormat="1" ht="42.75">
      <c r="A150" s="27" t="s">
        <v>8345</v>
      </c>
      <c r="B150" s="49" t="s">
        <v>353</v>
      </c>
      <c r="C150" s="36" t="s">
        <v>354</v>
      </c>
      <c r="D150" s="38" t="s">
        <v>328</v>
      </c>
      <c r="E150" s="37" t="e">
        <f ca="1">_xll.BQL(B150,"industry_subgroup")</f>
        <v>#NAME?</v>
      </c>
    </row>
    <row r="151" spans="1:5" s="10" customFormat="1" ht="33" customHeight="1">
      <c r="A151" s="27" t="s">
        <v>8346</v>
      </c>
      <c r="B151" s="27" t="s">
        <v>355</v>
      </c>
      <c r="C151" s="28" t="s">
        <v>8190</v>
      </c>
      <c r="D151" s="31" t="s">
        <v>328</v>
      </c>
      <c r="E151" s="32" t="s">
        <v>29</v>
      </c>
    </row>
    <row r="152" spans="1:5" s="11" customFormat="1">
      <c r="A152" s="27" t="s">
        <v>8347</v>
      </c>
      <c r="B152" s="49" t="s">
        <v>356</v>
      </c>
      <c r="C152" s="36" t="s">
        <v>357</v>
      </c>
      <c r="D152" s="38" t="s">
        <v>328</v>
      </c>
      <c r="E152" s="37" t="s">
        <v>29</v>
      </c>
    </row>
    <row r="153" spans="1:5" s="10" customFormat="1" ht="33" customHeight="1">
      <c r="A153" s="27" t="s">
        <v>8348</v>
      </c>
      <c r="B153" s="27" t="s">
        <v>358</v>
      </c>
      <c r="C153" s="28" t="s">
        <v>359</v>
      </c>
      <c r="D153" s="31" t="s">
        <v>328</v>
      </c>
      <c r="E153" s="32" t="s">
        <v>28</v>
      </c>
    </row>
    <row r="154" spans="1:5" s="11" customFormat="1" ht="28.5">
      <c r="A154" s="27" t="s">
        <v>8349</v>
      </c>
      <c r="B154" s="49" t="s">
        <v>360</v>
      </c>
      <c r="C154" s="36" t="s">
        <v>361</v>
      </c>
      <c r="D154" s="38" t="s">
        <v>328</v>
      </c>
      <c r="E154" s="37" t="s">
        <v>28</v>
      </c>
    </row>
    <row r="155" spans="1:5" s="10" customFormat="1" ht="33" customHeight="1">
      <c r="A155" s="27" t="s">
        <v>8350</v>
      </c>
      <c r="B155" s="27" t="s">
        <v>362</v>
      </c>
      <c r="C155" s="28" t="s">
        <v>363</v>
      </c>
      <c r="D155" s="31" t="s">
        <v>328</v>
      </c>
      <c r="E155" s="32" t="s">
        <v>28</v>
      </c>
    </row>
    <row r="156" spans="1:5" s="11" customFormat="1">
      <c r="A156" s="27" t="s">
        <v>8351</v>
      </c>
      <c r="B156" s="49" t="s">
        <v>364</v>
      </c>
      <c r="C156" s="36" t="s">
        <v>363</v>
      </c>
      <c r="D156" s="38" t="s">
        <v>328</v>
      </c>
      <c r="E156" s="37" t="s">
        <v>28</v>
      </c>
    </row>
    <row r="157" spans="1:5" s="10" customFormat="1" ht="33" customHeight="1">
      <c r="A157" s="27" t="s">
        <v>8352</v>
      </c>
      <c r="B157" s="27" t="s">
        <v>365</v>
      </c>
      <c r="C157" s="28" t="s">
        <v>366</v>
      </c>
      <c r="D157" s="31" t="s">
        <v>328</v>
      </c>
      <c r="E157" s="32" t="s">
        <v>28</v>
      </c>
    </row>
    <row r="158" spans="1:5" s="11" customFormat="1" ht="28.5">
      <c r="A158" s="27" t="s">
        <v>8353</v>
      </c>
      <c r="B158" s="49" t="s">
        <v>367</v>
      </c>
      <c r="C158" s="36" t="s">
        <v>368</v>
      </c>
      <c r="D158" s="38" t="s">
        <v>369</v>
      </c>
      <c r="E158" s="37" t="s">
        <v>30</v>
      </c>
    </row>
    <row r="159" spans="1:5" s="10" customFormat="1" ht="33" customHeight="1">
      <c r="A159" s="27" t="s">
        <v>8354</v>
      </c>
      <c r="B159" s="27" t="s">
        <v>370</v>
      </c>
      <c r="C159" s="28" t="s">
        <v>371</v>
      </c>
      <c r="D159" s="31" t="s">
        <v>369</v>
      </c>
      <c r="E159" s="32" t="s">
        <v>30</v>
      </c>
    </row>
    <row r="160" spans="1:5" s="11" customFormat="1" ht="28.5">
      <c r="A160" s="27" t="s">
        <v>8355</v>
      </c>
      <c r="B160" s="49" t="s">
        <v>372</v>
      </c>
      <c r="C160" s="36" t="s">
        <v>373</v>
      </c>
      <c r="D160" s="38" t="s">
        <v>369</v>
      </c>
      <c r="E160" s="37" t="s">
        <v>30</v>
      </c>
    </row>
    <row r="161" spans="1:5" s="10" customFormat="1" ht="33" customHeight="1">
      <c r="A161" s="27" t="s">
        <v>8356</v>
      </c>
      <c r="B161" s="27" t="s">
        <v>374</v>
      </c>
      <c r="C161" s="28" t="s">
        <v>375</v>
      </c>
      <c r="D161" s="31" t="s">
        <v>369</v>
      </c>
      <c r="E161" s="32" t="s">
        <v>30</v>
      </c>
    </row>
    <row r="162" spans="1:5" s="11" customFormat="1" ht="28.5">
      <c r="A162" s="27" t="s">
        <v>8357</v>
      </c>
      <c r="B162" s="49" t="s">
        <v>376</v>
      </c>
      <c r="C162" s="36" t="s">
        <v>377</v>
      </c>
      <c r="D162" s="38" t="s">
        <v>369</v>
      </c>
      <c r="E162" s="37" t="s">
        <v>30</v>
      </c>
    </row>
    <row r="163" spans="1:5" s="10" customFormat="1" ht="33" customHeight="1">
      <c r="A163" s="27" t="s">
        <v>8358</v>
      </c>
      <c r="B163" s="27" t="s">
        <v>378</v>
      </c>
      <c r="C163" s="28" t="s">
        <v>379</v>
      </c>
      <c r="D163" s="31" t="s">
        <v>369</v>
      </c>
      <c r="E163" s="32" t="s">
        <v>30</v>
      </c>
    </row>
    <row r="164" spans="1:5" s="11" customFormat="1">
      <c r="A164" s="27" t="s">
        <v>8359</v>
      </c>
      <c r="B164" s="49" t="s">
        <v>380</v>
      </c>
      <c r="C164" s="36" t="s">
        <v>381</v>
      </c>
      <c r="D164" s="38" t="s">
        <v>369</v>
      </c>
      <c r="E164" s="37" t="s">
        <v>30</v>
      </c>
    </row>
    <row r="165" spans="1:5" s="10" customFormat="1" ht="33" customHeight="1">
      <c r="A165" s="27" t="s">
        <v>8360</v>
      </c>
      <c r="B165" s="27" t="s">
        <v>382</v>
      </c>
      <c r="C165" s="28" t="s">
        <v>383</v>
      </c>
      <c r="D165" s="31" t="s">
        <v>369</v>
      </c>
      <c r="E165" s="32" t="s">
        <v>30</v>
      </c>
    </row>
    <row r="166" spans="1:5" s="11" customFormat="1" ht="28.5">
      <c r="A166" s="27" t="s">
        <v>8361</v>
      </c>
      <c r="B166" s="49" t="s">
        <v>384</v>
      </c>
      <c r="C166" s="36" t="s">
        <v>385</v>
      </c>
      <c r="D166" s="38" t="s">
        <v>369</v>
      </c>
      <c r="E166" s="37" t="s">
        <v>31</v>
      </c>
    </row>
    <row r="167" spans="1:5" s="10" customFormat="1" ht="33" customHeight="1">
      <c r="A167" s="27" t="s">
        <v>8239</v>
      </c>
      <c r="B167" s="27" t="s">
        <v>386</v>
      </c>
      <c r="C167" s="28" t="s">
        <v>387</v>
      </c>
      <c r="D167" s="31" t="s">
        <v>369</v>
      </c>
      <c r="E167" s="32" t="s">
        <v>31</v>
      </c>
    </row>
    <row r="168" spans="1:5" s="11" customFormat="1" ht="28.5">
      <c r="A168" s="27" t="s">
        <v>8239</v>
      </c>
      <c r="B168" s="49" t="s">
        <v>388</v>
      </c>
      <c r="C168" s="36" t="s">
        <v>389</v>
      </c>
      <c r="D168" s="38" t="s">
        <v>369</v>
      </c>
      <c r="E168" s="37" t="s">
        <v>31</v>
      </c>
    </row>
    <row r="169" spans="1:5" s="10" customFormat="1" ht="33" customHeight="1">
      <c r="A169" s="27" t="s">
        <v>8362</v>
      </c>
      <c r="B169" s="27" t="s">
        <v>390</v>
      </c>
      <c r="C169" s="28" t="s">
        <v>391</v>
      </c>
      <c r="D169" s="31" t="s">
        <v>369</v>
      </c>
      <c r="E169" s="32" t="s">
        <v>31</v>
      </c>
    </row>
    <row r="170" spans="1:5" s="11" customFormat="1" ht="28.5">
      <c r="A170" s="27" t="s">
        <v>8363</v>
      </c>
      <c r="B170" s="49" t="s">
        <v>392</v>
      </c>
      <c r="C170" s="36" t="s">
        <v>393</v>
      </c>
      <c r="D170" s="38" t="s">
        <v>369</v>
      </c>
      <c r="E170" s="37" t="s">
        <v>31</v>
      </c>
    </row>
    <row r="171" spans="1:5" s="10" customFormat="1" ht="33" customHeight="1">
      <c r="A171" s="27" t="s">
        <v>8364</v>
      </c>
      <c r="B171" s="27" t="s">
        <v>394</v>
      </c>
      <c r="C171" s="28" t="s">
        <v>395</v>
      </c>
      <c r="D171" s="31" t="s">
        <v>369</v>
      </c>
      <c r="E171" s="32" t="s">
        <v>31</v>
      </c>
    </row>
    <row r="172" spans="1:5" s="11" customFormat="1" ht="28.5">
      <c r="A172" s="27" t="s">
        <v>8365</v>
      </c>
      <c r="B172" s="49" t="s">
        <v>396</v>
      </c>
      <c r="C172" s="36" t="s">
        <v>397</v>
      </c>
      <c r="D172" s="38" t="s">
        <v>369</v>
      </c>
      <c r="E172" s="37" t="s">
        <v>31</v>
      </c>
    </row>
    <row r="173" spans="1:5" s="10" customFormat="1" ht="33" customHeight="1">
      <c r="A173" s="27" t="s">
        <v>8366</v>
      </c>
      <c r="B173" s="27" t="s">
        <v>398</v>
      </c>
      <c r="C173" s="28" t="s">
        <v>399</v>
      </c>
      <c r="D173" s="31" t="s">
        <v>369</v>
      </c>
      <c r="E173" s="32" t="s">
        <v>31</v>
      </c>
    </row>
    <row r="174" spans="1:5" s="11" customFormat="1" ht="42.75">
      <c r="A174" s="27" t="s">
        <v>8367</v>
      </c>
      <c r="B174" s="49" t="s">
        <v>400</v>
      </c>
      <c r="C174" s="36" t="s">
        <v>401</v>
      </c>
      <c r="D174" s="38" t="s">
        <v>369</v>
      </c>
      <c r="E174" s="37" t="s">
        <v>31</v>
      </c>
    </row>
    <row r="175" spans="1:5" s="10" customFormat="1" ht="33" customHeight="1">
      <c r="A175" s="27" t="s">
        <v>8368</v>
      </c>
      <c r="B175" s="27" t="s">
        <v>402</v>
      </c>
      <c r="C175" s="28" t="s">
        <v>403</v>
      </c>
      <c r="D175" s="31" t="s">
        <v>369</v>
      </c>
      <c r="E175" s="32" t="s">
        <v>31</v>
      </c>
    </row>
    <row r="176" spans="1:5" s="11" customFormat="1" ht="28.5">
      <c r="A176" s="27" t="s">
        <v>8369</v>
      </c>
      <c r="B176" s="49" t="s">
        <v>404</v>
      </c>
      <c r="C176" s="36" t="s">
        <v>405</v>
      </c>
      <c r="D176" s="38" t="s">
        <v>369</v>
      </c>
      <c r="E176" s="37" t="s">
        <v>31</v>
      </c>
    </row>
    <row r="177" spans="1:5" s="10" customFormat="1" ht="33" customHeight="1">
      <c r="A177" s="27" t="s">
        <v>8370</v>
      </c>
      <c r="B177" s="27" t="s">
        <v>406</v>
      </c>
      <c r="C177" s="28" t="s">
        <v>407</v>
      </c>
      <c r="D177" s="31" t="s">
        <v>369</v>
      </c>
      <c r="E177" s="32" t="s">
        <v>31</v>
      </c>
    </row>
    <row r="178" spans="1:5" s="11" customFormat="1" ht="28.5">
      <c r="A178" s="27" t="s">
        <v>8371</v>
      </c>
      <c r="B178" s="49" t="s">
        <v>408</v>
      </c>
      <c r="C178" s="36" t="s">
        <v>409</v>
      </c>
      <c r="D178" s="38" t="s">
        <v>369</v>
      </c>
      <c r="E178" s="37" t="s">
        <v>31</v>
      </c>
    </row>
    <row r="179" spans="1:5" s="10" customFormat="1" ht="33" customHeight="1">
      <c r="A179" s="27" t="s">
        <v>8372</v>
      </c>
      <c r="B179" s="27" t="s">
        <v>410</v>
      </c>
      <c r="C179" s="28" t="s">
        <v>411</v>
      </c>
      <c r="D179" s="31" t="s">
        <v>369</v>
      </c>
      <c r="E179" s="32" t="s">
        <v>31</v>
      </c>
    </row>
    <row r="180" spans="1:5" s="11" customFormat="1" ht="28.5">
      <c r="A180" s="27" t="s">
        <v>8373</v>
      </c>
      <c r="B180" s="49" t="s">
        <v>412</v>
      </c>
      <c r="C180" s="36" t="s">
        <v>413</v>
      </c>
      <c r="D180" s="38" t="s">
        <v>369</v>
      </c>
      <c r="E180" s="37" t="s">
        <v>31</v>
      </c>
    </row>
    <row r="181" spans="1:5" s="10" customFormat="1" ht="33" customHeight="1">
      <c r="A181" s="27" t="s">
        <v>8374</v>
      </c>
      <c r="B181" s="27" t="s">
        <v>414</v>
      </c>
      <c r="C181" s="28" t="s">
        <v>415</v>
      </c>
      <c r="D181" s="31" t="s">
        <v>369</v>
      </c>
      <c r="E181" s="32" t="s">
        <v>31</v>
      </c>
    </row>
    <row r="182" spans="1:5" s="11" customFormat="1" ht="28.5">
      <c r="A182" s="27" t="s">
        <v>8375</v>
      </c>
      <c r="B182" s="49" t="s">
        <v>416</v>
      </c>
      <c r="C182" s="36" t="s">
        <v>417</v>
      </c>
      <c r="D182" s="38" t="s">
        <v>369</v>
      </c>
      <c r="E182" s="37" t="s">
        <v>31</v>
      </c>
    </row>
    <row r="183" spans="1:5" s="10" customFormat="1" ht="33" customHeight="1">
      <c r="A183" s="27" t="s">
        <v>8376</v>
      </c>
      <c r="B183" s="27" t="s">
        <v>418</v>
      </c>
      <c r="C183" s="28" t="s">
        <v>419</v>
      </c>
      <c r="D183" s="31" t="s">
        <v>369</v>
      </c>
      <c r="E183" s="32" t="s">
        <v>31</v>
      </c>
    </row>
    <row r="184" spans="1:5" s="11" customFormat="1" ht="28.5">
      <c r="A184" s="27" t="s">
        <v>8377</v>
      </c>
      <c r="B184" s="49" t="s">
        <v>420</v>
      </c>
      <c r="C184" s="36" t="s">
        <v>421</v>
      </c>
      <c r="D184" s="38" t="s">
        <v>369</v>
      </c>
      <c r="E184" s="37" t="s">
        <v>31</v>
      </c>
    </row>
    <row r="185" spans="1:5" s="10" customFormat="1" ht="33" customHeight="1">
      <c r="A185" s="27" t="s">
        <v>8378</v>
      </c>
      <c r="B185" s="27" t="s">
        <v>422</v>
      </c>
      <c r="C185" s="28" t="s">
        <v>423</v>
      </c>
      <c r="D185" s="31" t="s">
        <v>369</v>
      </c>
      <c r="E185" s="32" t="s">
        <v>31</v>
      </c>
    </row>
    <row r="186" spans="1:5" s="11" customFormat="1" ht="28.5">
      <c r="A186" s="27" t="s">
        <v>8379</v>
      </c>
      <c r="B186" s="49" t="s">
        <v>424</v>
      </c>
      <c r="C186" s="36" t="s">
        <v>425</v>
      </c>
      <c r="D186" s="38" t="s">
        <v>369</v>
      </c>
      <c r="E186" s="37" t="s">
        <v>31</v>
      </c>
    </row>
    <row r="187" spans="1:5" s="10" customFormat="1" ht="33" customHeight="1">
      <c r="A187" s="27" t="s">
        <v>8380</v>
      </c>
      <c r="B187" s="27" t="s">
        <v>426</v>
      </c>
      <c r="C187" s="28" t="s">
        <v>427</v>
      </c>
      <c r="D187" s="31" t="s">
        <v>369</v>
      </c>
      <c r="E187" s="32" t="s">
        <v>31</v>
      </c>
    </row>
    <row r="188" spans="1:5" s="11" customFormat="1" ht="42.75">
      <c r="A188" s="27" t="s">
        <v>8381</v>
      </c>
      <c r="B188" s="49" t="s">
        <v>428</v>
      </c>
      <c r="C188" s="36" t="s">
        <v>429</v>
      </c>
      <c r="D188" s="38" t="s">
        <v>369</v>
      </c>
      <c r="E188" s="37" t="s">
        <v>31</v>
      </c>
    </row>
    <row r="189" spans="1:5" s="10" customFormat="1" ht="33" customHeight="1">
      <c r="A189" s="27" t="s">
        <v>8382</v>
      </c>
      <c r="B189" s="27" t="s">
        <v>430</v>
      </c>
      <c r="C189" s="28" t="s">
        <v>431</v>
      </c>
      <c r="D189" s="31" t="s">
        <v>369</v>
      </c>
      <c r="E189" s="32" t="s">
        <v>31</v>
      </c>
    </row>
    <row r="190" spans="1:5" s="11" customFormat="1" ht="28.5">
      <c r="A190" s="27" t="s">
        <v>8383</v>
      </c>
      <c r="B190" s="49" t="s">
        <v>432</v>
      </c>
      <c r="C190" s="36" t="s">
        <v>433</v>
      </c>
      <c r="D190" s="38" t="s">
        <v>369</v>
      </c>
      <c r="E190" s="37" t="s">
        <v>31</v>
      </c>
    </row>
    <row r="191" spans="1:5" s="10" customFormat="1" ht="33" customHeight="1">
      <c r="A191" s="27" t="s">
        <v>8384</v>
      </c>
      <c r="B191" s="27" t="s">
        <v>434</v>
      </c>
      <c r="C191" s="28" t="s">
        <v>435</v>
      </c>
      <c r="D191" s="31" t="s">
        <v>369</v>
      </c>
      <c r="E191" s="32" t="s">
        <v>32</v>
      </c>
    </row>
    <row r="192" spans="1:5" s="11" customFormat="1" ht="42.75">
      <c r="A192" s="27" t="s">
        <v>8385</v>
      </c>
      <c r="B192" s="49" t="s">
        <v>436</v>
      </c>
      <c r="C192" s="36" t="s">
        <v>437</v>
      </c>
      <c r="D192" s="38" t="s">
        <v>369</v>
      </c>
      <c r="E192" s="37" t="s">
        <v>32</v>
      </c>
    </row>
    <row r="193" spans="1:5" s="10" customFormat="1" ht="33" customHeight="1">
      <c r="A193" s="27" t="s">
        <v>8386</v>
      </c>
      <c r="B193" s="27" t="s">
        <v>438</v>
      </c>
      <c r="C193" s="28" t="s">
        <v>439</v>
      </c>
      <c r="D193" s="31" t="s">
        <v>369</v>
      </c>
      <c r="E193" s="32" t="s">
        <v>32</v>
      </c>
    </row>
    <row r="194" spans="1:5" s="11" customFormat="1" ht="28.5">
      <c r="A194" s="27" t="s">
        <v>8387</v>
      </c>
      <c r="B194" s="49" t="s">
        <v>440</v>
      </c>
      <c r="C194" s="36" t="s">
        <v>441</v>
      </c>
      <c r="D194" s="38" t="s">
        <v>369</v>
      </c>
      <c r="E194" s="37" t="s">
        <v>32</v>
      </c>
    </row>
    <row r="195" spans="1:5" s="10" customFormat="1" ht="33" customHeight="1">
      <c r="A195" s="27" t="s">
        <v>8388</v>
      </c>
      <c r="B195" s="27" t="s">
        <v>442</v>
      </c>
      <c r="C195" s="28" t="s">
        <v>443</v>
      </c>
      <c r="D195" s="31" t="s">
        <v>369</v>
      </c>
      <c r="E195" s="32" t="s">
        <v>32</v>
      </c>
    </row>
    <row r="196" spans="1:5" s="11" customFormat="1" ht="28.5">
      <c r="A196" s="27" t="s">
        <v>8389</v>
      </c>
      <c r="B196" s="49" t="s">
        <v>444</v>
      </c>
      <c r="C196" s="36" t="s">
        <v>445</v>
      </c>
      <c r="D196" s="38" t="s">
        <v>369</v>
      </c>
      <c r="E196" s="37" t="s">
        <v>32</v>
      </c>
    </row>
    <row r="197" spans="1:5" s="10" customFormat="1" ht="33" customHeight="1">
      <c r="A197" s="27" t="s">
        <v>8390</v>
      </c>
      <c r="B197" s="27" t="s">
        <v>446</v>
      </c>
      <c r="C197" s="28" t="s">
        <v>447</v>
      </c>
      <c r="D197" s="31" t="s">
        <v>369</v>
      </c>
      <c r="E197" s="32" t="s">
        <v>32</v>
      </c>
    </row>
    <row r="198" spans="1:5" s="11" customFormat="1" ht="42.75">
      <c r="A198" s="27" t="s">
        <v>8391</v>
      </c>
      <c r="B198" s="49" t="s">
        <v>448</v>
      </c>
      <c r="C198" s="36" t="s">
        <v>449</v>
      </c>
      <c r="D198" s="38" t="s">
        <v>369</v>
      </c>
      <c r="E198" s="37" t="s">
        <v>32</v>
      </c>
    </row>
    <row r="199" spans="1:5" s="10" customFormat="1" ht="33" customHeight="1">
      <c r="A199" s="27" t="s">
        <v>8392</v>
      </c>
      <c r="B199" s="27" t="s">
        <v>450</v>
      </c>
      <c r="C199" s="28" t="s">
        <v>451</v>
      </c>
      <c r="D199" s="31" t="s">
        <v>369</v>
      </c>
      <c r="E199" s="32" t="s">
        <v>32</v>
      </c>
    </row>
    <row r="200" spans="1:5" s="11" customFormat="1" ht="42.75">
      <c r="A200" s="27" t="s">
        <v>8393</v>
      </c>
      <c r="B200" s="49" t="s">
        <v>452</v>
      </c>
      <c r="C200" s="36" t="s">
        <v>453</v>
      </c>
      <c r="D200" s="38" t="s">
        <v>369</v>
      </c>
      <c r="E200" s="37" t="s">
        <v>32</v>
      </c>
    </row>
    <row r="201" spans="1:5" s="10" customFormat="1" ht="33" customHeight="1">
      <c r="A201" s="27" t="s">
        <v>8394</v>
      </c>
      <c r="B201" s="27" t="s">
        <v>454</v>
      </c>
      <c r="C201" s="28" t="s">
        <v>455</v>
      </c>
      <c r="D201" s="31" t="s">
        <v>369</v>
      </c>
      <c r="E201" s="32" t="s">
        <v>32</v>
      </c>
    </row>
    <row r="202" spans="1:5" s="11" customFormat="1" ht="28.5">
      <c r="A202" s="27" t="s">
        <v>8395</v>
      </c>
      <c r="B202" s="49" t="s">
        <v>456</v>
      </c>
      <c r="C202" s="36" t="s">
        <v>457</v>
      </c>
      <c r="D202" s="38" t="s">
        <v>369</v>
      </c>
      <c r="E202" s="37" t="s">
        <v>31</v>
      </c>
    </row>
    <row r="203" spans="1:5" s="10" customFormat="1" ht="33" customHeight="1">
      <c r="A203" s="27" t="s">
        <v>8396</v>
      </c>
      <c r="B203" s="27" t="s">
        <v>458</v>
      </c>
      <c r="C203" s="28" t="s">
        <v>459</v>
      </c>
      <c r="D203" s="31" t="s">
        <v>369</v>
      </c>
      <c r="E203" s="32" t="s">
        <v>31</v>
      </c>
    </row>
    <row r="204" spans="1:5" s="11" customFormat="1" ht="28.5">
      <c r="A204" s="27" t="s">
        <v>8397</v>
      </c>
      <c r="B204" s="49" t="s">
        <v>460</v>
      </c>
      <c r="C204" s="36" t="s">
        <v>457</v>
      </c>
      <c r="D204" s="38" t="s">
        <v>369</v>
      </c>
      <c r="E204" s="37" t="s">
        <v>31</v>
      </c>
    </row>
    <row r="205" spans="1:5" s="10" customFormat="1" ht="33" customHeight="1">
      <c r="A205" s="27" t="s">
        <v>8398</v>
      </c>
      <c r="B205" s="27" t="s">
        <v>461</v>
      </c>
      <c r="C205" s="28" t="s">
        <v>459</v>
      </c>
      <c r="D205" s="31" t="s">
        <v>369</v>
      </c>
      <c r="E205" s="32" t="s">
        <v>31</v>
      </c>
    </row>
    <row r="206" spans="1:5" s="11" customFormat="1" ht="28.5">
      <c r="A206" s="27" t="s">
        <v>8399</v>
      </c>
      <c r="B206" s="49" t="s">
        <v>462</v>
      </c>
      <c r="C206" s="36" t="s">
        <v>457</v>
      </c>
      <c r="D206" s="38" t="s">
        <v>369</v>
      </c>
      <c r="E206" s="37" t="s">
        <v>31</v>
      </c>
    </row>
    <row r="207" spans="1:5" s="10" customFormat="1" ht="33" customHeight="1">
      <c r="A207" s="27" t="s">
        <v>8400</v>
      </c>
      <c r="B207" s="27" t="s">
        <v>463</v>
      </c>
      <c r="C207" s="28" t="s">
        <v>459</v>
      </c>
      <c r="D207" s="31" t="s">
        <v>369</v>
      </c>
      <c r="E207" s="32" t="s">
        <v>31</v>
      </c>
    </row>
    <row r="208" spans="1:5" s="11" customFormat="1" ht="28.5">
      <c r="A208" s="27" t="s">
        <v>8401</v>
      </c>
      <c r="B208" s="49" t="s">
        <v>464</v>
      </c>
      <c r="C208" s="36" t="s">
        <v>465</v>
      </c>
      <c r="D208" s="38" t="s">
        <v>369</v>
      </c>
      <c r="E208" s="37" t="s">
        <v>31</v>
      </c>
    </row>
    <row r="209" spans="1:5" s="10" customFormat="1" ht="33" customHeight="1">
      <c r="A209" s="27" t="s">
        <v>8402</v>
      </c>
      <c r="B209" s="27" t="s">
        <v>466</v>
      </c>
      <c r="C209" s="28" t="s">
        <v>467</v>
      </c>
      <c r="D209" s="31" t="s">
        <v>369</v>
      </c>
      <c r="E209" s="32" t="s">
        <v>31</v>
      </c>
    </row>
    <row r="210" spans="1:5" s="11" customFormat="1" ht="28.5">
      <c r="A210" s="27" t="s">
        <v>8403</v>
      </c>
      <c r="B210" s="49" t="s">
        <v>468</v>
      </c>
      <c r="C210" s="36" t="s">
        <v>469</v>
      </c>
      <c r="D210" s="38" t="s">
        <v>369</v>
      </c>
      <c r="E210" s="37" t="s">
        <v>31</v>
      </c>
    </row>
    <row r="211" spans="1:5" s="10" customFormat="1" ht="33" customHeight="1">
      <c r="A211" s="27" t="s">
        <v>8404</v>
      </c>
      <c r="B211" s="27" t="s">
        <v>470</v>
      </c>
      <c r="C211" s="28" t="s">
        <v>471</v>
      </c>
      <c r="D211" s="31" t="s">
        <v>369</v>
      </c>
      <c r="E211" s="32" t="s">
        <v>31</v>
      </c>
    </row>
    <row r="212" spans="1:5" s="11" customFormat="1" ht="28.5">
      <c r="A212" s="27" t="s">
        <v>8405</v>
      </c>
      <c r="B212" s="49" t="s">
        <v>472</v>
      </c>
      <c r="C212" s="36" t="s">
        <v>473</v>
      </c>
      <c r="D212" s="38" t="s">
        <v>369</v>
      </c>
      <c r="E212" s="37" t="s">
        <v>31</v>
      </c>
    </row>
    <row r="213" spans="1:5" s="10" customFormat="1" ht="33" customHeight="1">
      <c r="A213" s="27" t="s">
        <v>8406</v>
      </c>
      <c r="B213" s="27" t="s">
        <v>474</v>
      </c>
      <c r="C213" s="28" t="s">
        <v>475</v>
      </c>
      <c r="D213" s="31" t="s">
        <v>369</v>
      </c>
      <c r="E213" s="32" t="s">
        <v>31</v>
      </c>
    </row>
    <row r="214" spans="1:5" s="11" customFormat="1" ht="28.5">
      <c r="A214" s="27" t="s">
        <v>8407</v>
      </c>
      <c r="B214" s="49" t="s">
        <v>476</v>
      </c>
      <c r="C214" s="36" t="s">
        <v>477</v>
      </c>
      <c r="D214" s="38" t="s">
        <v>369</v>
      </c>
      <c r="E214" s="37" t="s">
        <v>31</v>
      </c>
    </row>
    <row r="215" spans="1:5" s="10" customFormat="1" ht="33" customHeight="1">
      <c r="A215" s="27" t="s">
        <v>8408</v>
      </c>
      <c r="B215" s="27" t="s">
        <v>478</v>
      </c>
      <c r="C215" s="28" t="s">
        <v>8191</v>
      </c>
      <c r="D215" s="31" t="s">
        <v>369</v>
      </c>
      <c r="E215" s="32" t="s">
        <v>31</v>
      </c>
    </row>
    <row r="216" spans="1:5" s="11" customFormat="1" ht="25.5">
      <c r="A216" s="27" t="s">
        <v>8409</v>
      </c>
      <c r="B216" s="49" t="s">
        <v>479</v>
      </c>
      <c r="C216" s="36" t="s">
        <v>8192</v>
      </c>
      <c r="D216" s="38" t="s">
        <v>369</v>
      </c>
      <c r="E216" s="37" t="s">
        <v>31</v>
      </c>
    </row>
    <row r="217" spans="1:5" s="10" customFormat="1" ht="33" customHeight="1">
      <c r="A217" s="27" t="s">
        <v>8410</v>
      </c>
      <c r="B217" s="27" t="s">
        <v>480</v>
      </c>
      <c r="C217" s="28" t="s">
        <v>8193</v>
      </c>
      <c r="D217" s="31" t="s">
        <v>369</v>
      </c>
      <c r="E217" s="32" t="s">
        <v>31</v>
      </c>
    </row>
    <row r="218" spans="1:5" s="11" customFormat="1" ht="25.5">
      <c r="A218" s="27" t="s">
        <v>8411</v>
      </c>
      <c r="B218" s="49" t="s">
        <v>481</v>
      </c>
      <c r="C218" s="36" t="s">
        <v>8194</v>
      </c>
      <c r="D218" s="38" t="s">
        <v>369</v>
      </c>
      <c r="E218" s="37" t="s">
        <v>31</v>
      </c>
    </row>
    <row r="219" spans="1:5" s="10" customFormat="1" ht="33" customHeight="1">
      <c r="A219" s="27" t="s">
        <v>8412</v>
      </c>
      <c r="B219" s="27" t="s">
        <v>482</v>
      </c>
      <c r="C219" s="28" t="s">
        <v>483</v>
      </c>
      <c r="D219" s="31" t="s">
        <v>369</v>
      </c>
      <c r="E219" s="32" t="s">
        <v>32</v>
      </c>
    </row>
    <row r="220" spans="1:5" s="11" customFormat="1" ht="28.5">
      <c r="A220" s="27" t="s">
        <v>8413</v>
      </c>
      <c r="B220" s="49" t="s">
        <v>484</v>
      </c>
      <c r="C220" s="36" t="s">
        <v>485</v>
      </c>
      <c r="D220" s="38" t="s">
        <v>369</v>
      </c>
      <c r="E220" s="37" t="s">
        <v>32</v>
      </c>
    </row>
    <row r="221" spans="1:5" s="10" customFormat="1" ht="33" customHeight="1">
      <c r="A221" s="27" t="s">
        <v>8414</v>
      </c>
      <c r="B221" s="27" t="s">
        <v>486</v>
      </c>
      <c r="C221" s="28" t="s">
        <v>487</v>
      </c>
      <c r="D221" s="31" t="s">
        <v>369</v>
      </c>
      <c r="E221" s="32" t="s">
        <v>32</v>
      </c>
    </row>
    <row r="222" spans="1:5" s="11" customFormat="1" ht="28.5">
      <c r="A222" s="27" t="s">
        <v>8415</v>
      </c>
      <c r="B222" s="49" t="s">
        <v>488</v>
      </c>
      <c r="C222" s="36" t="s">
        <v>489</v>
      </c>
      <c r="D222" s="38" t="s">
        <v>369</v>
      </c>
      <c r="E222" s="37" t="s">
        <v>32</v>
      </c>
    </row>
    <row r="223" spans="1:5" s="10" customFormat="1" ht="33" customHeight="1">
      <c r="A223" s="27" t="s">
        <v>8416</v>
      </c>
      <c r="B223" s="27" t="s">
        <v>490</v>
      </c>
      <c r="C223" s="28" t="s">
        <v>491</v>
      </c>
      <c r="D223" s="31" t="s">
        <v>369</v>
      </c>
      <c r="E223" s="32" t="s">
        <v>32</v>
      </c>
    </row>
    <row r="224" spans="1:5" s="11" customFormat="1" ht="28.5">
      <c r="A224" s="27" t="s">
        <v>8417</v>
      </c>
      <c r="B224" s="49" t="s">
        <v>492</v>
      </c>
      <c r="C224" s="36" t="s">
        <v>493</v>
      </c>
      <c r="D224" s="38" t="s">
        <v>369</v>
      </c>
      <c r="E224" s="37" t="s">
        <v>31</v>
      </c>
    </row>
    <row r="225" spans="1:5" s="10" customFormat="1" ht="33" customHeight="1">
      <c r="A225" s="27" t="s">
        <v>8418</v>
      </c>
      <c r="B225" s="27" t="s">
        <v>494</v>
      </c>
      <c r="C225" s="28" t="s">
        <v>495</v>
      </c>
      <c r="D225" s="31" t="s">
        <v>369</v>
      </c>
      <c r="E225" s="32" t="s">
        <v>32</v>
      </c>
    </row>
    <row r="226" spans="1:5" s="11" customFormat="1" ht="28.5">
      <c r="A226" s="27" t="s">
        <v>8419</v>
      </c>
      <c r="B226" s="49" t="s">
        <v>496</v>
      </c>
      <c r="C226" s="36" t="s">
        <v>497</v>
      </c>
      <c r="D226" s="38" t="s">
        <v>369</v>
      </c>
      <c r="E226" s="37" t="s">
        <v>32</v>
      </c>
    </row>
    <row r="227" spans="1:5" s="10" customFormat="1" ht="33" customHeight="1">
      <c r="A227" s="27" t="s">
        <v>8420</v>
      </c>
      <c r="B227" s="27" t="s">
        <v>498</v>
      </c>
      <c r="C227" s="28" t="s">
        <v>499</v>
      </c>
      <c r="D227" s="31" t="s">
        <v>369</v>
      </c>
      <c r="E227" s="32" t="s">
        <v>32</v>
      </c>
    </row>
    <row r="228" spans="1:5" s="11" customFormat="1" ht="28.5">
      <c r="A228" s="27" t="s">
        <v>8421</v>
      </c>
      <c r="B228" s="49" t="s">
        <v>500</v>
      </c>
      <c r="C228" s="36" t="s">
        <v>501</v>
      </c>
      <c r="D228" s="38" t="s">
        <v>369</v>
      </c>
      <c r="E228" s="37" t="s">
        <v>31</v>
      </c>
    </row>
    <row r="229" spans="1:5" s="10" customFormat="1" ht="33" customHeight="1">
      <c r="A229" s="27" t="s">
        <v>8422</v>
      </c>
      <c r="B229" s="27" t="s">
        <v>502</v>
      </c>
      <c r="C229" s="28" t="s">
        <v>503</v>
      </c>
      <c r="D229" s="31" t="s">
        <v>369</v>
      </c>
      <c r="E229" s="32" t="s">
        <v>31</v>
      </c>
    </row>
    <row r="230" spans="1:5" s="11" customFormat="1" ht="28.5">
      <c r="A230" s="27" t="s">
        <v>8423</v>
      </c>
      <c r="B230" s="49" t="s">
        <v>504</v>
      </c>
      <c r="C230" s="36" t="s">
        <v>505</v>
      </c>
      <c r="D230" s="38" t="s">
        <v>369</v>
      </c>
      <c r="E230" s="37" t="s">
        <v>31</v>
      </c>
    </row>
    <row r="231" spans="1:5" s="10" customFormat="1" ht="33" customHeight="1">
      <c r="A231" s="27" t="s">
        <v>8424</v>
      </c>
      <c r="B231" s="27" t="s">
        <v>506</v>
      </c>
      <c r="C231" s="28" t="s">
        <v>505</v>
      </c>
      <c r="D231" s="31" t="s">
        <v>369</v>
      </c>
      <c r="E231" s="32" t="s">
        <v>31</v>
      </c>
    </row>
    <row r="232" spans="1:5" s="11" customFormat="1" ht="28.5">
      <c r="A232" s="27" t="s">
        <v>8425</v>
      </c>
      <c r="B232" s="49" t="s">
        <v>507</v>
      </c>
      <c r="C232" s="36" t="s">
        <v>508</v>
      </c>
      <c r="D232" s="38" t="s">
        <v>369</v>
      </c>
      <c r="E232" s="37" t="s">
        <v>33</v>
      </c>
    </row>
    <row r="233" spans="1:5" s="10" customFormat="1" ht="33" customHeight="1">
      <c r="A233" s="27" t="s">
        <v>8426</v>
      </c>
      <c r="B233" s="27" t="s">
        <v>509</v>
      </c>
      <c r="C233" s="28" t="s">
        <v>510</v>
      </c>
      <c r="D233" s="31" t="s">
        <v>369</v>
      </c>
      <c r="E233" s="32" t="s">
        <v>33</v>
      </c>
    </row>
    <row r="234" spans="1:5" s="11" customFormat="1" ht="28.5">
      <c r="A234" s="27" t="s">
        <v>8427</v>
      </c>
      <c r="B234" s="49" t="s">
        <v>511</v>
      </c>
      <c r="C234" s="36" t="s">
        <v>512</v>
      </c>
      <c r="D234" s="38" t="s">
        <v>369</v>
      </c>
      <c r="E234" s="37" t="s">
        <v>33</v>
      </c>
    </row>
    <row r="235" spans="1:5" s="10" customFormat="1" ht="33" customHeight="1">
      <c r="A235" s="27" t="s">
        <v>8428</v>
      </c>
      <c r="B235" s="27" t="s">
        <v>513</v>
      </c>
      <c r="C235" s="28" t="s">
        <v>514</v>
      </c>
      <c r="D235" s="31" t="s">
        <v>369</v>
      </c>
      <c r="E235" s="32" t="s">
        <v>33</v>
      </c>
    </row>
    <row r="236" spans="1:5" s="11" customFormat="1" ht="28.5">
      <c r="A236" s="27" t="s">
        <v>8429</v>
      </c>
      <c r="B236" s="49" t="s">
        <v>515</v>
      </c>
      <c r="C236" s="36" t="s">
        <v>516</v>
      </c>
      <c r="D236" s="38" t="s">
        <v>369</v>
      </c>
      <c r="E236" s="37" t="s">
        <v>33</v>
      </c>
    </row>
    <row r="237" spans="1:5" s="10" customFormat="1" ht="33" customHeight="1">
      <c r="A237" s="27" t="s">
        <v>8430</v>
      </c>
      <c r="B237" s="27" t="s">
        <v>517</v>
      </c>
      <c r="C237" s="28" t="s">
        <v>518</v>
      </c>
      <c r="D237" s="31" t="s">
        <v>369</v>
      </c>
      <c r="E237" s="32" t="s">
        <v>33</v>
      </c>
    </row>
    <row r="238" spans="1:5" s="11" customFormat="1" ht="57">
      <c r="A238" s="27" t="s">
        <v>8431</v>
      </c>
      <c r="B238" s="49" t="s">
        <v>519</v>
      </c>
      <c r="C238" s="36" t="s">
        <v>520</v>
      </c>
      <c r="D238" s="38" t="s">
        <v>369</v>
      </c>
      <c r="E238" s="37" t="s">
        <v>33</v>
      </c>
    </row>
    <row r="239" spans="1:5" s="10" customFormat="1" ht="33" customHeight="1">
      <c r="A239" s="27" t="s">
        <v>8432</v>
      </c>
      <c r="B239" s="27" t="s">
        <v>521</v>
      </c>
      <c r="C239" s="28" t="s">
        <v>522</v>
      </c>
      <c r="D239" s="31" t="s">
        <v>369</v>
      </c>
      <c r="E239" s="32" t="s">
        <v>33</v>
      </c>
    </row>
    <row r="240" spans="1:5" s="11" customFormat="1" ht="57">
      <c r="A240" s="27" t="s">
        <v>8433</v>
      </c>
      <c r="B240" s="49" t="s">
        <v>523</v>
      </c>
      <c r="C240" s="36" t="s">
        <v>524</v>
      </c>
      <c r="D240" s="38" t="s">
        <v>369</v>
      </c>
      <c r="E240" s="37" t="s">
        <v>33</v>
      </c>
    </row>
    <row r="241" spans="1:5" s="10" customFormat="1" ht="33" customHeight="1">
      <c r="A241" s="27" t="s">
        <v>8434</v>
      </c>
      <c r="B241" s="27" t="s">
        <v>525</v>
      </c>
      <c r="C241" s="28" t="s">
        <v>526</v>
      </c>
      <c r="D241" s="31" t="s">
        <v>369</v>
      </c>
      <c r="E241" s="32" t="s">
        <v>34</v>
      </c>
    </row>
    <row r="242" spans="1:5" s="11" customFormat="1" ht="28.5">
      <c r="A242" s="27" t="s">
        <v>8435</v>
      </c>
      <c r="B242" s="49" t="s">
        <v>527</v>
      </c>
      <c r="C242" s="36" t="s">
        <v>528</v>
      </c>
      <c r="D242" s="38" t="s">
        <v>369</v>
      </c>
      <c r="E242" s="37" t="s">
        <v>34</v>
      </c>
    </row>
    <row r="243" spans="1:5" s="10" customFormat="1" ht="33" customHeight="1">
      <c r="A243" s="27" t="s">
        <v>8436</v>
      </c>
      <c r="B243" s="27" t="s">
        <v>529</v>
      </c>
      <c r="C243" s="28" t="s">
        <v>530</v>
      </c>
      <c r="D243" s="31" t="s">
        <v>369</v>
      </c>
      <c r="E243" s="32" t="s">
        <v>34</v>
      </c>
    </row>
    <row r="244" spans="1:5" s="11" customFormat="1" ht="28.5">
      <c r="A244" s="27" t="s">
        <v>8437</v>
      </c>
      <c r="B244" s="49" t="s">
        <v>531</v>
      </c>
      <c r="C244" s="36" t="s">
        <v>532</v>
      </c>
      <c r="D244" s="38" t="s">
        <v>369</v>
      </c>
      <c r="E244" s="37" t="s">
        <v>34</v>
      </c>
    </row>
    <row r="245" spans="1:5" s="10" customFormat="1" ht="33" customHeight="1">
      <c r="A245" s="27" t="s">
        <v>8438</v>
      </c>
      <c r="B245" s="27" t="s">
        <v>533</v>
      </c>
      <c r="C245" s="28" t="s">
        <v>534</v>
      </c>
      <c r="D245" s="31" t="s">
        <v>369</v>
      </c>
      <c r="E245" s="32" t="s">
        <v>34</v>
      </c>
    </row>
    <row r="246" spans="1:5" s="11" customFormat="1" ht="28.5">
      <c r="A246" s="27" t="s">
        <v>8439</v>
      </c>
      <c r="B246" s="49" t="s">
        <v>535</v>
      </c>
      <c r="C246" s="36" t="s">
        <v>536</v>
      </c>
      <c r="D246" s="38" t="s">
        <v>369</v>
      </c>
      <c r="E246" s="37" t="s">
        <v>34</v>
      </c>
    </row>
    <row r="247" spans="1:5" s="10" customFormat="1" ht="33" customHeight="1">
      <c r="A247" s="27" t="s">
        <v>8440</v>
      </c>
      <c r="B247" s="27" t="s">
        <v>537</v>
      </c>
      <c r="C247" s="28" t="s">
        <v>538</v>
      </c>
      <c r="D247" s="31" t="s">
        <v>369</v>
      </c>
      <c r="E247" s="32" t="s">
        <v>34</v>
      </c>
    </row>
    <row r="248" spans="1:5" s="11" customFormat="1" ht="28.5">
      <c r="A248" s="27" t="s">
        <v>8441</v>
      </c>
      <c r="B248" s="49" t="s">
        <v>539</v>
      </c>
      <c r="C248" s="36" t="s">
        <v>540</v>
      </c>
      <c r="D248" s="38" t="s">
        <v>369</v>
      </c>
      <c r="E248" s="37" t="s">
        <v>34</v>
      </c>
    </row>
    <row r="249" spans="1:5" s="10" customFormat="1" ht="33" customHeight="1">
      <c r="A249" s="27" t="s">
        <v>8442</v>
      </c>
      <c r="B249" s="27" t="s">
        <v>541</v>
      </c>
      <c r="C249" s="28" t="s">
        <v>542</v>
      </c>
      <c r="D249" s="31" t="s">
        <v>369</v>
      </c>
      <c r="E249" s="32" t="s">
        <v>34</v>
      </c>
    </row>
    <row r="250" spans="1:5" s="11" customFormat="1" ht="42.75">
      <c r="A250" s="27" t="s">
        <v>8443</v>
      </c>
      <c r="B250" s="49" t="s">
        <v>543</v>
      </c>
      <c r="C250" s="36" t="s">
        <v>544</v>
      </c>
      <c r="D250" s="38" t="s">
        <v>369</v>
      </c>
      <c r="E250" s="37" t="s">
        <v>34</v>
      </c>
    </row>
    <row r="251" spans="1:5" s="10" customFormat="1" ht="33" customHeight="1">
      <c r="A251" s="27" t="s">
        <v>8444</v>
      </c>
      <c r="B251" s="27" t="s">
        <v>545</v>
      </c>
      <c r="C251" s="28" t="s">
        <v>546</v>
      </c>
      <c r="D251" s="31" t="s">
        <v>369</v>
      </c>
      <c r="E251" s="32" t="s">
        <v>34</v>
      </c>
    </row>
    <row r="252" spans="1:5" s="11" customFormat="1" ht="28.5">
      <c r="A252" s="27" t="s">
        <v>8445</v>
      </c>
      <c r="B252" s="49" t="s">
        <v>547</v>
      </c>
      <c r="C252" s="36" t="s">
        <v>548</v>
      </c>
      <c r="D252" s="38" t="s">
        <v>369</v>
      </c>
      <c r="E252" s="37" t="s">
        <v>34</v>
      </c>
    </row>
    <row r="253" spans="1:5" s="10" customFormat="1" ht="33" customHeight="1">
      <c r="A253" s="27" t="s">
        <v>8446</v>
      </c>
      <c r="B253" s="27" t="s">
        <v>549</v>
      </c>
      <c r="C253" s="28" t="s">
        <v>550</v>
      </c>
      <c r="D253" s="31" t="s">
        <v>369</v>
      </c>
      <c r="E253" s="32" t="s">
        <v>34</v>
      </c>
    </row>
    <row r="254" spans="1:5" s="11" customFormat="1" ht="28.5">
      <c r="A254" s="27" t="s">
        <v>8447</v>
      </c>
      <c r="B254" s="49" t="s">
        <v>551</v>
      </c>
      <c r="C254" s="36" t="s">
        <v>552</v>
      </c>
      <c r="D254" s="38" t="s">
        <v>369</v>
      </c>
      <c r="E254" s="37" t="s">
        <v>34</v>
      </c>
    </row>
    <row r="255" spans="1:5" s="10" customFormat="1" ht="33" customHeight="1">
      <c r="A255" s="27" t="s">
        <v>8448</v>
      </c>
      <c r="B255" s="27" t="s">
        <v>553</v>
      </c>
      <c r="C255" s="28" t="s">
        <v>554</v>
      </c>
      <c r="D255" s="31" t="s">
        <v>369</v>
      </c>
      <c r="E255" s="32" t="s">
        <v>34</v>
      </c>
    </row>
    <row r="256" spans="1:5" s="11" customFormat="1" ht="42.75">
      <c r="A256" s="27" t="s">
        <v>8449</v>
      </c>
      <c r="B256" s="49" t="s">
        <v>555</v>
      </c>
      <c r="C256" s="36" t="s">
        <v>556</v>
      </c>
      <c r="D256" s="38" t="s">
        <v>369</v>
      </c>
      <c r="E256" s="37" t="s">
        <v>34</v>
      </c>
    </row>
    <row r="257" spans="1:5" s="10" customFormat="1" ht="33" customHeight="1">
      <c r="A257" s="27" t="s">
        <v>8450</v>
      </c>
      <c r="B257" s="27" t="s">
        <v>557</v>
      </c>
      <c r="C257" s="28" t="s">
        <v>558</v>
      </c>
      <c r="D257" s="31" t="s">
        <v>369</v>
      </c>
      <c r="E257" s="32" t="s">
        <v>34</v>
      </c>
    </row>
    <row r="258" spans="1:5" s="11" customFormat="1" ht="42.75">
      <c r="A258" s="27" t="s">
        <v>8451</v>
      </c>
      <c r="B258" s="49" t="s">
        <v>559</v>
      </c>
      <c r="C258" s="36" t="s">
        <v>560</v>
      </c>
      <c r="D258" s="38" t="s">
        <v>369</v>
      </c>
      <c r="E258" s="37" t="s">
        <v>34</v>
      </c>
    </row>
    <row r="259" spans="1:5" s="10" customFormat="1" ht="33" customHeight="1">
      <c r="A259" s="27" t="s">
        <v>8452</v>
      </c>
      <c r="B259" s="27" t="s">
        <v>561</v>
      </c>
      <c r="C259" s="28" t="s">
        <v>562</v>
      </c>
      <c r="D259" s="31" t="s">
        <v>369</v>
      </c>
      <c r="E259" s="32" t="s">
        <v>34</v>
      </c>
    </row>
    <row r="260" spans="1:5" s="11" customFormat="1" ht="42.75">
      <c r="A260" s="27" t="s">
        <v>8453</v>
      </c>
      <c r="B260" s="49" t="s">
        <v>563</v>
      </c>
      <c r="C260" s="36" t="s">
        <v>564</v>
      </c>
      <c r="D260" s="38" t="s">
        <v>369</v>
      </c>
      <c r="E260" s="37" t="s">
        <v>34</v>
      </c>
    </row>
    <row r="261" spans="1:5" s="10" customFormat="1" ht="33" customHeight="1">
      <c r="A261" s="27" t="s">
        <v>8454</v>
      </c>
      <c r="B261" s="27" t="s">
        <v>565</v>
      </c>
      <c r="C261" s="28" t="s">
        <v>566</v>
      </c>
      <c r="D261" s="31" t="s">
        <v>369</v>
      </c>
      <c r="E261" s="32" t="s">
        <v>35</v>
      </c>
    </row>
    <row r="262" spans="1:5" s="11" customFormat="1" ht="28.5">
      <c r="A262" s="27" t="s">
        <v>8455</v>
      </c>
      <c r="B262" s="49" t="s">
        <v>567</v>
      </c>
      <c r="C262" s="36" t="s">
        <v>568</v>
      </c>
      <c r="D262" s="38" t="s">
        <v>369</v>
      </c>
      <c r="E262" s="37" t="s">
        <v>35</v>
      </c>
    </row>
    <row r="263" spans="1:5" s="10" customFormat="1" ht="33" customHeight="1">
      <c r="A263" s="27" t="s">
        <v>8456</v>
      </c>
      <c r="B263" s="27" t="s">
        <v>569</v>
      </c>
      <c r="C263" s="28" t="s">
        <v>570</v>
      </c>
      <c r="D263" s="31" t="s">
        <v>369</v>
      </c>
      <c r="E263" s="32" t="s">
        <v>35</v>
      </c>
    </row>
    <row r="264" spans="1:5" s="11" customFormat="1" ht="28.5">
      <c r="A264" s="27" t="s">
        <v>8457</v>
      </c>
      <c r="B264" s="49" t="s">
        <v>571</v>
      </c>
      <c r="C264" s="36" t="s">
        <v>572</v>
      </c>
      <c r="D264" s="38" t="s">
        <v>369</v>
      </c>
      <c r="E264" s="37" t="s">
        <v>35</v>
      </c>
    </row>
    <row r="265" spans="1:5" s="10" customFormat="1" ht="33" customHeight="1">
      <c r="A265" s="27" t="s">
        <v>8458</v>
      </c>
      <c r="B265" s="27" t="s">
        <v>573</v>
      </c>
      <c r="C265" s="28" t="s">
        <v>574</v>
      </c>
      <c r="D265" s="31" t="s">
        <v>369</v>
      </c>
      <c r="E265" s="32" t="s">
        <v>35</v>
      </c>
    </row>
    <row r="266" spans="1:5" s="11" customFormat="1" ht="28.5">
      <c r="A266" s="27" t="s">
        <v>8459</v>
      </c>
      <c r="B266" s="49" t="s">
        <v>575</v>
      </c>
      <c r="C266" s="36" t="s">
        <v>576</v>
      </c>
      <c r="D266" s="38" t="s">
        <v>369</v>
      </c>
      <c r="E266" s="37" t="s">
        <v>35</v>
      </c>
    </row>
    <row r="267" spans="1:5" s="10" customFormat="1" ht="33" customHeight="1">
      <c r="A267" s="27" t="s">
        <v>8460</v>
      </c>
      <c r="B267" s="27" t="s">
        <v>577</v>
      </c>
      <c r="C267" s="28" t="s">
        <v>578</v>
      </c>
      <c r="D267" s="31" t="s">
        <v>369</v>
      </c>
      <c r="E267" s="32" t="s">
        <v>35</v>
      </c>
    </row>
    <row r="268" spans="1:5" s="11" customFormat="1" ht="42.75">
      <c r="A268" s="27" t="s">
        <v>8461</v>
      </c>
      <c r="B268" s="49" t="s">
        <v>579</v>
      </c>
      <c r="C268" s="36" t="s">
        <v>580</v>
      </c>
      <c r="D268" s="38" t="s">
        <v>369</v>
      </c>
      <c r="E268" s="37" t="s">
        <v>35</v>
      </c>
    </row>
    <row r="269" spans="1:5" s="10" customFormat="1" ht="33" customHeight="1">
      <c r="A269" s="27" t="s">
        <v>8462</v>
      </c>
      <c r="B269" s="27" t="s">
        <v>581</v>
      </c>
      <c r="C269" s="28" t="s">
        <v>582</v>
      </c>
      <c r="D269" s="31" t="s">
        <v>369</v>
      </c>
      <c r="E269" s="32" t="s">
        <v>35</v>
      </c>
    </row>
    <row r="270" spans="1:5" s="11" customFormat="1" ht="57">
      <c r="A270" s="27" t="s">
        <v>8463</v>
      </c>
      <c r="B270" s="49" t="s">
        <v>583</v>
      </c>
      <c r="C270" s="36" t="s">
        <v>584</v>
      </c>
      <c r="D270" s="38" t="s">
        <v>369</v>
      </c>
      <c r="E270" s="37" t="s">
        <v>35</v>
      </c>
    </row>
    <row r="271" spans="1:5" s="10" customFormat="1" ht="33" customHeight="1">
      <c r="A271" s="27" t="s">
        <v>8464</v>
      </c>
      <c r="B271" s="27" t="s">
        <v>585</v>
      </c>
      <c r="C271" s="28" t="s">
        <v>586</v>
      </c>
      <c r="D271" s="31" t="s">
        <v>369</v>
      </c>
      <c r="E271" s="32" t="s">
        <v>35</v>
      </c>
    </row>
    <row r="272" spans="1:5" s="11" customFormat="1" ht="28.5">
      <c r="A272" s="27" t="s">
        <v>8465</v>
      </c>
      <c r="B272" s="49" t="s">
        <v>587</v>
      </c>
      <c r="C272" s="36" t="s">
        <v>588</v>
      </c>
      <c r="D272" s="38" t="s">
        <v>369</v>
      </c>
      <c r="E272" s="37" t="s">
        <v>35</v>
      </c>
    </row>
    <row r="273" spans="1:5" s="10" customFormat="1" ht="33" customHeight="1">
      <c r="A273" s="27" t="s">
        <v>8466</v>
      </c>
      <c r="B273" s="27" t="s">
        <v>589</v>
      </c>
      <c r="C273" s="28" t="s">
        <v>590</v>
      </c>
      <c r="D273" s="31" t="s">
        <v>369</v>
      </c>
      <c r="E273" s="32" t="s">
        <v>36</v>
      </c>
    </row>
    <row r="274" spans="1:5" s="11" customFormat="1" ht="57">
      <c r="A274" s="27" t="s">
        <v>8467</v>
      </c>
      <c r="B274" s="49" t="s">
        <v>591</v>
      </c>
      <c r="C274" s="36" t="s">
        <v>592</v>
      </c>
      <c r="D274" s="38" t="s">
        <v>369</v>
      </c>
      <c r="E274" s="37" t="s">
        <v>36</v>
      </c>
    </row>
    <row r="275" spans="1:5" s="10" customFormat="1" ht="33" customHeight="1">
      <c r="A275" s="27" t="s">
        <v>8468</v>
      </c>
      <c r="B275" s="27" t="s">
        <v>593</v>
      </c>
      <c r="C275" s="28" t="s">
        <v>594</v>
      </c>
      <c r="D275" s="31" t="s">
        <v>369</v>
      </c>
      <c r="E275" s="32" t="s">
        <v>36</v>
      </c>
    </row>
    <row r="276" spans="1:5" s="11" customFormat="1" ht="57">
      <c r="A276" s="27" t="s">
        <v>8469</v>
      </c>
      <c r="B276" s="49" t="s">
        <v>595</v>
      </c>
      <c r="C276" s="36" t="s">
        <v>596</v>
      </c>
      <c r="D276" s="38" t="s">
        <v>369</v>
      </c>
      <c r="E276" s="37" t="s">
        <v>36</v>
      </c>
    </row>
    <row r="277" spans="1:5" s="10" customFormat="1" ht="33" customHeight="1">
      <c r="A277" s="27" t="s">
        <v>8470</v>
      </c>
      <c r="B277" s="27" t="s">
        <v>597</v>
      </c>
      <c r="C277" s="28" t="s">
        <v>598</v>
      </c>
      <c r="D277" s="31" t="s">
        <v>369</v>
      </c>
      <c r="E277" s="32" t="s">
        <v>36</v>
      </c>
    </row>
    <row r="278" spans="1:5" s="11" customFormat="1" ht="42.75">
      <c r="A278" s="27" t="s">
        <v>8471</v>
      </c>
      <c r="B278" s="49" t="s">
        <v>599</v>
      </c>
      <c r="C278" s="36" t="s">
        <v>600</v>
      </c>
      <c r="D278" s="38" t="s">
        <v>369</v>
      </c>
      <c r="E278" s="37" t="s">
        <v>36</v>
      </c>
    </row>
    <row r="279" spans="1:5" s="10" customFormat="1" ht="33" customHeight="1">
      <c r="A279" s="27" t="s">
        <v>8472</v>
      </c>
      <c r="B279" s="27" t="s">
        <v>601</v>
      </c>
      <c r="C279" s="28" t="s">
        <v>602</v>
      </c>
      <c r="D279" s="31" t="s">
        <v>369</v>
      </c>
      <c r="E279" s="32" t="s">
        <v>36</v>
      </c>
    </row>
    <row r="280" spans="1:5" s="11" customFormat="1" ht="28.5">
      <c r="A280" s="27" t="s">
        <v>8473</v>
      </c>
      <c r="B280" s="49" t="s">
        <v>603</v>
      </c>
      <c r="C280" s="36" t="s">
        <v>604</v>
      </c>
      <c r="D280" s="38" t="s">
        <v>369</v>
      </c>
      <c r="E280" s="37" t="s">
        <v>36</v>
      </c>
    </row>
    <row r="281" spans="1:5" s="10" customFormat="1" ht="33" customHeight="1">
      <c r="A281" s="27" t="s">
        <v>8474</v>
      </c>
      <c r="B281" s="27" t="s">
        <v>605</v>
      </c>
      <c r="C281" s="28" t="s">
        <v>606</v>
      </c>
      <c r="D281" s="31" t="s">
        <v>369</v>
      </c>
      <c r="E281" s="32" t="s">
        <v>36</v>
      </c>
    </row>
    <row r="282" spans="1:5" s="11" customFormat="1" ht="28.5">
      <c r="A282" s="27" t="s">
        <v>8475</v>
      </c>
      <c r="B282" s="49" t="s">
        <v>607</v>
      </c>
      <c r="C282" s="36" t="s">
        <v>608</v>
      </c>
      <c r="D282" s="38" t="s">
        <v>369</v>
      </c>
      <c r="E282" s="37" t="s">
        <v>36</v>
      </c>
    </row>
    <row r="283" spans="1:5" s="10" customFormat="1" ht="33" customHeight="1">
      <c r="A283" s="27" t="s">
        <v>8476</v>
      </c>
      <c r="B283" s="27" t="s">
        <v>609</v>
      </c>
      <c r="C283" s="28" t="s">
        <v>610</v>
      </c>
      <c r="D283" s="31" t="s">
        <v>369</v>
      </c>
      <c r="E283" s="32" t="s">
        <v>36</v>
      </c>
    </row>
    <row r="284" spans="1:5" s="11" customFormat="1" ht="42.75">
      <c r="A284" s="27" t="s">
        <v>8477</v>
      </c>
      <c r="B284" s="49" t="s">
        <v>611</v>
      </c>
      <c r="C284" s="36" t="s">
        <v>612</v>
      </c>
      <c r="D284" s="38" t="s">
        <v>369</v>
      </c>
      <c r="E284" s="37" t="s">
        <v>36</v>
      </c>
    </row>
    <row r="285" spans="1:5" s="10" customFormat="1" ht="33" customHeight="1">
      <c r="A285" s="27" t="s">
        <v>8478</v>
      </c>
      <c r="B285" s="27" t="s">
        <v>613</v>
      </c>
      <c r="C285" s="28" t="s">
        <v>614</v>
      </c>
      <c r="D285" s="31" t="s">
        <v>369</v>
      </c>
      <c r="E285" s="32" t="s">
        <v>36</v>
      </c>
    </row>
    <row r="286" spans="1:5" s="11" customFormat="1" ht="42.75">
      <c r="A286" s="27" t="s">
        <v>8479</v>
      </c>
      <c r="B286" s="49" t="s">
        <v>615</v>
      </c>
      <c r="C286" s="36" t="s">
        <v>616</v>
      </c>
      <c r="D286" s="38" t="s">
        <v>369</v>
      </c>
      <c r="E286" s="37" t="s">
        <v>36</v>
      </c>
    </row>
    <row r="287" spans="1:5" s="10" customFormat="1" ht="33" customHeight="1">
      <c r="A287" s="27" t="s">
        <v>8480</v>
      </c>
      <c r="B287" s="27" t="s">
        <v>617</v>
      </c>
      <c r="C287" s="28" t="s">
        <v>618</v>
      </c>
      <c r="D287" s="31" t="s">
        <v>369</v>
      </c>
      <c r="E287" s="32" t="s">
        <v>36</v>
      </c>
    </row>
    <row r="288" spans="1:5" s="11" customFormat="1" ht="57">
      <c r="A288" s="27" t="s">
        <v>8481</v>
      </c>
      <c r="B288" s="49" t="s">
        <v>619</v>
      </c>
      <c r="C288" s="36" t="s">
        <v>620</v>
      </c>
      <c r="D288" s="38" t="s">
        <v>369</v>
      </c>
      <c r="E288" s="37" t="s">
        <v>36</v>
      </c>
    </row>
    <row r="289" spans="1:5" s="10" customFormat="1" ht="33" customHeight="1">
      <c r="A289" s="27" t="s">
        <v>8482</v>
      </c>
      <c r="B289" s="27" t="s">
        <v>621</v>
      </c>
      <c r="C289" s="28" t="s">
        <v>622</v>
      </c>
      <c r="D289" s="31" t="s">
        <v>369</v>
      </c>
      <c r="E289" s="32" t="s">
        <v>36</v>
      </c>
    </row>
    <row r="290" spans="1:5" s="11" customFormat="1" ht="28.5">
      <c r="A290" s="27" t="s">
        <v>8483</v>
      </c>
      <c r="B290" s="49" t="s">
        <v>623</v>
      </c>
      <c r="C290" s="36" t="s">
        <v>624</v>
      </c>
      <c r="D290" s="38" t="s">
        <v>369</v>
      </c>
      <c r="E290" s="37" t="s">
        <v>8195</v>
      </c>
    </row>
    <row r="291" spans="1:5" s="10" customFormat="1" ht="33" customHeight="1">
      <c r="A291" s="27" t="s">
        <v>8484</v>
      </c>
      <c r="B291" s="27" t="s">
        <v>625</v>
      </c>
      <c r="C291" s="28" t="s">
        <v>626</v>
      </c>
      <c r="D291" s="31" t="s">
        <v>369</v>
      </c>
      <c r="E291" s="32" t="s">
        <v>8195</v>
      </c>
    </row>
    <row r="292" spans="1:5" s="11" customFormat="1" ht="28.5">
      <c r="A292" s="27" t="s">
        <v>8485</v>
      </c>
      <c r="B292" s="49" t="s">
        <v>627</v>
      </c>
      <c r="C292" s="36" t="s">
        <v>628</v>
      </c>
      <c r="D292" s="38" t="s">
        <v>369</v>
      </c>
      <c r="E292" s="37" t="s">
        <v>8195</v>
      </c>
    </row>
    <row r="293" spans="1:5" s="10" customFormat="1" ht="33" customHeight="1">
      <c r="A293" s="27" t="s">
        <v>8486</v>
      </c>
      <c r="B293" s="27" t="s">
        <v>629</v>
      </c>
      <c r="C293" s="28" t="s">
        <v>630</v>
      </c>
      <c r="D293" s="31" t="s">
        <v>369</v>
      </c>
      <c r="E293" s="32" t="s">
        <v>8195</v>
      </c>
    </row>
    <row r="294" spans="1:5" s="11" customFormat="1" ht="28.5">
      <c r="A294" s="27" t="s">
        <v>8487</v>
      </c>
      <c r="B294" s="49" t="s">
        <v>631</v>
      </c>
      <c r="C294" s="36" t="s">
        <v>632</v>
      </c>
      <c r="D294" s="38" t="s">
        <v>369</v>
      </c>
      <c r="E294" s="37" t="s">
        <v>8195</v>
      </c>
    </row>
    <row r="295" spans="1:5" s="10" customFormat="1" ht="33" customHeight="1">
      <c r="A295" s="27" t="s">
        <v>8488</v>
      </c>
      <c r="B295" s="27" t="s">
        <v>633</v>
      </c>
      <c r="C295" s="28" t="s">
        <v>634</v>
      </c>
      <c r="D295" s="31" t="s">
        <v>369</v>
      </c>
      <c r="E295" s="32" t="s">
        <v>8195</v>
      </c>
    </row>
    <row r="296" spans="1:5" s="11" customFormat="1" ht="28.5">
      <c r="A296" s="27" t="s">
        <v>8489</v>
      </c>
      <c r="B296" s="49" t="s">
        <v>635</v>
      </c>
      <c r="C296" s="36" t="s">
        <v>636</v>
      </c>
      <c r="D296" s="38" t="s">
        <v>369</v>
      </c>
      <c r="E296" s="37" t="s">
        <v>37</v>
      </c>
    </row>
    <row r="297" spans="1:5" s="10" customFormat="1" ht="33" customHeight="1">
      <c r="A297" s="27" t="s">
        <v>8490</v>
      </c>
      <c r="B297" s="27" t="s">
        <v>637</v>
      </c>
      <c r="C297" s="28" t="s">
        <v>638</v>
      </c>
      <c r="D297" s="31" t="s">
        <v>369</v>
      </c>
      <c r="E297" s="32" t="s">
        <v>37</v>
      </c>
    </row>
    <row r="298" spans="1:5" s="11" customFormat="1" ht="42.75">
      <c r="A298" s="27" t="s">
        <v>8491</v>
      </c>
      <c r="B298" s="49" t="s">
        <v>639</v>
      </c>
      <c r="C298" s="36" t="s">
        <v>640</v>
      </c>
      <c r="D298" s="38" t="s">
        <v>369</v>
      </c>
      <c r="E298" s="37" t="s">
        <v>37</v>
      </c>
    </row>
    <row r="299" spans="1:5" s="10" customFormat="1" ht="33" customHeight="1">
      <c r="A299" s="27" t="s">
        <v>8492</v>
      </c>
      <c r="B299" s="27" t="s">
        <v>641</v>
      </c>
      <c r="C299" s="28" t="s">
        <v>642</v>
      </c>
      <c r="D299" s="31" t="s">
        <v>369</v>
      </c>
      <c r="E299" s="32" t="s">
        <v>38</v>
      </c>
    </row>
    <row r="300" spans="1:5" s="11" customFormat="1">
      <c r="A300" s="27" t="s">
        <v>8493</v>
      </c>
      <c r="B300" s="49" t="s">
        <v>643</v>
      </c>
      <c r="C300" s="36" t="s">
        <v>8196</v>
      </c>
      <c r="D300" s="38" t="s">
        <v>369</v>
      </c>
      <c r="E300" s="37" t="s">
        <v>39</v>
      </c>
    </row>
    <row r="301" spans="1:5" s="10" customFormat="1" ht="33" customHeight="1">
      <c r="A301" s="27" t="s">
        <v>8494</v>
      </c>
      <c r="B301" s="27" t="s">
        <v>644</v>
      </c>
      <c r="C301" s="28" t="s">
        <v>8197</v>
      </c>
      <c r="D301" s="31" t="s">
        <v>369</v>
      </c>
      <c r="E301" s="32" t="s">
        <v>40</v>
      </c>
    </row>
    <row r="302" spans="1:5" s="11" customFormat="1" ht="28.5">
      <c r="A302" s="27" t="s">
        <v>8495</v>
      </c>
      <c r="B302" s="49" t="s">
        <v>645</v>
      </c>
      <c r="C302" s="36" t="s">
        <v>646</v>
      </c>
      <c r="D302" s="38" t="s">
        <v>369</v>
      </c>
      <c r="E302" s="37" t="s">
        <v>41</v>
      </c>
    </row>
    <row r="303" spans="1:5" s="10" customFormat="1" ht="33" customHeight="1">
      <c r="A303" s="27" t="s">
        <v>8496</v>
      </c>
      <c r="B303" s="27" t="s">
        <v>647</v>
      </c>
      <c r="C303" s="28" t="s">
        <v>648</v>
      </c>
      <c r="D303" s="31" t="s">
        <v>369</v>
      </c>
      <c r="E303" s="32" t="s">
        <v>41</v>
      </c>
    </row>
    <row r="304" spans="1:5" s="11" customFormat="1" ht="28.5">
      <c r="A304" s="27" t="s">
        <v>8497</v>
      </c>
      <c r="B304" s="49" t="s">
        <v>649</v>
      </c>
      <c r="C304" s="36" t="s">
        <v>650</v>
      </c>
      <c r="D304" s="38" t="s">
        <v>369</v>
      </c>
      <c r="E304" s="37" t="s">
        <v>41</v>
      </c>
    </row>
    <row r="305" spans="1:5" s="10" customFormat="1" ht="33" customHeight="1">
      <c r="A305" s="27" t="s">
        <v>8498</v>
      </c>
      <c r="B305" s="27" t="s">
        <v>651</v>
      </c>
      <c r="C305" s="28" t="s">
        <v>650</v>
      </c>
      <c r="D305" s="31" t="s">
        <v>369</v>
      </c>
      <c r="E305" s="32" t="s">
        <v>41</v>
      </c>
    </row>
    <row r="306" spans="1:5" s="11" customFormat="1" ht="28.5">
      <c r="A306" s="27" t="s">
        <v>8499</v>
      </c>
      <c r="B306" s="49" t="s">
        <v>652</v>
      </c>
      <c r="C306" s="36" t="s">
        <v>653</v>
      </c>
      <c r="D306" s="38" t="s">
        <v>369</v>
      </c>
      <c r="E306" s="37" t="s">
        <v>41</v>
      </c>
    </row>
    <row r="307" spans="1:5" s="10" customFormat="1" ht="33" customHeight="1">
      <c r="A307" s="27" t="s">
        <v>8500</v>
      </c>
      <c r="B307" s="27" t="s">
        <v>654</v>
      </c>
      <c r="C307" s="28" t="s">
        <v>655</v>
      </c>
      <c r="D307" s="31" t="s">
        <v>369</v>
      </c>
      <c r="E307" s="32" t="s">
        <v>41</v>
      </c>
    </row>
    <row r="308" spans="1:5" s="11" customFormat="1" ht="28.5">
      <c r="A308" s="27" t="s">
        <v>8501</v>
      </c>
      <c r="B308" s="49" t="s">
        <v>656</v>
      </c>
      <c r="C308" s="36" t="s">
        <v>655</v>
      </c>
      <c r="D308" s="38" t="s">
        <v>369</v>
      </c>
      <c r="E308" s="37" t="s">
        <v>41</v>
      </c>
    </row>
    <row r="309" spans="1:5" s="10" customFormat="1" ht="33" customHeight="1">
      <c r="A309" s="27" t="s">
        <v>8502</v>
      </c>
      <c r="B309" s="27" t="s">
        <v>657</v>
      </c>
      <c r="C309" s="28" t="s">
        <v>655</v>
      </c>
      <c r="D309" s="31" t="s">
        <v>369</v>
      </c>
      <c r="E309" s="32" t="s">
        <v>41</v>
      </c>
    </row>
    <row r="310" spans="1:5" s="11" customFormat="1" ht="28.5">
      <c r="A310" s="27" t="s">
        <v>8424</v>
      </c>
      <c r="B310" s="49" t="s">
        <v>658</v>
      </c>
      <c r="C310" s="36" t="s">
        <v>659</v>
      </c>
      <c r="D310" s="38" t="s">
        <v>369</v>
      </c>
      <c r="E310" s="37" t="s">
        <v>41</v>
      </c>
    </row>
    <row r="311" spans="1:5" s="10" customFormat="1" ht="33" customHeight="1">
      <c r="A311" s="27" t="s">
        <v>8503</v>
      </c>
      <c r="B311" s="27" t="s">
        <v>660</v>
      </c>
      <c r="C311" s="28" t="s">
        <v>661</v>
      </c>
      <c r="D311" s="31" t="s">
        <v>369</v>
      </c>
      <c r="E311" s="32" t="s">
        <v>41</v>
      </c>
    </row>
    <row r="312" spans="1:5" s="11" customFormat="1" ht="28.5">
      <c r="A312" s="27" t="s">
        <v>8504</v>
      </c>
      <c r="B312" s="49" t="s">
        <v>662</v>
      </c>
      <c r="C312" s="36" t="s">
        <v>663</v>
      </c>
      <c r="D312" s="38" t="s">
        <v>664</v>
      </c>
      <c r="E312" s="37" t="s">
        <v>42</v>
      </c>
    </row>
    <row r="313" spans="1:5" s="10" customFormat="1" ht="33" customHeight="1">
      <c r="A313" s="27" t="s">
        <v>8505</v>
      </c>
      <c r="B313" s="27" t="s">
        <v>665</v>
      </c>
      <c r="C313" s="28" t="s">
        <v>666</v>
      </c>
      <c r="D313" s="31" t="s">
        <v>664</v>
      </c>
      <c r="E313" s="32" t="s">
        <v>42</v>
      </c>
    </row>
    <row r="314" spans="1:5" s="11" customFormat="1" ht="28.5">
      <c r="A314" s="27" t="s">
        <v>8506</v>
      </c>
      <c r="B314" s="49" t="s">
        <v>667</v>
      </c>
      <c r="C314" s="36" t="s">
        <v>668</v>
      </c>
      <c r="D314" s="38" t="s">
        <v>664</v>
      </c>
      <c r="E314" s="37" t="s">
        <v>42</v>
      </c>
    </row>
    <row r="315" spans="1:5" s="10" customFormat="1" ht="33" customHeight="1">
      <c r="A315" s="27" t="s">
        <v>8507</v>
      </c>
      <c r="B315" s="27" t="s">
        <v>669</v>
      </c>
      <c r="C315" s="28" t="s">
        <v>670</v>
      </c>
      <c r="D315" s="31" t="s">
        <v>664</v>
      </c>
      <c r="E315" s="32" t="s">
        <v>43</v>
      </c>
    </row>
    <row r="316" spans="1:5" s="11" customFormat="1" ht="28.5">
      <c r="A316" s="27" t="s">
        <v>8508</v>
      </c>
      <c r="B316" s="49" t="s">
        <v>671</v>
      </c>
      <c r="C316" s="36" t="s">
        <v>672</v>
      </c>
      <c r="D316" s="38" t="s">
        <v>664</v>
      </c>
      <c r="E316" s="37" t="s">
        <v>43</v>
      </c>
    </row>
    <row r="317" spans="1:5" s="10" customFormat="1" ht="33" customHeight="1">
      <c r="A317" s="27" t="s">
        <v>8509</v>
      </c>
      <c r="B317" s="27" t="s">
        <v>673</v>
      </c>
      <c r="C317" s="28" t="s">
        <v>674</v>
      </c>
      <c r="D317" s="31" t="s">
        <v>664</v>
      </c>
      <c r="E317" s="32" t="s">
        <v>43</v>
      </c>
    </row>
    <row r="318" spans="1:5" s="11" customFormat="1" ht="28.5">
      <c r="A318" s="27" t="s">
        <v>8510</v>
      </c>
      <c r="B318" s="49" t="s">
        <v>675</v>
      </c>
      <c r="C318" s="36" t="s">
        <v>676</v>
      </c>
      <c r="D318" s="38" t="s">
        <v>664</v>
      </c>
      <c r="E318" s="37" t="s">
        <v>43</v>
      </c>
    </row>
    <row r="319" spans="1:5" s="10" customFormat="1" ht="33" customHeight="1">
      <c r="A319" s="27" t="s">
        <v>8511</v>
      </c>
      <c r="B319" s="27" t="s">
        <v>677</v>
      </c>
      <c r="C319" s="28" t="s">
        <v>678</v>
      </c>
      <c r="D319" s="31" t="s">
        <v>664</v>
      </c>
      <c r="E319" s="32" t="s">
        <v>42</v>
      </c>
    </row>
    <row r="320" spans="1:5" s="11" customFormat="1" ht="28.5">
      <c r="A320" s="27" t="s">
        <v>8512</v>
      </c>
      <c r="B320" s="49" t="s">
        <v>679</v>
      </c>
      <c r="C320" s="36" t="s">
        <v>680</v>
      </c>
      <c r="D320" s="38" t="s">
        <v>664</v>
      </c>
      <c r="E320" s="37" t="s">
        <v>43</v>
      </c>
    </row>
    <row r="321" spans="1:5" s="10" customFormat="1" ht="33" customHeight="1">
      <c r="A321" s="27" t="s">
        <v>8513</v>
      </c>
      <c r="B321" s="27" t="s">
        <v>681</v>
      </c>
      <c r="C321" s="28" t="s">
        <v>682</v>
      </c>
      <c r="D321" s="31" t="s">
        <v>664</v>
      </c>
      <c r="E321" s="32" t="s">
        <v>43</v>
      </c>
    </row>
    <row r="322" spans="1:5" s="11" customFormat="1" ht="28.5">
      <c r="A322" s="27" t="s">
        <v>8514</v>
      </c>
      <c r="B322" s="49" t="s">
        <v>683</v>
      </c>
      <c r="C322" s="36" t="s">
        <v>684</v>
      </c>
      <c r="D322" s="38" t="s">
        <v>664</v>
      </c>
      <c r="E322" s="37" t="s">
        <v>43</v>
      </c>
    </row>
    <row r="323" spans="1:5" s="10" customFormat="1" ht="33" customHeight="1">
      <c r="A323" s="27" t="s">
        <v>8515</v>
      </c>
      <c r="B323" s="27" t="s">
        <v>685</v>
      </c>
      <c r="C323" s="28" t="s">
        <v>686</v>
      </c>
      <c r="D323" s="31" t="s">
        <v>664</v>
      </c>
      <c r="E323" s="32" t="s">
        <v>43</v>
      </c>
    </row>
    <row r="324" spans="1:5" s="11" customFormat="1" ht="28.5">
      <c r="A324" s="27" t="s">
        <v>8516</v>
      </c>
      <c r="B324" s="49" t="s">
        <v>687</v>
      </c>
      <c r="C324" s="36" t="s">
        <v>688</v>
      </c>
      <c r="D324" s="38" t="s">
        <v>664</v>
      </c>
      <c r="E324" s="37" t="s">
        <v>43</v>
      </c>
    </row>
    <row r="325" spans="1:5" s="10" customFormat="1" ht="33" customHeight="1">
      <c r="A325" s="27" t="s">
        <v>8517</v>
      </c>
      <c r="B325" s="27" t="s">
        <v>689</v>
      </c>
      <c r="C325" s="28" t="s">
        <v>690</v>
      </c>
      <c r="D325" s="31" t="s">
        <v>664</v>
      </c>
      <c r="E325" s="32" t="s">
        <v>43</v>
      </c>
    </row>
    <row r="326" spans="1:5" s="11" customFormat="1" ht="28.5">
      <c r="A326" s="27" t="s">
        <v>8518</v>
      </c>
      <c r="B326" s="49" t="s">
        <v>691</v>
      </c>
      <c r="C326" s="36" t="s">
        <v>692</v>
      </c>
      <c r="D326" s="38" t="s">
        <v>664</v>
      </c>
      <c r="E326" s="37" t="s">
        <v>44</v>
      </c>
    </row>
    <row r="327" spans="1:5" s="10" customFormat="1" ht="33" customHeight="1">
      <c r="A327" s="27" t="s">
        <v>8519</v>
      </c>
      <c r="B327" s="27" t="s">
        <v>693</v>
      </c>
      <c r="C327" s="28" t="s">
        <v>694</v>
      </c>
      <c r="D327" s="31" t="s">
        <v>664</v>
      </c>
      <c r="E327" s="32" t="s">
        <v>42</v>
      </c>
    </row>
    <row r="328" spans="1:5" s="11" customFormat="1" ht="28.5">
      <c r="A328" s="27" t="s">
        <v>8520</v>
      </c>
      <c r="B328" s="49" t="s">
        <v>695</v>
      </c>
      <c r="C328" s="36" t="s">
        <v>696</v>
      </c>
      <c r="D328" s="38" t="s">
        <v>664</v>
      </c>
      <c r="E328" s="37" t="s">
        <v>42</v>
      </c>
    </row>
    <row r="329" spans="1:5" s="10" customFormat="1" ht="33" customHeight="1">
      <c r="A329" s="27" t="s">
        <v>8521</v>
      </c>
      <c r="B329" s="27" t="s">
        <v>697</v>
      </c>
      <c r="C329" s="28" t="s">
        <v>698</v>
      </c>
      <c r="D329" s="31" t="s">
        <v>664</v>
      </c>
      <c r="E329" s="32" t="s">
        <v>42</v>
      </c>
    </row>
    <row r="330" spans="1:5" s="11" customFormat="1" ht="28.5">
      <c r="A330" s="27" t="s">
        <v>8522</v>
      </c>
      <c r="B330" s="49" t="s">
        <v>699</v>
      </c>
      <c r="C330" s="36" t="s">
        <v>700</v>
      </c>
      <c r="D330" s="38" t="s">
        <v>664</v>
      </c>
      <c r="E330" s="37" t="s">
        <v>43</v>
      </c>
    </row>
    <row r="331" spans="1:5" s="10" customFormat="1" ht="33" customHeight="1">
      <c r="A331" s="27" t="s">
        <v>8523</v>
      </c>
      <c r="B331" s="27" t="s">
        <v>701</v>
      </c>
      <c r="C331" s="28" t="s">
        <v>702</v>
      </c>
      <c r="D331" s="31" t="s">
        <v>664</v>
      </c>
      <c r="E331" s="32" t="s">
        <v>43</v>
      </c>
    </row>
    <row r="332" spans="1:5" s="11" customFormat="1" ht="28.5">
      <c r="A332" s="27" t="s">
        <v>8524</v>
      </c>
      <c r="B332" s="49" t="s">
        <v>703</v>
      </c>
      <c r="C332" s="36" t="s">
        <v>704</v>
      </c>
      <c r="D332" s="38" t="s">
        <v>664</v>
      </c>
      <c r="E332" s="37" t="s">
        <v>43</v>
      </c>
    </row>
    <row r="333" spans="1:5" s="10" customFormat="1" ht="33" customHeight="1">
      <c r="A333" s="27" t="s">
        <v>8525</v>
      </c>
      <c r="B333" s="27" t="s">
        <v>705</v>
      </c>
      <c r="C333" s="28" t="s">
        <v>706</v>
      </c>
      <c r="D333" s="31" t="s">
        <v>664</v>
      </c>
      <c r="E333" s="32" t="s">
        <v>44</v>
      </c>
    </row>
    <row r="334" spans="1:5" s="11" customFormat="1" ht="28.5">
      <c r="A334" s="27" t="s">
        <v>8526</v>
      </c>
      <c r="B334" s="49" t="s">
        <v>707</v>
      </c>
      <c r="C334" s="36" t="s">
        <v>706</v>
      </c>
      <c r="D334" s="38" t="s">
        <v>664</v>
      </c>
      <c r="E334" s="37" t="s">
        <v>44</v>
      </c>
    </row>
    <row r="335" spans="1:5" s="10" customFormat="1" ht="33" customHeight="1">
      <c r="A335" s="27" t="s">
        <v>8527</v>
      </c>
      <c r="B335" s="27" t="s">
        <v>708</v>
      </c>
      <c r="C335" s="28" t="s">
        <v>706</v>
      </c>
      <c r="D335" s="31" t="s">
        <v>664</v>
      </c>
      <c r="E335" s="32" t="s">
        <v>44</v>
      </c>
    </row>
    <row r="336" spans="1:5" s="11" customFormat="1" ht="42.75">
      <c r="A336" s="27" t="s">
        <v>8528</v>
      </c>
      <c r="B336" s="49" t="s">
        <v>709</v>
      </c>
      <c r="C336" s="36" t="s">
        <v>710</v>
      </c>
      <c r="D336" s="37"/>
      <c r="E336" s="37"/>
    </row>
    <row r="337" spans="1:5" s="10" customFormat="1" ht="33" customHeight="1">
      <c r="A337" s="27" t="s">
        <v>8529</v>
      </c>
      <c r="B337" s="27" t="s">
        <v>711</v>
      </c>
      <c r="C337" s="28" t="s">
        <v>712</v>
      </c>
      <c r="D337" s="29"/>
      <c r="E337" s="32"/>
    </row>
    <row r="338" spans="1:5" s="11" customFormat="1" ht="28.5">
      <c r="A338" s="27" t="s">
        <v>8265</v>
      </c>
      <c r="B338" s="49" t="s">
        <v>713</v>
      </c>
      <c r="C338" s="36" t="s">
        <v>714</v>
      </c>
      <c r="D338" s="37"/>
      <c r="E338" s="37"/>
    </row>
    <row r="339" spans="1:5" s="10" customFormat="1" ht="33" customHeight="1">
      <c r="A339" s="27" t="s">
        <v>8530</v>
      </c>
      <c r="B339" s="27" t="s">
        <v>715</v>
      </c>
      <c r="C339" s="28" t="s">
        <v>716</v>
      </c>
      <c r="D339" s="29"/>
      <c r="E339" s="32"/>
    </row>
    <row r="340" spans="1:5" s="11" customFormat="1">
      <c r="A340" s="27" t="s">
        <v>8531</v>
      </c>
      <c r="B340" s="49" t="s">
        <v>717</v>
      </c>
      <c r="C340" s="36" t="s">
        <v>718</v>
      </c>
      <c r="D340" s="37"/>
      <c r="E340" s="37"/>
    </row>
    <row r="341" spans="1:5" s="10" customFormat="1" ht="33" customHeight="1">
      <c r="A341" s="27" t="s">
        <v>8532</v>
      </c>
      <c r="B341" s="27" t="s">
        <v>719</v>
      </c>
      <c r="C341" s="28" t="s">
        <v>712</v>
      </c>
      <c r="D341" s="29"/>
      <c r="E341" s="32"/>
    </row>
    <row r="342" spans="1:5" s="11" customFormat="1">
      <c r="A342" s="27" t="s">
        <v>8533</v>
      </c>
      <c r="B342" s="49" t="s">
        <v>720</v>
      </c>
      <c r="C342" s="36" t="s">
        <v>721</v>
      </c>
      <c r="D342" s="37"/>
      <c r="E342" s="37"/>
    </row>
    <row r="343" spans="1:5" s="10" customFormat="1" ht="33" customHeight="1">
      <c r="A343" s="27" t="s">
        <v>8534</v>
      </c>
      <c r="B343" s="27" t="s">
        <v>722</v>
      </c>
      <c r="C343" s="28" t="s">
        <v>723</v>
      </c>
      <c r="D343" s="29"/>
      <c r="E343" s="32"/>
    </row>
    <row r="344" spans="1:5" s="11" customFormat="1">
      <c r="A344" s="27" t="s">
        <v>8535</v>
      </c>
      <c r="B344" s="49" t="s">
        <v>724</v>
      </c>
      <c r="C344" s="36" t="s">
        <v>721</v>
      </c>
      <c r="D344" s="37"/>
      <c r="E344" s="37"/>
    </row>
    <row r="345" spans="1:5" s="10" customFormat="1" ht="33" customHeight="1">
      <c r="A345" s="27" t="s">
        <v>8536</v>
      </c>
      <c r="B345" s="27" t="s">
        <v>725</v>
      </c>
      <c r="C345" s="28" t="s">
        <v>726</v>
      </c>
      <c r="D345" s="29"/>
      <c r="E345" s="32"/>
    </row>
    <row r="346" spans="1:5" s="11" customFormat="1">
      <c r="A346" s="27" t="s">
        <v>8537</v>
      </c>
      <c r="B346" s="49" t="s">
        <v>727</v>
      </c>
      <c r="C346" s="36" t="s">
        <v>728</v>
      </c>
      <c r="D346" s="37"/>
      <c r="E346" s="37"/>
    </row>
    <row r="347" spans="1:5" s="10" customFormat="1" ht="33" customHeight="1">
      <c r="A347" s="27" t="s">
        <v>8538</v>
      </c>
      <c r="B347" s="27" t="s">
        <v>729</v>
      </c>
      <c r="C347" s="28" t="s">
        <v>728</v>
      </c>
      <c r="D347" s="29"/>
      <c r="E347" s="32"/>
    </row>
    <row r="348" spans="1:5" s="11" customFormat="1" ht="57">
      <c r="A348" s="27" t="s">
        <v>8239</v>
      </c>
      <c r="B348" s="49" t="s">
        <v>730</v>
      </c>
      <c r="C348" s="36" t="s">
        <v>731</v>
      </c>
      <c r="D348" s="37"/>
      <c r="E348" s="37"/>
    </row>
    <row r="349" spans="1:5" s="10" customFormat="1" ht="33" customHeight="1">
      <c r="A349" s="27" t="s">
        <v>8239</v>
      </c>
      <c r="B349" s="27" t="s">
        <v>732</v>
      </c>
      <c r="C349" s="28" t="s">
        <v>733</v>
      </c>
      <c r="D349" s="29"/>
      <c r="E349" s="32"/>
    </row>
    <row r="350" spans="1:5" s="11" customFormat="1">
      <c r="A350" s="27" t="s">
        <v>8539</v>
      </c>
      <c r="B350" s="49" t="s">
        <v>734</v>
      </c>
      <c r="C350" s="36" t="s">
        <v>735</v>
      </c>
      <c r="D350" s="37"/>
      <c r="E350" s="37"/>
    </row>
    <row r="351" spans="1:5" s="10" customFormat="1" ht="33" customHeight="1">
      <c r="A351" s="27" t="s">
        <v>8540</v>
      </c>
      <c r="B351" s="27" t="s">
        <v>736</v>
      </c>
      <c r="C351" s="28" t="s">
        <v>735</v>
      </c>
      <c r="D351" s="29"/>
      <c r="E351" s="32"/>
    </row>
    <row r="352" spans="1:5" s="11" customFormat="1">
      <c r="A352" s="27" t="s">
        <v>8541</v>
      </c>
      <c r="B352" s="49" t="s">
        <v>737</v>
      </c>
      <c r="C352" s="36" t="s">
        <v>738</v>
      </c>
      <c r="D352" s="37"/>
      <c r="E352" s="37"/>
    </row>
    <row r="353" spans="1:5" s="10" customFormat="1" ht="33" customHeight="1">
      <c r="A353" s="27" t="s">
        <v>8292</v>
      </c>
      <c r="B353" s="27" t="s">
        <v>739</v>
      </c>
      <c r="C353" s="28" t="s">
        <v>738</v>
      </c>
      <c r="D353" s="29"/>
      <c r="E353" s="32"/>
    </row>
    <row r="354" spans="1:5" s="11" customFormat="1">
      <c r="A354" s="27" t="s">
        <v>8292</v>
      </c>
      <c r="B354" s="49" t="s">
        <v>740</v>
      </c>
      <c r="C354" s="36" t="s">
        <v>738</v>
      </c>
      <c r="D354" s="37"/>
      <c r="E354" s="37"/>
    </row>
    <row r="355" spans="1:5" s="10" customFormat="1" ht="33" customHeight="1">
      <c r="A355" s="27" t="s">
        <v>8542</v>
      </c>
      <c r="B355" s="27" t="s">
        <v>741</v>
      </c>
      <c r="C355" s="28" t="s">
        <v>742</v>
      </c>
      <c r="D355" s="29"/>
      <c r="E355" s="32"/>
    </row>
    <row r="356" spans="1:5" s="11" customFormat="1" ht="28.5">
      <c r="A356" s="27" t="s">
        <v>8543</v>
      </c>
      <c r="B356" s="49" t="s">
        <v>743</v>
      </c>
      <c r="C356" s="36" t="s">
        <v>744</v>
      </c>
      <c r="D356" s="37"/>
      <c r="E356" s="37"/>
    </row>
    <row r="357" spans="1:5" s="10" customFormat="1" ht="33" customHeight="1">
      <c r="A357" s="27" t="s">
        <v>8544</v>
      </c>
      <c r="B357" s="27" t="s">
        <v>745</v>
      </c>
      <c r="C357" s="28" t="s">
        <v>746</v>
      </c>
      <c r="D357" s="29"/>
      <c r="E357" s="32"/>
    </row>
    <row r="358" spans="1:5" s="11" customFormat="1" ht="28.5">
      <c r="A358" s="27" t="s">
        <v>8545</v>
      </c>
      <c r="B358" s="49" t="s">
        <v>747</v>
      </c>
      <c r="C358" s="36" t="s">
        <v>746</v>
      </c>
      <c r="D358" s="37"/>
      <c r="E358" s="37"/>
    </row>
    <row r="359" spans="1:5" s="10" customFormat="1" ht="33" customHeight="1">
      <c r="A359" s="27" t="s">
        <v>8477</v>
      </c>
      <c r="B359" s="27" t="s">
        <v>748</v>
      </c>
      <c r="C359" s="28" t="s">
        <v>749</v>
      </c>
      <c r="D359" s="29"/>
      <c r="E359" s="32"/>
    </row>
    <row r="360" spans="1:5" s="11" customFormat="1" ht="42.75">
      <c r="A360" s="27" t="s">
        <v>8546</v>
      </c>
      <c r="B360" s="49" t="s">
        <v>750</v>
      </c>
      <c r="C360" s="36" t="s">
        <v>749</v>
      </c>
      <c r="D360" s="37"/>
      <c r="E360" s="37"/>
    </row>
    <row r="361" spans="1:5" s="10" customFormat="1" ht="33" customHeight="1">
      <c r="A361" s="27" t="s">
        <v>8547</v>
      </c>
      <c r="B361" s="27" t="s">
        <v>751</v>
      </c>
      <c r="C361" s="28" t="s">
        <v>742</v>
      </c>
      <c r="D361" s="29"/>
      <c r="E361" s="32"/>
    </row>
    <row r="362" spans="1:5" s="11" customFormat="1">
      <c r="A362" s="27" t="s">
        <v>8547</v>
      </c>
      <c r="B362" s="49" t="s">
        <v>752</v>
      </c>
      <c r="C362" s="36" t="s">
        <v>753</v>
      </c>
      <c r="D362" s="37"/>
      <c r="E362" s="37"/>
    </row>
    <row r="363" spans="1:5" s="10" customFormat="1" ht="33" customHeight="1">
      <c r="A363" s="27" t="s">
        <v>8548</v>
      </c>
      <c r="B363" s="27" t="s">
        <v>754</v>
      </c>
      <c r="C363" s="28" t="s">
        <v>755</v>
      </c>
      <c r="D363" s="29"/>
      <c r="E363" s="32"/>
    </row>
    <row r="364" spans="1:5" s="11" customFormat="1" ht="42.75">
      <c r="A364" s="27" t="s">
        <v>8549</v>
      </c>
      <c r="B364" s="49" t="s">
        <v>756</v>
      </c>
      <c r="C364" s="36" t="s">
        <v>757</v>
      </c>
      <c r="D364" s="37"/>
      <c r="E364" s="37"/>
    </row>
    <row r="365" spans="1:5" s="10" customFormat="1" ht="33" customHeight="1">
      <c r="A365" s="27" t="s">
        <v>8550</v>
      </c>
      <c r="B365" s="27" t="s">
        <v>758</v>
      </c>
      <c r="C365" s="28" t="s">
        <v>759</v>
      </c>
      <c r="D365" s="29"/>
      <c r="E365" s="32"/>
    </row>
    <row r="366" spans="1:5" s="11" customFormat="1" ht="28.5">
      <c r="A366" s="27" t="s">
        <v>8551</v>
      </c>
      <c r="B366" s="49" t="s">
        <v>760</v>
      </c>
      <c r="C366" s="36" t="s">
        <v>744</v>
      </c>
      <c r="D366" s="37"/>
      <c r="E366" s="37"/>
    </row>
    <row r="367" spans="1:5" s="10" customFormat="1" ht="33" customHeight="1">
      <c r="A367" s="27" t="s">
        <v>8552</v>
      </c>
      <c r="B367" s="27" t="s">
        <v>761</v>
      </c>
      <c r="C367" s="28" t="s">
        <v>753</v>
      </c>
      <c r="D367" s="29"/>
      <c r="E367" s="32"/>
    </row>
    <row r="368" spans="1:5" s="11" customFormat="1" ht="42.75">
      <c r="A368" s="27" t="s">
        <v>8553</v>
      </c>
      <c r="B368" s="49" t="s">
        <v>762</v>
      </c>
      <c r="C368" s="36" t="s">
        <v>710</v>
      </c>
      <c r="D368" s="37"/>
      <c r="E368" s="37"/>
    </row>
    <row r="369" spans="1:5" s="10" customFormat="1" ht="33" customHeight="1">
      <c r="A369" s="27" t="s">
        <v>8554</v>
      </c>
      <c r="B369" s="27" t="s">
        <v>763</v>
      </c>
      <c r="C369" s="28" t="s">
        <v>710</v>
      </c>
      <c r="D369" s="29"/>
      <c r="E369" s="32"/>
    </row>
    <row r="370" spans="1:5" s="11" customFormat="1" ht="42.75">
      <c r="A370" s="27" t="s">
        <v>8555</v>
      </c>
      <c r="B370" s="49" t="s">
        <v>764</v>
      </c>
      <c r="C370" s="36" t="s">
        <v>710</v>
      </c>
      <c r="D370" s="37"/>
      <c r="E370" s="37"/>
    </row>
    <row r="371" spans="1:5" s="46" customFormat="1" ht="38.25">
      <c r="A371" s="27" t="s">
        <v>8556</v>
      </c>
      <c r="B371" s="48" t="s">
        <v>765</v>
      </c>
      <c r="C371" s="47" t="s">
        <v>710</v>
      </c>
      <c r="D371" s="47"/>
      <c r="E371" s="48"/>
    </row>
    <row r="372" spans="1:5" s="46" customFormat="1" ht="38.25">
      <c r="A372" s="27" t="s">
        <v>8557</v>
      </c>
      <c r="B372" s="20" t="s">
        <v>766</v>
      </c>
      <c r="C372" s="21" t="s">
        <v>710</v>
      </c>
      <c r="D372" s="21"/>
      <c r="E372" s="20"/>
    </row>
    <row r="373" spans="1:5" s="46" customFormat="1" ht="38.25">
      <c r="A373" s="27" t="s">
        <v>8557</v>
      </c>
      <c r="B373" s="48" t="s">
        <v>767</v>
      </c>
      <c r="C373" s="47" t="s">
        <v>710</v>
      </c>
      <c r="D373" s="47"/>
      <c r="E373" s="48"/>
    </row>
    <row r="374" spans="1:5" s="46" customFormat="1" ht="25.5">
      <c r="A374" s="27" t="s">
        <v>8558</v>
      </c>
      <c r="B374" s="20" t="s">
        <v>768</v>
      </c>
      <c r="C374" s="21" t="s">
        <v>769</v>
      </c>
      <c r="D374" s="21"/>
      <c r="E374" s="20"/>
    </row>
    <row r="375" spans="1:5" s="46" customFormat="1" ht="38.25">
      <c r="A375" s="27" t="s">
        <v>8559</v>
      </c>
      <c r="B375" s="48" t="s">
        <v>770</v>
      </c>
      <c r="C375" s="47" t="s">
        <v>710</v>
      </c>
      <c r="D375" s="47"/>
      <c r="E375" s="48"/>
    </row>
    <row r="376" spans="1:5" s="46" customFormat="1" ht="25.5">
      <c r="A376" s="27" t="s">
        <v>8560</v>
      </c>
      <c r="B376" s="20" t="s">
        <v>771</v>
      </c>
      <c r="C376" s="21" t="s">
        <v>772</v>
      </c>
      <c r="D376" s="21"/>
      <c r="E376" s="20"/>
    </row>
    <row r="377" spans="1:5" s="46" customFormat="1" ht="25.5">
      <c r="A377" s="27" t="s">
        <v>8239</v>
      </c>
      <c r="B377" s="48" t="s">
        <v>773</v>
      </c>
      <c r="C377" s="47" t="s">
        <v>774</v>
      </c>
      <c r="D377" s="47"/>
      <c r="E377" s="48"/>
    </row>
    <row r="378" spans="1:5" s="46" customFormat="1" ht="38.25">
      <c r="A378" s="27" t="s">
        <v>8561</v>
      </c>
      <c r="B378" s="20" t="s">
        <v>775</v>
      </c>
      <c r="C378" s="21" t="s">
        <v>710</v>
      </c>
      <c r="D378" s="21"/>
      <c r="E378" s="20"/>
    </row>
    <row r="379" spans="1:5" s="46" customFormat="1" ht="38.25">
      <c r="A379" s="27" t="s">
        <v>8562</v>
      </c>
      <c r="B379" s="48" t="s">
        <v>776</v>
      </c>
      <c r="C379" s="47" t="s">
        <v>710</v>
      </c>
      <c r="D379" s="47"/>
      <c r="E379" s="48"/>
    </row>
    <row r="380" spans="1:5" s="46" customFormat="1">
      <c r="A380" s="27" t="s">
        <v>8563</v>
      </c>
      <c r="B380" s="20" t="s">
        <v>777</v>
      </c>
      <c r="C380" s="21" t="s">
        <v>778</v>
      </c>
      <c r="D380" s="21"/>
      <c r="E380" s="20"/>
    </row>
    <row r="381" spans="1:5" s="46" customFormat="1">
      <c r="A381" s="27" t="s">
        <v>8564</v>
      </c>
      <c r="B381" s="48" t="s">
        <v>779</v>
      </c>
      <c r="C381" s="47" t="s">
        <v>780</v>
      </c>
      <c r="D381" s="47"/>
      <c r="E381" s="48"/>
    </row>
    <row r="382" spans="1:5" s="46" customFormat="1">
      <c r="A382" s="27" t="s">
        <v>8565</v>
      </c>
      <c r="B382" s="20" t="s">
        <v>781</v>
      </c>
      <c r="C382" s="21" t="s">
        <v>780</v>
      </c>
      <c r="D382" s="21"/>
      <c r="E382" s="20"/>
    </row>
    <row r="383" spans="1:5" s="46" customFormat="1" ht="25.5">
      <c r="A383" s="27" t="s">
        <v>8566</v>
      </c>
      <c r="B383" s="48" t="s">
        <v>782</v>
      </c>
      <c r="C383" s="47" t="s">
        <v>783</v>
      </c>
      <c r="D383" s="47"/>
      <c r="E383" s="48"/>
    </row>
    <row r="384" spans="1:5" s="46" customFormat="1" ht="25.5">
      <c r="A384" s="27" t="s">
        <v>8567</v>
      </c>
      <c r="B384" s="20" t="s">
        <v>784</v>
      </c>
      <c r="C384" s="21" t="s">
        <v>785</v>
      </c>
      <c r="D384" s="21"/>
      <c r="E384" s="20"/>
    </row>
    <row r="385" spans="1:5" s="46" customFormat="1" ht="25.5">
      <c r="A385" s="27" t="s">
        <v>8568</v>
      </c>
      <c r="B385" s="48" t="s">
        <v>786</v>
      </c>
      <c r="C385" s="47" t="s">
        <v>787</v>
      </c>
      <c r="D385" s="47"/>
      <c r="E385" s="48"/>
    </row>
    <row r="386" spans="1:5" s="46" customFormat="1" ht="25.5">
      <c r="A386" s="27" t="s">
        <v>8567</v>
      </c>
      <c r="B386" s="20" t="s">
        <v>788</v>
      </c>
      <c r="C386" s="21" t="s">
        <v>787</v>
      </c>
      <c r="D386" s="21"/>
      <c r="E386" s="20"/>
    </row>
    <row r="387" spans="1:5" s="46" customFormat="1" ht="25.5">
      <c r="A387" s="27" t="s">
        <v>8569</v>
      </c>
      <c r="B387" s="48" t="s">
        <v>789</v>
      </c>
      <c r="C387" s="47" t="s">
        <v>772</v>
      </c>
      <c r="D387" s="47"/>
      <c r="E387" s="48"/>
    </row>
    <row r="388" spans="1:5" s="46" customFormat="1" ht="25.5">
      <c r="A388" s="27" t="s">
        <v>8570</v>
      </c>
      <c r="B388" s="20" t="s">
        <v>790</v>
      </c>
      <c r="C388" s="21" t="s">
        <v>791</v>
      </c>
      <c r="D388" s="21"/>
      <c r="E388" s="20"/>
    </row>
    <row r="389" spans="1:5" s="46" customFormat="1" ht="38.25">
      <c r="A389" s="27" t="s">
        <v>8571</v>
      </c>
      <c r="B389" s="48" t="s">
        <v>792</v>
      </c>
      <c r="C389" s="47" t="s">
        <v>793</v>
      </c>
      <c r="D389" s="47"/>
      <c r="E389" s="48"/>
    </row>
    <row r="390" spans="1:5" s="46" customFormat="1" ht="25.5">
      <c r="A390" s="27" t="s">
        <v>8572</v>
      </c>
      <c r="B390" s="20" t="s">
        <v>794</v>
      </c>
      <c r="C390" s="21" t="s">
        <v>795</v>
      </c>
      <c r="D390" s="21"/>
      <c r="E390" s="20"/>
    </row>
    <row r="391" spans="1:5" s="46" customFormat="1" ht="25.5">
      <c r="A391" s="27" t="s">
        <v>8573</v>
      </c>
      <c r="B391" s="48" t="s">
        <v>796</v>
      </c>
      <c r="C391" s="47" t="s">
        <v>787</v>
      </c>
      <c r="D391" s="47"/>
      <c r="E391" s="48"/>
    </row>
    <row r="392" spans="1:5" s="46" customFormat="1" ht="25.5">
      <c r="A392" s="27" t="s">
        <v>8574</v>
      </c>
      <c r="B392" s="20" t="s">
        <v>797</v>
      </c>
      <c r="C392" s="21" t="s">
        <v>785</v>
      </c>
      <c r="D392" s="21"/>
      <c r="E392" s="20"/>
    </row>
    <row r="393" spans="1:5" s="46" customFormat="1" ht="25.5">
      <c r="A393" s="27" t="s">
        <v>8575</v>
      </c>
      <c r="B393" s="48" t="s">
        <v>798</v>
      </c>
      <c r="C393" s="47" t="s">
        <v>785</v>
      </c>
      <c r="D393" s="47"/>
      <c r="E393" s="48"/>
    </row>
    <row r="394" spans="1:5" s="46" customFormat="1" ht="25.5">
      <c r="A394" s="27" t="s">
        <v>8576</v>
      </c>
      <c r="B394" s="20" t="s">
        <v>799</v>
      </c>
      <c r="C394" s="21" t="s">
        <v>785</v>
      </c>
      <c r="D394" s="21"/>
      <c r="E394" s="20"/>
    </row>
    <row r="395" spans="1:5" s="46" customFormat="1" ht="25.5">
      <c r="A395" s="27" t="s">
        <v>8577</v>
      </c>
      <c r="B395" s="48" t="s">
        <v>800</v>
      </c>
      <c r="C395" s="47" t="s">
        <v>785</v>
      </c>
      <c r="D395" s="47"/>
      <c r="E395" s="48"/>
    </row>
    <row r="396" spans="1:5" s="46" customFormat="1" ht="25.5">
      <c r="A396" s="27" t="s">
        <v>8578</v>
      </c>
      <c r="B396" s="20" t="s">
        <v>801</v>
      </c>
      <c r="C396" s="21" t="s">
        <v>785</v>
      </c>
      <c r="D396" s="21"/>
      <c r="E396" s="20"/>
    </row>
    <row r="397" spans="1:5" s="46" customFormat="1" ht="25.5">
      <c r="A397" s="27" t="s">
        <v>8579</v>
      </c>
      <c r="B397" s="48" t="s">
        <v>802</v>
      </c>
      <c r="C397" s="47" t="s">
        <v>785</v>
      </c>
      <c r="D397" s="47"/>
      <c r="E397" s="48"/>
    </row>
    <row r="398" spans="1:5" s="46" customFormat="1" ht="25.5">
      <c r="A398" s="27" t="s">
        <v>8580</v>
      </c>
      <c r="B398" s="20" t="s">
        <v>803</v>
      </c>
      <c r="C398" s="21" t="s">
        <v>785</v>
      </c>
      <c r="D398" s="21"/>
      <c r="E398" s="20"/>
    </row>
    <row r="399" spans="1:5" s="46" customFormat="1" ht="25.5">
      <c r="A399" s="27" t="s">
        <v>8581</v>
      </c>
      <c r="B399" s="48" t="s">
        <v>804</v>
      </c>
      <c r="C399" s="47" t="s">
        <v>785</v>
      </c>
      <c r="D399" s="47"/>
      <c r="E399" s="48"/>
    </row>
    <row r="400" spans="1:5" s="46" customFormat="1">
      <c r="A400" s="27" t="s">
        <v>8582</v>
      </c>
      <c r="B400" s="20" t="s">
        <v>805</v>
      </c>
      <c r="C400" s="21" t="s">
        <v>806</v>
      </c>
      <c r="D400" s="21"/>
      <c r="E400" s="20"/>
    </row>
    <row r="401" spans="1:5" s="46" customFormat="1">
      <c r="A401" s="27" t="s">
        <v>8583</v>
      </c>
      <c r="B401" s="48" t="s">
        <v>807</v>
      </c>
      <c r="C401" s="47" t="s">
        <v>808</v>
      </c>
      <c r="D401" s="47"/>
      <c r="E401" s="48"/>
    </row>
    <row r="402" spans="1:5" s="46" customFormat="1" ht="25.5">
      <c r="A402" s="27" t="s">
        <v>8584</v>
      </c>
      <c r="B402" s="20" t="s">
        <v>809</v>
      </c>
      <c r="C402" s="21" t="s">
        <v>785</v>
      </c>
      <c r="D402" s="21"/>
      <c r="E402" s="20"/>
    </row>
    <row r="403" spans="1:5" s="46" customFormat="1" ht="25.5">
      <c r="A403" s="27" t="s">
        <v>8585</v>
      </c>
      <c r="B403" s="48" t="s">
        <v>810</v>
      </c>
      <c r="C403" s="47" t="s">
        <v>811</v>
      </c>
      <c r="D403" s="47"/>
      <c r="E403" s="48"/>
    </row>
    <row r="404" spans="1:5" s="46" customFormat="1" ht="25.5">
      <c r="A404" s="27" t="s">
        <v>8586</v>
      </c>
      <c r="B404" s="20" t="s">
        <v>812</v>
      </c>
      <c r="C404" s="21" t="s">
        <v>813</v>
      </c>
      <c r="D404" s="21"/>
      <c r="E404" s="20"/>
    </row>
    <row r="405" spans="1:5" s="46" customFormat="1">
      <c r="A405" s="27" t="s">
        <v>8291</v>
      </c>
      <c r="B405" s="48" t="s">
        <v>814</v>
      </c>
      <c r="C405" s="47" t="s">
        <v>815</v>
      </c>
      <c r="D405" s="47"/>
      <c r="E405" s="48"/>
    </row>
    <row r="406" spans="1:5" s="46" customFormat="1">
      <c r="A406" s="27" t="s">
        <v>8587</v>
      </c>
      <c r="B406" s="20" t="s">
        <v>816</v>
      </c>
      <c r="C406" s="21" t="s">
        <v>815</v>
      </c>
      <c r="D406" s="21"/>
      <c r="E406" s="20"/>
    </row>
    <row r="407" spans="1:5" s="46" customFormat="1">
      <c r="A407" s="27" t="s">
        <v>8288</v>
      </c>
      <c r="B407" s="48" t="s">
        <v>817</v>
      </c>
      <c r="C407" s="47" t="s">
        <v>818</v>
      </c>
      <c r="D407" s="47"/>
      <c r="E407" s="48"/>
    </row>
    <row r="408" spans="1:5" s="46" customFormat="1" ht="25.5">
      <c r="A408" s="27" t="s">
        <v>8588</v>
      </c>
      <c r="B408" s="20" t="s">
        <v>819</v>
      </c>
      <c r="C408" s="21" t="s">
        <v>820</v>
      </c>
      <c r="D408" s="21"/>
      <c r="E408" s="20"/>
    </row>
    <row r="409" spans="1:5" s="46" customFormat="1" ht="25.5">
      <c r="A409" s="27" t="s">
        <v>8589</v>
      </c>
      <c r="B409" s="48" t="s">
        <v>821</v>
      </c>
      <c r="C409" s="47" t="s">
        <v>822</v>
      </c>
      <c r="D409" s="47"/>
      <c r="E409" s="48"/>
    </row>
    <row r="410" spans="1:5" s="46" customFormat="1" ht="25.5">
      <c r="A410" s="27" t="s">
        <v>8590</v>
      </c>
      <c r="B410" s="20" t="s">
        <v>823</v>
      </c>
      <c r="C410" s="21" t="s">
        <v>824</v>
      </c>
      <c r="D410" s="21"/>
      <c r="E410" s="20"/>
    </row>
    <row r="411" spans="1:5" s="46" customFormat="1" ht="25.5">
      <c r="A411" s="27" t="s">
        <v>8591</v>
      </c>
      <c r="B411" s="48" t="s">
        <v>825</v>
      </c>
      <c r="C411" s="47" t="s">
        <v>824</v>
      </c>
      <c r="D411" s="47"/>
      <c r="E411" s="48"/>
    </row>
    <row r="412" spans="1:5" s="46" customFormat="1" ht="25.5">
      <c r="A412" s="27" t="s">
        <v>8592</v>
      </c>
      <c r="B412" s="20" t="s">
        <v>826</v>
      </c>
      <c r="C412" s="21" t="s">
        <v>824</v>
      </c>
      <c r="D412" s="21"/>
      <c r="E412" s="20"/>
    </row>
    <row r="413" spans="1:5" s="46" customFormat="1" ht="25.5">
      <c r="A413" s="27" t="s">
        <v>8593</v>
      </c>
      <c r="B413" s="48" t="s">
        <v>827</v>
      </c>
      <c r="C413" s="47" t="s">
        <v>824</v>
      </c>
      <c r="D413" s="47"/>
      <c r="E413" s="48"/>
    </row>
    <row r="414" spans="1:5" s="46" customFormat="1" ht="25.5">
      <c r="A414" s="27" t="s">
        <v>8594</v>
      </c>
      <c r="B414" s="20" t="s">
        <v>828</v>
      </c>
      <c r="C414" s="21" t="s">
        <v>824</v>
      </c>
      <c r="D414" s="21"/>
      <c r="E414" s="20"/>
    </row>
    <row r="415" spans="1:5" s="46" customFormat="1" ht="25.5">
      <c r="A415" s="27" t="s">
        <v>8595</v>
      </c>
      <c r="B415" s="48" t="s">
        <v>829</v>
      </c>
      <c r="C415" s="47" t="s">
        <v>824</v>
      </c>
      <c r="D415" s="47"/>
      <c r="E415" s="48"/>
    </row>
    <row r="416" spans="1:5" s="46" customFormat="1" ht="25.5">
      <c r="A416" s="27" t="s">
        <v>8596</v>
      </c>
      <c r="B416" s="20" t="s">
        <v>830</v>
      </c>
      <c r="C416" s="21" t="s">
        <v>831</v>
      </c>
      <c r="D416" s="21"/>
      <c r="E416" s="20"/>
    </row>
    <row r="417" spans="1:5" s="46" customFormat="1" ht="38.25">
      <c r="A417" s="27" t="s">
        <v>8597</v>
      </c>
      <c r="B417" s="48" t="s">
        <v>832</v>
      </c>
      <c r="C417" s="47" t="s">
        <v>833</v>
      </c>
      <c r="D417" s="47"/>
      <c r="E417" s="48"/>
    </row>
    <row r="418" spans="1:5" s="46" customFormat="1">
      <c r="A418" s="27" t="s">
        <v>8598</v>
      </c>
      <c r="B418" s="20" t="s">
        <v>834</v>
      </c>
      <c r="C418" s="21" t="s">
        <v>835</v>
      </c>
      <c r="D418" s="21"/>
      <c r="E418" s="20"/>
    </row>
    <row r="419" spans="1:5" s="46" customFormat="1">
      <c r="A419" s="27" t="s">
        <v>8599</v>
      </c>
      <c r="B419" s="48" t="s">
        <v>836</v>
      </c>
      <c r="C419" s="47" t="s">
        <v>835</v>
      </c>
      <c r="D419" s="47"/>
      <c r="E419" s="48"/>
    </row>
    <row r="420" spans="1:5" s="46" customFormat="1" ht="12.75" customHeight="1">
      <c r="A420" s="27" t="s">
        <v>8600</v>
      </c>
      <c r="B420" s="20" t="s">
        <v>837</v>
      </c>
      <c r="C420" s="21" t="s">
        <v>835</v>
      </c>
      <c r="D420" s="21"/>
      <c r="E420" s="20"/>
    </row>
    <row r="421" spans="1:5" s="46" customFormat="1" ht="12.75" customHeight="1">
      <c r="A421" s="27" t="s">
        <v>8601</v>
      </c>
      <c r="B421" s="48" t="s">
        <v>838</v>
      </c>
      <c r="C421" s="47" t="s">
        <v>835</v>
      </c>
      <c r="D421" s="47"/>
      <c r="E421" s="48"/>
    </row>
    <row r="422" spans="1:5" s="46" customFormat="1" ht="12.75" customHeight="1">
      <c r="A422" s="27" t="s">
        <v>8602</v>
      </c>
      <c r="B422" s="20" t="s">
        <v>839</v>
      </c>
      <c r="C422" s="21" t="s">
        <v>835</v>
      </c>
      <c r="D422" s="21"/>
      <c r="E422" s="20"/>
    </row>
    <row r="423" spans="1:5" s="46" customFormat="1" ht="12.75" customHeight="1">
      <c r="A423" s="27" t="s">
        <v>8603</v>
      </c>
      <c r="B423" s="48" t="s">
        <v>840</v>
      </c>
      <c r="C423" s="47" t="s">
        <v>835</v>
      </c>
      <c r="D423" s="47"/>
      <c r="E423" s="48"/>
    </row>
    <row r="424" spans="1:5" s="46" customFormat="1" ht="12.75" customHeight="1">
      <c r="A424" s="27" t="s">
        <v>8604</v>
      </c>
      <c r="B424" s="20" t="s">
        <v>841</v>
      </c>
      <c r="C424" s="21" t="s">
        <v>835</v>
      </c>
      <c r="D424" s="21"/>
      <c r="E424" s="20"/>
    </row>
    <row r="425" spans="1:5" s="46" customFormat="1" ht="12.75" customHeight="1">
      <c r="A425" s="27" t="s">
        <v>8605</v>
      </c>
      <c r="B425" s="48" t="s">
        <v>842</v>
      </c>
      <c r="C425" s="47" t="s">
        <v>835</v>
      </c>
      <c r="D425" s="47"/>
      <c r="E425" s="48"/>
    </row>
    <row r="426" spans="1:5" s="46" customFormat="1" ht="12.75" customHeight="1">
      <c r="A426" s="27" t="s">
        <v>8606</v>
      </c>
      <c r="B426" s="20" t="s">
        <v>843</v>
      </c>
      <c r="C426" s="21" t="s">
        <v>835</v>
      </c>
      <c r="D426" s="21"/>
      <c r="E426" s="20"/>
    </row>
    <row r="427" spans="1:5" s="46" customFormat="1" ht="12.75" customHeight="1">
      <c r="A427" s="27" t="s">
        <v>8607</v>
      </c>
      <c r="B427" s="48" t="s">
        <v>844</v>
      </c>
      <c r="C427" s="47" t="s">
        <v>835</v>
      </c>
      <c r="D427" s="47"/>
      <c r="E427" s="48"/>
    </row>
    <row r="428" spans="1:5" s="46" customFormat="1" ht="12.75" customHeight="1">
      <c r="A428" s="27" t="s">
        <v>8608</v>
      </c>
      <c r="B428" s="20" t="s">
        <v>845</v>
      </c>
      <c r="C428" s="21" t="s">
        <v>835</v>
      </c>
      <c r="D428" s="21"/>
      <c r="E428" s="20"/>
    </row>
    <row r="429" spans="1:5" s="46" customFormat="1" ht="12.75" customHeight="1">
      <c r="A429" s="27" t="s">
        <v>8609</v>
      </c>
      <c r="B429" s="48" t="s">
        <v>846</v>
      </c>
      <c r="C429" s="47" t="s">
        <v>835</v>
      </c>
      <c r="D429" s="47"/>
      <c r="E429" s="48"/>
    </row>
    <row r="430" spans="1:5" s="46" customFormat="1" ht="12.75" customHeight="1">
      <c r="A430" s="27" t="s">
        <v>8610</v>
      </c>
      <c r="B430" s="20" t="s">
        <v>847</v>
      </c>
      <c r="C430" s="21" t="s">
        <v>835</v>
      </c>
      <c r="D430" s="21"/>
      <c r="E430" s="20"/>
    </row>
    <row r="431" spans="1:5" s="46" customFormat="1" ht="12.75" customHeight="1">
      <c r="A431" s="27" t="s">
        <v>8611</v>
      </c>
      <c r="B431" s="48" t="s">
        <v>848</v>
      </c>
      <c r="C431" s="47" t="s">
        <v>835</v>
      </c>
      <c r="D431" s="47"/>
      <c r="E431" s="48"/>
    </row>
    <row r="432" spans="1:5" s="46" customFormat="1" ht="12.75" customHeight="1">
      <c r="A432" s="27" t="s">
        <v>8612</v>
      </c>
      <c r="B432" s="20" t="s">
        <v>849</v>
      </c>
      <c r="C432" s="21" t="s">
        <v>835</v>
      </c>
      <c r="D432" s="21"/>
      <c r="E432" s="20"/>
    </row>
    <row r="433" spans="1:5" s="46" customFormat="1" ht="12.75" customHeight="1">
      <c r="A433" s="27" t="s">
        <v>8613</v>
      </c>
      <c r="B433" s="48" t="s">
        <v>850</v>
      </c>
      <c r="C433" s="47" t="s">
        <v>835</v>
      </c>
      <c r="D433" s="47"/>
      <c r="E433" s="48"/>
    </row>
    <row r="434" spans="1:5" s="46" customFormat="1" ht="12.75" customHeight="1">
      <c r="A434" s="27" t="s">
        <v>8614</v>
      </c>
      <c r="B434" s="20" t="s">
        <v>851</v>
      </c>
      <c r="C434" s="21" t="s">
        <v>835</v>
      </c>
      <c r="D434" s="21"/>
      <c r="E434" s="20"/>
    </row>
    <row r="435" spans="1:5" s="46" customFormat="1" ht="12.75" customHeight="1">
      <c r="A435" s="27" t="s">
        <v>8615</v>
      </c>
      <c r="B435" s="48" t="s">
        <v>852</v>
      </c>
      <c r="C435" s="47" t="s">
        <v>835</v>
      </c>
      <c r="D435" s="47"/>
      <c r="E435" s="48"/>
    </row>
    <row r="436" spans="1:5" s="46" customFormat="1" ht="12.75" customHeight="1">
      <c r="A436" s="27" t="s">
        <v>8616</v>
      </c>
      <c r="B436" s="20" t="s">
        <v>853</v>
      </c>
      <c r="C436" s="21" t="s">
        <v>835</v>
      </c>
      <c r="D436" s="21"/>
      <c r="E436" s="20"/>
    </row>
    <row r="437" spans="1:5" s="46" customFormat="1" ht="12.75" customHeight="1">
      <c r="A437" s="27" t="s">
        <v>8617</v>
      </c>
      <c r="B437" s="48" t="s">
        <v>854</v>
      </c>
      <c r="C437" s="47" t="s">
        <v>835</v>
      </c>
      <c r="D437" s="47"/>
      <c r="E437" s="48"/>
    </row>
    <row r="438" spans="1:5" s="46" customFormat="1" ht="12.75" customHeight="1">
      <c r="A438" s="27" t="s">
        <v>8618</v>
      </c>
      <c r="B438" s="20" t="s">
        <v>855</v>
      </c>
      <c r="C438" s="21" t="s">
        <v>835</v>
      </c>
      <c r="D438" s="21"/>
      <c r="E438" s="20"/>
    </row>
    <row r="439" spans="1:5" s="46" customFormat="1" ht="12.75" customHeight="1">
      <c r="A439" s="27" t="s">
        <v>8619</v>
      </c>
      <c r="B439" s="48" t="s">
        <v>856</v>
      </c>
      <c r="C439" s="47" t="s">
        <v>835</v>
      </c>
      <c r="D439" s="47"/>
      <c r="E439" s="48"/>
    </row>
    <row r="440" spans="1:5" s="46" customFormat="1" ht="12.75" customHeight="1">
      <c r="A440" s="27" t="s">
        <v>8620</v>
      </c>
      <c r="B440" s="20" t="s">
        <v>857</v>
      </c>
      <c r="C440" s="21" t="s">
        <v>835</v>
      </c>
      <c r="D440" s="21"/>
      <c r="E440" s="20"/>
    </row>
    <row r="441" spans="1:5" s="46" customFormat="1" ht="12.75" customHeight="1">
      <c r="A441" s="27" t="s">
        <v>8621</v>
      </c>
      <c r="B441" s="48" t="s">
        <v>858</v>
      </c>
      <c r="C441" s="47" t="s">
        <v>835</v>
      </c>
      <c r="D441" s="47"/>
      <c r="E441" s="48"/>
    </row>
    <row r="442" spans="1:5" s="46" customFormat="1" ht="12.75" customHeight="1">
      <c r="A442" s="27" t="s">
        <v>8622</v>
      </c>
      <c r="B442" s="20" t="s">
        <v>859</v>
      </c>
      <c r="C442" s="21" t="s">
        <v>835</v>
      </c>
      <c r="D442" s="21"/>
      <c r="E442" s="20"/>
    </row>
    <row r="443" spans="1:5" s="46" customFormat="1" ht="12.75" customHeight="1">
      <c r="A443" s="27" t="s">
        <v>8623</v>
      </c>
      <c r="B443" s="48" t="s">
        <v>860</v>
      </c>
      <c r="C443" s="47" t="s">
        <v>835</v>
      </c>
      <c r="D443" s="47"/>
      <c r="E443" s="48"/>
    </row>
    <row r="444" spans="1:5" s="46" customFormat="1" ht="12.75" customHeight="1">
      <c r="A444" s="27" t="s">
        <v>8624</v>
      </c>
      <c r="B444" s="20" t="s">
        <v>861</v>
      </c>
      <c r="C444" s="21" t="s">
        <v>835</v>
      </c>
      <c r="D444" s="21"/>
      <c r="E444" s="20"/>
    </row>
    <row r="445" spans="1:5" s="46" customFormat="1" ht="12.75" customHeight="1">
      <c r="A445" s="27" t="s">
        <v>8625</v>
      </c>
      <c r="B445" s="48" t="s">
        <v>862</v>
      </c>
      <c r="C445" s="47" t="s">
        <v>835</v>
      </c>
      <c r="D445" s="47"/>
      <c r="E445" s="48"/>
    </row>
    <row r="446" spans="1:5" s="46" customFormat="1" ht="12.75" customHeight="1">
      <c r="A446" s="27" t="s">
        <v>8626</v>
      </c>
      <c r="B446" s="20" t="s">
        <v>863</v>
      </c>
      <c r="C446" s="21" t="s">
        <v>835</v>
      </c>
      <c r="D446" s="21"/>
      <c r="E446" s="20"/>
    </row>
    <row r="447" spans="1:5" s="46" customFormat="1" ht="12.75" customHeight="1">
      <c r="A447" s="27" t="s">
        <v>8627</v>
      </c>
      <c r="B447" s="48" t="s">
        <v>864</v>
      </c>
      <c r="C447" s="47" t="s">
        <v>835</v>
      </c>
      <c r="D447" s="47"/>
      <c r="E447" s="48"/>
    </row>
    <row r="448" spans="1:5" s="46" customFormat="1" ht="12.75" customHeight="1">
      <c r="A448" s="27" t="s">
        <v>8628</v>
      </c>
      <c r="B448" s="20" t="s">
        <v>865</v>
      </c>
      <c r="C448" s="21" t="s">
        <v>835</v>
      </c>
      <c r="D448" s="21"/>
      <c r="E448" s="20"/>
    </row>
    <row r="449" spans="1:5" s="46" customFormat="1" ht="12.75" customHeight="1">
      <c r="A449" s="27" t="s">
        <v>8629</v>
      </c>
      <c r="B449" s="48" t="s">
        <v>866</v>
      </c>
      <c r="C449" s="47" t="s">
        <v>835</v>
      </c>
      <c r="D449" s="47"/>
      <c r="E449" s="48"/>
    </row>
    <row r="450" spans="1:5" s="46" customFormat="1" ht="12.75" customHeight="1">
      <c r="A450" s="27" t="s">
        <v>8630</v>
      </c>
      <c r="B450" s="20" t="s">
        <v>867</v>
      </c>
      <c r="C450" s="21" t="s">
        <v>835</v>
      </c>
      <c r="D450" s="21"/>
      <c r="E450" s="20"/>
    </row>
    <row r="451" spans="1:5" s="46" customFormat="1" ht="12.75" customHeight="1">
      <c r="A451" s="27" t="s">
        <v>8631</v>
      </c>
      <c r="B451" s="48" t="s">
        <v>868</v>
      </c>
      <c r="C451" s="47" t="s">
        <v>835</v>
      </c>
      <c r="D451" s="47"/>
      <c r="E451" s="48"/>
    </row>
    <row r="452" spans="1:5" s="46" customFormat="1" ht="12.75" customHeight="1">
      <c r="A452" s="27" t="s">
        <v>8632</v>
      </c>
      <c r="B452" s="20" t="s">
        <v>869</v>
      </c>
      <c r="C452" s="21" t="s">
        <v>835</v>
      </c>
      <c r="D452" s="21"/>
      <c r="E452" s="20"/>
    </row>
    <row r="453" spans="1:5" s="46" customFormat="1" ht="12.75" customHeight="1">
      <c r="A453" s="27" t="s">
        <v>8633</v>
      </c>
      <c r="B453" s="48" t="s">
        <v>870</v>
      </c>
      <c r="C453" s="47" t="s">
        <v>835</v>
      </c>
      <c r="D453" s="47"/>
      <c r="E453" s="48"/>
    </row>
    <row r="454" spans="1:5" s="46" customFormat="1" ht="12.75" customHeight="1">
      <c r="A454" s="27" t="s">
        <v>8634</v>
      </c>
      <c r="B454" s="20" t="s">
        <v>871</v>
      </c>
      <c r="C454" s="21" t="s">
        <v>835</v>
      </c>
      <c r="D454" s="21"/>
      <c r="E454" s="20"/>
    </row>
    <row r="455" spans="1:5" s="46" customFormat="1" ht="12.75" customHeight="1">
      <c r="A455" s="27" t="s">
        <v>8635</v>
      </c>
      <c r="B455" s="48" t="s">
        <v>872</v>
      </c>
      <c r="C455" s="47" t="s">
        <v>873</v>
      </c>
      <c r="D455" s="47"/>
      <c r="E455" s="48"/>
    </row>
    <row r="456" spans="1:5" s="46" customFormat="1" ht="12.75" customHeight="1">
      <c r="A456" s="27" t="s">
        <v>8636</v>
      </c>
      <c r="B456" s="20" t="s">
        <v>874</v>
      </c>
      <c r="C456" s="21" t="s">
        <v>875</v>
      </c>
      <c r="D456" s="21"/>
      <c r="E456" s="20"/>
    </row>
    <row r="457" spans="1:5" s="46" customFormat="1" ht="12.75" customHeight="1">
      <c r="A457" s="27" t="s">
        <v>8637</v>
      </c>
      <c r="B457" s="48" t="s">
        <v>876</v>
      </c>
      <c r="C457" s="47" t="s">
        <v>835</v>
      </c>
      <c r="D457" s="47"/>
      <c r="E457" s="48"/>
    </row>
    <row r="458" spans="1:5" s="46" customFormat="1" ht="12.75" customHeight="1">
      <c r="A458" s="27" t="s">
        <v>8638</v>
      </c>
      <c r="B458" s="20" t="s">
        <v>877</v>
      </c>
      <c r="C458" s="21" t="s">
        <v>824</v>
      </c>
      <c r="D458" s="21"/>
      <c r="E458" s="20"/>
    </row>
    <row r="459" spans="1:5" s="46" customFormat="1" ht="12.75" customHeight="1">
      <c r="A459" s="27" t="s">
        <v>8639</v>
      </c>
      <c r="B459" s="48" t="s">
        <v>878</v>
      </c>
      <c r="C459" s="47" t="s">
        <v>824</v>
      </c>
      <c r="D459" s="47"/>
      <c r="E459" s="48"/>
    </row>
    <row r="460" spans="1:5" s="46" customFormat="1" ht="12.75" customHeight="1">
      <c r="A460" s="27" t="s">
        <v>8640</v>
      </c>
      <c r="B460" s="20" t="s">
        <v>879</v>
      </c>
      <c r="C460" s="21" t="s">
        <v>880</v>
      </c>
      <c r="D460" s="21"/>
      <c r="E460" s="20"/>
    </row>
    <row r="461" spans="1:5" s="46" customFormat="1" ht="12.75" customHeight="1">
      <c r="A461" s="27" t="s">
        <v>8641</v>
      </c>
      <c r="B461" s="48" t="s">
        <v>881</v>
      </c>
      <c r="C461" s="47" t="s">
        <v>835</v>
      </c>
      <c r="D461" s="47"/>
      <c r="E461" s="48"/>
    </row>
    <row r="462" spans="1:5" s="46" customFormat="1" ht="12.75" customHeight="1">
      <c r="A462" s="27" t="s">
        <v>8642</v>
      </c>
      <c r="B462" s="20" t="s">
        <v>882</v>
      </c>
      <c r="C462" s="21" t="s">
        <v>835</v>
      </c>
      <c r="D462" s="21"/>
      <c r="E462" s="20"/>
    </row>
    <row r="463" spans="1:5" s="46" customFormat="1" ht="12.75" customHeight="1">
      <c r="A463" s="27" t="s">
        <v>8643</v>
      </c>
      <c r="B463" s="48" t="s">
        <v>883</v>
      </c>
      <c r="C463" s="47" t="s">
        <v>875</v>
      </c>
      <c r="D463" s="47"/>
      <c r="E463" s="48"/>
    </row>
    <row r="464" spans="1:5" s="46" customFormat="1" ht="12.75" customHeight="1">
      <c r="A464" s="27" t="s">
        <v>8644</v>
      </c>
      <c r="B464" s="20" t="s">
        <v>884</v>
      </c>
      <c r="C464" s="21" t="s">
        <v>885</v>
      </c>
      <c r="D464" s="21"/>
      <c r="E464" s="20"/>
    </row>
    <row r="465" spans="1:5" s="46" customFormat="1" ht="12.75" customHeight="1">
      <c r="A465" s="27" t="s">
        <v>8645</v>
      </c>
      <c r="B465" s="48" t="s">
        <v>886</v>
      </c>
      <c r="C465" s="47" t="s">
        <v>887</v>
      </c>
      <c r="D465" s="47"/>
      <c r="E465" s="48"/>
    </row>
    <row r="466" spans="1:5" s="46" customFormat="1" ht="12.75" customHeight="1">
      <c r="A466" s="27" t="s">
        <v>8646</v>
      </c>
      <c r="B466" s="20" t="s">
        <v>888</v>
      </c>
      <c r="C466" s="21" t="s">
        <v>889</v>
      </c>
      <c r="D466" s="21"/>
      <c r="E466" s="20"/>
    </row>
    <row r="467" spans="1:5" s="46" customFormat="1" ht="12.75" customHeight="1">
      <c r="A467" s="27" t="s">
        <v>8647</v>
      </c>
      <c r="B467" s="48" t="s">
        <v>890</v>
      </c>
      <c r="C467" s="47" t="s">
        <v>891</v>
      </c>
      <c r="D467" s="47"/>
      <c r="E467" s="48"/>
    </row>
    <row r="468" spans="1:5" s="46" customFormat="1" ht="12.75" customHeight="1">
      <c r="A468" s="27" t="s">
        <v>8648</v>
      </c>
      <c r="B468" s="20" t="s">
        <v>892</v>
      </c>
      <c r="C468" s="21" t="s">
        <v>893</v>
      </c>
      <c r="D468" s="21"/>
      <c r="E468" s="20"/>
    </row>
    <row r="469" spans="1:5" s="46" customFormat="1" ht="12.75" customHeight="1">
      <c r="A469" s="27" t="s">
        <v>8649</v>
      </c>
      <c r="B469" s="48" t="s">
        <v>894</v>
      </c>
      <c r="C469" s="47" t="s">
        <v>895</v>
      </c>
      <c r="D469" s="47"/>
      <c r="E469" s="48"/>
    </row>
    <row r="470" spans="1:5" s="46" customFormat="1" ht="12.75" customHeight="1">
      <c r="A470" s="27" t="s">
        <v>8650</v>
      </c>
      <c r="B470" s="20" t="s">
        <v>896</v>
      </c>
      <c r="C470" s="21" t="s">
        <v>893</v>
      </c>
      <c r="D470" s="21"/>
      <c r="E470" s="20"/>
    </row>
    <row r="471" spans="1:5" s="46" customFormat="1" ht="12.75" customHeight="1">
      <c r="A471" s="27" t="s">
        <v>8651</v>
      </c>
      <c r="B471" s="48" t="s">
        <v>897</v>
      </c>
      <c r="C471" s="47" t="s">
        <v>898</v>
      </c>
      <c r="D471" s="47"/>
      <c r="E471" s="48"/>
    </row>
    <row r="472" spans="1:5" s="46" customFormat="1" ht="12.75" customHeight="1">
      <c r="A472" s="27" t="s">
        <v>8652</v>
      </c>
      <c r="B472" s="20" t="s">
        <v>899</v>
      </c>
      <c r="C472" s="21" t="s">
        <v>898</v>
      </c>
      <c r="D472" s="21"/>
      <c r="E472" s="20"/>
    </row>
    <row r="473" spans="1:5" s="46" customFormat="1" ht="12.75" customHeight="1">
      <c r="A473" s="27" t="s">
        <v>8653</v>
      </c>
      <c r="B473" s="48" t="s">
        <v>900</v>
      </c>
      <c r="C473" s="47" t="s">
        <v>901</v>
      </c>
      <c r="D473" s="47"/>
      <c r="E473" s="48"/>
    </row>
    <row r="474" spans="1:5" s="46" customFormat="1" ht="12.75" customHeight="1">
      <c r="A474" s="27" t="s">
        <v>8654</v>
      </c>
      <c r="B474" s="20" t="s">
        <v>902</v>
      </c>
      <c r="C474" s="21" t="s">
        <v>903</v>
      </c>
      <c r="D474" s="21"/>
      <c r="E474" s="20"/>
    </row>
    <row r="475" spans="1:5" s="46" customFormat="1" ht="12.75" customHeight="1">
      <c r="A475" s="27" t="s">
        <v>8655</v>
      </c>
      <c r="B475" s="48" t="s">
        <v>904</v>
      </c>
      <c r="C475" s="47" t="s">
        <v>903</v>
      </c>
      <c r="D475" s="47"/>
      <c r="E475" s="48"/>
    </row>
    <row r="476" spans="1:5" s="46" customFormat="1" ht="12.75" customHeight="1">
      <c r="A476" s="27" t="s">
        <v>8655</v>
      </c>
      <c r="B476" s="20" t="s">
        <v>905</v>
      </c>
      <c r="C476" s="21" t="s">
        <v>903</v>
      </c>
      <c r="D476" s="21"/>
      <c r="E476" s="20"/>
    </row>
    <row r="477" spans="1:5" s="46" customFormat="1" ht="12.75" customHeight="1">
      <c r="A477" s="27" t="s">
        <v>8656</v>
      </c>
      <c r="B477" s="48" t="s">
        <v>906</v>
      </c>
      <c r="C477" s="47" t="s">
        <v>875</v>
      </c>
      <c r="D477" s="47"/>
      <c r="E477" s="48"/>
    </row>
    <row r="478" spans="1:5" s="46" customFormat="1" ht="12.75" customHeight="1">
      <c r="A478" s="27" t="s">
        <v>8657</v>
      </c>
      <c r="B478" s="20" t="s">
        <v>907</v>
      </c>
      <c r="C478" s="21" t="s">
        <v>875</v>
      </c>
      <c r="D478" s="21"/>
      <c r="E478" s="20"/>
    </row>
    <row r="479" spans="1:5" s="46" customFormat="1" ht="12.75" customHeight="1">
      <c r="A479" s="27" t="s">
        <v>8658</v>
      </c>
      <c r="B479" s="48" t="s">
        <v>908</v>
      </c>
      <c r="C479" s="47" t="s">
        <v>875</v>
      </c>
      <c r="D479" s="47"/>
      <c r="E479" s="48"/>
    </row>
    <row r="480" spans="1:5" s="46" customFormat="1" ht="12.75" customHeight="1">
      <c r="A480" s="27" t="s">
        <v>8659</v>
      </c>
      <c r="B480" s="20" t="s">
        <v>909</v>
      </c>
      <c r="C480" s="21" t="s">
        <v>910</v>
      </c>
      <c r="D480" s="21"/>
      <c r="E480" s="20"/>
    </row>
    <row r="481" spans="1:5" s="46" customFormat="1" ht="12.75" customHeight="1">
      <c r="A481" s="27" t="s">
        <v>8660</v>
      </c>
      <c r="B481" s="48" t="s">
        <v>911</v>
      </c>
      <c r="C481" s="47" t="s">
        <v>912</v>
      </c>
      <c r="D481" s="47"/>
      <c r="E481" s="48"/>
    </row>
    <row r="482" spans="1:5" s="46" customFormat="1" ht="12.75" customHeight="1">
      <c r="A482" s="27" t="s">
        <v>8660</v>
      </c>
      <c r="B482" s="20" t="s">
        <v>913</v>
      </c>
      <c r="C482" s="21" t="s">
        <v>912</v>
      </c>
      <c r="D482" s="21"/>
      <c r="E482" s="20"/>
    </row>
    <row r="483" spans="1:5" s="46" customFormat="1" ht="12.75" customHeight="1">
      <c r="A483" s="27" t="s">
        <v>8661</v>
      </c>
      <c r="B483" s="48" t="s">
        <v>914</v>
      </c>
      <c r="C483" s="47" t="s">
        <v>912</v>
      </c>
      <c r="D483" s="47"/>
      <c r="E483" s="48"/>
    </row>
    <row r="484" spans="1:5" s="46" customFormat="1" ht="12.75" customHeight="1">
      <c r="A484" s="27" t="s">
        <v>8662</v>
      </c>
      <c r="B484" s="20" t="s">
        <v>915</v>
      </c>
      <c r="C484" s="21" t="s">
        <v>916</v>
      </c>
      <c r="D484" s="21"/>
      <c r="E484" s="20"/>
    </row>
    <row r="485" spans="1:5" s="46" customFormat="1" ht="12.75" customHeight="1">
      <c r="A485" s="27" t="s">
        <v>8663</v>
      </c>
      <c r="B485" s="48" t="s">
        <v>917</v>
      </c>
      <c r="C485" s="47" t="s">
        <v>918</v>
      </c>
      <c r="D485" s="47"/>
      <c r="E485" s="48"/>
    </row>
    <row r="486" spans="1:5" s="46" customFormat="1" ht="12.75" customHeight="1">
      <c r="A486" s="27" t="s">
        <v>8664</v>
      </c>
      <c r="B486" s="20" t="s">
        <v>919</v>
      </c>
      <c r="C486" s="21" t="s">
        <v>733</v>
      </c>
      <c r="D486" s="21"/>
      <c r="E486" s="20"/>
    </row>
    <row r="487" spans="1:5" s="46" customFormat="1" ht="12.75" customHeight="1">
      <c r="A487" s="27" t="s">
        <v>8665</v>
      </c>
      <c r="B487" s="48" t="s">
        <v>920</v>
      </c>
      <c r="C487" s="47" t="s">
        <v>731</v>
      </c>
      <c r="D487" s="47"/>
      <c r="E487" s="48"/>
    </row>
    <row r="488" spans="1:5" s="46" customFormat="1" ht="12.75" customHeight="1">
      <c r="A488" s="27" t="s">
        <v>8666</v>
      </c>
      <c r="B488" s="20" t="s">
        <v>921</v>
      </c>
      <c r="C488" s="21" t="s">
        <v>733</v>
      </c>
      <c r="D488" s="21"/>
      <c r="E488" s="20"/>
    </row>
    <row r="489" spans="1:5" s="46" customFormat="1" ht="12.75" customHeight="1">
      <c r="A489" s="27" t="s">
        <v>8667</v>
      </c>
      <c r="B489" s="48" t="s">
        <v>922</v>
      </c>
      <c r="C489" s="47" t="s">
        <v>733</v>
      </c>
      <c r="D489" s="47"/>
      <c r="E489" s="48"/>
    </row>
    <row r="490" spans="1:5" s="46" customFormat="1" ht="12.75" customHeight="1">
      <c r="A490" s="27" t="s">
        <v>8668</v>
      </c>
      <c r="B490" s="20" t="s">
        <v>923</v>
      </c>
      <c r="C490" s="21" t="s">
        <v>733</v>
      </c>
      <c r="D490" s="21"/>
      <c r="E490" s="20"/>
    </row>
    <row r="491" spans="1:5" s="46" customFormat="1" ht="12.75" customHeight="1">
      <c r="A491" s="27" t="s">
        <v>8669</v>
      </c>
      <c r="B491" s="48" t="s">
        <v>924</v>
      </c>
      <c r="C491" s="47" t="s">
        <v>733</v>
      </c>
      <c r="D491" s="47"/>
      <c r="E491" s="48"/>
    </row>
    <row r="492" spans="1:5" s="46" customFormat="1" ht="12.75" customHeight="1">
      <c r="A492" s="27" t="s">
        <v>8670</v>
      </c>
      <c r="B492" s="20" t="s">
        <v>925</v>
      </c>
      <c r="C492" s="21" t="s">
        <v>926</v>
      </c>
      <c r="D492" s="21"/>
      <c r="E492" s="20"/>
    </row>
    <row r="493" spans="1:5" s="46" customFormat="1" ht="12.75" customHeight="1">
      <c r="A493" s="27" t="s">
        <v>8671</v>
      </c>
      <c r="B493" s="48" t="s">
        <v>927</v>
      </c>
      <c r="C493" s="47" t="s">
        <v>926</v>
      </c>
      <c r="D493" s="47"/>
      <c r="E493" s="48"/>
    </row>
    <row r="494" spans="1:5" s="46" customFormat="1" ht="12.75" customHeight="1">
      <c r="A494" s="27" t="s">
        <v>8672</v>
      </c>
      <c r="B494" s="20" t="s">
        <v>928</v>
      </c>
      <c r="C494" s="21" t="s">
        <v>926</v>
      </c>
      <c r="D494" s="21"/>
      <c r="E494" s="20"/>
    </row>
    <row r="495" spans="1:5" s="46" customFormat="1" ht="12.75" customHeight="1">
      <c r="A495" s="27" t="s">
        <v>8673</v>
      </c>
      <c r="B495" s="48" t="s">
        <v>929</v>
      </c>
      <c r="C495" s="47" t="s">
        <v>930</v>
      </c>
      <c r="D495" s="47"/>
      <c r="E495" s="48"/>
    </row>
    <row r="496" spans="1:5" s="46" customFormat="1" ht="12.75" customHeight="1">
      <c r="A496" s="27" t="s">
        <v>8239</v>
      </c>
      <c r="B496" s="20" t="s">
        <v>931</v>
      </c>
      <c r="C496" s="21" t="s">
        <v>901</v>
      </c>
      <c r="D496" s="21"/>
      <c r="E496" s="20"/>
    </row>
    <row r="497" spans="1:5" s="46" customFormat="1" ht="12.75" customHeight="1">
      <c r="A497" s="27" t="s">
        <v>8674</v>
      </c>
      <c r="B497" s="48" t="s">
        <v>932</v>
      </c>
      <c r="C497" s="47" t="s">
        <v>901</v>
      </c>
      <c r="D497" s="47"/>
      <c r="E497" s="48"/>
    </row>
    <row r="498" spans="1:5" s="46" customFormat="1" ht="12.75" customHeight="1">
      <c r="A498" s="27" t="s">
        <v>8675</v>
      </c>
      <c r="B498" s="20" t="s">
        <v>933</v>
      </c>
      <c r="C498" s="21" t="s">
        <v>901</v>
      </c>
      <c r="D498" s="21"/>
      <c r="E498" s="20"/>
    </row>
    <row r="499" spans="1:5" s="46" customFormat="1" ht="12.75" customHeight="1">
      <c r="A499" s="27" t="s">
        <v>8676</v>
      </c>
      <c r="B499" s="48" t="s">
        <v>934</v>
      </c>
      <c r="C499" s="47" t="s">
        <v>926</v>
      </c>
      <c r="D499" s="47"/>
      <c r="E499" s="48"/>
    </row>
    <row r="500" spans="1:5" s="46" customFormat="1" ht="12.75" customHeight="1">
      <c r="A500" s="27" t="s">
        <v>8677</v>
      </c>
      <c r="B500" s="20" t="s">
        <v>935</v>
      </c>
      <c r="C500" s="21" t="s">
        <v>926</v>
      </c>
      <c r="D500" s="21"/>
      <c r="E500" s="20"/>
    </row>
    <row r="501" spans="1:5" s="46" customFormat="1" ht="12.75" customHeight="1">
      <c r="A501" s="27" t="s">
        <v>8678</v>
      </c>
      <c r="B501" s="48" t="s">
        <v>936</v>
      </c>
      <c r="C501" s="47" t="s">
        <v>926</v>
      </c>
      <c r="D501" s="47"/>
      <c r="E501" s="48"/>
    </row>
    <row r="502" spans="1:5" s="46" customFormat="1" ht="12.75" customHeight="1">
      <c r="A502" s="27" t="s">
        <v>8678</v>
      </c>
      <c r="B502" s="20" t="s">
        <v>937</v>
      </c>
      <c r="C502" s="21" t="s">
        <v>926</v>
      </c>
      <c r="D502" s="21"/>
      <c r="E502" s="20"/>
    </row>
    <row r="503" spans="1:5" s="46" customFormat="1" ht="12.75" customHeight="1">
      <c r="A503" s="27" t="s">
        <v>8678</v>
      </c>
      <c r="B503" s="48" t="s">
        <v>938</v>
      </c>
      <c r="C503" s="47" t="s">
        <v>926</v>
      </c>
      <c r="D503" s="47"/>
      <c r="E503" s="48"/>
    </row>
    <row r="504" spans="1:5" s="46" customFormat="1" ht="12.75" customHeight="1">
      <c r="A504" s="27" t="s">
        <v>8679</v>
      </c>
      <c r="B504" s="20" t="s">
        <v>939</v>
      </c>
      <c r="C504" s="21" t="s">
        <v>926</v>
      </c>
      <c r="D504" s="21"/>
      <c r="E504" s="20"/>
    </row>
    <row r="505" spans="1:5" s="46" customFormat="1" ht="12.75" customHeight="1">
      <c r="A505" s="27" t="s">
        <v>8680</v>
      </c>
      <c r="B505" s="48" t="s">
        <v>940</v>
      </c>
      <c r="C505" s="47" t="s">
        <v>733</v>
      </c>
      <c r="D505" s="47"/>
      <c r="E505" s="48"/>
    </row>
    <row r="506" spans="1:5" s="46" customFormat="1" ht="12.75" customHeight="1">
      <c r="A506" s="27" t="s">
        <v>8681</v>
      </c>
      <c r="B506" s="20" t="s">
        <v>941</v>
      </c>
      <c r="C506" s="21" t="s">
        <v>942</v>
      </c>
      <c r="D506" s="21"/>
      <c r="E506" s="20"/>
    </row>
    <row r="507" spans="1:5" s="46" customFormat="1" ht="12.75" customHeight="1">
      <c r="A507" s="27" t="s">
        <v>8682</v>
      </c>
      <c r="B507" s="48" t="s">
        <v>943</v>
      </c>
      <c r="C507" s="47" t="s">
        <v>944</v>
      </c>
      <c r="D507" s="47"/>
      <c r="E507" s="48"/>
    </row>
    <row r="508" spans="1:5" s="46" customFormat="1" ht="12.75" customHeight="1">
      <c r="A508" s="27" t="s">
        <v>8683</v>
      </c>
      <c r="B508" s="20" t="s">
        <v>945</v>
      </c>
      <c r="C508" s="21" t="s">
        <v>946</v>
      </c>
      <c r="D508" s="21"/>
      <c r="E508" s="20"/>
    </row>
    <row r="509" spans="1:5" s="46" customFormat="1" ht="12.75" customHeight="1">
      <c r="A509" s="27" t="s">
        <v>8684</v>
      </c>
      <c r="B509" s="48" t="s">
        <v>947</v>
      </c>
      <c r="C509" s="47" t="s">
        <v>948</v>
      </c>
      <c r="D509" s="47"/>
      <c r="E509" s="48"/>
    </row>
    <row r="510" spans="1:5" s="46" customFormat="1" ht="12.75" customHeight="1">
      <c r="A510" s="27" t="s">
        <v>8685</v>
      </c>
      <c r="B510" s="20" t="s">
        <v>949</v>
      </c>
      <c r="C510" s="21" t="s">
        <v>950</v>
      </c>
      <c r="D510" s="21"/>
      <c r="E510" s="20"/>
    </row>
    <row r="511" spans="1:5" s="46" customFormat="1" ht="12.75" customHeight="1">
      <c r="A511" s="27" t="s">
        <v>8271</v>
      </c>
      <c r="B511" s="48" t="s">
        <v>951</v>
      </c>
      <c r="C511" s="47" t="s">
        <v>950</v>
      </c>
      <c r="D511" s="47"/>
      <c r="E511" s="48"/>
    </row>
    <row r="512" spans="1:5" s="46" customFormat="1" ht="12.75" customHeight="1">
      <c r="A512" s="27" t="s">
        <v>8686</v>
      </c>
      <c r="B512" s="20" t="s">
        <v>952</v>
      </c>
      <c r="C512" s="21" t="s">
        <v>953</v>
      </c>
      <c r="D512" s="21"/>
      <c r="E512" s="20"/>
    </row>
    <row r="513" spans="1:5" s="46" customFormat="1" ht="12.75" customHeight="1">
      <c r="A513" s="27" t="s">
        <v>8687</v>
      </c>
      <c r="B513" s="48" t="s">
        <v>954</v>
      </c>
      <c r="C513" s="47" t="s">
        <v>955</v>
      </c>
      <c r="D513" s="47"/>
      <c r="E513" s="48"/>
    </row>
    <row r="514" spans="1:5" s="46" customFormat="1" ht="12.75" customHeight="1">
      <c r="A514" s="27" t="s">
        <v>8688</v>
      </c>
      <c r="B514" s="20" t="s">
        <v>956</v>
      </c>
      <c r="C514" s="21" t="s">
        <v>957</v>
      </c>
      <c r="D514" s="21"/>
      <c r="E514" s="20"/>
    </row>
    <row r="515" spans="1:5" s="46" customFormat="1" ht="12.75" customHeight="1">
      <c r="A515" s="27" t="s">
        <v>8689</v>
      </c>
      <c r="B515" s="48" t="s">
        <v>958</v>
      </c>
      <c r="C515" s="47" t="s">
        <v>959</v>
      </c>
      <c r="D515" s="47"/>
      <c r="E515" s="48"/>
    </row>
    <row r="516" spans="1:5" s="46" customFormat="1" ht="12.75" customHeight="1">
      <c r="A516" s="27" t="s">
        <v>8690</v>
      </c>
      <c r="B516" s="20" t="s">
        <v>960</v>
      </c>
      <c r="C516" s="21" t="s">
        <v>959</v>
      </c>
      <c r="D516" s="21"/>
      <c r="E516" s="20"/>
    </row>
    <row r="517" spans="1:5" s="46" customFormat="1" ht="12.75" customHeight="1">
      <c r="A517" s="27" t="s">
        <v>8687</v>
      </c>
      <c r="B517" s="48" t="s">
        <v>961</v>
      </c>
      <c r="C517" s="47" t="s">
        <v>959</v>
      </c>
      <c r="D517" s="47"/>
      <c r="E517" s="48"/>
    </row>
    <row r="518" spans="1:5" s="46" customFormat="1" ht="12.75" customHeight="1">
      <c r="A518" s="27" t="s">
        <v>8691</v>
      </c>
      <c r="B518" s="20" t="s">
        <v>962</v>
      </c>
      <c r="C518" s="21" t="s">
        <v>959</v>
      </c>
      <c r="D518" s="21"/>
      <c r="E518" s="20"/>
    </row>
    <row r="519" spans="1:5" s="46" customFormat="1" ht="12.75" customHeight="1">
      <c r="A519" s="27" t="s">
        <v>8692</v>
      </c>
      <c r="B519" s="48" t="s">
        <v>963</v>
      </c>
      <c r="C519" s="47" t="s">
        <v>959</v>
      </c>
      <c r="D519" s="47"/>
      <c r="E519" s="48"/>
    </row>
    <row r="520" spans="1:5" s="46" customFormat="1" ht="12.75" customHeight="1">
      <c r="A520" s="27" t="s">
        <v>8693</v>
      </c>
      <c r="B520" s="20" t="s">
        <v>964</v>
      </c>
      <c r="C520" s="21" t="s">
        <v>965</v>
      </c>
      <c r="D520" s="21"/>
      <c r="E520" s="20"/>
    </row>
    <row r="521" spans="1:5" s="46" customFormat="1" ht="12.75" customHeight="1">
      <c r="A521" s="27" t="s">
        <v>8694</v>
      </c>
      <c r="B521" s="48" t="s">
        <v>966</v>
      </c>
      <c r="C521" s="47" t="s">
        <v>967</v>
      </c>
      <c r="D521" s="47"/>
      <c r="E521" s="48"/>
    </row>
    <row r="522" spans="1:5" s="46" customFormat="1" ht="12.75" customHeight="1">
      <c r="A522" s="27" t="s">
        <v>8695</v>
      </c>
      <c r="B522" s="20" t="s">
        <v>968</v>
      </c>
      <c r="C522" s="21" t="s">
        <v>965</v>
      </c>
      <c r="D522" s="21"/>
      <c r="E522" s="20"/>
    </row>
    <row r="523" spans="1:5" s="46" customFormat="1" ht="12.75" customHeight="1">
      <c r="A523" s="27" t="s">
        <v>8696</v>
      </c>
      <c r="B523" s="48" t="s">
        <v>969</v>
      </c>
      <c r="C523" s="47" t="s">
        <v>965</v>
      </c>
      <c r="D523" s="47"/>
      <c r="E523" s="48"/>
    </row>
    <row r="524" spans="1:5" s="46" customFormat="1" ht="12.75" customHeight="1">
      <c r="A524" s="27" t="s">
        <v>8697</v>
      </c>
      <c r="B524" s="20" t="s">
        <v>970</v>
      </c>
      <c r="C524" s="21" t="s">
        <v>959</v>
      </c>
      <c r="D524" s="21"/>
      <c r="E524" s="20"/>
    </row>
    <row r="525" spans="1:5" s="46" customFormat="1" ht="12.75" customHeight="1">
      <c r="A525" s="27" t="s">
        <v>8698</v>
      </c>
      <c r="B525" s="48" t="s">
        <v>971</v>
      </c>
      <c r="C525" s="47" t="s">
        <v>972</v>
      </c>
      <c r="D525" s="47"/>
      <c r="E525" s="48"/>
    </row>
    <row r="526" spans="1:5" s="46" customFormat="1" ht="12.75" customHeight="1">
      <c r="A526" s="27" t="s">
        <v>8699</v>
      </c>
      <c r="B526" s="20" t="s">
        <v>973</v>
      </c>
      <c r="C526" s="21" t="s">
        <v>974</v>
      </c>
      <c r="D526" s="21"/>
      <c r="E526" s="20"/>
    </row>
    <row r="527" spans="1:5" s="46" customFormat="1" ht="12.75" customHeight="1">
      <c r="A527" s="27" t="s">
        <v>8700</v>
      </c>
      <c r="B527" s="48" t="s">
        <v>975</v>
      </c>
      <c r="C527" s="47" t="s">
        <v>976</v>
      </c>
      <c r="D527" s="47"/>
      <c r="E527" s="48"/>
    </row>
    <row r="528" spans="1:5" s="46" customFormat="1" ht="12.75" customHeight="1">
      <c r="A528" s="27" t="s">
        <v>8701</v>
      </c>
      <c r="B528" s="20" t="s">
        <v>977</v>
      </c>
      <c r="C528" s="21" t="s">
        <v>976</v>
      </c>
      <c r="D528" s="21"/>
      <c r="E528" s="20"/>
    </row>
    <row r="529" spans="1:5" s="46" customFormat="1" ht="12.75" customHeight="1">
      <c r="A529" s="27" t="s">
        <v>8702</v>
      </c>
      <c r="B529" s="48" t="s">
        <v>978</v>
      </c>
      <c r="C529" s="47" t="s">
        <v>979</v>
      </c>
      <c r="D529" s="47"/>
      <c r="E529" s="48"/>
    </row>
    <row r="530" spans="1:5" s="46" customFormat="1" ht="12.75" customHeight="1">
      <c r="A530" s="27" t="s">
        <v>8703</v>
      </c>
      <c r="B530" s="20" t="s">
        <v>980</v>
      </c>
      <c r="C530" s="21" t="s">
        <v>981</v>
      </c>
      <c r="D530" s="21"/>
      <c r="E530" s="20"/>
    </row>
    <row r="531" spans="1:5" s="46" customFormat="1" ht="12.75" customHeight="1">
      <c r="A531" s="27" t="s">
        <v>8704</v>
      </c>
      <c r="B531" s="48" t="s">
        <v>982</v>
      </c>
      <c r="C531" s="47" t="s">
        <v>983</v>
      </c>
      <c r="D531" s="47"/>
      <c r="E531" s="48"/>
    </row>
    <row r="532" spans="1:5" s="46" customFormat="1" ht="12.75" customHeight="1">
      <c r="A532" s="27" t="s">
        <v>8705</v>
      </c>
      <c r="B532" s="20" t="s">
        <v>984</v>
      </c>
      <c r="C532" s="21" t="s">
        <v>985</v>
      </c>
      <c r="D532" s="21"/>
      <c r="E532" s="20"/>
    </row>
    <row r="533" spans="1:5" s="46" customFormat="1" ht="12.75" customHeight="1">
      <c r="A533" s="27" t="s">
        <v>8706</v>
      </c>
      <c r="B533" s="48" t="s">
        <v>986</v>
      </c>
      <c r="C533" s="47" t="s">
        <v>959</v>
      </c>
      <c r="D533" s="47"/>
      <c r="E533" s="48"/>
    </row>
    <row r="534" spans="1:5" s="46" customFormat="1" ht="12.75" customHeight="1">
      <c r="A534" s="27" t="s">
        <v>8707</v>
      </c>
      <c r="B534" s="20" t="s">
        <v>987</v>
      </c>
      <c r="C534" s="21" t="s">
        <v>988</v>
      </c>
      <c r="D534" s="21"/>
      <c r="E534" s="20"/>
    </row>
    <row r="535" spans="1:5" s="46" customFormat="1" ht="12.75" customHeight="1">
      <c r="A535" s="27" t="s">
        <v>8706</v>
      </c>
      <c r="B535" s="48" t="s">
        <v>989</v>
      </c>
      <c r="C535" s="47" t="s">
        <v>988</v>
      </c>
      <c r="D535" s="47"/>
      <c r="E535" s="48"/>
    </row>
    <row r="536" spans="1:5" s="46" customFormat="1" ht="12.75" customHeight="1">
      <c r="A536" s="27" t="s">
        <v>8708</v>
      </c>
      <c r="B536" s="20" t="s">
        <v>990</v>
      </c>
      <c r="C536" s="21" t="s">
        <v>991</v>
      </c>
      <c r="D536" s="21"/>
      <c r="E536" s="20"/>
    </row>
    <row r="537" spans="1:5" s="46" customFormat="1" ht="12.75" customHeight="1">
      <c r="A537" s="27" t="s">
        <v>8709</v>
      </c>
      <c r="B537" s="48" t="s">
        <v>992</v>
      </c>
      <c r="C537" s="47" t="s">
        <v>993</v>
      </c>
      <c r="D537" s="47"/>
      <c r="E537" s="48"/>
    </row>
    <row r="538" spans="1:5" s="46" customFormat="1" ht="12.75" customHeight="1">
      <c r="A538" s="27" t="s">
        <v>8710</v>
      </c>
      <c r="B538" s="20" t="s">
        <v>994</v>
      </c>
      <c r="C538" s="21" t="s">
        <v>993</v>
      </c>
      <c r="D538" s="21"/>
      <c r="E538" s="20"/>
    </row>
    <row r="539" spans="1:5" s="46" customFormat="1" ht="12.75" customHeight="1">
      <c r="A539" s="27" t="s">
        <v>8711</v>
      </c>
      <c r="B539" s="48" t="s">
        <v>995</v>
      </c>
      <c r="C539" s="47" t="s">
        <v>993</v>
      </c>
      <c r="D539" s="47"/>
      <c r="E539" s="48"/>
    </row>
    <row r="540" spans="1:5" s="46" customFormat="1" ht="12.75" customHeight="1">
      <c r="A540" s="27" t="s">
        <v>8712</v>
      </c>
      <c r="B540" s="20" t="s">
        <v>996</v>
      </c>
      <c r="C540" s="21" t="s">
        <v>997</v>
      </c>
      <c r="D540" s="21"/>
      <c r="E540" s="20"/>
    </row>
    <row r="541" spans="1:5" s="46" customFormat="1" ht="12.75" customHeight="1">
      <c r="A541" s="27" t="s">
        <v>8713</v>
      </c>
      <c r="B541" s="48" t="s">
        <v>998</v>
      </c>
      <c r="C541" s="47" t="s">
        <v>999</v>
      </c>
      <c r="D541" s="47"/>
      <c r="E541" s="48"/>
    </row>
    <row r="542" spans="1:5" s="46" customFormat="1" ht="12.75" customHeight="1">
      <c r="A542" s="27" t="s">
        <v>8714</v>
      </c>
      <c r="B542" s="20" t="s">
        <v>1000</v>
      </c>
      <c r="C542" s="21" t="s">
        <v>1001</v>
      </c>
      <c r="D542" s="21"/>
      <c r="E542" s="20"/>
    </row>
    <row r="543" spans="1:5" s="46" customFormat="1" ht="12.75" customHeight="1">
      <c r="A543" s="27" t="s">
        <v>8715</v>
      </c>
      <c r="B543" s="48" t="s">
        <v>1002</v>
      </c>
      <c r="C543" s="47" t="s">
        <v>1003</v>
      </c>
      <c r="D543" s="47"/>
      <c r="E543" s="48"/>
    </row>
    <row r="544" spans="1:5" s="46" customFormat="1" ht="12.75" customHeight="1">
      <c r="A544" s="27" t="s">
        <v>8716</v>
      </c>
      <c r="B544" s="20" t="s">
        <v>1004</v>
      </c>
      <c r="C544" s="21" t="s">
        <v>1005</v>
      </c>
      <c r="D544" s="21"/>
      <c r="E544" s="20"/>
    </row>
    <row r="545" spans="1:5" s="46" customFormat="1" ht="12.75" customHeight="1">
      <c r="A545" s="27" t="s">
        <v>8717</v>
      </c>
      <c r="B545" s="48" t="s">
        <v>1006</v>
      </c>
      <c r="C545" s="47" t="s">
        <v>1005</v>
      </c>
      <c r="D545" s="47"/>
      <c r="E545" s="48"/>
    </row>
    <row r="546" spans="1:5" s="46" customFormat="1" ht="12.75" customHeight="1">
      <c r="A546" s="27" t="s">
        <v>8718</v>
      </c>
      <c r="B546" s="20" t="s">
        <v>1007</v>
      </c>
      <c r="C546" s="21" t="s">
        <v>1008</v>
      </c>
      <c r="D546" s="21"/>
      <c r="E546" s="20"/>
    </row>
    <row r="547" spans="1:5" s="46" customFormat="1" ht="12.75" customHeight="1">
      <c r="A547" s="27" t="s">
        <v>8719</v>
      </c>
      <c r="B547" s="48" t="s">
        <v>1009</v>
      </c>
      <c r="C547" s="47" t="s">
        <v>1010</v>
      </c>
      <c r="D547" s="47"/>
      <c r="E547" s="48"/>
    </row>
    <row r="548" spans="1:5" s="46" customFormat="1" ht="12.75" customHeight="1">
      <c r="A548" s="27" t="s">
        <v>8720</v>
      </c>
      <c r="B548" s="20" t="s">
        <v>1011</v>
      </c>
      <c r="C548" s="21" t="s">
        <v>988</v>
      </c>
      <c r="D548" s="21"/>
      <c r="E548" s="20"/>
    </row>
    <row r="549" spans="1:5" s="46" customFormat="1" ht="12.75" customHeight="1">
      <c r="A549" s="27" t="s">
        <v>8721</v>
      </c>
      <c r="B549" s="48" t="s">
        <v>1012</v>
      </c>
      <c r="C549" s="47" t="s">
        <v>1013</v>
      </c>
      <c r="D549" s="47"/>
      <c r="E549" s="48"/>
    </row>
    <row r="550" spans="1:5" s="46" customFormat="1" ht="12.75" customHeight="1">
      <c r="A550" s="27" t="s">
        <v>8722</v>
      </c>
      <c r="B550" s="20" t="s">
        <v>1014</v>
      </c>
      <c r="C550" s="21" t="s">
        <v>1015</v>
      </c>
      <c r="D550" s="21"/>
      <c r="E550" s="20"/>
    </row>
    <row r="551" spans="1:5" s="46" customFormat="1" ht="12.75" customHeight="1">
      <c r="A551" s="27" t="s">
        <v>8723</v>
      </c>
      <c r="B551" s="48" t="s">
        <v>1016</v>
      </c>
      <c r="C551" s="47" t="s">
        <v>1017</v>
      </c>
      <c r="D551" s="47"/>
      <c r="E551" s="48"/>
    </row>
    <row r="552" spans="1:5" s="46" customFormat="1" ht="12.75" customHeight="1">
      <c r="A552" s="27" t="s">
        <v>8724</v>
      </c>
      <c r="B552" s="20" t="s">
        <v>1018</v>
      </c>
      <c r="C552" s="21" t="s">
        <v>1019</v>
      </c>
      <c r="D552" s="21"/>
      <c r="E552" s="20"/>
    </row>
    <row r="553" spans="1:5" s="46" customFormat="1" ht="12.75" customHeight="1">
      <c r="A553" s="27" t="s">
        <v>8725</v>
      </c>
      <c r="B553" s="48" t="s">
        <v>1020</v>
      </c>
      <c r="C553" s="47" t="s">
        <v>1021</v>
      </c>
      <c r="D553" s="47"/>
      <c r="E553" s="48"/>
    </row>
    <row r="554" spans="1:5" s="46" customFormat="1" ht="12.75" customHeight="1">
      <c r="A554" s="27" t="s">
        <v>8726</v>
      </c>
      <c r="B554" s="20" t="s">
        <v>1022</v>
      </c>
      <c r="C554" s="21" t="s">
        <v>1021</v>
      </c>
      <c r="D554" s="21"/>
      <c r="E554" s="20"/>
    </row>
    <row r="555" spans="1:5" s="46" customFormat="1" ht="12.75" customHeight="1">
      <c r="A555" s="27" t="s">
        <v>8727</v>
      </c>
      <c r="B555" s="48" t="s">
        <v>1023</v>
      </c>
      <c r="C555" s="47" t="s">
        <v>1024</v>
      </c>
      <c r="D555" s="47"/>
      <c r="E555" s="48"/>
    </row>
    <row r="556" spans="1:5" s="46" customFormat="1" ht="12.75" customHeight="1">
      <c r="A556" s="27" t="s">
        <v>8301</v>
      </c>
      <c r="B556" s="20" t="s">
        <v>1025</v>
      </c>
      <c r="C556" s="21" t="s">
        <v>1024</v>
      </c>
      <c r="D556" s="21"/>
      <c r="E556" s="20"/>
    </row>
    <row r="557" spans="1:5" s="46" customFormat="1" ht="12.75" customHeight="1">
      <c r="A557" s="27" t="s">
        <v>8301</v>
      </c>
      <c r="B557" s="48" t="s">
        <v>1026</v>
      </c>
      <c r="C557" s="47" t="s">
        <v>1024</v>
      </c>
      <c r="D557" s="47"/>
      <c r="E557" s="48"/>
    </row>
    <row r="558" spans="1:5" s="46" customFormat="1" ht="12.75" customHeight="1">
      <c r="A558" s="27" t="s">
        <v>8728</v>
      </c>
      <c r="B558" s="20" t="s">
        <v>1027</v>
      </c>
      <c r="C558" s="21" t="s">
        <v>1028</v>
      </c>
      <c r="D558" s="21"/>
      <c r="E558" s="20"/>
    </row>
    <row r="559" spans="1:5" s="46" customFormat="1" ht="12.75" customHeight="1">
      <c r="A559" s="27" t="s">
        <v>8729</v>
      </c>
      <c r="B559" s="48" t="s">
        <v>1029</v>
      </c>
      <c r="C559" s="47" t="s">
        <v>1030</v>
      </c>
      <c r="D559" s="47"/>
      <c r="E559" s="48"/>
    </row>
    <row r="560" spans="1:5" s="46" customFormat="1" ht="12.75" customHeight="1">
      <c r="A560" s="27" t="s">
        <v>8730</v>
      </c>
      <c r="B560" s="20" t="s">
        <v>1031</v>
      </c>
      <c r="C560" s="21" t="s">
        <v>1032</v>
      </c>
      <c r="D560" s="21"/>
      <c r="E560" s="20"/>
    </row>
    <row r="561" spans="1:5" s="46" customFormat="1" ht="12.75" customHeight="1">
      <c r="A561" s="27" t="s">
        <v>8731</v>
      </c>
      <c r="B561" s="48" t="s">
        <v>1033</v>
      </c>
      <c r="C561" s="47" t="s">
        <v>1034</v>
      </c>
      <c r="D561" s="47"/>
      <c r="E561" s="48"/>
    </row>
    <row r="562" spans="1:5" s="46" customFormat="1" ht="12.75" customHeight="1">
      <c r="A562" s="27" t="s">
        <v>8239</v>
      </c>
      <c r="B562" s="20" t="s">
        <v>1035</v>
      </c>
      <c r="C562" s="21" t="s">
        <v>1036</v>
      </c>
      <c r="D562" s="21"/>
      <c r="E562" s="20"/>
    </row>
    <row r="563" spans="1:5" s="46" customFormat="1" ht="12.75" customHeight="1">
      <c r="A563" s="27" t="s">
        <v>8732</v>
      </c>
      <c r="B563" s="48" t="s">
        <v>1037</v>
      </c>
      <c r="C563" s="47" t="s">
        <v>1038</v>
      </c>
      <c r="D563" s="47"/>
      <c r="E563" s="48"/>
    </row>
    <row r="564" spans="1:5" s="46" customFormat="1" ht="12.75" customHeight="1">
      <c r="A564" s="27" t="s">
        <v>8733</v>
      </c>
      <c r="B564" s="20" t="s">
        <v>1039</v>
      </c>
      <c r="C564" s="21" t="s">
        <v>1040</v>
      </c>
      <c r="D564" s="21"/>
      <c r="E564" s="20"/>
    </row>
    <row r="565" spans="1:5" s="46" customFormat="1" ht="12.75" customHeight="1">
      <c r="A565" s="27" t="s">
        <v>8734</v>
      </c>
      <c r="B565" s="48" t="s">
        <v>1041</v>
      </c>
      <c r="C565" s="47" t="s">
        <v>1042</v>
      </c>
      <c r="D565" s="47"/>
      <c r="E565" s="48"/>
    </row>
    <row r="566" spans="1:5" s="46" customFormat="1" ht="12.75" customHeight="1">
      <c r="A566" s="27" t="s">
        <v>8735</v>
      </c>
      <c r="B566" s="20" t="s">
        <v>1043</v>
      </c>
      <c r="C566" s="21" t="s">
        <v>1044</v>
      </c>
      <c r="D566" s="21"/>
      <c r="E566" s="20"/>
    </row>
    <row r="567" spans="1:5" s="46" customFormat="1" ht="12.75" customHeight="1">
      <c r="A567" s="27" t="s">
        <v>8736</v>
      </c>
      <c r="B567" s="48" t="s">
        <v>1045</v>
      </c>
      <c r="C567" s="47" t="s">
        <v>1044</v>
      </c>
      <c r="D567" s="47"/>
      <c r="E567" s="48"/>
    </row>
    <row r="568" spans="1:5" s="46" customFormat="1" ht="12.75" customHeight="1">
      <c r="A568" s="27" t="s">
        <v>8737</v>
      </c>
      <c r="B568" s="20" t="s">
        <v>1046</v>
      </c>
      <c r="C568" s="21" t="s">
        <v>1008</v>
      </c>
      <c r="D568" s="21"/>
      <c r="E568" s="20"/>
    </row>
    <row r="569" spans="1:5" s="46" customFormat="1" ht="12.75" customHeight="1">
      <c r="A569" s="27" t="s">
        <v>8738</v>
      </c>
      <c r="B569" s="48" t="s">
        <v>1047</v>
      </c>
      <c r="C569" s="47" t="s">
        <v>1048</v>
      </c>
      <c r="D569" s="47"/>
      <c r="E569" s="48"/>
    </row>
    <row r="570" spans="1:5" s="46" customFormat="1" ht="12.75" customHeight="1">
      <c r="A570" s="27" t="s">
        <v>8739</v>
      </c>
      <c r="B570" s="20" t="s">
        <v>1049</v>
      </c>
      <c r="C570" s="21" t="s">
        <v>1048</v>
      </c>
      <c r="D570" s="21"/>
      <c r="E570" s="20"/>
    </row>
    <row r="571" spans="1:5" s="46" customFormat="1" ht="12.75" customHeight="1">
      <c r="A571" s="27" t="s">
        <v>8740</v>
      </c>
      <c r="B571" s="48" t="s">
        <v>1050</v>
      </c>
      <c r="C571" s="47" t="s">
        <v>1051</v>
      </c>
      <c r="D571" s="47"/>
      <c r="E571" s="48"/>
    </row>
    <row r="572" spans="1:5" s="46" customFormat="1" ht="12.75" customHeight="1">
      <c r="A572" s="27" t="s">
        <v>8741</v>
      </c>
      <c r="B572" s="20" t="s">
        <v>1052</v>
      </c>
      <c r="C572" s="21" t="s">
        <v>1053</v>
      </c>
      <c r="D572" s="21"/>
      <c r="E572" s="20"/>
    </row>
    <row r="573" spans="1:5" s="46" customFormat="1" ht="12.75" customHeight="1">
      <c r="A573" s="27" t="s">
        <v>8742</v>
      </c>
      <c r="B573" s="48" t="s">
        <v>1054</v>
      </c>
      <c r="C573" s="47" t="s">
        <v>1036</v>
      </c>
      <c r="D573" s="47"/>
      <c r="E573" s="48"/>
    </row>
    <row r="574" spans="1:5" s="46" customFormat="1" ht="12.75" customHeight="1">
      <c r="A574" s="27" t="s">
        <v>8743</v>
      </c>
      <c r="B574" s="20" t="s">
        <v>1055</v>
      </c>
      <c r="C574" s="21" t="s">
        <v>1056</v>
      </c>
      <c r="D574" s="21"/>
      <c r="E574" s="20"/>
    </row>
    <row r="575" spans="1:5" s="46" customFormat="1" ht="12.75" customHeight="1">
      <c r="A575" s="27" t="s">
        <v>8744</v>
      </c>
      <c r="B575" s="48" t="s">
        <v>1057</v>
      </c>
      <c r="C575" s="47" t="s">
        <v>1038</v>
      </c>
      <c r="D575" s="47"/>
      <c r="E575" s="48"/>
    </row>
    <row r="576" spans="1:5" s="46" customFormat="1" ht="12.75" customHeight="1">
      <c r="A576" s="27" t="s">
        <v>8745</v>
      </c>
      <c r="B576" s="20" t="s">
        <v>1058</v>
      </c>
      <c r="C576" s="21" t="s">
        <v>1038</v>
      </c>
      <c r="D576" s="21"/>
      <c r="E576" s="20"/>
    </row>
    <row r="577" spans="1:5" s="46" customFormat="1" ht="12.75" customHeight="1">
      <c r="A577" s="27" t="s">
        <v>8746</v>
      </c>
      <c r="B577" s="48" t="s">
        <v>1059</v>
      </c>
      <c r="C577" s="47" t="s">
        <v>1044</v>
      </c>
      <c r="D577" s="47"/>
      <c r="E577" s="48"/>
    </row>
    <row r="578" spans="1:5" s="46" customFormat="1" ht="12.75" customHeight="1">
      <c r="A578" s="27" t="s">
        <v>8747</v>
      </c>
      <c r="B578" s="20" t="s">
        <v>1060</v>
      </c>
      <c r="C578" s="21" t="s">
        <v>1061</v>
      </c>
      <c r="D578" s="21"/>
      <c r="E578" s="20"/>
    </row>
    <row r="579" spans="1:5" s="46" customFormat="1" ht="12.75" customHeight="1">
      <c r="A579" s="27" t="s">
        <v>8748</v>
      </c>
      <c r="B579" s="48" t="s">
        <v>1062</v>
      </c>
      <c r="C579" s="47" t="s">
        <v>1061</v>
      </c>
      <c r="D579" s="47"/>
      <c r="E579" s="48"/>
    </row>
    <row r="580" spans="1:5" s="46" customFormat="1" ht="12.75" customHeight="1">
      <c r="A580" s="27" t="s">
        <v>8749</v>
      </c>
      <c r="B580" s="20" t="s">
        <v>1063</v>
      </c>
      <c r="C580" s="21" t="s">
        <v>1064</v>
      </c>
      <c r="D580" s="21"/>
      <c r="E580" s="20"/>
    </row>
    <row r="581" spans="1:5" s="46" customFormat="1" ht="12.75" customHeight="1">
      <c r="A581" s="27" t="s">
        <v>8749</v>
      </c>
      <c r="B581" s="48" t="s">
        <v>1065</v>
      </c>
      <c r="C581" s="47" t="s">
        <v>1064</v>
      </c>
      <c r="D581" s="47"/>
      <c r="E581" s="48"/>
    </row>
    <row r="582" spans="1:5" s="46" customFormat="1" ht="12.75" customHeight="1">
      <c r="A582" s="27" t="s">
        <v>8750</v>
      </c>
      <c r="B582" s="20" t="s">
        <v>1066</v>
      </c>
      <c r="C582" s="21" t="s">
        <v>1067</v>
      </c>
      <c r="D582" s="21"/>
      <c r="E582" s="20"/>
    </row>
    <row r="583" spans="1:5" s="46" customFormat="1" ht="12.75" customHeight="1">
      <c r="A583" s="27" t="s">
        <v>8751</v>
      </c>
      <c r="B583" s="48" t="s">
        <v>1068</v>
      </c>
      <c r="C583" s="47" t="s">
        <v>1036</v>
      </c>
      <c r="D583" s="47"/>
      <c r="E583" s="48"/>
    </row>
    <row r="584" spans="1:5" s="46" customFormat="1" ht="12.75" customHeight="1">
      <c r="A584" s="27" t="s">
        <v>8752</v>
      </c>
      <c r="B584" s="20" t="s">
        <v>1069</v>
      </c>
      <c r="C584" s="21" t="s">
        <v>1053</v>
      </c>
      <c r="D584" s="21"/>
      <c r="E584" s="20"/>
    </row>
    <row r="585" spans="1:5" s="46" customFormat="1" ht="12.75" customHeight="1">
      <c r="A585" s="27" t="s">
        <v>8753</v>
      </c>
      <c r="B585" s="48" t="s">
        <v>1070</v>
      </c>
      <c r="C585" s="47" t="s">
        <v>1053</v>
      </c>
      <c r="D585" s="47"/>
      <c r="E585" s="48"/>
    </row>
    <row r="586" spans="1:5" s="46" customFormat="1" ht="12.75" customHeight="1">
      <c r="A586" s="27" t="s">
        <v>8754</v>
      </c>
      <c r="B586" s="20" t="s">
        <v>1071</v>
      </c>
      <c r="C586" s="21" t="s">
        <v>1053</v>
      </c>
      <c r="D586" s="21"/>
      <c r="E586" s="20"/>
    </row>
    <row r="587" spans="1:5" s="46" customFormat="1" ht="12.75" customHeight="1">
      <c r="A587" s="27" t="s">
        <v>8755</v>
      </c>
      <c r="B587" s="48" t="s">
        <v>1072</v>
      </c>
      <c r="C587" s="47" t="s">
        <v>1053</v>
      </c>
      <c r="D587" s="47"/>
      <c r="E587" s="48"/>
    </row>
    <row r="588" spans="1:5" s="46" customFormat="1" ht="12.75" customHeight="1">
      <c r="A588" s="27" t="s">
        <v>8756</v>
      </c>
      <c r="B588" s="20" t="s">
        <v>1073</v>
      </c>
      <c r="C588" s="21" t="s">
        <v>1053</v>
      </c>
      <c r="D588" s="21"/>
      <c r="E588" s="20"/>
    </row>
    <row r="589" spans="1:5" s="46" customFormat="1" ht="12.75" customHeight="1">
      <c r="A589" s="27" t="s">
        <v>8757</v>
      </c>
      <c r="B589" s="48" t="s">
        <v>1074</v>
      </c>
      <c r="C589" s="47" t="s">
        <v>1075</v>
      </c>
      <c r="D589" s="47"/>
      <c r="E589" s="48"/>
    </row>
    <row r="590" spans="1:5" s="46" customFormat="1" ht="12.75" customHeight="1">
      <c r="A590" s="27" t="s">
        <v>8758</v>
      </c>
      <c r="B590" s="20" t="s">
        <v>1076</v>
      </c>
      <c r="C590" s="21" t="s">
        <v>1077</v>
      </c>
      <c r="D590" s="21"/>
      <c r="E590" s="20"/>
    </row>
    <row r="591" spans="1:5" s="46" customFormat="1" ht="12.75" customHeight="1">
      <c r="A591" s="27" t="s">
        <v>8759</v>
      </c>
      <c r="B591" s="48" t="s">
        <v>1078</v>
      </c>
      <c r="C591" s="47" t="s">
        <v>1077</v>
      </c>
      <c r="D591" s="47"/>
      <c r="E591" s="48"/>
    </row>
    <row r="592" spans="1:5" s="46" customFormat="1" ht="12.75" customHeight="1">
      <c r="A592" s="27" t="s">
        <v>8760</v>
      </c>
      <c r="B592" s="20" t="s">
        <v>1079</v>
      </c>
      <c r="C592" s="21" t="s">
        <v>1077</v>
      </c>
      <c r="D592" s="21"/>
      <c r="E592" s="20"/>
    </row>
    <row r="593" spans="1:5" s="46" customFormat="1" ht="12.75" customHeight="1">
      <c r="A593" s="27" t="s">
        <v>8761</v>
      </c>
      <c r="B593" s="48" t="s">
        <v>1080</v>
      </c>
      <c r="C593" s="47" t="s">
        <v>1077</v>
      </c>
      <c r="D593" s="47"/>
      <c r="E593" s="48"/>
    </row>
    <row r="594" spans="1:5" s="46" customFormat="1" ht="12.75" customHeight="1">
      <c r="A594" s="27" t="s">
        <v>8762</v>
      </c>
      <c r="B594" s="20" t="s">
        <v>1081</v>
      </c>
      <c r="C594" s="21" t="s">
        <v>1077</v>
      </c>
      <c r="D594" s="21"/>
      <c r="E594" s="20"/>
    </row>
    <row r="595" spans="1:5" s="46" customFormat="1" ht="12.75" customHeight="1">
      <c r="A595" s="27" t="s">
        <v>8763</v>
      </c>
      <c r="B595" s="48" t="s">
        <v>1082</v>
      </c>
      <c r="C595" s="47" t="s">
        <v>1077</v>
      </c>
      <c r="D595" s="47"/>
      <c r="E595" s="48"/>
    </row>
    <row r="596" spans="1:5" s="46" customFormat="1" ht="12.75" customHeight="1">
      <c r="A596" s="27" t="s">
        <v>8764</v>
      </c>
      <c r="B596" s="20" t="s">
        <v>1083</v>
      </c>
      <c r="C596" s="21" t="s">
        <v>1077</v>
      </c>
      <c r="D596" s="21"/>
      <c r="E596" s="20"/>
    </row>
    <row r="597" spans="1:5" s="46" customFormat="1" ht="12.75" customHeight="1">
      <c r="A597" s="27" t="s">
        <v>8765</v>
      </c>
      <c r="B597" s="48" t="s">
        <v>1084</v>
      </c>
      <c r="C597" s="47" t="s">
        <v>1077</v>
      </c>
      <c r="D597" s="47"/>
      <c r="E597" s="48"/>
    </row>
    <row r="598" spans="1:5" s="46" customFormat="1" ht="12.75" customHeight="1">
      <c r="A598" s="27" t="s">
        <v>8766</v>
      </c>
      <c r="B598" s="20" t="s">
        <v>1085</v>
      </c>
      <c r="C598" s="21" t="s">
        <v>1086</v>
      </c>
      <c r="D598" s="21"/>
      <c r="E598" s="20"/>
    </row>
    <row r="599" spans="1:5" s="46" customFormat="1" ht="12.75" customHeight="1">
      <c r="A599" s="27" t="s">
        <v>8767</v>
      </c>
      <c r="B599" s="48" t="s">
        <v>1087</v>
      </c>
      <c r="C599" s="47" t="s">
        <v>1086</v>
      </c>
      <c r="D599" s="47"/>
      <c r="E599" s="48"/>
    </row>
    <row r="600" spans="1:5" s="46" customFormat="1" ht="12.75" customHeight="1">
      <c r="A600" s="27" t="s">
        <v>8768</v>
      </c>
      <c r="B600" s="20" t="s">
        <v>1088</v>
      </c>
      <c r="C600" s="21" t="s">
        <v>1089</v>
      </c>
      <c r="D600" s="21"/>
      <c r="E600" s="20"/>
    </row>
    <row r="601" spans="1:5" s="46" customFormat="1" ht="12.75" customHeight="1">
      <c r="A601" s="27" t="s">
        <v>8769</v>
      </c>
      <c r="B601" s="48" t="s">
        <v>1090</v>
      </c>
      <c r="C601" s="47" t="s">
        <v>885</v>
      </c>
      <c r="D601" s="47"/>
      <c r="E601" s="48"/>
    </row>
    <row r="602" spans="1:5" s="46" customFormat="1" ht="12.75" customHeight="1">
      <c r="A602" s="27" t="s">
        <v>8770</v>
      </c>
      <c r="B602" s="20" t="s">
        <v>1091</v>
      </c>
      <c r="C602" s="21" t="s">
        <v>1044</v>
      </c>
      <c r="D602" s="21"/>
      <c r="E602" s="20"/>
    </row>
    <row r="603" spans="1:5" s="46" customFormat="1" ht="12.75" customHeight="1">
      <c r="A603" s="27" t="s">
        <v>8771</v>
      </c>
      <c r="B603" s="48" t="s">
        <v>1092</v>
      </c>
      <c r="C603" s="47" t="s">
        <v>1093</v>
      </c>
      <c r="D603" s="47"/>
      <c r="E603" s="48"/>
    </row>
    <row r="604" spans="1:5" s="46" customFormat="1" ht="12.75" customHeight="1">
      <c r="A604" s="27" t="s">
        <v>8772</v>
      </c>
      <c r="B604" s="20" t="s">
        <v>1094</v>
      </c>
      <c r="C604" s="21" t="s">
        <v>1095</v>
      </c>
      <c r="D604" s="21"/>
      <c r="E604" s="20"/>
    </row>
    <row r="605" spans="1:5" s="46" customFormat="1" ht="12.75" customHeight="1">
      <c r="A605" s="27" t="s">
        <v>8773</v>
      </c>
      <c r="B605" s="48" t="s">
        <v>1096</v>
      </c>
      <c r="C605" s="47" t="s">
        <v>885</v>
      </c>
      <c r="D605" s="47"/>
      <c r="E605" s="48"/>
    </row>
    <row r="606" spans="1:5" s="46" customFormat="1" ht="12.75" customHeight="1">
      <c r="A606" s="27" t="s">
        <v>8774</v>
      </c>
      <c r="B606" s="20" t="s">
        <v>1097</v>
      </c>
      <c r="C606" s="21" t="s">
        <v>885</v>
      </c>
      <c r="D606" s="21"/>
      <c r="E606" s="20"/>
    </row>
    <row r="607" spans="1:5" s="46" customFormat="1" ht="12.75" customHeight="1">
      <c r="A607" s="27" t="s">
        <v>8775</v>
      </c>
      <c r="B607" s="48" t="s">
        <v>1098</v>
      </c>
      <c r="C607" s="47" t="s">
        <v>885</v>
      </c>
      <c r="D607" s="47"/>
      <c r="E607" s="48"/>
    </row>
    <row r="608" spans="1:5" s="46" customFormat="1" ht="12.75" customHeight="1">
      <c r="A608" s="27" t="s">
        <v>8776</v>
      </c>
      <c r="B608" s="20" t="s">
        <v>1099</v>
      </c>
      <c r="C608" s="21" t="s">
        <v>723</v>
      </c>
      <c r="D608" s="21"/>
      <c r="E608" s="20"/>
    </row>
    <row r="609" spans="1:5" s="46" customFormat="1" ht="12.75" customHeight="1">
      <c r="A609" s="27" t="s">
        <v>8777</v>
      </c>
      <c r="B609" s="48" t="s">
        <v>1100</v>
      </c>
      <c r="C609" s="47" t="s">
        <v>1101</v>
      </c>
      <c r="D609" s="47"/>
      <c r="E609" s="48"/>
    </row>
    <row r="610" spans="1:5" s="46" customFormat="1" ht="12.75" customHeight="1">
      <c r="A610" s="27" t="s">
        <v>8778</v>
      </c>
      <c r="B610" s="20" t="s">
        <v>1102</v>
      </c>
      <c r="C610" s="21" t="s">
        <v>1044</v>
      </c>
      <c r="D610" s="21"/>
      <c r="E610" s="20"/>
    </row>
    <row r="611" spans="1:5" s="46" customFormat="1" ht="12.75" customHeight="1">
      <c r="A611" s="27" t="s">
        <v>8779</v>
      </c>
      <c r="B611" s="48" t="s">
        <v>1103</v>
      </c>
      <c r="C611" s="47" t="s">
        <v>1044</v>
      </c>
      <c r="D611" s="47"/>
      <c r="E611" s="48"/>
    </row>
    <row r="612" spans="1:5" s="46" customFormat="1" ht="12.75" customHeight="1">
      <c r="A612" s="27" t="s">
        <v>8780</v>
      </c>
      <c r="B612" s="20" t="s">
        <v>1104</v>
      </c>
      <c r="C612" s="21" t="s">
        <v>1105</v>
      </c>
      <c r="D612" s="21"/>
      <c r="E612" s="20"/>
    </row>
    <row r="613" spans="1:5" s="46" customFormat="1" ht="12.75" customHeight="1">
      <c r="A613" s="27" t="s">
        <v>8781</v>
      </c>
      <c r="B613" s="48" t="s">
        <v>1106</v>
      </c>
      <c r="C613" s="47" t="s">
        <v>1107</v>
      </c>
      <c r="D613" s="47"/>
      <c r="E613" s="48"/>
    </row>
    <row r="614" spans="1:5" s="46" customFormat="1" ht="12.75" customHeight="1">
      <c r="A614" s="27" t="s">
        <v>8782</v>
      </c>
      <c r="B614" s="20" t="s">
        <v>1108</v>
      </c>
      <c r="C614" s="21" t="s">
        <v>1109</v>
      </c>
      <c r="D614" s="21"/>
      <c r="E614" s="20"/>
    </row>
    <row r="615" spans="1:5" s="46" customFormat="1" ht="12.75" customHeight="1">
      <c r="A615" s="27" t="s">
        <v>8783</v>
      </c>
      <c r="B615" s="48" t="s">
        <v>1110</v>
      </c>
      <c r="C615" s="47" t="s">
        <v>1109</v>
      </c>
      <c r="D615" s="47"/>
      <c r="E615" s="48"/>
    </row>
    <row r="616" spans="1:5" s="46" customFormat="1" ht="12.75" customHeight="1">
      <c r="A616" s="27" t="s">
        <v>8784</v>
      </c>
      <c r="B616" s="20" t="s">
        <v>1111</v>
      </c>
      <c r="C616" s="21" t="s">
        <v>1112</v>
      </c>
      <c r="D616" s="21"/>
      <c r="E616" s="20"/>
    </row>
    <row r="617" spans="1:5" s="46" customFormat="1" ht="12.75" customHeight="1">
      <c r="A617" s="27" t="s">
        <v>8785</v>
      </c>
      <c r="B617" s="48" t="s">
        <v>1113</v>
      </c>
      <c r="C617" s="47" t="s">
        <v>1112</v>
      </c>
      <c r="D617" s="47"/>
      <c r="E617" s="48"/>
    </row>
    <row r="618" spans="1:5" s="46" customFormat="1" ht="12.75" customHeight="1">
      <c r="A618" s="27" t="s">
        <v>8786</v>
      </c>
      <c r="B618" s="20" t="s">
        <v>1114</v>
      </c>
      <c r="C618" s="21" t="s">
        <v>885</v>
      </c>
      <c r="D618" s="21"/>
      <c r="E618" s="20"/>
    </row>
    <row r="619" spans="1:5" s="46" customFormat="1" ht="12.75" customHeight="1">
      <c r="A619" s="27" t="s">
        <v>8787</v>
      </c>
      <c r="B619" s="48" t="s">
        <v>1115</v>
      </c>
      <c r="C619" s="47" t="s">
        <v>885</v>
      </c>
      <c r="D619" s="47"/>
      <c r="E619" s="48"/>
    </row>
    <row r="620" spans="1:5" s="46" customFormat="1" ht="12.75" customHeight="1">
      <c r="A620" s="27" t="s">
        <v>8788</v>
      </c>
      <c r="B620" s="20" t="s">
        <v>1116</v>
      </c>
      <c r="C620" s="21" t="s">
        <v>885</v>
      </c>
      <c r="D620" s="21"/>
      <c r="E620" s="20"/>
    </row>
    <row r="621" spans="1:5" s="46" customFormat="1" ht="12.75" customHeight="1">
      <c r="A621" s="27" t="s">
        <v>8789</v>
      </c>
      <c r="B621" s="48" t="s">
        <v>1117</v>
      </c>
      <c r="C621" s="47" t="s">
        <v>885</v>
      </c>
      <c r="D621" s="47"/>
      <c r="E621" s="48"/>
    </row>
    <row r="622" spans="1:5" s="46" customFormat="1" ht="12.75" customHeight="1">
      <c r="A622" s="27" t="s">
        <v>8790</v>
      </c>
      <c r="B622" s="20" t="s">
        <v>1118</v>
      </c>
      <c r="C622" s="21" t="s">
        <v>885</v>
      </c>
      <c r="D622" s="21"/>
      <c r="E622" s="20"/>
    </row>
    <row r="623" spans="1:5" s="46" customFormat="1" ht="12.75" customHeight="1">
      <c r="A623" s="27" t="s">
        <v>8791</v>
      </c>
      <c r="B623" s="48" t="s">
        <v>1119</v>
      </c>
      <c r="C623" s="47" t="s">
        <v>885</v>
      </c>
      <c r="D623" s="47"/>
      <c r="E623" s="48"/>
    </row>
    <row r="624" spans="1:5" s="46" customFormat="1" ht="12.75" customHeight="1">
      <c r="A624" s="27" t="s">
        <v>8792</v>
      </c>
      <c r="B624" s="20" t="s">
        <v>1120</v>
      </c>
      <c r="C624" s="21" t="s">
        <v>885</v>
      </c>
      <c r="D624" s="21"/>
      <c r="E624" s="20"/>
    </row>
    <row r="625" spans="1:5" s="46" customFormat="1" ht="12.75" customHeight="1">
      <c r="A625" s="27" t="s">
        <v>8793</v>
      </c>
      <c r="B625" s="48" t="s">
        <v>1121</v>
      </c>
      <c r="C625" s="47" t="s">
        <v>1122</v>
      </c>
      <c r="D625" s="47"/>
      <c r="E625" s="48"/>
    </row>
    <row r="626" spans="1:5" s="46" customFormat="1" ht="12.75" customHeight="1">
      <c r="A626" s="27" t="s">
        <v>8794</v>
      </c>
      <c r="B626" s="20" t="s">
        <v>1123</v>
      </c>
      <c r="C626" s="21" t="s">
        <v>1122</v>
      </c>
      <c r="D626" s="21"/>
      <c r="E626" s="20"/>
    </row>
    <row r="627" spans="1:5" s="46" customFormat="1" ht="12.75" customHeight="1">
      <c r="A627" s="27" t="s">
        <v>8795</v>
      </c>
      <c r="B627" s="48" t="s">
        <v>1124</v>
      </c>
      <c r="C627" s="47" t="s">
        <v>1125</v>
      </c>
      <c r="D627" s="47"/>
      <c r="E627" s="48"/>
    </row>
    <row r="628" spans="1:5" s="46" customFormat="1" ht="12.75" customHeight="1">
      <c r="A628" s="27" t="s">
        <v>8796</v>
      </c>
      <c r="B628" s="20" t="s">
        <v>1126</v>
      </c>
      <c r="C628" s="21" t="s">
        <v>948</v>
      </c>
      <c r="D628" s="21"/>
      <c r="E628" s="20"/>
    </row>
    <row r="629" spans="1:5" s="46" customFormat="1" ht="12.75" customHeight="1">
      <c r="A629" s="27" t="s">
        <v>8797</v>
      </c>
      <c r="B629" s="48" t="s">
        <v>1127</v>
      </c>
      <c r="C629" s="47" t="s">
        <v>948</v>
      </c>
      <c r="D629" s="47"/>
      <c r="E629" s="48"/>
    </row>
    <row r="630" spans="1:5" s="46" customFormat="1" ht="12.75" customHeight="1">
      <c r="A630" s="27" t="s">
        <v>8798</v>
      </c>
      <c r="B630" s="20" t="s">
        <v>1128</v>
      </c>
      <c r="C630" s="21" t="s">
        <v>885</v>
      </c>
      <c r="D630" s="21"/>
      <c r="E630" s="20"/>
    </row>
    <row r="631" spans="1:5" s="46" customFormat="1" ht="12.75" customHeight="1">
      <c r="A631" s="27" t="s">
        <v>8799</v>
      </c>
      <c r="B631" s="48" t="s">
        <v>1129</v>
      </c>
      <c r="C631" s="47" t="s">
        <v>1130</v>
      </c>
      <c r="D631" s="47"/>
      <c r="E631" s="48"/>
    </row>
    <row r="632" spans="1:5" s="46" customFormat="1" ht="12.75" customHeight="1">
      <c r="A632" s="27" t="s">
        <v>8800</v>
      </c>
      <c r="B632" s="20" t="s">
        <v>1131</v>
      </c>
      <c r="C632" s="21" t="s">
        <v>885</v>
      </c>
      <c r="D632" s="21"/>
      <c r="E632" s="20"/>
    </row>
    <row r="633" spans="1:5" s="46" customFormat="1" ht="12.75" customHeight="1">
      <c r="A633" s="27" t="s">
        <v>8801</v>
      </c>
      <c r="B633" s="48" t="s">
        <v>1132</v>
      </c>
      <c r="C633" s="47" t="s">
        <v>1133</v>
      </c>
      <c r="D633" s="47"/>
      <c r="E633" s="48"/>
    </row>
    <row r="634" spans="1:5" s="46" customFormat="1" ht="12.75" customHeight="1">
      <c r="A634" s="27" t="s">
        <v>8802</v>
      </c>
      <c r="B634" s="20" t="s">
        <v>1134</v>
      </c>
      <c r="C634" s="21" t="s">
        <v>1133</v>
      </c>
      <c r="D634" s="21"/>
      <c r="E634" s="20"/>
    </row>
    <row r="635" spans="1:5" s="46" customFormat="1" ht="12.75" customHeight="1">
      <c r="A635" s="27" t="s">
        <v>8803</v>
      </c>
      <c r="B635" s="48" t="s">
        <v>1135</v>
      </c>
      <c r="C635" s="47" t="s">
        <v>885</v>
      </c>
      <c r="D635" s="47"/>
      <c r="E635" s="48"/>
    </row>
    <row r="636" spans="1:5" s="46" customFormat="1" ht="12.75" customHeight="1">
      <c r="A636" s="27" t="s">
        <v>8804</v>
      </c>
      <c r="B636" s="20" t="s">
        <v>1136</v>
      </c>
      <c r="C636" s="21" t="s">
        <v>1137</v>
      </c>
      <c r="D636" s="21"/>
      <c r="E636" s="20"/>
    </row>
    <row r="637" spans="1:5" s="46" customFormat="1" ht="12.75" customHeight="1">
      <c r="A637" s="27" t="s">
        <v>8805</v>
      </c>
      <c r="B637" s="48" t="s">
        <v>1138</v>
      </c>
      <c r="C637" s="47" t="s">
        <v>1139</v>
      </c>
      <c r="D637" s="47"/>
      <c r="E637" s="48"/>
    </row>
    <row r="638" spans="1:5" s="46" customFormat="1" ht="12.75" customHeight="1">
      <c r="A638" s="27" t="s">
        <v>8806</v>
      </c>
      <c r="B638" s="20" t="s">
        <v>1140</v>
      </c>
      <c r="C638" s="21" t="s">
        <v>1141</v>
      </c>
      <c r="D638" s="21"/>
      <c r="E638" s="20"/>
    </row>
    <row r="639" spans="1:5" s="46" customFormat="1" ht="12.75" customHeight="1">
      <c r="A639" s="27" t="s">
        <v>8807</v>
      </c>
      <c r="B639" s="48" t="s">
        <v>1142</v>
      </c>
      <c r="C639" s="47" t="s">
        <v>1143</v>
      </c>
      <c r="D639" s="47"/>
      <c r="E639" s="48"/>
    </row>
    <row r="640" spans="1:5" s="46" customFormat="1" ht="12.75" customHeight="1">
      <c r="A640" s="27" t="s">
        <v>8808</v>
      </c>
      <c r="B640" s="20" t="s">
        <v>1144</v>
      </c>
      <c r="C640" s="21" t="s">
        <v>1145</v>
      </c>
      <c r="D640" s="21"/>
      <c r="E640" s="20"/>
    </row>
    <row r="641" spans="1:5" s="46" customFormat="1" ht="12.75" customHeight="1">
      <c r="A641" s="27" t="s">
        <v>8809</v>
      </c>
      <c r="B641" s="48" t="s">
        <v>1146</v>
      </c>
      <c r="C641" s="47" t="s">
        <v>1145</v>
      </c>
      <c r="D641" s="47"/>
      <c r="E641" s="48"/>
    </row>
    <row r="642" spans="1:5" s="46" customFormat="1" ht="12.75" customHeight="1">
      <c r="A642" s="27" t="s">
        <v>8810</v>
      </c>
      <c r="B642" s="20" t="s">
        <v>1147</v>
      </c>
      <c r="C642" s="21" t="s">
        <v>1145</v>
      </c>
      <c r="D642" s="21"/>
      <c r="E642" s="20"/>
    </row>
    <row r="643" spans="1:5" s="46" customFormat="1" ht="12.75" customHeight="1">
      <c r="A643" s="27" t="s">
        <v>8811</v>
      </c>
      <c r="B643" s="48" t="s">
        <v>1148</v>
      </c>
      <c r="C643" s="47" t="s">
        <v>1145</v>
      </c>
      <c r="D643" s="47"/>
      <c r="E643" s="48"/>
    </row>
    <row r="644" spans="1:5" s="46" customFormat="1" ht="12.75" customHeight="1">
      <c r="A644" s="27" t="s">
        <v>8812</v>
      </c>
      <c r="B644" s="20" t="s">
        <v>1149</v>
      </c>
      <c r="C644" s="21" t="s">
        <v>1150</v>
      </c>
      <c r="D644" s="21"/>
      <c r="E644" s="20"/>
    </row>
    <row r="645" spans="1:5" s="46" customFormat="1" ht="12.75" customHeight="1">
      <c r="A645" s="27" t="s">
        <v>8813</v>
      </c>
      <c r="B645" s="48" t="s">
        <v>1151</v>
      </c>
      <c r="C645" s="47" t="s">
        <v>1145</v>
      </c>
      <c r="D645" s="47"/>
      <c r="E645" s="48"/>
    </row>
    <row r="646" spans="1:5" s="46" customFormat="1" ht="12.75" customHeight="1">
      <c r="A646" s="27" t="s">
        <v>8814</v>
      </c>
      <c r="B646" s="20" t="s">
        <v>1152</v>
      </c>
      <c r="C646" s="21" t="s">
        <v>1145</v>
      </c>
      <c r="D646" s="21"/>
      <c r="E646" s="20"/>
    </row>
    <row r="647" spans="1:5" s="46" customFormat="1" ht="12.75" customHeight="1">
      <c r="A647" s="27" t="s">
        <v>8815</v>
      </c>
      <c r="B647" s="48" t="s">
        <v>1153</v>
      </c>
      <c r="C647" s="47" t="s">
        <v>1145</v>
      </c>
      <c r="D647" s="47"/>
      <c r="E647" s="48"/>
    </row>
    <row r="648" spans="1:5" s="46" customFormat="1" ht="12.75" customHeight="1">
      <c r="A648" s="27" t="s">
        <v>8816</v>
      </c>
      <c r="B648" s="20" t="s">
        <v>1154</v>
      </c>
      <c r="C648" s="21" t="s">
        <v>948</v>
      </c>
      <c r="D648" s="21"/>
      <c r="E648" s="20"/>
    </row>
    <row r="649" spans="1:5" s="46" customFormat="1" ht="12.75" customHeight="1">
      <c r="A649" s="27" t="s">
        <v>8817</v>
      </c>
      <c r="B649" s="48" t="s">
        <v>1155</v>
      </c>
      <c r="C649" s="47" t="s">
        <v>948</v>
      </c>
      <c r="D649" s="47"/>
      <c r="E649" s="48"/>
    </row>
    <row r="650" spans="1:5" s="46" customFormat="1" ht="12.75" customHeight="1">
      <c r="A650" s="27" t="s">
        <v>8818</v>
      </c>
      <c r="B650" s="20" t="s">
        <v>1156</v>
      </c>
      <c r="C650" s="21" t="s">
        <v>1157</v>
      </c>
      <c r="D650" s="21"/>
      <c r="E650" s="20"/>
    </row>
    <row r="651" spans="1:5" s="46" customFormat="1" ht="12.75" customHeight="1">
      <c r="A651" s="27" t="s">
        <v>8819</v>
      </c>
      <c r="B651" s="48" t="s">
        <v>1158</v>
      </c>
      <c r="C651" s="47" t="s">
        <v>1157</v>
      </c>
      <c r="D651" s="47"/>
      <c r="E651" s="48"/>
    </row>
    <row r="652" spans="1:5" s="46" customFormat="1" ht="12.75" customHeight="1">
      <c r="A652" s="27" t="s">
        <v>8820</v>
      </c>
      <c r="B652" s="20" t="s">
        <v>1159</v>
      </c>
      <c r="C652" s="21" t="s">
        <v>1160</v>
      </c>
      <c r="D652" s="21"/>
      <c r="E652" s="20"/>
    </row>
    <row r="653" spans="1:5" s="46" customFormat="1" ht="12.75" customHeight="1">
      <c r="A653" s="27" t="s">
        <v>8239</v>
      </c>
      <c r="B653" s="48" t="s">
        <v>1161</v>
      </c>
      <c r="C653" s="47" t="s">
        <v>1162</v>
      </c>
      <c r="D653" s="47"/>
      <c r="E653" s="48"/>
    </row>
    <row r="654" spans="1:5" s="46" customFormat="1" ht="12.75" customHeight="1">
      <c r="A654" s="27" t="s">
        <v>8821</v>
      </c>
      <c r="B654" s="20" t="s">
        <v>1163</v>
      </c>
      <c r="C654" s="21" t="s">
        <v>1164</v>
      </c>
      <c r="D654" s="21"/>
      <c r="E654" s="20"/>
    </row>
    <row r="655" spans="1:5" s="46" customFormat="1" ht="12.75" customHeight="1">
      <c r="A655" s="27" t="s">
        <v>8822</v>
      </c>
      <c r="B655" s="48" t="s">
        <v>1165</v>
      </c>
      <c r="C655" s="47" t="s">
        <v>1166</v>
      </c>
      <c r="D655" s="47"/>
      <c r="E655" s="48"/>
    </row>
    <row r="656" spans="1:5" s="46" customFormat="1" ht="12.75" customHeight="1">
      <c r="A656" s="27" t="s">
        <v>8823</v>
      </c>
      <c r="B656" s="20" t="s">
        <v>1167</v>
      </c>
      <c r="C656" s="21" t="s">
        <v>1166</v>
      </c>
      <c r="D656" s="21"/>
      <c r="E656" s="20"/>
    </row>
    <row r="657" spans="1:5" s="46" customFormat="1" ht="12.75" customHeight="1">
      <c r="A657" s="27" t="s">
        <v>8824</v>
      </c>
      <c r="B657" s="48" t="s">
        <v>1168</v>
      </c>
      <c r="C657" s="47" t="s">
        <v>1166</v>
      </c>
      <c r="D657" s="47"/>
      <c r="E657" s="48"/>
    </row>
    <row r="658" spans="1:5" s="46" customFormat="1" ht="12.75" customHeight="1">
      <c r="A658" s="27" t="s">
        <v>8825</v>
      </c>
      <c r="B658" s="20" t="s">
        <v>1169</v>
      </c>
      <c r="C658" s="21" t="s">
        <v>1166</v>
      </c>
      <c r="D658" s="21"/>
      <c r="E658" s="20"/>
    </row>
    <row r="659" spans="1:5" s="46" customFormat="1" ht="12.75" customHeight="1">
      <c r="A659" s="27" t="s">
        <v>8826</v>
      </c>
      <c r="B659" s="48" t="s">
        <v>1170</v>
      </c>
      <c r="C659" s="47" t="s">
        <v>1171</v>
      </c>
      <c r="D659" s="47"/>
      <c r="E659" s="48"/>
    </row>
    <row r="660" spans="1:5" s="46" customFormat="1" ht="12.75" customHeight="1">
      <c r="A660" s="27" t="s">
        <v>8827</v>
      </c>
      <c r="B660" s="20" t="s">
        <v>1172</v>
      </c>
      <c r="C660" s="21" t="s">
        <v>1173</v>
      </c>
      <c r="D660" s="21"/>
      <c r="E660" s="20"/>
    </row>
    <row r="661" spans="1:5" s="46" customFormat="1" ht="12.75" customHeight="1">
      <c r="A661" s="27" t="s">
        <v>8828</v>
      </c>
      <c r="B661" s="48" t="s">
        <v>1174</v>
      </c>
      <c r="C661" s="47" t="s">
        <v>1175</v>
      </c>
      <c r="D661" s="47"/>
      <c r="E661" s="48"/>
    </row>
    <row r="662" spans="1:5" s="46" customFormat="1" ht="12.75" customHeight="1">
      <c r="A662" s="27" t="s">
        <v>8829</v>
      </c>
      <c r="B662" s="20" t="s">
        <v>1176</v>
      </c>
      <c r="C662" s="21" t="s">
        <v>1177</v>
      </c>
      <c r="D662" s="21"/>
      <c r="E662" s="20"/>
    </row>
    <row r="663" spans="1:5" s="46" customFormat="1" ht="12.75" customHeight="1">
      <c r="A663" s="27" t="s">
        <v>8830</v>
      </c>
      <c r="B663" s="48" t="s">
        <v>1178</v>
      </c>
      <c r="C663" s="47" t="s">
        <v>1177</v>
      </c>
      <c r="D663" s="47"/>
      <c r="E663" s="48"/>
    </row>
    <row r="664" spans="1:5" s="46" customFormat="1" ht="12.75" customHeight="1">
      <c r="A664" s="27" t="s">
        <v>8831</v>
      </c>
      <c r="B664" s="20" t="s">
        <v>1179</v>
      </c>
      <c r="C664" s="21" t="s">
        <v>1177</v>
      </c>
      <c r="D664" s="21"/>
      <c r="E664" s="20"/>
    </row>
    <row r="665" spans="1:5" s="46" customFormat="1" ht="12.75" customHeight="1">
      <c r="A665" s="27" t="s">
        <v>8832</v>
      </c>
      <c r="B665" s="48" t="s">
        <v>1180</v>
      </c>
      <c r="C665" s="47" t="s">
        <v>1177</v>
      </c>
      <c r="D665" s="47"/>
      <c r="E665" s="48"/>
    </row>
    <row r="666" spans="1:5" s="46" customFormat="1" ht="12.75" customHeight="1">
      <c r="A666" s="27" t="s">
        <v>8833</v>
      </c>
      <c r="B666" s="20" t="s">
        <v>1181</v>
      </c>
      <c r="C666" s="21" t="s">
        <v>1182</v>
      </c>
      <c r="D666" s="21"/>
      <c r="E666" s="20"/>
    </row>
    <row r="667" spans="1:5" s="46" customFormat="1" ht="12.75" customHeight="1">
      <c r="A667" s="27" t="s">
        <v>8834</v>
      </c>
      <c r="B667" s="48" t="s">
        <v>1183</v>
      </c>
      <c r="C667" s="47" t="s">
        <v>1184</v>
      </c>
      <c r="D667" s="47"/>
      <c r="E667" s="48"/>
    </row>
    <row r="668" spans="1:5" s="46" customFormat="1" ht="12.75" customHeight="1">
      <c r="A668" s="27" t="s">
        <v>8835</v>
      </c>
      <c r="B668" s="20" t="s">
        <v>1185</v>
      </c>
      <c r="C668" s="21" t="s">
        <v>1184</v>
      </c>
      <c r="D668" s="21"/>
      <c r="E668" s="20"/>
    </row>
    <row r="669" spans="1:5" s="46" customFormat="1" ht="12.75" customHeight="1">
      <c r="A669" s="27" t="s">
        <v>8836</v>
      </c>
      <c r="B669" s="48" t="s">
        <v>1186</v>
      </c>
      <c r="C669" s="47" t="s">
        <v>1184</v>
      </c>
      <c r="D669" s="47"/>
      <c r="E669" s="48"/>
    </row>
    <row r="670" spans="1:5" s="46" customFormat="1" ht="12.75" customHeight="1">
      <c r="A670" s="27" t="s">
        <v>8837</v>
      </c>
      <c r="B670" s="20" t="s">
        <v>1187</v>
      </c>
      <c r="C670" s="21" t="s">
        <v>1188</v>
      </c>
      <c r="D670" s="21"/>
      <c r="E670" s="20"/>
    </row>
    <row r="671" spans="1:5" s="46" customFormat="1" ht="12.75" customHeight="1">
      <c r="A671" s="27" t="s">
        <v>8838</v>
      </c>
      <c r="B671" s="48" t="s">
        <v>1189</v>
      </c>
      <c r="C671" s="47" t="s">
        <v>1182</v>
      </c>
      <c r="D671" s="47"/>
      <c r="E671" s="48"/>
    </row>
    <row r="672" spans="1:5" s="46" customFormat="1" ht="12.75" customHeight="1">
      <c r="A672" s="27" t="s">
        <v>8839</v>
      </c>
      <c r="B672" s="20" t="s">
        <v>1190</v>
      </c>
      <c r="C672" s="21" t="s">
        <v>1191</v>
      </c>
      <c r="D672" s="21"/>
      <c r="E672" s="20"/>
    </row>
    <row r="673" spans="1:5" s="46" customFormat="1" ht="12.75" customHeight="1">
      <c r="A673" s="27" t="s">
        <v>8239</v>
      </c>
      <c r="B673" s="48" t="s">
        <v>1192</v>
      </c>
      <c r="C673" s="47" t="s">
        <v>1193</v>
      </c>
      <c r="D673" s="47"/>
      <c r="E673" s="48"/>
    </row>
    <row r="674" spans="1:5" s="46" customFormat="1" ht="12.75" customHeight="1">
      <c r="A674" s="27" t="s">
        <v>8840</v>
      </c>
      <c r="B674" s="20" t="s">
        <v>1194</v>
      </c>
      <c r="C674" s="21" t="s">
        <v>1195</v>
      </c>
      <c r="D674" s="21"/>
      <c r="E674" s="20"/>
    </row>
    <row r="675" spans="1:5" s="46" customFormat="1" ht="12.75" customHeight="1">
      <c r="A675" s="27" t="s">
        <v>8840</v>
      </c>
      <c r="B675" s="48" t="s">
        <v>1196</v>
      </c>
      <c r="C675" s="47" t="s">
        <v>1195</v>
      </c>
      <c r="D675" s="47"/>
      <c r="E675" s="48"/>
    </row>
    <row r="676" spans="1:5" s="46" customFormat="1" ht="12.75" customHeight="1">
      <c r="A676" s="27" t="s">
        <v>8841</v>
      </c>
      <c r="B676" s="20" t="s">
        <v>1197</v>
      </c>
      <c r="C676" s="21" t="s">
        <v>1198</v>
      </c>
      <c r="D676" s="21"/>
      <c r="E676" s="20"/>
    </row>
    <row r="677" spans="1:5" s="46" customFormat="1" ht="12.75" customHeight="1">
      <c r="A677" s="27" t="s">
        <v>8842</v>
      </c>
      <c r="B677" s="48" t="s">
        <v>1199</v>
      </c>
      <c r="C677" s="47" t="s">
        <v>1198</v>
      </c>
      <c r="D677" s="47"/>
      <c r="E677" s="48"/>
    </row>
    <row r="678" spans="1:5" s="46" customFormat="1" ht="12.75" customHeight="1">
      <c r="A678" s="27" t="s">
        <v>8843</v>
      </c>
      <c r="B678" s="20" t="s">
        <v>1200</v>
      </c>
      <c r="C678" s="21" t="s">
        <v>1201</v>
      </c>
      <c r="D678" s="21"/>
      <c r="E678" s="20"/>
    </row>
    <row r="679" spans="1:5" s="46" customFormat="1" ht="12.75" customHeight="1">
      <c r="A679" s="27" t="s">
        <v>8844</v>
      </c>
      <c r="B679" s="48" t="s">
        <v>1202</v>
      </c>
      <c r="C679" s="47" t="s">
        <v>1203</v>
      </c>
      <c r="D679" s="47"/>
      <c r="E679" s="48"/>
    </row>
    <row r="680" spans="1:5" s="46" customFormat="1" ht="12.75" customHeight="1">
      <c r="A680" s="27" t="s">
        <v>8845</v>
      </c>
      <c r="B680" s="20" t="s">
        <v>1204</v>
      </c>
      <c r="C680" s="21" t="s">
        <v>1205</v>
      </c>
      <c r="D680" s="21"/>
      <c r="E680" s="20"/>
    </row>
    <row r="681" spans="1:5" s="46" customFormat="1" ht="12.75" customHeight="1">
      <c r="A681" s="27" t="s">
        <v>8846</v>
      </c>
      <c r="B681" s="48" t="s">
        <v>1206</v>
      </c>
      <c r="C681" s="47" t="s">
        <v>1207</v>
      </c>
      <c r="D681" s="47"/>
      <c r="E681" s="48"/>
    </row>
    <row r="682" spans="1:5" s="46" customFormat="1" ht="12.75" customHeight="1">
      <c r="A682" s="27" t="s">
        <v>8847</v>
      </c>
      <c r="B682" s="20" t="s">
        <v>1208</v>
      </c>
      <c r="C682" s="21" t="s">
        <v>1209</v>
      </c>
      <c r="D682" s="21"/>
      <c r="E682" s="20"/>
    </row>
    <row r="683" spans="1:5" s="46" customFormat="1" ht="12.75" customHeight="1">
      <c r="A683" s="27" t="s">
        <v>8848</v>
      </c>
      <c r="B683" s="48" t="s">
        <v>1210</v>
      </c>
      <c r="C683" s="47" t="s">
        <v>1209</v>
      </c>
      <c r="D683" s="47"/>
      <c r="E683" s="48"/>
    </row>
    <row r="684" spans="1:5" s="46" customFormat="1" ht="12.75" customHeight="1">
      <c r="A684" s="27" t="s">
        <v>8849</v>
      </c>
      <c r="B684" s="20" t="s">
        <v>1211</v>
      </c>
      <c r="C684" s="21" t="s">
        <v>1209</v>
      </c>
      <c r="D684" s="21"/>
      <c r="E684" s="20"/>
    </row>
    <row r="685" spans="1:5" s="46" customFormat="1" ht="12.75" customHeight="1">
      <c r="A685" s="27" t="s">
        <v>8239</v>
      </c>
      <c r="B685" s="48" t="s">
        <v>1212</v>
      </c>
      <c r="C685" s="47" t="s">
        <v>1213</v>
      </c>
      <c r="D685" s="47"/>
      <c r="E685" s="48"/>
    </row>
    <row r="686" spans="1:5" s="46" customFormat="1" ht="12.75" customHeight="1">
      <c r="A686" s="27" t="s">
        <v>8239</v>
      </c>
      <c r="B686" s="20" t="s">
        <v>1214</v>
      </c>
      <c r="C686" s="21" t="s">
        <v>1213</v>
      </c>
      <c r="D686" s="21"/>
      <c r="E686" s="20"/>
    </row>
    <row r="687" spans="1:5" s="46" customFormat="1" ht="12.75" customHeight="1">
      <c r="A687" s="27" t="s">
        <v>8239</v>
      </c>
      <c r="B687" s="48" t="s">
        <v>1215</v>
      </c>
      <c r="C687" s="47" t="s">
        <v>1213</v>
      </c>
      <c r="D687" s="47"/>
      <c r="E687" s="48"/>
    </row>
    <row r="688" spans="1:5" s="46" customFormat="1" ht="12.75" customHeight="1">
      <c r="A688" s="27" t="s">
        <v>8239</v>
      </c>
      <c r="B688" s="20" t="s">
        <v>1216</v>
      </c>
      <c r="C688" s="21" t="s">
        <v>1213</v>
      </c>
      <c r="D688" s="21"/>
      <c r="E688" s="20"/>
    </row>
    <row r="689" spans="1:5" s="46" customFormat="1" ht="12.75" customHeight="1">
      <c r="A689" s="27" t="s">
        <v>8239</v>
      </c>
      <c r="B689" s="48" t="s">
        <v>1217</v>
      </c>
      <c r="C689" s="47" t="s">
        <v>1213</v>
      </c>
      <c r="D689" s="47"/>
      <c r="E689" s="48"/>
    </row>
    <row r="690" spans="1:5" s="46" customFormat="1" ht="12.75" customHeight="1">
      <c r="A690" s="27" t="s">
        <v>8850</v>
      </c>
      <c r="B690" s="20" t="s">
        <v>1218</v>
      </c>
      <c r="C690" s="21" t="s">
        <v>1213</v>
      </c>
      <c r="D690" s="21"/>
      <c r="E690" s="20"/>
    </row>
    <row r="691" spans="1:5" s="46" customFormat="1" ht="12.75" customHeight="1">
      <c r="A691" s="27" t="s">
        <v>8851</v>
      </c>
      <c r="B691" s="48" t="s">
        <v>1219</v>
      </c>
      <c r="C691" s="47" t="s">
        <v>1220</v>
      </c>
      <c r="D691" s="47"/>
      <c r="E691" s="48"/>
    </row>
    <row r="692" spans="1:5" s="46" customFormat="1" ht="12.75" customHeight="1">
      <c r="A692" s="27" t="s">
        <v>8852</v>
      </c>
      <c r="B692" s="20" t="s">
        <v>1221</v>
      </c>
      <c r="C692" s="21" t="s">
        <v>1222</v>
      </c>
      <c r="D692" s="21"/>
      <c r="E692" s="20"/>
    </row>
    <row r="693" spans="1:5" s="46" customFormat="1" ht="12.75" customHeight="1">
      <c r="A693" s="27" t="s">
        <v>8853</v>
      </c>
      <c r="B693" s="48" t="s">
        <v>1223</v>
      </c>
      <c r="C693" s="47" t="s">
        <v>1224</v>
      </c>
      <c r="D693" s="47"/>
      <c r="E693" s="48"/>
    </row>
    <row r="694" spans="1:5" s="46" customFormat="1" ht="12.75" customHeight="1">
      <c r="A694" s="27" t="s">
        <v>8854</v>
      </c>
      <c r="B694" s="20" t="s">
        <v>1225</v>
      </c>
      <c r="C694" s="21" t="s">
        <v>1226</v>
      </c>
      <c r="D694" s="21"/>
      <c r="E694" s="20"/>
    </row>
    <row r="695" spans="1:5" s="46" customFormat="1" ht="12.75" customHeight="1">
      <c r="A695" s="27" t="s">
        <v>8855</v>
      </c>
      <c r="B695" s="48" t="s">
        <v>1227</v>
      </c>
      <c r="C695" s="47" t="s">
        <v>1228</v>
      </c>
      <c r="D695" s="47"/>
      <c r="E695" s="48"/>
    </row>
    <row r="696" spans="1:5" s="46" customFormat="1" ht="12.75" customHeight="1">
      <c r="A696" s="27" t="s">
        <v>8856</v>
      </c>
      <c r="B696" s="20" t="s">
        <v>1229</v>
      </c>
      <c r="C696" s="21" t="s">
        <v>1230</v>
      </c>
      <c r="D696" s="21"/>
      <c r="E696" s="20"/>
    </row>
    <row r="697" spans="1:5" s="46" customFormat="1" ht="12.75" customHeight="1">
      <c r="A697" s="27" t="s">
        <v>8857</v>
      </c>
      <c r="B697" s="48" t="s">
        <v>1231</v>
      </c>
      <c r="C697" s="47" t="s">
        <v>1232</v>
      </c>
      <c r="D697" s="47"/>
      <c r="E697" s="48"/>
    </row>
    <row r="698" spans="1:5" s="46" customFormat="1" ht="12.75" customHeight="1">
      <c r="A698" s="27" t="s">
        <v>8858</v>
      </c>
      <c r="B698" s="20" t="s">
        <v>1233</v>
      </c>
      <c r="C698" s="21" t="s">
        <v>1232</v>
      </c>
      <c r="D698" s="21"/>
      <c r="E698" s="20"/>
    </row>
    <row r="699" spans="1:5" s="46" customFormat="1" ht="12.75" customHeight="1">
      <c r="A699" s="27" t="s">
        <v>8859</v>
      </c>
      <c r="B699" s="48" t="s">
        <v>1234</v>
      </c>
      <c r="C699" s="47" t="s">
        <v>1232</v>
      </c>
      <c r="D699" s="47"/>
      <c r="E699" s="48"/>
    </row>
    <row r="700" spans="1:5" s="46" customFormat="1" ht="12.75" customHeight="1">
      <c r="A700" s="27" t="s">
        <v>8860</v>
      </c>
      <c r="B700" s="20" t="s">
        <v>1235</v>
      </c>
      <c r="C700" s="21" t="s">
        <v>1232</v>
      </c>
      <c r="D700" s="21"/>
      <c r="E700" s="20"/>
    </row>
    <row r="701" spans="1:5" s="46" customFormat="1" ht="12.75" customHeight="1">
      <c r="A701" s="27" t="s">
        <v>8861</v>
      </c>
      <c r="B701" s="48" t="s">
        <v>1236</v>
      </c>
      <c r="C701" s="47" t="s">
        <v>1232</v>
      </c>
      <c r="D701" s="47"/>
      <c r="E701" s="48"/>
    </row>
    <row r="702" spans="1:5" s="46" customFormat="1" ht="12.75" customHeight="1">
      <c r="A702" s="27" t="s">
        <v>8862</v>
      </c>
      <c r="B702" s="20" t="s">
        <v>1237</v>
      </c>
      <c r="C702" s="21" t="s">
        <v>1238</v>
      </c>
      <c r="D702" s="21"/>
      <c r="E702" s="20"/>
    </row>
    <row r="703" spans="1:5" s="46" customFormat="1" ht="12.75" customHeight="1">
      <c r="A703" s="27" t="s">
        <v>8863</v>
      </c>
      <c r="B703" s="48" t="s">
        <v>1239</v>
      </c>
      <c r="C703" s="47" t="s">
        <v>1240</v>
      </c>
      <c r="D703" s="47"/>
      <c r="E703" s="48"/>
    </row>
    <row r="704" spans="1:5" s="46" customFormat="1" ht="12.75" customHeight="1">
      <c r="A704" s="27" t="s">
        <v>8863</v>
      </c>
      <c r="B704" s="20" t="s">
        <v>1241</v>
      </c>
      <c r="C704" s="21" t="s">
        <v>1240</v>
      </c>
      <c r="D704" s="21"/>
      <c r="E704" s="20"/>
    </row>
    <row r="705" spans="1:5" s="46" customFormat="1" ht="12.75" customHeight="1">
      <c r="A705" s="27" t="s">
        <v>8864</v>
      </c>
      <c r="B705" s="48" t="s">
        <v>1242</v>
      </c>
      <c r="C705" s="47" t="s">
        <v>1240</v>
      </c>
      <c r="D705" s="47"/>
      <c r="E705" s="48"/>
    </row>
    <row r="706" spans="1:5" s="46" customFormat="1" ht="12.75" customHeight="1">
      <c r="A706" s="27" t="s">
        <v>8865</v>
      </c>
      <c r="B706" s="20" t="s">
        <v>1243</v>
      </c>
      <c r="C706" s="21" t="s">
        <v>1240</v>
      </c>
      <c r="D706" s="21"/>
      <c r="E706" s="20"/>
    </row>
    <row r="707" spans="1:5" s="46" customFormat="1" ht="12.75" customHeight="1">
      <c r="A707" s="27" t="s">
        <v>8866</v>
      </c>
      <c r="B707" s="48" t="s">
        <v>1244</v>
      </c>
      <c r="C707" s="47" t="s">
        <v>1240</v>
      </c>
      <c r="D707" s="47"/>
      <c r="E707" s="48"/>
    </row>
    <row r="708" spans="1:5" s="46" customFormat="1" ht="12.75" customHeight="1">
      <c r="A708" s="27" t="s">
        <v>8866</v>
      </c>
      <c r="B708" s="20" t="s">
        <v>1245</v>
      </c>
      <c r="C708" s="21" t="s">
        <v>1240</v>
      </c>
      <c r="D708" s="21"/>
      <c r="E708" s="20"/>
    </row>
    <row r="709" spans="1:5" s="46" customFormat="1" ht="12.75" customHeight="1">
      <c r="A709" s="27" t="s">
        <v>8867</v>
      </c>
      <c r="B709" s="48" t="s">
        <v>1246</v>
      </c>
      <c r="C709" s="47" t="s">
        <v>1247</v>
      </c>
      <c r="D709" s="47"/>
      <c r="E709" s="48"/>
    </row>
    <row r="710" spans="1:5" s="46" customFormat="1" ht="12.75" customHeight="1">
      <c r="A710" s="27" t="s">
        <v>8868</v>
      </c>
      <c r="B710" s="20" t="s">
        <v>1248</v>
      </c>
      <c r="C710" s="21" t="s">
        <v>1247</v>
      </c>
      <c r="D710" s="21"/>
      <c r="E710" s="20"/>
    </row>
    <row r="711" spans="1:5" s="46" customFormat="1" ht="12.75" customHeight="1">
      <c r="A711" s="27" t="s">
        <v>8869</v>
      </c>
      <c r="B711" s="48" t="s">
        <v>1249</v>
      </c>
      <c r="C711" s="47" t="s">
        <v>1247</v>
      </c>
      <c r="D711" s="47"/>
      <c r="E711" s="48"/>
    </row>
    <row r="712" spans="1:5" s="46" customFormat="1" ht="12.75" customHeight="1">
      <c r="A712" s="27" t="s">
        <v>8870</v>
      </c>
      <c r="B712" s="20" t="s">
        <v>1250</v>
      </c>
      <c r="C712" s="21" t="s">
        <v>1247</v>
      </c>
      <c r="D712" s="21"/>
      <c r="E712" s="20"/>
    </row>
    <row r="713" spans="1:5" s="46" customFormat="1" ht="12.75" customHeight="1">
      <c r="A713" s="27" t="s">
        <v>8871</v>
      </c>
      <c r="B713" s="48" t="s">
        <v>1251</v>
      </c>
      <c r="C713" s="47" t="s">
        <v>1252</v>
      </c>
      <c r="D713" s="47"/>
      <c r="E713" s="48"/>
    </row>
    <row r="714" spans="1:5" s="46" customFormat="1" ht="12.75" customHeight="1">
      <c r="A714" s="27" t="s">
        <v>8872</v>
      </c>
      <c r="B714" s="20" t="s">
        <v>1253</v>
      </c>
      <c r="C714" s="21" t="s">
        <v>1254</v>
      </c>
      <c r="D714" s="21"/>
      <c r="E714" s="20"/>
    </row>
    <row r="715" spans="1:5" s="46" customFormat="1" ht="12.75" customHeight="1">
      <c r="A715" s="27" t="s">
        <v>8873</v>
      </c>
      <c r="B715" s="48" t="s">
        <v>1255</v>
      </c>
      <c r="C715" s="47" t="s">
        <v>1254</v>
      </c>
      <c r="D715" s="47"/>
      <c r="E715" s="48"/>
    </row>
    <row r="716" spans="1:5" s="46" customFormat="1" ht="12.75" customHeight="1">
      <c r="A716" s="27" t="s">
        <v>8873</v>
      </c>
      <c r="B716" s="20" t="s">
        <v>1256</v>
      </c>
      <c r="C716" s="21" t="s">
        <v>1254</v>
      </c>
      <c r="D716" s="21"/>
      <c r="E716" s="20"/>
    </row>
    <row r="717" spans="1:5" s="46" customFormat="1" ht="12.75" customHeight="1">
      <c r="A717" s="27" t="s">
        <v>8874</v>
      </c>
      <c r="B717" s="48" t="s">
        <v>1257</v>
      </c>
      <c r="C717" s="47" t="s">
        <v>1254</v>
      </c>
      <c r="D717" s="47"/>
      <c r="E717" s="48"/>
    </row>
    <row r="718" spans="1:5" s="46" customFormat="1" ht="12.75" customHeight="1">
      <c r="A718" s="27" t="s">
        <v>8875</v>
      </c>
      <c r="B718" s="20" t="s">
        <v>1258</v>
      </c>
      <c r="C718" s="21" t="s">
        <v>1254</v>
      </c>
      <c r="D718" s="21"/>
      <c r="E718" s="20"/>
    </row>
    <row r="719" spans="1:5" s="46" customFormat="1" ht="12.75" customHeight="1">
      <c r="A719" s="27" t="s">
        <v>8874</v>
      </c>
      <c r="B719" s="48" t="s">
        <v>1259</v>
      </c>
      <c r="C719" s="47" t="s">
        <v>1254</v>
      </c>
      <c r="D719" s="47"/>
      <c r="E719" s="48"/>
    </row>
    <row r="720" spans="1:5" s="46" customFormat="1" ht="12.75" customHeight="1">
      <c r="A720" s="27" t="s">
        <v>8876</v>
      </c>
      <c r="B720" s="20" t="s">
        <v>1260</v>
      </c>
      <c r="C720" s="21" t="s">
        <v>1261</v>
      </c>
      <c r="D720" s="21"/>
      <c r="E720" s="20"/>
    </row>
    <row r="721" spans="1:5" s="46" customFormat="1" ht="12.75" customHeight="1">
      <c r="A721" s="27" t="s">
        <v>8877</v>
      </c>
      <c r="B721" s="48" t="s">
        <v>1262</v>
      </c>
      <c r="C721" s="47" t="s">
        <v>1263</v>
      </c>
      <c r="D721" s="47"/>
      <c r="E721" s="48"/>
    </row>
    <row r="722" spans="1:5" s="46" customFormat="1" ht="12.75" customHeight="1">
      <c r="A722" s="27" t="s">
        <v>8878</v>
      </c>
      <c r="B722" s="20" t="s">
        <v>1264</v>
      </c>
      <c r="C722" s="21" t="s">
        <v>815</v>
      </c>
      <c r="D722" s="21"/>
      <c r="E722" s="20"/>
    </row>
    <row r="723" spans="1:5" s="46" customFormat="1" ht="12.75" customHeight="1">
      <c r="A723" s="27" t="s">
        <v>8877</v>
      </c>
      <c r="B723" s="48" t="s">
        <v>1265</v>
      </c>
      <c r="C723" s="47" t="s">
        <v>1263</v>
      </c>
      <c r="D723" s="47"/>
      <c r="E723" s="48"/>
    </row>
    <row r="724" spans="1:5" s="46" customFormat="1" ht="12.75" customHeight="1">
      <c r="A724" s="27" t="s">
        <v>8879</v>
      </c>
      <c r="B724" s="20" t="s">
        <v>1266</v>
      </c>
      <c r="C724" s="21" t="s">
        <v>1145</v>
      </c>
      <c r="D724" s="21"/>
      <c r="E724" s="20"/>
    </row>
    <row r="725" spans="1:5" s="46" customFormat="1" ht="12.75" customHeight="1">
      <c r="A725" s="27" t="s">
        <v>8798</v>
      </c>
      <c r="B725" s="48" t="s">
        <v>1267</v>
      </c>
      <c r="C725" s="47" t="s">
        <v>1139</v>
      </c>
      <c r="D725" s="47"/>
      <c r="E725" s="48"/>
    </row>
    <row r="726" spans="1:5" s="46" customFormat="1" ht="12.75" customHeight="1">
      <c r="A726" s="27" t="s">
        <v>8732</v>
      </c>
      <c r="B726" s="20" t="s">
        <v>1268</v>
      </c>
      <c r="C726" s="21" t="s">
        <v>1053</v>
      </c>
      <c r="D726" s="21"/>
      <c r="E726" s="20"/>
    </row>
    <row r="727" spans="1:5" s="46" customFormat="1" ht="12.75" customHeight="1">
      <c r="A727" s="27" t="s">
        <v>8880</v>
      </c>
      <c r="B727" s="48" t="s">
        <v>1269</v>
      </c>
      <c r="C727" s="47" t="s">
        <v>944</v>
      </c>
      <c r="D727" s="47"/>
      <c r="E727" s="48"/>
    </row>
    <row r="728" spans="1:5" s="46" customFormat="1" ht="12.75" customHeight="1">
      <c r="A728" s="27" t="s">
        <v>8881</v>
      </c>
      <c r="B728" s="20" t="s">
        <v>1270</v>
      </c>
      <c r="C728" s="21" t="s">
        <v>1263</v>
      </c>
      <c r="D728" s="21"/>
      <c r="E728" s="20"/>
    </row>
    <row r="729" spans="1:5" s="46" customFormat="1" ht="12.75" customHeight="1">
      <c r="A729" s="27" t="s">
        <v>8880</v>
      </c>
      <c r="B729" s="48" t="s">
        <v>1271</v>
      </c>
      <c r="C729" s="47" t="s">
        <v>944</v>
      </c>
      <c r="D729" s="47"/>
      <c r="E729" s="48"/>
    </row>
    <row r="730" spans="1:5" s="46" customFormat="1" ht="12.75" customHeight="1">
      <c r="A730" s="27" t="s">
        <v>8882</v>
      </c>
      <c r="B730" s="20" t="s">
        <v>1272</v>
      </c>
      <c r="C730" s="21" t="s">
        <v>1273</v>
      </c>
      <c r="D730" s="21"/>
      <c r="E730" s="20"/>
    </row>
    <row r="731" spans="1:5" s="46" customFormat="1" ht="12.75" customHeight="1">
      <c r="A731" s="27" t="s">
        <v>8883</v>
      </c>
      <c r="B731" s="48" t="s">
        <v>1274</v>
      </c>
      <c r="C731" s="47" t="s">
        <v>1273</v>
      </c>
      <c r="D731" s="47"/>
      <c r="E731" s="48"/>
    </row>
    <row r="732" spans="1:5" s="46" customFormat="1" ht="12.75" customHeight="1">
      <c r="A732" s="27" t="s">
        <v>8884</v>
      </c>
      <c r="B732" s="20" t="s">
        <v>1275</v>
      </c>
      <c r="C732" s="21" t="s">
        <v>1137</v>
      </c>
      <c r="D732" s="21"/>
      <c r="E732" s="20"/>
    </row>
    <row r="733" spans="1:5" s="46" customFormat="1" ht="12.75" customHeight="1">
      <c r="A733" s="27" t="s">
        <v>8682</v>
      </c>
      <c r="B733" s="48" t="s">
        <v>1276</v>
      </c>
      <c r="C733" s="47" t="s">
        <v>944</v>
      </c>
      <c r="D733" s="47"/>
      <c r="E733" s="48"/>
    </row>
    <row r="734" spans="1:5" s="46" customFormat="1" ht="12.75" customHeight="1">
      <c r="A734" s="27" t="s">
        <v>8885</v>
      </c>
      <c r="B734" s="20" t="s">
        <v>1277</v>
      </c>
      <c r="C734" s="21" t="s">
        <v>1263</v>
      </c>
      <c r="D734" s="21"/>
      <c r="E734" s="20"/>
    </row>
    <row r="735" spans="1:5" s="46" customFormat="1" ht="12.75" customHeight="1">
      <c r="A735" s="27" t="s">
        <v>8886</v>
      </c>
      <c r="B735" s="48" t="s">
        <v>1278</v>
      </c>
      <c r="C735" s="47" t="s">
        <v>1263</v>
      </c>
      <c r="D735" s="47"/>
      <c r="E735" s="48"/>
    </row>
    <row r="736" spans="1:5" s="46" customFormat="1" ht="12.75" customHeight="1">
      <c r="A736" s="27" t="s">
        <v>8833</v>
      </c>
      <c r="B736" s="20" t="s">
        <v>1279</v>
      </c>
      <c r="C736" s="21" t="s">
        <v>1188</v>
      </c>
      <c r="D736" s="21"/>
      <c r="E736" s="20"/>
    </row>
    <row r="737" spans="1:5" s="46" customFormat="1" ht="12.75" customHeight="1">
      <c r="A737" s="27" t="s">
        <v>8887</v>
      </c>
      <c r="B737" s="48" t="s">
        <v>1280</v>
      </c>
      <c r="C737" s="47" t="s">
        <v>1281</v>
      </c>
      <c r="D737" s="47"/>
      <c r="E737" s="48"/>
    </row>
    <row r="738" spans="1:5" s="46" customFormat="1" ht="12.75" customHeight="1">
      <c r="A738" s="27" t="s">
        <v>8888</v>
      </c>
      <c r="B738" s="20" t="s">
        <v>1282</v>
      </c>
      <c r="C738" s="21" t="s">
        <v>1273</v>
      </c>
      <c r="D738" s="21"/>
      <c r="E738" s="20"/>
    </row>
    <row r="739" spans="1:5" s="46" customFormat="1" ht="12.75" customHeight="1">
      <c r="A739" s="27" t="s">
        <v>8889</v>
      </c>
      <c r="B739" s="48" t="s">
        <v>1283</v>
      </c>
      <c r="C739" s="47" t="s">
        <v>1273</v>
      </c>
      <c r="D739" s="47"/>
      <c r="E739" s="48"/>
    </row>
    <row r="740" spans="1:5" s="46" customFormat="1" ht="12.75" customHeight="1">
      <c r="A740" s="27" t="s">
        <v>8890</v>
      </c>
      <c r="B740" s="20" t="s">
        <v>1284</v>
      </c>
      <c r="C740" s="21" t="s">
        <v>1273</v>
      </c>
      <c r="D740" s="21"/>
      <c r="E740" s="20"/>
    </row>
    <row r="741" spans="1:5" s="46" customFormat="1" ht="12.75" customHeight="1">
      <c r="A741" s="27" t="s">
        <v>8891</v>
      </c>
      <c r="B741" s="48" t="s">
        <v>1285</v>
      </c>
      <c r="C741" s="47" t="s">
        <v>1137</v>
      </c>
      <c r="D741" s="47"/>
      <c r="E741" s="48"/>
    </row>
    <row r="742" spans="1:5" s="46" customFormat="1" ht="12.75" customHeight="1">
      <c r="A742" s="27" t="s">
        <v>8892</v>
      </c>
      <c r="B742" s="20" t="s">
        <v>1286</v>
      </c>
      <c r="C742" s="21" t="s">
        <v>1273</v>
      </c>
      <c r="D742" s="21"/>
      <c r="E742" s="20"/>
    </row>
    <row r="743" spans="1:5" s="46" customFormat="1" ht="12.75" customHeight="1">
      <c r="A743" s="27" t="s">
        <v>8893</v>
      </c>
      <c r="B743" s="48" t="s">
        <v>1287</v>
      </c>
      <c r="C743" s="47" t="s">
        <v>1145</v>
      </c>
      <c r="D743" s="47"/>
      <c r="E743" s="48"/>
    </row>
    <row r="744" spans="1:5" s="46" customFormat="1" ht="12.75" customHeight="1">
      <c r="A744" s="27" t="s">
        <v>8894</v>
      </c>
      <c r="B744" s="20" t="s">
        <v>1288</v>
      </c>
      <c r="C744" s="21" t="s">
        <v>1273</v>
      </c>
      <c r="D744" s="21"/>
      <c r="E744" s="20"/>
    </row>
    <row r="745" spans="1:5" s="46" customFormat="1" ht="12.75" customHeight="1">
      <c r="A745" s="27" t="s">
        <v>8895</v>
      </c>
      <c r="B745" s="48" t="s">
        <v>1289</v>
      </c>
      <c r="C745" s="47" t="s">
        <v>1273</v>
      </c>
      <c r="D745" s="47"/>
      <c r="E745" s="48"/>
    </row>
    <row r="746" spans="1:5" s="46" customFormat="1" ht="12.75" customHeight="1">
      <c r="A746" s="27" t="s">
        <v>8896</v>
      </c>
      <c r="B746" s="20" t="s">
        <v>1290</v>
      </c>
      <c r="C746" s="21" t="s">
        <v>1291</v>
      </c>
      <c r="D746" s="21"/>
      <c r="E746" s="20"/>
    </row>
    <row r="747" spans="1:5" s="46" customFormat="1" ht="12.75" customHeight="1">
      <c r="A747" s="27" t="s">
        <v>8897</v>
      </c>
      <c r="B747" s="48" t="s">
        <v>1292</v>
      </c>
      <c r="C747" s="47" t="s">
        <v>1291</v>
      </c>
      <c r="D747" s="47"/>
      <c r="E747" s="48"/>
    </row>
    <row r="748" spans="1:5" s="46" customFormat="1" ht="12.75" customHeight="1">
      <c r="A748" s="27" t="s">
        <v>8898</v>
      </c>
      <c r="B748" s="20" t="s">
        <v>1293</v>
      </c>
      <c r="C748" s="21" t="s">
        <v>1145</v>
      </c>
      <c r="D748" s="21"/>
      <c r="E748" s="20"/>
    </row>
    <row r="749" spans="1:5" s="46" customFormat="1" ht="12.75" customHeight="1">
      <c r="A749" s="27" t="s">
        <v>8899</v>
      </c>
      <c r="B749" s="48" t="s">
        <v>1294</v>
      </c>
      <c r="C749" s="47" t="s">
        <v>1273</v>
      </c>
      <c r="D749" s="47"/>
      <c r="E749" s="48"/>
    </row>
    <row r="750" spans="1:5" s="46" customFormat="1" ht="12.75" customHeight="1">
      <c r="A750" s="27" t="s">
        <v>8900</v>
      </c>
      <c r="B750" s="20" t="s">
        <v>1295</v>
      </c>
      <c r="C750" s="21" t="s">
        <v>1273</v>
      </c>
      <c r="D750" s="21"/>
      <c r="E750" s="20"/>
    </row>
    <row r="751" spans="1:5" s="46" customFormat="1" ht="12.75" customHeight="1">
      <c r="A751" s="27" t="s">
        <v>8901</v>
      </c>
      <c r="B751" s="48" t="s">
        <v>1296</v>
      </c>
      <c r="C751" s="47" t="s">
        <v>1297</v>
      </c>
      <c r="D751" s="47"/>
      <c r="E751" s="48"/>
    </row>
    <row r="752" spans="1:5" s="46" customFormat="1" ht="12.75" customHeight="1">
      <c r="A752" s="27" t="s">
        <v>8902</v>
      </c>
      <c r="B752" s="20" t="s">
        <v>1298</v>
      </c>
      <c r="C752" s="21" t="s">
        <v>1263</v>
      </c>
      <c r="D752" s="21"/>
      <c r="E752" s="20"/>
    </row>
    <row r="753" spans="1:5" s="46" customFormat="1" ht="12.75" customHeight="1">
      <c r="A753" s="27" t="s">
        <v>8903</v>
      </c>
      <c r="B753" s="48" t="s">
        <v>1299</v>
      </c>
      <c r="C753" s="47" t="s">
        <v>769</v>
      </c>
      <c r="D753" s="47"/>
      <c r="E753" s="48"/>
    </row>
    <row r="754" spans="1:5" s="46" customFormat="1" ht="12.75" customHeight="1">
      <c r="A754" s="27" t="s">
        <v>8904</v>
      </c>
      <c r="B754" s="20" t="s">
        <v>1300</v>
      </c>
      <c r="C754" s="21" t="s">
        <v>1301</v>
      </c>
      <c r="D754" s="21"/>
      <c r="E754" s="20"/>
    </row>
    <row r="755" spans="1:5" s="46" customFormat="1" ht="12.75" customHeight="1">
      <c r="A755" s="27" t="s">
        <v>8905</v>
      </c>
      <c r="B755" s="48" t="s">
        <v>1302</v>
      </c>
      <c r="C755" s="47" t="s">
        <v>1145</v>
      </c>
      <c r="D755" s="47"/>
      <c r="E755" s="48"/>
    </row>
    <row r="756" spans="1:5" s="46" customFormat="1" ht="12.75" customHeight="1">
      <c r="A756" s="27" t="s">
        <v>8906</v>
      </c>
      <c r="B756" s="20" t="s">
        <v>1303</v>
      </c>
      <c r="C756" s="21" t="s">
        <v>1304</v>
      </c>
      <c r="D756" s="21"/>
      <c r="E756" s="20"/>
    </row>
    <row r="757" spans="1:5" s="46" customFormat="1" ht="12.75" customHeight="1">
      <c r="A757" s="27" t="s">
        <v>8725</v>
      </c>
      <c r="B757" s="48" t="s">
        <v>1305</v>
      </c>
      <c r="C757" s="47" t="s">
        <v>1021</v>
      </c>
      <c r="D757" s="47"/>
      <c r="E757" s="48"/>
    </row>
    <row r="758" spans="1:5" s="46" customFormat="1" ht="12.75" customHeight="1">
      <c r="A758" s="27" t="s">
        <v>8907</v>
      </c>
      <c r="B758" s="20" t="s">
        <v>1306</v>
      </c>
      <c r="C758" s="21" t="s">
        <v>1273</v>
      </c>
      <c r="D758" s="21"/>
      <c r="E758" s="20"/>
    </row>
    <row r="759" spans="1:5" s="46" customFormat="1" ht="12.75" customHeight="1">
      <c r="A759" s="27" t="s">
        <v>8908</v>
      </c>
      <c r="B759" s="48" t="s">
        <v>1307</v>
      </c>
      <c r="C759" s="47" t="s">
        <v>1273</v>
      </c>
      <c r="D759" s="47"/>
      <c r="E759" s="48"/>
    </row>
    <row r="760" spans="1:5" s="46" customFormat="1" ht="12.75" customHeight="1">
      <c r="A760" s="27" t="s">
        <v>8909</v>
      </c>
      <c r="B760" s="20" t="s">
        <v>1308</v>
      </c>
      <c r="C760" s="21" t="s">
        <v>1309</v>
      </c>
      <c r="D760" s="21"/>
      <c r="E760" s="20"/>
    </row>
    <row r="761" spans="1:5" s="46" customFormat="1" ht="12.75" customHeight="1">
      <c r="A761" s="27" t="s">
        <v>8267</v>
      </c>
      <c r="B761" s="48" t="s">
        <v>1310</v>
      </c>
      <c r="C761" s="47" t="s">
        <v>1311</v>
      </c>
      <c r="D761" s="47"/>
      <c r="E761" s="48"/>
    </row>
    <row r="762" spans="1:5" s="46" customFormat="1" ht="12.75" customHeight="1">
      <c r="A762" s="27" t="s">
        <v>8910</v>
      </c>
      <c r="B762" s="20" t="s">
        <v>1312</v>
      </c>
      <c r="C762" s="21" t="s">
        <v>1145</v>
      </c>
      <c r="D762" s="21"/>
      <c r="E762" s="20"/>
    </row>
    <row r="763" spans="1:5" s="46" customFormat="1" ht="12.75" customHeight="1">
      <c r="A763" s="27" t="s">
        <v>8579</v>
      </c>
      <c r="B763" s="48" t="s">
        <v>1313</v>
      </c>
      <c r="C763" s="47" t="s">
        <v>808</v>
      </c>
      <c r="D763" s="47"/>
      <c r="E763" s="48"/>
    </row>
    <row r="764" spans="1:5" s="46" customFormat="1" ht="12.75" customHeight="1">
      <c r="A764" s="27" t="s">
        <v>8911</v>
      </c>
      <c r="B764" s="20" t="s">
        <v>1314</v>
      </c>
      <c r="C764" s="21" t="s">
        <v>1315</v>
      </c>
      <c r="D764" s="21"/>
      <c r="E764" s="20"/>
    </row>
    <row r="765" spans="1:5" s="46" customFormat="1" ht="12.75" customHeight="1">
      <c r="A765" s="27" t="s">
        <v>8638</v>
      </c>
      <c r="B765" s="48" t="s">
        <v>1316</v>
      </c>
      <c r="C765" s="47" t="s">
        <v>873</v>
      </c>
      <c r="D765" s="47"/>
      <c r="E765" s="48"/>
    </row>
    <row r="766" spans="1:5" s="46" customFormat="1" ht="12.75" customHeight="1">
      <c r="A766" s="27" t="s">
        <v>8912</v>
      </c>
      <c r="B766" s="20" t="s">
        <v>1317</v>
      </c>
      <c r="C766" s="21" t="s">
        <v>1145</v>
      </c>
      <c r="D766" s="21"/>
      <c r="E766" s="20"/>
    </row>
    <row r="767" spans="1:5" s="46" customFormat="1" ht="12.75" customHeight="1">
      <c r="A767" s="27" t="s">
        <v>8913</v>
      </c>
      <c r="B767" s="48" t="s">
        <v>1318</v>
      </c>
      <c r="C767" s="47" t="s">
        <v>1319</v>
      </c>
      <c r="D767" s="47"/>
      <c r="E767" s="48"/>
    </row>
    <row r="768" spans="1:5" s="46" customFormat="1" ht="12.75" customHeight="1">
      <c r="A768" s="27" t="s">
        <v>8804</v>
      </c>
      <c r="B768" s="20" t="s">
        <v>1320</v>
      </c>
      <c r="C768" s="21" t="s">
        <v>1137</v>
      </c>
      <c r="D768" s="21"/>
      <c r="E768" s="20"/>
    </row>
    <row r="769" spans="1:5" s="46" customFormat="1" ht="12.75" customHeight="1">
      <c r="A769" s="27" t="s">
        <v>8914</v>
      </c>
      <c r="B769" s="48" t="s">
        <v>1321</v>
      </c>
      <c r="C769" s="47" t="s">
        <v>1322</v>
      </c>
      <c r="D769" s="47"/>
      <c r="E769" s="48"/>
    </row>
    <row r="770" spans="1:5" s="46" customFormat="1" ht="12.75" customHeight="1">
      <c r="A770" s="27" t="s">
        <v>8915</v>
      </c>
      <c r="B770" s="20" t="s">
        <v>1323</v>
      </c>
      <c r="C770" s="21" t="s">
        <v>1263</v>
      </c>
      <c r="D770" s="21"/>
      <c r="E770" s="20"/>
    </row>
    <row r="771" spans="1:5" s="46" customFormat="1" ht="12.75" customHeight="1">
      <c r="A771" s="27" t="s">
        <v>8877</v>
      </c>
      <c r="B771" s="48" t="s">
        <v>1324</v>
      </c>
      <c r="C771" s="47" t="s">
        <v>1263</v>
      </c>
      <c r="D771" s="47"/>
      <c r="E771" s="48"/>
    </row>
    <row r="772" spans="1:5" s="46" customFormat="1" ht="12.75" customHeight="1">
      <c r="A772" s="27" t="s">
        <v>8916</v>
      </c>
      <c r="B772" s="20" t="s">
        <v>1325</v>
      </c>
      <c r="C772" s="21" t="s">
        <v>1263</v>
      </c>
      <c r="D772" s="21"/>
      <c r="E772" s="20"/>
    </row>
    <row r="773" spans="1:5" s="46" customFormat="1" ht="12.75" customHeight="1">
      <c r="A773" s="27" t="s">
        <v>8917</v>
      </c>
      <c r="B773" s="48" t="s">
        <v>1326</v>
      </c>
      <c r="C773" s="47" t="s">
        <v>1327</v>
      </c>
      <c r="D773" s="47"/>
      <c r="E773" s="48"/>
    </row>
    <row r="774" spans="1:5" s="46" customFormat="1" ht="12.75" customHeight="1">
      <c r="A774" s="27" t="s">
        <v>8918</v>
      </c>
      <c r="B774" s="20" t="s">
        <v>1328</v>
      </c>
      <c r="C774" s="21" t="s">
        <v>944</v>
      </c>
      <c r="D774" s="21"/>
      <c r="E774" s="20"/>
    </row>
    <row r="775" spans="1:5" s="46" customFormat="1" ht="12.75" customHeight="1">
      <c r="A775" s="27" t="s">
        <v>8919</v>
      </c>
      <c r="B775" s="48" t="s">
        <v>1329</v>
      </c>
      <c r="C775" s="47" t="s">
        <v>1263</v>
      </c>
      <c r="D775" s="47"/>
      <c r="E775" s="48"/>
    </row>
    <row r="776" spans="1:5" s="46" customFormat="1" ht="12.75" customHeight="1">
      <c r="A776" s="27" t="s">
        <v>8920</v>
      </c>
      <c r="B776" s="20" t="s">
        <v>1330</v>
      </c>
      <c r="C776" s="21" t="s">
        <v>1327</v>
      </c>
      <c r="D776" s="21"/>
      <c r="E776" s="20"/>
    </row>
    <row r="777" spans="1:5" s="46" customFormat="1" ht="12.75" customHeight="1">
      <c r="A777" s="27" t="s">
        <v>8921</v>
      </c>
      <c r="B777" s="48" t="s">
        <v>1331</v>
      </c>
      <c r="C777" s="47" t="s">
        <v>1139</v>
      </c>
      <c r="D777" s="47"/>
      <c r="E777" s="48"/>
    </row>
    <row r="778" spans="1:5" s="46" customFormat="1" ht="12.75" customHeight="1">
      <c r="A778" s="27" t="s">
        <v>8922</v>
      </c>
      <c r="B778" s="20" t="s">
        <v>1332</v>
      </c>
      <c r="C778" s="21" t="s">
        <v>1053</v>
      </c>
      <c r="D778" s="21"/>
      <c r="E778" s="20"/>
    </row>
    <row r="779" spans="1:5" s="46" customFormat="1" ht="12.75" customHeight="1">
      <c r="A779" s="27" t="s">
        <v>8923</v>
      </c>
      <c r="B779" s="48" t="s">
        <v>1333</v>
      </c>
      <c r="C779" s="47" t="s">
        <v>1334</v>
      </c>
      <c r="D779" s="47"/>
      <c r="E779" s="48"/>
    </row>
    <row r="780" spans="1:5" s="46" customFormat="1" ht="12.75" customHeight="1">
      <c r="A780" s="27" t="s">
        <v>8682</v>
      </c>
      <c r="B780" s="20" t="s">
        <v>1335</v>
      </c>
      <c r="C780" s="21" t="s">
        <v>944</v>
      </c>
      <c r="D780" s="21"/>
      <c r="E780" s="20"/>
    </row>
    <row r="781" spans="1:5" s="46" customFormat="1" ht="12.75" customHeight="1">
      <c r="A781" s="27" t="s">
        <v>8924</v>
      </c>
      <c r="B781" s="48" t="s">
        <v>1336</v>
      </c>
      <c r="C781" s="47" t="s">
        <v>1273</v>
      </c>
      <c r="D781" s="47"/>
      <c r="E781" s="48"/>
    </row>
    <row r="782" spans="1:5" s="46" customFormat="1" ht="12.75" customHeight="1">
      <c r="A782" s="27" t="s">
        <v>8925</v>
      </c>
      <c r="B782" s="20" t="s">
        <v>1337</v>
      </c>
      <c r="C782" s="21" t="s">
        <v>1053</v>
      </c>
      <c r="D782" s="21"/>
      <c r="E782" s="20"/>
    </row>
    <row r="783" spans="1:5" s="46" customFormat="1" ht="12.75" customHeight="1">
      <c r="A783" s="27" t="s">
        <v>8926</v>
      </c>
      <c r="B783" s="48" t="s">
        <v>1338</v>
      </c>
      <c r="C783" s="47" t="s">
        <v>1145</v>
      </c>
      <c r="D783" s="47"/>
      <c r="E783" s="48"/>
    </row>
    <row r="784" spans="1:5" s="46" customFormat="1" ht="12.75" customHeight="1">
      <c r="A784" s="27" t="s">
        <v>8927</v>
      </c>
      <c r="B784" s="20" t="s">
        <v>1339</v>
      </c>
      <c r="C784" s="21" t="s">
        <v>1053</v>
      </c>
      <c r="D784" s="21"/>
      <c r="E784" s="20"/>
    </row>
    <row r="785" spans="1:5" s="46" customFormat="1" ht="12.75" customHeight="1">
      <c r="A785" s="27" t="s">
        <v>8928</v>
      </c>
      <c r="B785" s="48" t="s">
        <v>1340</v>
      </c>
      <c r="C785" s="47" t="s">
        <v>1273</v>
      </c>
      <c r="D785" s="47"/>
      <c r="E785" s="48"/>
    </row>
    <row r="786" spans="1:5" s="46" customFormat="1" ht="12.75" customHeight="1">
      <c r="A786" s="27" t="s">
        <v>8929</v>
      </c>
      <c r="B786" s="20" t="s">
        <v>1341</v>
      </c>
      <c r="C786" s="21" t="s">
        <v>1145</v>
      </c>
      <c r="D786" s="21"/>
      <c r="E786" s="20"/>
    </row>
    <row r="787" spans="1:5" s="46" customFormat="1" ht="12.75" customHeight="1">
      <c r="A787" s="27" t="s">
        <v>8930</v>
      </c>
      <c r="B787" s="48" t="s">
        <v>1342</v>
      </c>
      <c r="C787" s="47" t="s">
        <v>1139</v>
      </c>
      <c r="D787" s="47"/>
      <c r="E787" s="48"/>
    </row>
    <row r="788" spans="1:5" s="46" customFormat="1" ht="12.75" customHeight="1">
      <c r="A788" s="27" t="s">
        <v>8931</v>
      </c>
      <c r="B788" s="20" t="s">
        <v>1343</v>
      </c>
      <c r="C788" s="21" t="s">
        <v>1145</v>
      </c>
      <c r="D788" s="21"/>
      <c r="E788" s="20"/>
    </row>
    <row r="789" spans="1:5" s="46" customFormat="1" ht="12.75" customHeight="1">
      <c r="A789" s="27" t="s">
        <v>8932</v>
      </c>
      <c r="B789" s="48" t="s">
        <v>1344</v>
      </c>
      <c r="C789" s="47" t="s">
        <v>1139</v>
      </c>
      <c r="D789" s="47"/>
      <c r="E789" s="48"/>
    </row>
    <row r="790" spans="1:5" s="46" customFormat="1" ht="12.75" customHeight="1">
      <c r="A790" s="27" t="s">
        <v>8933</v>
      </c>
      <c r="B790" s="20" t="s">
        <v>1345</v>
      </c>
      <c r="C790" s="21" t="s">
        <v>1053</v>
      </c>
      <c r="D790" s="21"/>
      <c r="E790" s="20"/>
    </row>
    <row r="791" spans="1:5" s="46" customFormat="1" ht="12.75" customHeight="1">
      <c r="A791" s="27" t="s">
        <v>8934</v>
      </c>
      <c r="B791" s="48" t="s">
        <v>1346</v>
      </c>
      <c r="C791" s="47" t="s">
        <v>1347</v>
      </c>
      <c r="D791" s="47"/>
      <c r="E791" s="48"/>
    </row>
    <row r="792" spans="1:5" s="46" customFormat="1" ht="12.75" customHeight="1">
      <c r="A792" s="27" t="s">
        <v>8935</v>
      </c>
      <c r="B792" s="20" t="s">
        <v>1348</v>
      </c>
      <c r="C792" s="21" t="s">
        <v>1145</v>
      </c>
      <c r="D792" s="21"/>
      <c r="E792" s="20"/>
    </row>
    <row r="793" spans="1:5" s="46" customFormat="1" ht="12.75" customHeight="1">
      <c r="A793" s="27" t="s">
        <v>8798</v>
      </c>
      <c r="B793" s="48" t="s">
        <v>1349</v>
      </c>
      <c r="C793" s="47" t="s">
        <v>1139</v>
      </c>
      <c r="D793" s="47"/>
      <c r="E793" s="48"/>
    </row>
    <row r="794" spans="1:5" s="46" customFormat="1" ht="12.75" customHeight="1">
      <c r="A794" s="27" t="s">
        <v>8936</v>
      </c>
      <c r="B794" s="20" t="s">
        <v>1350</v>
      </c>
      <c r="C794" s="21" t="s">
        <v>1145</v>
      </c>
      <c r="D794" s="21"/>
      <c r="E794" s="20"/>
    </row>
    <row r="795" spans="1:5" s="46" customFormat="1" ht="12.75" customHeight="1">
      <c r="A795" s="27" t="s">
        <v>8921</v>
      </c>
      <c r="B795" s="48" t="s">
        <v>1351</v>
      </c>
      <c r="C795" s="47" t="s">
        <v>1139</v>
      </c>
      <c r="D795" s="47"/>
      <c r="E795" s="48"/>
    </row>
    <row r="796" spans="1:5" s="46" customFormat="1" ht="12.75" customHeight="1">
      <c r="A796" s="27" t="s">
        <v>8937</v>
      </c>
      <c r="B796" s="20" t="s">
        <v>1352</v>
      </c>
      <c r="C796" s="21" t="s">
        <v>1053</v>
      </c>
      <c r="D796" s="21"/>
      <c r="E796" s="20"/>
    </row>
    <row r="797" spans="1:5" s="46" customFormat="1" ht="12.75" customHeight="1">
      <c r="A797" s="27" t="s">
        <v>8938</v>
      </c>
      <c r="B797" s="48" t="s">
        <v>1353</v>
      </c>
      <c r="C797" s="47" t="s">
        <v>1281</v>
      </c>
      <c r="D797" s="47"/>
      <c r="E797" s="48"/>
    </row>
    <row r="798" spans="1:5" s="46" customFormat="1" ht="12.75" customHeight="1">
      <c r="A798" s="27" t="s">
        <v>8939</v>
      </c>
      <c r="B798" s="20" t="s">
        <v>1354</v>
      </c>
      <c r="C798" s="21" t="s">
        <v>1137</v>
      </c>
      <c r="D798" s="21"/>
      <c r="E798" s="20"/>
    </row>
    <row r="799" spans="1:5" s="46" customFormat="1" ht="12.75" customHeight="1">
      <c r="A799" s="27" t="s">
        <v>8940</v>
      </c>
      <c r="B799" s="48" t="s">
        <v>1355</v>
      </c>
      <c r="C799" s="47" t="s">
        <v>1356</v>
      </c>
      <c r="D799" s="47"/>
      <c r="E799" s="48"/>
    </row>
    <row r="800" spans="1:5" s="46" customFormat="1" ht="12.75" customHeight="1">
      <c r="A800" s="27" t="s">
        <v>8941</v>
      </c>
      <c r="B800" s="20" t="s">
        <v>1357</v>
      </c>
      <c r="C800" s="21" t="s">
        <v>1273</v>
      </c>
      <c r="D800" s="21"/>
      <c r="E800" s="20"/>
    </row>
    <row r="801" spans="1:5" s="46" customFormat="1" ht="12.75" customHeight="1">
      <c r="A801" s="27" t="s">
        <v>8942</v>
      </c>
      <c r="B801" s="48" t="s">
        <v>1358</v>
      </c>
      <c r="C801" s="47" t="s">
        <v>1273</v>
      </c>
      <c r="D801" s="47"/>
      <c r="E801" s="48"/>
    </row>
    <row r="802" spans="1:5" s="46" customFormat="1" ht="12.75" customHeight="1">
      <c r="A802" s="27" t="s">
        <v>8943</v>
      </c>
      <c r="B802" s="20" t="s">
        <v>1359</v>
      </c>
      <c r="C802" s="21" t="s">
        <v>1273</v>
      </c>
      <c r="D802" s="21"/>
      <c r="E802" s="20"/>
    </row>
    <row r="803" spans="1:5" s="46" customFormat="1" ht="12.75" customHeight="1">
      <c r="A803" s="27" t="s">
        <v>8944</v>
      </c>
      <c r="B803" s="48" t="s">
        <v>1360</v>
      </c>
      <c r="C803" s="47" t="s">
        <v>1137</v>
      </c>
      <c r="D803" s="47"/>
      <c r="E803" s="48"/>
    </row>
    <row r="804" spans="1:5" s="46" customFormat="1" ht="12.75" customHeight="1">
      <c r="A804" s="27" t="s">
        <v>8945</v>
      </c>
      <c r="B804" s="20" t="s">
        <v>1361</v>
      </c>
      <c r="C804" s="21" t="s">
        <v>1291</v>
      </c>
      <c r="D804" s="21"/>
      <c r="E804" s="20"/>
    </row>
    <row r="805" spans="1:5" s="46" customFormat="1" ht="12.75" customHeight="1">
      <c r="A805" s="27" t="s">
        <v>8946</v>
      </c>
      <c r="B805" s="48" t="s">
        <v>1362</v>
      </c>
      <c r="C805" s="47" t="s">
        <v>769</v>
      </c>
      <c r="D805" s="47"/>
      <c r="E805" s="48"/>
    </row>
    <row r="806" spans="1:5" s="46" customFormat="1" ht="12.75" customHeight="1">
      <c r="A806" s="27" t="s">
        <v>8947</v>
      </c>
      <c r="B806" s="20" t="s">
        <v>1363</v>
      </c>
      <c r="C806" s="21" t="s">
        <v>1137</v>
      </c>
      <c r="D806" s="21"/>
      <c r="E806" s="20"/>
    </row>
    <row r="807" spans="1:5" s="46" customFormat="1" ht="12.75" customHeight="1">
      <c r="A807" s="27" t="s">
        <v>8948</v>
      </c>
      <c r="B807" s="48" t="s">
        <v>1364</v>
      </c>
      <c r="C807" s="47" t="s">
        <v>1291</v>
      </c>
      <c r="D807" s="47"/>
      <c r="E807" s="48"/>
    </row>
    <row r="808" spans="1:5" s="46" customFormat="1" ht="12.75" customHeight="1">
      <c r="A808" s="27" t="s">
        <v>8949</v>
      </c>
      <c r="B808" s="20" t="s">
        <v>1365</v>
      </c>
      <c r="C808" s="21" t="s">
        <v>1301</v>
      </c>
      <c r="D808" s="21"/>
      <c r="E808" s="20"/>
    </row>
    <row r="809" spans="1:5" s="46" customFormat="1" ht="12.75" customHeight="1">
      <c r="A809" s="27" t="s">
        <v>8950</v>
      </c>
      <c r="B809" s="48" t="s">
        <v>1366</v>
      </c>
      <c r="C809" s="47" t="s">
        <v>1367</v>
      </c>
      <c r="D809" s="47"/>
      <c r="E809" s="48"/>
    </row>
    <row r="810" spans="1:5" s="46" customFormat="1" ht="12.75" customHeight="1">
      <c r="A810" s="27" t="s">
        <v>8923</v>
      </c>
      <c r="B810" s="20" t="s">
        <v>1368</v>
      </c>
      <c r="C810" s="21" t="s">
        <v>1334</v>
      </c>
      <c r="D810" s="21"/>
      <c r="E810" s="20"/>
    </row>
    <row r="811" spans="1:5" s="46" customFormat="1" ht="12.75" customHeight="1">
      <c r="A811" s="27" t="s">
        <v>8951</v>
      </c>
      <c r="B811" s="48" t="s">
        <v>1369</v>
      </c>
      <c r="C811" s="47" t="s">
        <v>1315</v>
      </c>
      <c r="D811" s="47"/>
      <c r="E811" s="48"/>
    </row>
    <row r="812" spans="1:5" s="46" customFormat="1" ht="12.75" customHeight="1">
      <c r="A812" s="27" t="s">
        <v>8952</v>
      </c>
      <c r="B812" s="20" t="s">
        <v>1370</v>
      </c>
      <c r="C812" s="21" t="s">
        <v>1367</v>
      </c>
      <c r="D812" s="21"/>
      <c r="E812" s="20"/>
    </row>
    <row r="813" spans="1:5" s="46" customFormat="1" ht="12.75" customHeight="1">
      <c r="A813" s="27" t="s">
        <v>8953</v>
      </c>
      <c r="B813" s="48" t="s">
        <v>1371</v>
      </c>
      <c r="C813" s="47" t="s">
        <v>1327</v>
      </c>
      <c r="D813" s="47"/>
      <c r="E813" s="48"/>
    </row>
    <row r="814" spans="1:5" s="46" customFormat="1" ht="12.75" customHeight="1">
      <c r="A814" s="27" t="s">
        <v>8954</v>
      </c>
      <c r="B814" s="20" t="s">
        <v>1372</v>
      </c>
      <c r="C814" s="21" t="s">
        <v>1137</v>
      </c>
      <c r="D814" s="21"/>
      <c r="E814" s="20"/>
    </row>
    <row r="815" spans="1:5" s="46" customFormat="1" ht="12.75" customHeight="1">
      <c r="A815" s="27" t="s">
        <v>8955</v>
      </c>
      <c r="B815" s="48" t="s">
        <v>1373</v>
      </c>
      <c r="C815" s="47" t="s">
        <v>1374</v>
      </c>
      <c r="D815" s="47"/>
      <c r="E815" s="48"/>
    </row>
    <row r="816" spans="1:5" s="46" customFormat="1" ht="12.75" customHeight="1">
      <c r="A816" s="27" t="s">
        <v>8956</v>
      </c>
      <c r="B816" s="20" t="s">
        <v>1375</v>
      </c>
      <c r="C816" s="21" t="s">
        <v>1021</v>
      </c>
      <c r="D816" s="21"/>
      <c r="E816" s="20"/>
    </row>
    <row r="817" spans="1:5" s="46" customFormat="1" ht="12.75" customHeight="1">
      <c r="A817" s="27" t="s">
        <v>8957</v>
      </c>
      <c r="B817" s="48" t="s">
        <v>1376</v>
      </c>
      <c r="C817" s="47" t="s">
        <v>1377</v>
      </c>
      <c r="D817" s="47"/>
      <c r="E817" s="48"/>
    </row>
    <row r="818" spans="1:5" s="46" customFormat="1" ht="12.75" customHeight="1">
      <c r="A818" s="27" t="s">
        <v>8958</v>
      </c>
      <c r="B818" s="20" t="s">
        <v>1378</v>
      </c>
      <c r="C818" s="21" t="s">
        <v>1327</v>
      </c>
      <c r="D818" s="21"/>
      <c r="E818" s="20"/>
    </row>
    <row r="819" spans="1:5" s="46" customFormat="1" ht="12.75" customHeight="1">
      <c r="A819" s="27" t="s">
        <v>8884</v>
      </c>
      <c r="B819" s="48" t="s">
        <v>1379</v>
      </c>
      <c r="C819" s="47" t="s">
        <v>1137</v>
      </c>
      <c r="D819" s="47"/>
      <c r="E819" s="48"/>
    </row>
    <row r="820" spans="1:5" s="46" customFormat="1" ht="12.75" customHeight="1">
      <c r="A820" s="27" t="s">
        <v>8959</v>
      </c>
      <c r="B820" s="20" t="s">
        <v>1380</v>
      </c>
      <c r="C820" s="21" t="s">
        <v>1334</v>
      </c>
      <c r="D820" s="21"/>
      <c r="E820" s="20"/>
    </row>
    <row r="821" spans="1:5" s="46" customFormat="1" ht="12.75" customHeight="1">
      <c r="A821" s="27" t="s">
        <v>8960</v>
      </c>
      <c r="B821" s="48" t="s">
        <v>1381</v>
      </c>
      <c r="C821" s="47" t="s">
        <v>1322</v>
      </c>
      <c r="D821" s="47"/>
      <c r="E821" s="48"/>
    </row>
    <row r="822" spans="1:5" s="46" customFormat="1" ht="12.75" customHeight="1">
      <c r="A822" s="27" t="s">
        <v>8961</v>
      </c>
      <c r="B822" s="20" t="s">
        <v>1382</v>
      </c>
      <c r="C822" s="21" t="s">
        <v>1322</v>
      </c>
      <c r="D822" s="21"/>
      <c r="E822" s="20"/>
    </row>
    <row r="823" spans="1:5" s="46" customFormat="1" ht="12.75" customHeight="1">
      <c r="A823" s="27" t="s">
        <v>8962</v>
      </c>
      <c r="B823" s="48" t="s">
        <v>1383</v>
      </c>
      <c r="C823" s="47" t="s">
        <v>1273</v>
      </c>
      <c r="D823" s="47"/>
      <c r="E823" s="48"/>
    </row>
    <row r="824" spans="1:5" s="46" customFormat="1" ht="12.75" customHeight="1">
      <c r="A824" s="27" t="s">
        <v>8963</v>
      </c>
      <c r="B824" s="20" t="s">
        <v>1384</v>
      </c>
      <c r="C824" s="21" t="s">
        <v>1327</v>
      </c>
      <c r="D824" s="21"/>
      <c r="E824" s="20"/>
    </row>
    <row r="825" spans="1:5" s="46" customFormat="1" ht="12.75" customHeight="1">
      <c r="A825" s="27" t="s">
        <v>8964</v>
      </c>
      <c r="B825" s="48" t="s">
        <v>1385</v>
      </c>
      <c r="C825" s="47" t="s">
        <v>901</v>
      </c>
      <c r="D825" s="47"/>
      <c r="E825" s="48"/>
    </row>
    <row r="826" spans="1:5" s="46" customFormat="1" ht="12.75" customHeight="1">
      <c r="A826" s="27" t="s">
        <v>8965</v>
      </c>
      <c r="B826" s="20" t="s">
        <v>1386</v>
      </c>
      <c r="C826" s="21" t="s">
        <v>1021</v>
      </c>
      <c r="D826" s="21"/>
      <c r="E826" s="20"/>
    </row>
    <row r="827" spans="1:5" s="46" customFormat="1" ht="12.75" customHeight="1">
      <c r="A827" s="27" t="s">
        <v>8966</v>
      </c>
      <c r="B827" s="48" t="s">
        <v>1387</v>
      </c>
      <c r="C827" s="47" t="s">
        <v>1388</v>
      </c>
      <c r="D827" s="47"/>
      <c r="E827" s="48"/>
    </row>
    <row r="828" spans="1:5" s="46" customFormat="1" ht="12.75" customHeight="1">
      <c r="A828" s="27" t="s">
        <v>8967</v>
      </c>
      <c r="B828" s="20" t="s">
        <v>1389</v>
      </c>
      <c r="C828" s="21" t="s">
        <v>1137</v>
      </c>
      <c r="D828" s="21"/>
      <c r="E828" s="20"/>
    </row>
    <row r="829" spans="1:5" s="46" customFormat="1" ht="12.75" customHeight="1">
      <c r="A829" s="27" t="s">
        <v>8934</v>
      </c>
      <c r="B829" s="48" t="s">
        <v>1390</v>
      </c>
      <c r="C829" s="47" t="s">
        <v>1347</v>
      </c>
      <c r="D829" s="47"/>
      <c r="E829" s="48"/>
    </row>
    <row r="830" spans="1:5" s="46" customFormat="1" ht="12.75" customHeight="1">
      <c r="A830" s="27" t="s">
        <v>8968</v>
      </c>
      <c r="B830" s="20" t="s">
        <v>1391</v>
      </c>
      <c r="C830" s="21" t="s">
        <v>1392</v>
      </c>
      <c r="D830" s="21"/>
      <c r="E830" s="20"/>
    </row>
    <row r="831" spans="1:5" s="46" customFormat="1" ht="12.75" customHeight="1">
      <c r="A831" s="27" t="s">
        <v>8969</v>
      </c>
      <c r="B831" s="48" t="s">
        <v>1393</v>
      </c>
      <c r="C831" s="47" t="s">
        <v>1394</v>
      </c>
      <c r="D831" s="47"/>
      <c r="E831" s="48"/>
    </row>
    <row r="832" spans="1:5" s="46" customFormat="1" ht="12.75" customHeight="1">
      <c r="A832" s="27" t="s">
        <v>8970</v>
      </c>
      <c r="B832" s="20" t="s">
        <v>1395</v>
      </c>
      <c r="C832" s="21" t="s">
        <v>981</v>
      </c>
      <c r="D832" s="21"/>
      <c r="E832" s="20"/>
    </row>
    <row r="833" spans="1:5" s="46" customFormat="1" ht="12.75" customHeight="1">
      <c r="A833" s="27" t="s">
        <v>8971</v>
      </c>
      <c r="B833" s="48" t="s">
        <v>1396</v>
      </c>
      <c r="C833" s="47" t="s">
        <v>901</v>
      </c>
      <c r="D833" s="47"/>
      <c r="E833" s="48"/>
    </row>
    <row r="834" spans="1:5" s="46" customFormat="1" ht="12.75" customHeight="1">
      <c r="A834" s="27" t="s">
        <v>8972</v>
      </c>
      <c r="B834" s="20" t="s">
        <v>1397</v>
      </c>
      <c r="C834" s="21" t="s">
        <v>1377</v>
      </c>
      <c r="D834" s="21"/>
      <c r="E834" s="20"/>
    </row>
    <row r="835" spans="1:5" s="46" customFormat="1" ht="12.75" customHeight="1">
      <c r="A835" s="27" t="s">
        <v>8973</v>
      </c>
      <c r="B835" s="48" t="s">
        <v>1398</v>
      </c>
      <c r="C835" s="47" t="s">
        <v>901</v>
      </c>
      <c r="D835" s="47"/>
      <c r="E835" s="48"/>
    </row>
    <row r="836" spans="1:5" s="46" customFormat="1" ht="12.75" customHeight="1">
      <c r="A836" s="27" t="s">
        <v>8974</v>
      </c>
      <c r="B836" s="20" t="s">
        <v>1399</v>
      </c>
      <c r="C836" s="21" t="s">
        <v>901</v>
      </c>
      <c r="D836" s="21"/>
      <c r="E836" s="20"/>
    </row>
    <row r="837" spans="1:5" s="46" customFormat="1" ht="12.75" customHeight="1">
      <c r="A837" s="27" t="s">
        <v>8975</v>
      </c>
      <c r="B837" s="48" t="s">
        <v>1400</v>
      </c>
      <c r="C837" s="47" t="s">
        <v>1327</v>
      </c>
      <c r="D837" s="47"/>
      <c r="E837" s="48"/>
    </row>
    <row r="838" spans="1:5" s="46" customFormat="1" ht="12.75" customHeight="1">
      <c r="A838" s="27" t="s">
        <v>8579</v>
      </c>
      <c r="B838" s="20" t="s">
        <v>1401</v>
      </c>
      <c r="C838" s="21" t="s">
        <v>808</v>
      </c>
      <c r="D838" s="21"/>
      <c r="E838" s="20"/>
    </row>
    <row r="839" spans="1:5" s="46" customFormat="1" ht="12.75" customHeight="1">
      <c r="A839" s="27" t="s">
        <v>8976</v>
      </c>
      <c r="B839" s="48" t="s">
        <v>1402</v>
      </c>
      <c r="C839" s="47" t="s">
        <v>1377</v>
      </c>
      <c r="D839" s="47"/>
      <c r="E839" s="48"/>
    </row>
    <row r="840" spans="1:5" s="46" customFormat="1" ht="12.75" customHeight="1">
      <c r="A840" s="27" t="s">
        <v>8977</v>
      </c>
      <c r="B840" s="20" t="s">
        <v>1403</v>
      </c>
      <c r="C840" s="21" t="s">
        <v>1322</v>
      </c>
      <c r="D840" s="21"/>
      <c r="E840" s="20"/>
    </row>
    <row r="841" spans="1:5" s="46" customFormat="1" ht="12.75" customHeight="1">
      <c r="A841" s="27" t="s">
        <v>8978</v>
      </c>
      <c r="B841" s="48" t="s">
        <v>1404</v>
      </c>
      <c r="C841" s="47" t="s">
        <v>1322</v>
      </c>
      <c r="D841" s="47"/>
      <c r="E841" s="48"/>
    </row>
    <row r="842" spans="1:5" s="46" customFormat="1" ht="12.75" customHeight="1">
      <c r="A842" s="27" t="s">
        <v>8979</v>
      </c>
      <c r="B842" s="20" t="s">
        <v>1405</v>
      </c>
      <c r="C842" s="21" t="s">
        <v>901</v>
      </c>
      <c r="D842" s="21"/>
      <c r="E842" s="20"/>
    </row>
    <row r="843" spans="1:5" s="46" customFormat="1" ht="12.75" customHeight="1">
      <c r="A843" s="27" t="s">
        <v>8980</v>
      </c>
      <c r="B843" s="48" t="s">
        <v>1406</v>
      </c>
      <c r="C843" s="47" t="s">
        <v>1367</v>
      </c>
      <c r="D843" s="47"/>
      <c r="E843" s="48"/>
    </row>
    <row r="844" spans="1:5" s="46" customFormat="1" ht="12.75" customHeight="1">
      <c r="A844" s="27" t="s">
        <v>8981</v>
      </c>
      <c r="B844" s="20" t="s">
        <v>1407</v>
      </c>
      <c r="C844" s="21" t="s">
        <v>1408</v>
      </c>
      <c r="D844" s="21"/>
      <c r="E844" s="20"/>
    </row>
    <row r="845" spans="1:5" s="46" customFormat="1" ht="12.75" customHeight="1">
      <c r="A845" s="27" t="s">
        <v>8982</v>
      </c>
      <c r="B845" s="48" t="s">
        <v>1409</v>
      </c>
      <c r="C845" s="47" t="s">
        <v>901</v>
      </c>
      <c r="D845" s="47"/>
      <c r="E845" s="48"/>
    </row>
    <row r="846" spans="1:5" s="46" customFormat="1" ht="12.75" customHeight="1">
      <c r="A846" s="27" t="s">
        <v>8983</v>
      </c>
      <c r="B846" s="20" t="s">
        <v>1410</v>
      </c>
      <c r="C846" s="21" t="s">
        <v>901</v>
      </c>
      <c r="D846" s="21"/>
      <c r="E846" s="20"/>
    </row>
    <row r="847" spans="1:5" s="46" customFormat="1" ht="12.75" customHeight="1">
      <c r="A847" s="27" t="s">
        <v>8984</v>
      </c>
      <c r="B847" s="48" t="s">
        <v>1411</v>
      </c>
      <c r="C847" s="47" t="s">
        <v>901</v>
      </c>
      <c r="D847" s="47"/>
      <c r="E847" s="48"/>
    </row>
    <row r="848" spans="1:5" s="46" customFormat="1" ht="12.75" customHeight="1">
      <c r="A848" s="27" t="s">
        <v>8985</v>
      </c>
      <c r="B848" s="20" t="s">
        <v>1412</v>
      </c>
      <c r="C848" s="21" t="s">
        <v>901</v>
      </c>
      <c r="D848" s="21"/>
      <c r="E848" s="20"/>
    </row>
    <row r="849" spans="1:5" s="46" customFormat="1" ht="12.75" customHeight="1">
      <c r="A849" s="27" t="s">
        <v>8986</v>
      </c>
      <c r="B849" s="48" t="s">
        <v>1413</v>
      </c>
      <c r="C849" s="47" t="s">
        <v>901</v>
      </c>
      <c r="D849" s="47"/>
      <c r="E849" s="48"/>
    </row>
    <row r="850" spans="1:5" s="46" customFormat="1" ht="12.75" customHeight="1">
      <c r="A850" s="27" t="s">
        <v>8987</v>
      </c>
      <c r="B850" s="20" t="s">
        <v>1414</v>
      </c>
      <c r="C850" s="21" t="s">
        <v>1415</v>
      </c>
      <c r="D850" s="21"/>
      <c r="E850" s="20"/>
    </row>
    <row r="851" spans="1:5" s="46" customFormat="1" ht="12.75" customHeight="1">
      <c r="A851" s="27" t="s">
        <v>8988</v>
      </c>
      <c r="B851" s="48" t="s">
        <v>1416</v>
      </c>
      <c r="C851" s="47" t="s">
        <v>1417</v>
      </c>
      <c r="D851" s="47"/>
      <c r="E851" s="48"/>
    </row>
    <row r="852" spans="1:5" s="46" customFormat="1" ht="12.75" customHeight="1">
      <c r="A852" s="27" t="s">
        <v>8989</v>
      </c>
      <c r="B852" s="20" t="s">
        <v>1418</v>
      </c>
      <c r="C852" s="21" t="s">
        <v>901</v>
      </c>
      <c r="D852" s="21"/>
      <c r="E852" s="20"/>
    </row>
    <row r="853" spans="1:5" s="46" customFormat="1" ht="12.75" customHeight="1">
      <c r="A853" s="27" t="s">
        <v>8990</v>
      </c>
      <c r="B853" s="48" t="s">
        <v>1419</v>
      </c>
      <c r="C853" s="47" t="s">
        <v>901</v>
      </c>
      <c r="D853" s="47"/>
      <c r="E853" s="48"/>
    </row>
    <row r="854" spans="1:5" s="46" customFormat="1" ht="12.75" customHeight="1">
      <c r="A854" s="27" t="s">
        <v>8991</v>
      </c>
      <c r="B854" s="20" t="s">
        <v>1420</v>
      </c>
      <c r="C854" s="21" t="s">
        <v>1421</v>
      </c>
      <c r="D854" s="21"/>
      <c r="E854" s="20"/>
    </row>
    <row r="855" spans="1:5" s="46" customFormat="1" ht="12.75" customHeight="1">
      <c r="A855" s="27" t="s">
        <v>8992</v>
      </c>
      <c r="B855" s="48" t="s">
        <v>1422</v>
      </c>
      <c r="C855" s="47" t="s">
        <v>901</v>
      </c>
      <c r="D855" s="47"/>
      <c r="E855" s="48"/>
    </row>
    <row r="856" spans="1:5" s="46" customFormat="1" ht="12.75" customHeight="1">
      <c r="A856" s="27" t="s">
        <v>8817</v>
      </c>
      <c r="B856" s="20" t="s">
        <v>1423</v>
      </c>
      <c r="C856" s="21" t="s">
        <v>948</v>
      </c>
      <c r="D856" s="21"/>
      <c r="E856" s="20"/>
    </row>
    <row r="857" spans="1:5" s="46" customFormat="1" ht="12.75" customHeight="1">
      <c r="A857" s="27" t="s">
        <v>8993</v>
      </c>
      <c r="B857" s="48" t="s">
        <v>1424</v>
      </c>
      <c r="C857" s="47" t="s">
        <v>1425</v>
      </c>
      <c r="D857" s="47"/>
      <c r="E857" s="48"/>
    </row>
    <row r="858" spans="1:5" s="46" customFormat="1" ht="12.75" customHeight="1">
      <c r="A858" s="27" t="s">
        <v>8994</v>
      </c>
      <c r="B858" s="20" t="s">
        <v>1426</v>
      </c>
      <c r="C858" s="21" t="s">
        <v>901</v>
      </c>
      <c r="D858" s="21"/>
      <c r="E858" s="20"/>
    </row>
    <row r="859" spans="1:5" s="46" customFormat="1" ht="12.75" customHeight="1">
      <c r="A859" s="27" t="s">
        <v>8995</v>
      </c>
      <c r="B859" s="48" t="s">
        <v>1427</v>
      </c>
      <c r="C859" s="47" t="s">
        <v>1421</v>
      </c>
      <c r="D859" s="47"/>
      <c r="E859" s="48"/>
    </row>
    <row r="860" spans="1:5" s="46" customFormat="1" ht="12.75" customHeight="1">
      <c r="A860" s="27" t="s">
        <v>8996</v>
      </c>
      <c r="B860" s="20" t="s">
        <v>1428</v>
      </c>
      <c r="C860" s="21" t="s">
        <v>1327</v>
      </c>
      <c r="D860" s="21"/>
      <c r="E860" s="20"/>
    </row>
    <row r="861" spans="1:5" s="46" customFormat="1" ht="12.75" customHeight="1">
      <c r="A861" s="27" t="s">
        <v>8562</v>
      </c>
      <c r="B861" s="48" t="s">
        <v>1429</v>
      </c>
      <c r="C861" s="47" t="s">
        <v>795</v>
      </c>
      <c r="D861" s="47"/>
      <c r="E861" s="48"/>
    </row>
    <row r="862" spans="1:5" s="46" customFormat="1" ht="12.75" customHeight="1">
      <c r="A862" s="27" t="s">
        <v>8997</v>
      </c>
      <c r="B862" s="20" t="s">
        <v>1430</v>
      </c>
      <c r="C862" s="21" t="s">
        <v>901</v>
      </c>
      <c r="D862" s="21"/>
      <c r="E862" s="20"/>
    </row>
    <row r="863" spans="1:5" s="46" customFormat="1" ht="12.75" customHeight="1">
      <c r="A863" s="27" t="s">
        <v>8998</v>
      </c>
      <c r="B863" s="48" t="s">
        <v>1431</v>
      </c>
      <c r="C863" s="47" t="s">
        <v>901</v>
      </c>
      <c r="D863" s="47"/>
      <c r="E863" s="48"/>
    </row>
    <row r="864" spans="1:5" s="46" customFormat="1" ht="12.75" customHeight="1">
      <c r="A864" s="27" t="s">
        <v>8999</v>
      </c>
      <c r="B864" s="20" t="s">
        <v>1432</v>
      </c>
      <c r="C864" s="21" t="s">
        <v>1188</v>
      </c>
      <c r="D864" s="21"/>
      <c r="E864" s="20"/>
    </row>
    <row r="865" spans="1:5" s="46" customFormat="1" ht="12.75" customHeight="1">
      <c r="A865" s="27" t="s">
        <v>8833</v>
      </c>
      <c r="B865" s="48" t="s">
        <v>1433</v>
      </c>
      <c r="C865" s="47" t="s">
        <v>1188</v>
      </c>
      <c r="D865" s="47"/>
      <c r="E865" s="48"/>
    </row>
    <row r="866" spans="1:5" s="46" customFormat="1" ht="12.75" customHeight="1">
      <c r="A866" s="27" t="s">
        <v>9000</v>
      </c>
      <c r="B866" s="20" t="s">
        <v>1434</v>
      </c>
      <c r="C866" s="21" t="s">
        <v>1064</v>
      </c>
      <c r="D866" s="21"/>
      <c r="E866" s="20"/>
    </row>
    <row r="867" spans="1:5" s="46" customFormat="1" ht="12.75" customHeight="1">
      <c r="A867" s="27" t="s">
        <v>9001</v>
      </c>
      <c r="B867" s="48" t="s">
        <v>1435</v>
      </c>
      <c r="C867" s="47" t="s">
        <v>999</v>
      </c>
      <c r="D867" s="47"/>
      <c r="E867" s="48"/>
    </row>
    <row r="868" spans="1:5" s="46" customFormat="1" ht="12.75" customHeight="1">
      <c r="A868" s="27" t="s">
        <v>9002</v>
      </c>
      <c r="B868" s="20" t="s">
        <v>1436</v>
      </c>
      <c r="C868" s="21" t="s">
        <v>1038</v>
      </c>
      <c r="D868" s="21"/>
      <c r="E868" s="20"/>
    </row>
    <row r="869" spans="1:5" s="46" customFormat="1" ht="12.75" customHeight="1">
      <c r="A869" s="27" t="s">
        <v>9003</v>
      </c>
      <c r="B869" s="48" t="s">
        <v>1437</v>
      </c>
      <c r="C869" s="47" t="s">
        <v>901</v>
      </c>
      <c r="D869" s="47"/>
      <c r="E869" s="48"/>
    </row>
    <row r="870" spans="1:5" s="46" customFormat="1" ht="12.75" customHeight="1">
      <c r="A870" s="27" t="s">
        <v>8992</v>
      </c>
      <c r="B870" s="20" t="s">
        <v>1438</v>
      </c>
      <c r="C870" s="21" t="s">
        <v>901</v>
      </c>
      <c r="D870" s="21"/>
      <c r="E870" s="20"/>
    </row>
    <row r="871" spans="1:5" s="46" customFormat="1" ht="12.75" customHeight="1">
      <c r="A871" s="27" t="s">
        <v>8977</v>
      </c>
      <c r="B871" s="48" t="s">
        <v>1439</v>
      </c>
      <c r="C871" s="47" t="s">
        <v>1322</v>
      </c>
      <c r="D871" s="47"/>
      <c r="E871" s="48"/>
    </row>
    <row r="872" spans="1:5" s="46" customFormat="1" ht="12.75" customHeight="1">
      <c r="A872" s="27" t="s">
        <v>8980</v>
      </c>
      <c r="B872" s="20" t="s">
        <v>1440</v>
      </c>
      <c r="C872" s="21" t="s">
        <v>1367</v>
      </c>
      <c r="D872" s="21"/>
      <c r="E872" s="20"/>
    </row>
    <row r="873" spans="1:5" s="46" customFormat="1" ht="12.75" customHeight="1">
      <c r="A873" s="27" t="s">
        <v>8952</v>
      </c>
      <c r="B873" s="48" t="s">
        <v>1441</v>
      </c>
      <c r="C873" s="47" t="s">
        <v>1367</v>
      </c>
      <c r="D873" s="47"/>
      <c r="E873" s="48"/>
    </row>
    <row r="874" spans="1:5" s="46" customFormat="1" ht="12.75" customHeight="1">
      <c r="A874" s="27" t="s">
        <v>9004</v>
      </c>
      <c r="B874" s="20" t="s">
        <v>1442</v>
      </c>
      <c r="C874" s="21" t="s">
        <v>1443</v>
      </c>
      <c r="D874" s="21"/>
      <c r="E874" s="20"/>
    </row>
    <row r="875" spans="1:5" s="46" customFormat="1" ht="12.75" customHeight="1">
      <c r="A875" s="27" t="s">
        <v>9005</v>
      </c>
      <c r="B875" s="48" t="s">
        <v>1444</v>
      </c>
      <c r="C875" s="47" t="s">
        <v>1443</v>
      </c>
      <c r="D875" s="47"/>
      <c r="E875" s="48"/>
    </row>
    <row r="876" spans="1:5" s="46" customFormat="1" ht="12.75" customHeight="1">
      <c r="A876" s="27" t="s">
        <v>8896</v>
      </c>
      <c r="B876" s="20" t="s">
        <v>1445</v>
      </c>
      <c r="C876" s="21" t="s">
        <v>1291</v>
      </c>
      <c r="D876" s="21"/>
      <c r="E876" s="20"/>
    </row>
    <row r="877" spans="1:5" s="46" customFormat="1" ht="12.75" customHeight="1">
      <c r="A877" s="27" t="s">
        <v>9006</v>
      </c>
      <c r="B877" s="48" t="s">
        <v>1446</v>
      </c>
      <c r="C877" s="47" t="s">
        <v>1327</v>
      </c>
      <c r="D877" s="47"/>
      <c r="E877" s="48"/>
    </row>
    <row r="878" spans="1:5" s="46" customFormat="1" ht="12.75" customHeight="1">
      <c r="A878" s="27" t="s">
        <v>9007</v>
      </c>
      <c r="B878" s="20" t="s">
        <v>1447</v>
      </c>
      <c r="C878" s="21" t="s">
        <v>1448</v>
      </c>
      <c r="D878" s="21"/>
      <c r="E878" s="20"/>
    </row>
    <row r="879" spans="1:5" s="46" customFormat="1" ht="12.75" customHeight="1">
      <c r="A879" s="27" t="s">
        <v>8770</v>
      </c>
      <c r="B879" s="48" t="s">
        <v>1449</v>
      </c>
      <c r="C879" s="47" t="s">
        <v>1107</v>
      </c>
      <c r="D879" s="47"/>
      <c r="E879" s="48"/>
    </row>
    <row r="880" spans="1:5" s="46" customFormat="1" ht="12.75" customHeight="1">
      <c r="A880" s="27" t="s">
        <v>9008</v>
      </c>
      <c r="B880" s="20" t="s">
        <v>1450</v>
      </c>
      <c r="C880" s="21" t="s">
        <v>1451</v>
      </c>
      <c r="D880" s="21"/>
      <c r="E880" s="20"/>
    </row>
    <row r="881" spans="1:5" s="46" customFormat="1" ht="12.75" customHeight="1">
      <c r="A881" s="27" t="s">
        <v>9009</v>
      </c>
      <c r="B881" s="48" t="s">
        <v>1452</v>
      </c>
      <c r="C881" s="47" t="s">
        <v>1453</v>
      </c>
      <c r="D881" s="47"/>
      <c r="E881" s="48"/>
    </row>
    <row r="882" spans="1:5" s="46" customFormat="1" ht="12.75" customHeight="1">
      <c r="A882" s="27" t="s">
        <v>9010</v>
      </c>
      <c r="B882" s="20" t="s">
        <v>1454</v>
      </c>
      <c r="C882" s="21" t="s">
        <v>1367</v>
      </c>
      <c r="D882" s="21"/>
      <c r="E882" s="20"/>
    </row>
    <row r="883" spans="1:5" s="46" customFormat="1" ht="12.75" customHeight="1">
      <c r="A883" s="27" t="s">
        <v>9011</v>
      </c>
      <c r="B883" s="48" t="s">
        <v>1455</v>
      </c>
      <c r="C883" s="47" t="s">
        <v>1273</v>
      </c>
      <c r="D883" s="47"/>
      <c r="E883" s="48"/>
    </row>
    <row r="884" spans="1:5" s="46" customFormat="1" ht="12.75" customHeight="1">
      <c r="A884" s="27" t="s">
        <v>9012</v>
      </c>
      <c r="B884" s="20" t="s">
        <v>1456</v>
      </c>
      <c r="C884" s="21" t="s">
        <v>1273</v>
      </c>
      <c r="D884" s="21"/>
      <c r="E884" s="20"/>
    </row>
    <row r="885" spans="1:5" s="46" customFormat="1" ht="12.75" customHeight="1">
      <c r="A885" s="27" t="s">
        <v>9013</v>
      </c>
      <c r="B885" s="48" t="s">
        <v>1457</v>
      </c>
      <c r="C885" s="47" t="s">
        <v>1458</v>
      </c>
      <c r="D885" s="47"/>
      <c r="E885" s="48"/>
    </row>
    <row r="886" spans="1:5" s="46" customFormat="1" ht="12.75" customHeight="1">
      <c r="A886" s="27" t="s">
        <v>9014</v>
      </c>
      <c r="B886" s="20" t="s">
        <v>1459</v>
      </c>
      <c r="C886" s="21" t="s">
        <v>1273</v>
      </c>
      <c r="D886" s="21"/>
      <c r="E886" s="20"/>
    </row>
    <row r="887" spans="1:5" s="46" customFormat="1" ht="12.75" customHeight="1">
      <c r="A887" s="27" t="s">
        <v>9015</v>
      </c>
      <c r="B887" s="48" t="s">
        <v>1460</v>
      </c>
      <c r="C887" s="47" t="s">
        <v>898</v>
      </c>
      <c r="D887" s="47"/>
      <c r="E887" s="48"/>
    </row>
    <row r="888" spans="1:5" s="46" customFormat="1" ht="12.75" customHeight="1">
      <c r="A888" s="27" t="s">
        <v>8795</v>
      </c>
      <c r="B888" s="20" t="s">
        <v>1461</v>
      </c>
      <c r="C888" s="21" t="s">
        <v>1125</v>
      </c>
      <c r="D888" s="21"/>
      <c r="E888" s="20"/>
    </row>
    <row r="889" spans="1:5" s="46" customFormat="1" ht="12.75" customHeight="1">
      <c r="A889" s="27" t="s">
        <v>9016</v>
      </c>
      <c r="B889" s="48" t="s">
        <v>1462</v>
      </c>
      <c r="C889" s="47" t="s">
        <v>1173</v>
      </c>
      <c r="D889" s="47"/>
      <c r="E889" s="48"/>
    </row>
    <row r="890" spans="1:5" s="46" customFormat="1" ht="12.75" customHeight="1">
      <c r="A890" s="27" t="s">
        <v>9017</v>
      </c>
      <c r="B890" s="20" t="s">
        <v>1463</v>
      </c>
      <c r="C890" s="21" t="s">
        <v>1291</v>
      </c>
      <c r="D890" s="21"/>
      <c r="E890" s="20"/>
    </row>
    <row r="891" spans="1:5" s="46" customFormat="1" ht="12.75" customHeight="1">
      <c r="A891" s="27" t="s">
        <v>8826</v>
      </c>
      <c r="B891" s="48" t="s">
        <v>1464</v>
      </c>
      <c r="C891" s="47" t="s">
        <v>1173</v>
      </c>
      <c r="D891" s="47"/>
      <c r="E891" s="48"/>
    </row>
    <row r="892" spans="1:5" s="46" customFormat="1" ht="12.75" customHeight="1">
      <c r="A892" s="27" t="s">
        <v>8652</v>
      </c>
      <c r="B892" s="20" t="s">
        <v>1465</v>
      </c>
      <c r="C892" s="21" t="s">
        <v>898</v>
      </c>
      <c r="D892" s="21"/>
      <c r="E892" s="20"/>
    </row>
    <row r="893" spans="1:5" s="46" customFormat="1" ht="12.75" customHeight="1">
      <c r="A893" s="27" t="s">
        <v>9018</v>
      </c>
      <c r="B893" s="48" t="s">
        <v>1466</v>
      </c>
      <c r="C893" s="47" t="s">
        <v>901</v>
      </c>
      <c r="D893" s="47"/>
      <c r="E893" s="48"/>
    </row>
    <row r="894" spans="1:5" s="46" customFormat="1" ht="12.75" customHeight="1">
      <c r="A894" s="27" t="s">
        <v>9004</v>
      </c>
      <c r="B894" s="20" t="s">
        <v>1467</v>
      </c>
      <c r="C894" s="21" t="s">
        <v>1443</v>
      </c>
      <c r="D894" s="21"/>
      <c r="E894" s="20"/>
    </row>
    <row r="895" spans="1:5" s="46" customFormat="1" ht="12.75" customHeight="1">
      <c r="A895" s="27" t="s">
        <v>9019</v>
      </c>
      <c r="B895" s="48" t="s">
        <v>1468</v>
      </c>
      <c r="C895" s="47" t="s">
        <v>1469</v>
      </c>
      <c r="D895" s="47"/>
      <c r="E895" s="48"/>
    </row>
    <row r="896" spans="1:5" s="46" customFormat="1" ht="12.75" customHeight="1">
      <c r="A896" s="27" t="s">
        <v>9020</v>
      </c>
      <c r="B896" s="20" t="s">
        <v>1470</v>
      </c>
      <c r="C896" s="21" t="s">
        <v>1125</v>
      </c>
      <c r="D896" s="21"/>
      <c r="E896" s="20"/>
    </row>
    <row r="897" spans="1:5" s="46" customFormat="1" ht="12.75" customHeight="1">
      <c r="A897" s="27" t="s">
        <v>9021</v>
      </c>
      <c r="B897" s="48" t="s">
        <v>1471</v>
      </c>
      <c r="C897" s="47" t="s">
        <v>1472</v>
      </c>
      <c r="D897" s="47"/>
      <c r="E897" s="48"/>
    </row>
    <row r="898" spans="1:5" s="46" customFormat="1" ht="12.75" customHeight="1">
      <c r="A898" s="27" t="s">
        <v>9022</v>
      </c>
      <c r="B898" s="20" t="s">
        <v>1473</v>
      </c>
      <c r="C898" s="21" t="s">
        <v>1125</v>
      </c>
      <c r="D898" s="21"/>
      <c r="E898" s="20"/>
    </row>
    <row r="899" spans="1:5" s="46" customFormat="1" ht="12.75" customHeight="1">
      <c r="A899" s="27" t="s">
        <v>9023</v>
      </c>
      <c r="B899" s="48" t="s">
        <v>1474</v>
      </c>
      <c r="C899" s="47" t="s">
        <v>1327</v>
      </c>
      <c r="D899" s="47"/>
      <c r="E899" s="48"/>
    </row>
    <row r="900" spans="1:5" s="46" customFormat="1" ht="12.75" customHeight="1">
      <c r="A900" s="27" t="s">
        <v>9024</v>
      </c>
      <c r="B900" s="20" t="s">
        <v>1475</v>
      </c>
      <c r="C900" s="21" t="s">
        <v>1476</v>
      </c>
      <c r="D900" s="21"/>
      <c r="E900" s="20"/>
    </row>
    <row r="901" spans="1:5" s="46" customFormat="1" ht="12.75" customHeight="1">
      <c r="A901" s="27" t="s">
        <v>9025</v>
      </c>
      <c r="B901" s="48" t="s">
        <v>1477</v>
      </c>
      <c r="C901" s="47" t="s">
        <v>1476</v>
      </c>
      <c r="D901" s="47"/>
      <c r="E901" s="48"/>
    </row>
    <row r="902" spans="1:5" s="46" customFormat="1" ht="12.75" customHeight="1">
      <c r="A902" s="27" t="s">
        <v>9026</v>
      </c>
      <c r="B902" s="20" t="s">
        <v>1478</v>
      </c>
      <c r="C902" s="21" t="s">
        <v>1327</v>
      </c>
      <c r="D902" s="21"/>
      <c r="E902" s="20"/>
    </row>
    <row r="903" spans="1:5" s="46" customFormat="1" ht="12.75" customHeight="1">
      <c r="A903" s="27" t="s">
        <v>9027</v>
      </c>
      <c r="B903" s="48" t="s">
        <v>1479</v>
      </c>
      <c r="C903" s="47" t="s">
        <v>1480</v>
      </c>
      <c r="D903" s="47"/>
      <c r="E903" s="48"/>
    </row>
    <row r="904" spans="1:5" s="46" customFormat="1" ht="12.75" customHeight="1">
      <c r="A904" s="27" t="s">
        <v>8541</v>
      </c>
      <c r="B904" s="20" t="s">
        <v>1481</v>
      </c>
      <c r="C904" s="21" t="s">
        <v>738</v>
      </c>
      <c r="D904" s="21"/>
      <c r="E904" s="20"/>
    </row>
    <row r="905" spans="1:5" s="46" customFormat="1" ht="12.75" customHeight="1">
      <c r="A905" s="27" t="s">
        <v>9028</v>
      </c>
      <c r="B905" s="48" t="s">
        <v>1482</v>
      </c>
      <c r="C905" s="47" t="s">
        <v>1067</v>
      </c>
      <c r="D905" s="47"/>
      <c r="E905" s="48"/>
    </row>
    <row r="906" spans="1:5" s="46" customFormat="1" ht="12.75" customHeight="1">
      <c r="A906" s="27" t="s">
        <v>9029</v>
      </c>
      <c r="B906" s="20" t="s">
        <v>1483</v>
      </c>
      <c r="C906" s="21" t="s">
        <v>1273</v>
      </c>
      <c r="D906" s="21"/>
      <c r="E906" s="20"/>
    </row>
    <row r="907" spans="1:5" s="46" customFormat="1" ht="12.75" customHeight="1">
      <c r="A907" s="27" t="s">
        <v>9030</v>
      </c>
      <c r="B907" s="48" t="s">
        <v>1484</v>
      </c>
      <c r="C907" s="47" t="s">
        <v>1443</v>
      </c>
      <c r="D907" s="47"/>
      <c r="E907" s="48"/>
    </row>
    <row r="908" spans="1:5" s="46" customFormat="1" ht="12.75" customHeight="1">
      <c r="A908" s="27" t="s">
        <v>9031</v>
      </c>
      <c r="B908" s="20" t="s">
        <v>1485</v>
      </c>
      <c r="C908" s="21" t="s">
        <v>1137</v>
      </c>
      <c r="D908" s="21"/>
      <c r="E908" s="20"/>
    </row>
    <row r="909" spans="1:5" s="46" customFormat="1" ht="12.75" customHeight="1">
      <c r="A909" s="27" t="s">
        <v>9032</v>
      </c>
      <c r="B909" s="48" t="s">
        <v>1486</v>
      </c>
      <c r="C909" s="47" t="s">
        <v>1487</v>
      </c>
      <c r="D909" s="47"/>
      <c r="E909" s="48"/>
    </row>
    <row r="910" spans="1:5" s="46" customFormat="1" ht="12.75" customHeight="1">
      <c r="A910" s="27" t="s">
        <v>9033</v>
      </c>
      <c r="B910" s="20" t="s">
        <v>1488</v>
      </c>
      <c r="C910" s="21" t="s">
        <v>1489</v>
      </c>
      <c r="D910" s="21"/>
      <c r="E910" s="20"/>
    </row>
    <row r="911" spans="1:5" s="46" customFormat="1" ht="12.75" customHeight="1">
      <c r="A911" s="27" t="s">
        <v>9034</v>
      </c>
      <c r="B911" s="48" t="s">
        <v>1490</v>
      </c>
      <c r="C911" s="47" t="s">
        <v>1291</v>
      </c>
      <c r="D911" s="47"/>
      <c r="E911" s="48"/>
    </row>
    <row r="912" spans="1:5" s="46" customFormat="1" ht="12.75" customHeight="1">
      <c r="A912" s="27" t="s">
        <v>8287</v>
      </c>
      <c r="B912" s="20" t="s">
        <v>1491</v>
      </c>
      <c r="C912" s="21" t="s">
        <v>1203</v>
      </c>
      <c r="D912" s="21"/>
      <c r="E912" s="20"/>
    </row>
    <row r="913" spans="1:5" s="46" customFormat="1" ht="12.75" customHeight="1">
      <c r="A913" s="27" t="s">
        <v>8750</v>
      </c>
      <c r="B913" s="48" t="s">
        <v>1492</v>
      </c>
      <c r="C913" s="47" t="s">
        <v>1067</v>
      </c>
      <c r="D913" s="47"/>
      <c r="E913" s="48"/>
    </row>
    <row r="914" spans="1:5" s="46" customFormat="1" ht="12.75" customHeight="1">
      <c r="A914" s="27" t="s">
        <v>9007</v>
      </c>
      <c r="B914" s="20" t="s">
        <v>1493</v>
      </c>
      <c r="C914" s="21" t="s">
        <v>1448</v>
      </c>
      <c r="D914" s="21"/>
      <c r="E914" s="20"/>
    </row>
    <row r="915" spans="1:5" s="46" customFormat="1" ht="12.75" customHeight="1">
      <c r="A915" s="27" t="s">
        <v>9035</v>
      </c>
      <c r="B915" s="48" t="s">
        <v>1494</v>
      </c>
      <c r="C915" s="47" t="s">
        <v>1480</v>
      </c>
      <c r="D915" s="47"/>
      <c r="E915" s="48"/>
    </row>
    <row r="916" spans="1:5" s="46" customFormat="1" ht="12.75" customHeight="1">
      <c r="A916" s="27" t="s">
        <v>8972</v>
      </c>
      <c r="B916" s="20" t="s">
        <v>1495</v>
      </c>
      <c r="C916" s="21" t="s">
        <v>1377</v>
      </c>
      <c r="D916" s="21"/>
      <c r="E916" s="20"/>
    </row>
    <row r="917" spans="1:5" s="46" customFormat="1" ht="12.75" customHeight="1">
      <c r="A917" s="27" t="s">
        <v>9036</v>
      </c>
      <c r="B917" s="48" t="s">
        <v>1496</v>
      </c>
      <c r="C917" s="47" t="s">
        <v>1421</v>
      </c>
      <c r="D917" s="47"/>
      <c r="E917" s="48"/>
    </row>
    <row r="918" spans="1:5" s="46" customFormat="1" ht="12.75" customHeight="1">
      <c r="A918" s="27" t="s">
        <v>9037</v>
      </c>
      <c r="B918" s="20" t="s">
        <v>1497</v>
      </c>
      <c r="C918" s="21" t="s">
        <v>898</v>
      </c>
      <c r="D918" s="21"/>
      <c r="E918" s="20"/>
    </row>
    <row r="919" spans="1:5" s="46" customFormat="1" ht="12.75" customHeight="1">
      <c r="A919" s="27" t="s">
        <v>9038</v>
      </c>
      <c r="B919" s="48" t="s">
        <v>1498</v>
      </c>
      <c r="C919" s="47" t="s">
        <v>889</v>
      </c>
      <c r="D919" s="47"/>
      <c r="E919" s="48"/>
    </row>
    <row r="920" spans="1:5" s="46" customFormat="1" ht="12.75" customHeight="1">
      <c r="A920" s="27" t="s">
        <v>8303</v>
      </c>
      <c r="B920" s="20" t="s">
        <v>1499</v>
      </c>
      <c r="C920" s="21" t="s">
        <v>1500</v>
      </c>
      <c r="D920" s="21"/>
      <c r="E920" s="20"/>
    </row>
    <row r="921" spans="1:5" s="46" customFormat="1" ht="12.75" customHeight="1">
      <c r="A921" s="27" t="s">
        <v>9039</v>
      </c>
      <c r="B921" s="48" t="s">
        <v>1501</v>
      </c>
      <c r="C921" s="47" t="s">
        <v>1377</v>
      </c>
      <c r="D921" s="47"/>
      <c r="E921" s="48"/>
    </row>
    <row r="922" spans="1:5" s="46" customFormat="1" ht="12.75" customHeight="1">
      <c r="A922" s="27" t="s">
        <v>8558</v>
      </c>
      <c r="B922" s="20" t="s">
        <v>1502</v>
      </c>
      <c r="C922" s="21" t="s">
        <v>769</v>
      </c>
      <c r="D922" s="21"/>
      <c r="E922" s="20"/>
    </row>
    <row r="923" spans="1:5" s="46" customFormat="1" ht="12.75" customHeight="1">
      <c r="A923" s="27" t="s">
        <v>9040</v>
      </c>
      <c r="B923" s="48" t="s">
        <v>1503</v>
      </c>
      <c r="C923" s="47" t="s">
        <v>1500</v>
      </c>
      <c r="D923" s="47"/>
      <c r="E923" s="48"/>
    </row>
    <row r="924" spans="1:5" s="46" customFormat="1" ht="12.75" customHeight="1">
      <c r="A924" s="27" t="s">
        <v>9041</v>
      </c>
      <c r="B924" s="20" t="s">
        <v>1504</v>
      </c>
      <c r="C924" s="21" t="s">
        <v>898</v>
      </c>
      <c r="D924" s="21"/>
      <c r="E924" s="20"/>
    </row>
    <row r="925" spans="1:5" s="46" customFormat="1" ht="12.75" customHeight="1">
      <c r="A925" s="27" t="s">
        <v>9042</v>
      </c>
      <c r="B925" s="48" t="s">
        <v>1505</v>
      </c>
      <c r="C925" s="47" t="s">
        <v>1506</v>
      </c>
      <c r="D925" s="47"/>
      <c r="E925" s="48"/>
    </row>
    <row r="926" spans="1:5" s="46" customFormat="1" ht="12.75" customHeight="1">
      <c r="A926" s="27" t="s">
        <v>8303</v>
      </c>
      <c r="B926" s="20" t="s">
        <v>1507</v>
      </c>
      <c r="C926" s="21" t="s">
        <v>1500</v>
      </c>
      <c r="D926" s="21"/>
      <c r="E926" s="20"/>
    </row>
    <row r="927" spans="1:5" s="46" customFormat="1" ht="12.75" customHeight="1">
      <c r="A927" s="27" t="s">
        <v>9043</v>
      </c>
      <c r="B927" s="48" t="s">
        <v>1508</v>
      </c>
      <c r="C927" s="47" t="s">
        <v>1453</v>
      </c>
      <c r="D927" s="47"/>
      <c r="E927" s="48"/>
    </row>
    <row r="928" spans="1:5" s="46" customFormat="1" ht="12.75" customHeight="1">
      <c r="A928" s="27" t="s">
        <v>9044</v>
      </c>
      <c r="B928" s="20" t="s">
        <v>1509</v>
      </c>
      <c r="C928" s="21" t="s">
        <v>1476</v>
      </c>
      <c r="D928" s="21"/>
      <c r="E928" s="20"/>
    </row>
    <row r="929" spans="1:5" s="46" customFormat="1" ht="12.75" customHeight="1">
      <c r="A929" s="27" t="s">
        <v>9045</v>
      </c>
      <c r="B929" s="48" t="s">
        <v>1510</v>
      </c>
      <c r="C929" s="47" t="s">
        <v>1476</v>
      </c>
      <c r="D929" s="47"/>
      <c r="E929" s="48"/>
    </row>
    <row r="930" spans="1:5" s="46" customFormat="1" ht="12.75" customHeight="1">
      <c r="A930" s="27" t="s">
        <v>9046</v>
      </c>
      <c r="B930" s="20" t="s">
        <v>1511</v>
      </c>
      <c r="C930" s="21" t="s">
        <v>1512</v>
      </c>
      <c r="D930" s="21"/>
      <c r="E930" s="20"/>
    </row>
    <row r="931" spans="1:5" s="46" customFormat="1" ht="12.75" customHeight="1">
      <c r="A931" s="27" t="s">
        <v>9047</v>
      </c>
      <c r="B931" s="48" t="s">
        <v>1513</v>
      </c>
      <c r="C931" s="47" t="s">
        <v>981</v>
      </c>
      <c r="D931" s="47"/>
      <c r="E931" s="48"/>
    </row>
    <row r="932" spans="1:5" s="46" customFormat="1" ht="12.75" customHeight="1">
      <c r="A932" s="27" t="s">
        <v>9048</v>
      </c>
      <c r="B932" s="20" t="s">
        <v>1514</v>
      </c>
      <c r="C932" s="21" t="s">
        <v>889</v>
      </c>
      <c r="D932" s="21"/>
      <c r="E932" s="20"/>
    </row>
    <row r="933" spans="1:5" s="46" customFormat="1" ht="12.75" customHeight="1">
      <c r="A933" s="27" t="s">
        <v>8749</v>
      </c>
      <c r="B933" s="48" t="s">
        <v>1515</v>
      </c>
      <c r="C933" s="47" t="s">
        <v>1064</v>
      </c>
      <c r="D933" s="47"/>
      <c r="E933" s="48"/>
    </row>
    <row r="934" spans="1:5" s="46" customFormat="1" ht="12.75" customHeight="1">
      <c r="A934" s="27" t="s">
        <v>9049</v>
      </c>
      <c r="B934" s="20" t="s">
        <v>1516</v>
      </c>
      <c r="C934" s="21" t="s">
        <v>1443</v>
      </c>
      <c r="D934" s="21"/>
      <c r="E934" s="20"/>
    </row>
    <row r="935" spans="1:5" s="46" customFormat="1" ht="12.75" customHeight="1">
      <c r="A935" s="27" t="s">
        <v>9050</v>
      </c>
      <c r="B935" s="48" t="s">
        <v>1517</v>
      </c>
      <c r="C935" s="47" t="s">
        <v>1476</v>
      </c>
      <c r="D935" s="47"/>
      <c r="E935" s="48"/>
    </row>
    <row r="936" spans="1:5" s="46" customFormat="1" ht="12.75" customHeight="1">
      <c r="A936" s="27" t="s">
        <v>9051</v>
      </c>
      <c r="B936" s="20" t="s">
        <v>1518</v>
      </c>
      <c r="C936" s="21" t="s">
        <v>1519</v>
      </c>
      <c r="D936" s="21"/>
      <c r="E936" s="20"/>
    </row>
    <row r="937" spans="1:5" s="46" customFormat="1" ht="12.75" customHeight="1">
      <c r="A937" s="27" t="s">
        <v>9052</v>
      </c>
      <c r="B937" s="48" t="s">
        <v>1520</v>
      </c>
      <c r="C937" s="47" t="s">
        <v>889</v>
      </c>
      <c r="D937" s="47"/>
      <c r="E937" s="48"/>
    </row>
    <row r="938" spans="1:5" s="46" customFormat="1" ht="12.75" customHeight="1">
      <c r="A938" s="27" t="s">
        <v>9053</v>
      </c>
      <c r="B938" s="20" t="s">
        <v>1521</v>
      </c>
      <c r="C938" s="21" t="s">
        <v>889</v>
      </c>
      <c r="D938" s="21"/>
      <c r="E938" s="20"/>
    </row>
    <row r="939" spans="1:5" s="46" customFormat="1" ht="12.75" customHeight="1">
      <c r="A939" s="27" t="s">
        <v>9054</v>
      </c>
      <c r="B939" s="48" t="s">
        <v>1522</v>
      </c>
      <c r="C939" s="47" t="s">
        <v>1487</v>
      </c>
      <c r="D939" s="47"/>
      <c r="E939" s="48"/>
    </row>
    <row r="940" spans="1:5" s="46" customFormat="1" ht="12.75" customHeight="1">
      <c r="A940" s="27" t="s">
        <v>9055</v>
      </c>
      <c r="B940" s="20" t="s">
        <v>1523</v>
      </c>
      <c r="C940" s="21" t="s">
        <v>1038</v>
      </c>
      <c r="D940" s="21"/>
      <c r="E940" s="20"/>
    </row>
    <row r="941" spans="1:5" s="46" customFormat="1" ht="12.75" customHeight="1">
      <c r="A941" s="27" t="s">
        <v>9056</v>
      </c>
      <c r="B941" s="48" t="s">
        <v>1524</v>
      </c>
      <c r="C941" s="47" t="s">
        <v>1525</v>
      </c>
      <c r="D941" s="47"/>
      <c r="E941" s="48"/>
    </row>
    <row r="942" spans="1:5" s="46" customFormat="1" ht="12.75" customHeight="1">
      <c r="A942" s="27" t="s">
        <v>9057</v>
      </c>
      <c r="B942" s="20" t="s">
        <v>1526</v>
      </c>
      <c r="C942" s="21" t="s">
        <v>1137</v>
      </c>
      <c r="D942" s="21"/>
      <c r="E942" s="20"/>
    </row>
    <row r="943" spans="1:5" s="46" customFormat="1" ht="12.75" customHeight="1">
      <c r="A943" s="27" t="s">
        <v>9058</v>
      </c>
      <c r="B943" s="48" t="s">
        <v>1527</v>
      </c>
      <c r="C943" s="47" t="s">
        <v>1137</v>
      </c>
      <c r="D943" s="47"/>
      <c r="E943" s="48"/>
    </row>
    <row r="944" spans="1:5" s="46" customFormat="1" ht="12.75" customHeight="1">
      <c r="A944" s="27" t="s">
        <v>8706</v>
      </c>
      <c r="B944" s="20" t="s">
        <v>1528</v>
      </c>
      <c r="C944" s="21" t="s">
        <v>988</v>
      </c>
      <c r="D944" s="21"/>
      <c r="E944" s="20"/>
    </row>
    <row r="945" spans="1:5" s="46" customFormat="1" ht="12.75" customHeight="1">
      <c r="A945" s="27" t="s">
        <v>9059</v>
      </c>
      <c r="B945" s="48" t="s">
        <v>1529</v>
      </c>
      <c r="C945" s="47" t="s">
        <v>1038</v>
      </c>
      <c r="D945" s="47"/>
      <c r="E945" s="48"/>
    </row>
    <row r="946" spans="1:5" s="46" customFormat="1" ht="12.75" customHeight="1">
      <c r="A946" s="27" t="s">
        <v>9060</v>
      </c>
      <c r="B946" s="20" t="s">
        <v>1530</v>
      </c>
      <c r="C946" s="21" t="s">
        <v>1531</v>
      </c>
      <c r="D946" s="21"/>
      <c r="E946" s="20"/>
    </row>
    <row r="947" spans="1:5" s="46" customFormat="1" ht="12.75" customHeight="1">
      <c r="A947" s="27" t="s">
        <v>9061</v>
      </c>
      <c r="B947" s="48" t="s">
        <v>1532</v>
      </c>
      <c r="C947" s="47" t="s">
        <v>999</v>
      </c>
      <c r="D947" s="47"/>
      <c r="E947" s="48"/>
    </row>
    <row r="948" spans="1:5" s="46" customFormat="1" ht="12.75" customHeight="1">
      <c r="A948" s="27" t="s">
        <v>9062</v>
      </c>
      <c r="B948" s="20" t="s">
        <v>1533</v>
      </c>
      <c r="C948" s="21" t="s">
        <v>1421</v>
      </c>
      <c r="D948" s="21"/>
      <c r="E948" s="20"/>
    </row>
    <row r="949" spans="1:5" s="46" customFormat="1" ht="12.75" customHeight="1">
      <c r="A949" s="27" t="s">
        <v>8651</v>
      </c>
      <c r="B949" s="48" t="s">
        <v>1534</v>
      </c>
      <c r="C949" s="47" t="s">
        <v>898</v>
      </c>
      <c r="D949" s="47"/>
      <c r="E949" s="48"/>
    </row>
    <row r="950" spans="1:5" s="46" customFormat="1" ht="12.75" customHeight="1">
      <c r="A950" s="27" t="s">
        <v>8978</v>
      </c>
      <c r="B950" s="20" t="s">
        <v>1535</v>
      </c>
      <c r="C950" s="21" t="s">
        <v>1322</v>
      </c>
      <c r="D950" s="21"/>
      <c r="E950" s="20"/>
    </row>
    <row r="951" spans="1:5" s="46" customFormat="1" ht="12.75" customHeight="1">
      <c r="A951" s="27" t="s">
        <v>8706</v>
      </c>
      <c r="B951" s="48" t="s">
        <v>1536</v>
      </c>
      <c r="C951" s="47" t="s">
        <v>988</v>
      </c>
      <c r="D951" s="47"/>
      <c r="E951" s="48"/>
    </row>
    <row r="952" spans="1:5" s="46" customFormat="1" ht="12.75" customHeight="1">
      <c r="A952" s="27" t="s">
        <v>9063</v>
      </c>
      <c r="B952" s="20" t="s">
        <v>1537</v>
      </c>
      <c r="C952" s="21" t="s">
        <v>1064</v>
      </c>
      <c r="D952" s="21"/>
      <c r="E952" s="20"/>
    </row>
    <row r="953" spans="1:5" s="46" customFormat="1" ht="12.75" customHeight="1">
      <c r="A953" s="27" t="s">
        <v>9064</v>
      </c>
      <c r="B953" s="48" t="s">
        <v>1538</v>
      </c>
      <c r="C953" s="47" t="s">
        <v>1539</v>
      </c>
      <c r="D953" s="47"/>
      <c r="E953" s="48"/>
    </row>
    <row r="954" spans="1:5" s="46" customFormat="1" ht="12.75" customHeight="1">
      <c r="A954" s="27" t="s">
        <v>8739</v>
      </c>
      <c r="B954" s="20" t="s">
        <v>1540</v>
      </c>
      <c r="C954" s="21" t="s">
        <v>1048</v>
      </c>
      <c r="D954" s="21"/>
      <c r="E954" s="20"/>
    </row>
    <row r="955" spans="1:5" s="46" customFormat="1" ht="12.75" customHeight="1">
      <c r="A955" s="27" t="s">
        <v>9065</v>
      </c>
      <c r="B955" s="48" t="s">
        <v>1541</v>
      </c>
      <c r="C955" s="47" t="s">
        <v>1067</v>
      </c>
      <c r="D955" s="47"/>
      <c r="E955" s="48"/>
    </row>
    <row r="956" spans="1:5" s="46" customFormat="1" ht="12.75" customHeight="1">
      <c r="A956" s="27" t="s">
        <v>9066</v>
      </c>
      <c r="B956" s="20" t="s">
        <v>1542</v>
      </c>
      <c r="C956" s="21" t="s">
        <v>1476</v>
      </c>
      <c r="D956" s="21"/>
      <c r="E956" s="20"/>
    </row>
    <row r="957" spans="1:5" s="46" customFormat="1" ht="12.75" customHeight="1">
      <c r="A957" s="27" t="s">
        <v>9067</v>
      </c>
      <c r="B957" s="48" t="s">
        <v>1543</v>
      </c>
      <c r="C957" s="47" t="s">
        <v>1506</v>
      </c>
      <c r="D957" s="47"/>
      <c r="E957" s="48"/>
    </row>
    <row r="958" spans="1:5" s="46" customFormat="1" ht="12.75" customHeight="1">
      <c r="A958" s="27" t="s">
        <v>9048</v>
      </c>
      <c r="B958" s="20" t="s">
        <v>1544</v>
      </c>
      <c r="C958" s="21" t="s">
        <v>889</v>
      </c>
      <c r="D958" s="21"/>
      <c r="E958" s="20"/>
    </row>
    <row r="959" spans="1:5" s="46" customFormat="1" ht="12.75" customHeight="1">
      <c r="A959" s="27" t="s">
        <v>9068</v>
      </c>
      <c r="B959" s="48" t="s">
        <v>1545</v>
      </c>
      <c r="C959" s="47" t="s">
        <v>1546</v>
      </c>
      <c r="D959" s="47"/>
      <c r="E959" s="48"/>
    </row>
    <row r="960" spans="1:5" s="46" customFormat="1" ht="12.75" customHeight="1">
      <c r="A960" s="27" t="s">
        <v>9069</v>
      </c>
      <c r="B960" s="20" t="s">
        <v>1547</v>
      </c>
      <c r="C960" s="21" t="s">
        <v>1476</v>
      </c>
      <c r="D960" s="21"/>
      <c r="E960" s="20"/>
    </row>
    <row r="961" spans="1:5" s="46" customFormat="1" ht="12.75" customHeight="1">
      <c r="A961" s="27" t="s">
        <v>9070</v>
      </c>
      <c r="B961" s="48" t="s">
        <v>1548</v>
      </c>
      <c r="C961" s="47" t="s">
        <v>981</v>
      </c>
      <c r="D961" s="47"/>
      <c r="E961" s="48"/>
    </row>
    <row r="962" spans="1:5" s="46" customFormat="1" ht="12.75" customHeight="1">
      <c r="A962" s="27" t="s">
        <v>8745</v>
      </c>
      <c r="B962" s="20" t="s">
        <v>1549</v>
      </c>
      <c r="C962" s="21" t="s">
        <v>1038</v>
      </c>
      <c r="D962" s="21"/>
      <c r="E962" s="20"/>
    </row>
    <row r="963" spans="1:5" s="46" customFormat="1" ht="12.75" customHeight="1">
      <c r="A963" s="27" t="s">
        <v>9071</v>
      </c>
      <c r="B963" s="48" t="s">
        <v>1550</v>
      </c>
      <c r="C963" s="47" t="s">
        <v>1546</v>
      </c>
      <c r="D963" s="47"/>
      <c r="E963" s="48"/>
    </row>
    <row r="964" spans="1:5" s="46" customFormat="1" ht="12.75" customHeight="1">
      <c r="A964" s="27" t="s">
        <v>9072</v>
      </c>
      <c r="B964" s="20" t="s">
        <v>1551</v>
      </c>
      <c r="C964" s="21" t="s">
        <v>1038</v>
      </c>
      <c r="D964" s="21"/>
      <c r="E964" s="20"/>
    </row>
    <row r="965" spans="1:5" s="46" customFormat="1" ht="12.75" customHeight="1">
      <c r="A965" s="27" t="s">
        <v>9073</v>
      </c>
      <c r="B965" s="48" t="s">
        <v>1552</v>
      </c>
      <c r="C965" s="47" t="s">
        <v>889</v>
      </c>
      <c r="D965" s="47"/>
      <c r="E965" s="48"/>
    </row>
    <row r="966" spans="1:5" s="46" customFormat="1" ht="12.75" customHeight="1">
      <c r="A966" s="27" t="s">
        <v>9048</v>
      </c>
      <c r="B966" s="20" t="s">
        <v>1553</v>
      </c>
      <c r="C966" s="21" t="s">
        <v>889</v>
      </c>
      <c r="D966" s="21"/>
      <c r="E966" s="20"/>
    </row>
    <row r="967" spans="1:5" s="46" customFormat="1" ht="12.75" customHeight="1">
      <c r="A967" s="27" t="s">
        <v>8744</v>
      </c>
      <c r="B967" s="48" t="s">
        <v>1554</v>
      </c>
      <c r="C967" s="47" t="s">
        <v>1038</v>
      </c>
      <c r="D967" s="47"/>
      <c r="E967" s="48"/>
    </row>
    <row r="968" spans="1:5" s="46" customFormat="1" ht="12.75" customHeight="1">
      <c r="A968" s="27" t="s">
        <v>8844</v>
      </c>
      <c r="B968" s="20" t="s">
        <v>1555</v>
      </c>
      <c r="C968" s="21" t="s">
        <v>1203</v>
      </c>
      <c r="D968" s="21"/>
      <c r="E968" s="20"/>
    </row>
    <row r="969" spans="1:5" s="46" customFormat="1" ht="12.75" customHeight="1">
      <c r="A969" s="27" t="s">
        <v>9074</v>
      </c>
      <c r="B969" s="48" t="s">
        <v>1556</v>
      </c>
      <c r="C969" s="47" t="s">
        <v>965</v>
      </c>
      <c r="D969" s="47"/>
      <c r="E969" s="48"/>
    </row>
    <row r="970" spans="1:5" s="46" customFormat="1" ht="12.75" customHeight="1">
      <c r="A970" s="27" t="s">
        <v>8704</v>
      </c>
      <c r="B970" s="20" t="s">
        <v>1557</v>
      </c>
      <c r="C970" s="21" t="s">
        <v>999</v>
      </c>
      <c r="D970" s="21"/>
      <c r="E970" s="20"/>
    </row>
    <row r="971" spans="1:5" s="46" customFormat="1" ht="12.75" customHeight="1">
      <c r="A971" s="27" t="s">
        <v>8663</v>
      </c>
      <c r="B971" s="48" t="s">
        <v>1558</v>
      </c>
      <c r="C971" s="47" t="s">
        <v>916</v>
      </c>
      <c r="D971" s="47"/>
      <c r="E971" s="48"/>
    </row>
    <row r="972" spans="1:5" s="46" customFormat="1" ht="12.75" customHeight="1">
      <c r="A972" s="27" t="s">
        <v>8744</v>
      </c>
      <c r="B972" s="20" t="s">
        <v>1559</v>
      </c>
      <c r="C972" s="21" t="s">
        <v>1038</v>
      </c>
      <c r="D972" s="21"/>
      <c r="E972" s="20"/>
    </row>
    <row r="973" spans="1:5" s="46" customFormat="1" ht="12.75" customHeight="1">
      <c r="A973" s="27" t="s">
        <v>9075</v>
      </c>
      <c r="B973" s="48" t="s">
        <v>1560</v>
      </c>
      <c r="C973" s="47" t="s">
        <v>965</v>
      </c>
      <c r="D973" s="47"/>
      <c r="E973" s="48"/>
    </row>
    <row r="974" spans="1:5" s="46" customFormat="1" ht="12.75" customHeight="1">
      <c r="A974" s="27" t="s">
        <v>9076</v>
      </c>
      <c r="B974" s="20" t="s">
        <v>1561</v>
      </c>
      <c r="C974" s="21" t="s">
        <v>1562</v>
      </c>
      <c r="D974" s="21"/>
      <c r="E974" s="20"/>
    </row>
    <row r="975" spans="1:5" s="46" customFormat="1" ht="12.75" customHeight="1">
      <c r="A975" s="27" t="s">
        <v>9077</v>
      </c>
      <c r="B975" s="48" t="s">
        <v>1563</v>
      </c>
      <c r="C975" s="47" t="s">
        <v>916</v>
      </c>
      <c r="D975" s="47"/>
      <c r="E975" s="48"/>
    </row>
    <row r="976" spans="1:5" s="46" customFormat="1" ht="12.75" customHeight="1">
      <c r="A976" s="27" t="s">
        <v>9078</v>
      </c>
      <c r="B976" s="20" t="s">
        <v>1564</v>
      </c>
      <c r="C976" s="21" t="s">
        <v>815</v>
      </c>
      <c r="D976" s="21"/>
      <c r="E976" s="20"/>
    </row>
    <row r="977" spans="1:5" s="46" customFormat="1" ht="12.75" customHeight="1">
      <c r="A977" s="27" t="s">
        <v>9079</v>
      </c>
      <c r="B977" s="48" t="s">
        <v>1565</v>
      </c>
      <c r="C977" s="47" t="s">
        <v>916</v>
      </c>
      <c r="D977" s="47"/>
      <c r="E977" s="48"/>
    </row>
    <row r="978" spans="1:5" s="46" customFormat="1" ht="12.75" customHeight="1">
      <c r="A978" s="27" t="s">
        <v>9080</v>
      </c>
      <c r="B978" s="20" t="s">
        <v>1566</v>
      </c>
      <c r="C978" s="21" t="s">
        <v>965</v>
      </c>
      <c r="D978" s="21"/>
      <c r="E978" s="20"/>
    </row>
    <row r="979" spans="1:5" s="46" customFormat="1" ht="12.75" customHeight="1">
      <c r="A979" s="27" t="s">
        <v>9072</v>
      </c>
      <c r="B979" s="48" t="s">
        <v>1567</v>
      </c>
      <c r="C979" s="47" t="s">
        <v>1038</v>
      </c>
      <c r="D979" s="47"/>
      <c r="E979" s="48"/>
    </row>
    <row r="980" spans="1:5" s="46" customFormat="1" ht="12.75" customHeight="1">
      <c r="A980" s="27" t="s">
        <v>9081</v>
      </c>
      <c r="B980" s="20" t="s">
        <v>1568</v>
      </c>
      <c r="C980" s="21" t="s">
        <v>1531</v>
      </c>
      <c r="D980" s="21"/>
      <c r="E980" s="20"/>
    </row>
    <row r="981" spans="1:5" s="46" customFormat="1" ht="12.75" customHeight="1">
      <c r="A981" s="27" t="s">
        <v>9041</v>
      </c>
      <c r="B981" s="48" t="s">
        <v>1569</v>
      </c>
      <c r="C981" s="47" t="s">
        <v>898</v>
      </c>
      <c r="D981" s="47"/>
      <c r="E981" s="48"/>
    </row>
    <row r="982" spans="1:5" s="46" customFormat="1" ht="12.75" customHeight="1">
      <c r="A982" s="27" t="s">
        <v>9082</v>
      </c>
      <c r="B982" s="20" t="s">
        <v>1570</v>
      </c>
      <c r="C982" s="21" t="s">
        <v>1193</v>
      </c>
      <c r="D982" s="21"/>
      <c r="E982" s="20"/>
    </row>
    <row r="983" spans="1:5" s="46" customFormat="1" ht="12.75" customHeight="1">
      <c r="A983" s="27" t="s">
        <v>9083</v>
      </c>
      <c r="B983" s="48" t="s">
        <v>1571</v>
      </c>
      <c r="C983" s="47" t="s">
        <v>1572</v>
      </c>
      <c r="D983" s="47"/>
      <c r="E983" s="48"/>
    </row>
    <row r="984" spans="1:5" s="46" customFormat="1" ht="12.75" customHeight="1">
      <c r="A984" s="27" t="s">
        <v>9022</v>
      </c>
      <c r="B984" s="20" t="s">
        <v>1573</v>
      </c>
      <c r="C984" s="21" t="s">
        <v>1125</v>
      </c>
      <c r="D984" s="21"/>
      <c r="E984" s="20"/>
    </row>
    <row r="985" spans="1:5" s="46" customFormat="1" ht="12.75" customHeight="1">
      <c r="A985" s="27" t="s">
        <v>9084</v>
      </c>
      <c r="B985" s="48" t="s">
        <v>1574</v>
      </c>
      <c r="C985" s="47" t="s">
        <v>1228</v>
      </c>
      <c r="D985" s="47"/>
      <c r="E985" s="48"/>
    </row>
    <row r="986" spans="1:5" s="46" customFormat="1" ht="12.75" customHeight="1">
      <c r="A986" s="27" t="s">
        <v>9028</v>
      </c>
      <c r="B986" s="20" t="s">
        <v>1575</v>
      </c>
      <c r="C986" s="21" t="s">
        <v>1067</v>
      </c>
      <c r="D986" s="21"/>
      <c r="E986" s="20"/>
    </row>
    <row r="987" spans="1:5" s="46" customFormat="1" ht="12.75" customHeight="1">
      <c r="A987" s="27" t="s">
        <v>8844</v>
      </c>
      <c r="B987" s="48" t="s">
        <v>1576</v>
      </c>
      <c r="C987" s="47" t="s">
        <v>1203</v>
      </c>
      <c r="D987" s="47"/>
      <c r="E987" s="48"/>
    </row>
    <row r="988" spans="1:5" s="46" customFormat="1" ht="12.75" customHeight="1">
      <c r="A988" s="27" t="s">
        <v>9085</v>
      </c>
      <c r="B988" s="20" t="s">
        <v>1577</v>
      </c>
      <c r="C988" s="21" t="s">
        <v>1578</v>
      </c>
      <c r="D988" s="21"/>
      <c r="E988" s="20"/>
    </row>
    <row r="989" spans="1:5" s="46" customFormat="1" ht="12.75" customHeight="1">
      <c r="A989" s="27" t="s">
        <v>9086</v>
      </c>
      <c r="B989" s="48" t="s">
        <v>1579</v>
      </c>
      <c r="C989" s="47" t="s">
        <v>1107</v>
      </c>
      <c r="D989" s="47"/>
      <c r="E989" s="48"/>
    </row>
    <row r="990" spans="1:5" s="46" customFormat="1" ht="12.75" customHeight="1">
      <c r="A990" s="27" t="s">
        <v>8204</v>
      </c>
      <c r="B990" s="20" t="s">
        <v>1580</v>
      </c>
      <c r="C990" s="21" t="s">
        <v>1581</v>
      </c>
      <c r="D990" s="21"/>
      <c r="E990" s="20"/>
    </row>
    <row r="991" spans="1:5" s="46" customFormat="1" ht="12.75" customHeight="1">
      <c r="A991" s="27" t="s">
        <v>9001</v>
      </c>
      <c r="B991" s="48" t="s">
        <v>1582</v>
      </c>
      <c r="C991" s="47" t="s">
        <v>999</v>
      </c>
      <c r="D991" s="47"/>
      <c r="E991" s="48"/>
    </row>
    <row r="992" spans="1:5" s="46" customFormat="1" ht="12.75" customHeight="1">
      <c r="A992" s="27" t="s">
        <v>9087</v>
      </c>
      <c r="B992" s="20" t="s">
        <v>1583</v>
      </c>
      <c r="C992" s="21" t="s">
        <v>948</v>
      </c>
      <c r="D992" s="21"/>
      <c r="E992" s="20"/>
    </row>
    <row r="993" spans="1:5" s="46" customFormat="1" ht="12.75" customHeight="1">
      <c r="A993" s="27" t="s">
        <v>9088</v>
      </c>
      <c r="B993" s="48" t="s">
        <v>1584</v>
      </c>
      <c r="C993" s="47" t="s">
        <v>1048</v>
      </c>
      <c r="D993" s="47"/>
      <c r="E993" s="48"/>
    </row>
    <row r="994" spans="1:5" s="46" customFormat="1" ht="12.75" customHeight="1">
      <c r="A994" s="27" t="s">
        <v>8663</v>
      </c>
      <c r="B994" s="20" t="s">
        <v>1585</v>
      </c>
      <c r="C994" s="21" t="s">
        <v>916</v>
      </c>
      <c r="D994" s="21"/>
      <c r="E994" s="20"/>
    </row>
    <row r="995" spans="1:5" s="46" customFormat="1" ht="12.75" customHeight="1">
      <c r="A995" s="27" t="s">
        <v>9089</v>
      </c>
      <c r="B995" s="48" t="s">
        <v>1586</v>
      </c>
      <c r="C995" s="47" t="s">
        <v>1421</v>
      </c>
      <c r="D995" s="47"/>
      <c r="E995" s="48"/>
    </row>
    <row r="996" spans="1:5" s="46" customFormat="1" ht="12.75" customHeight="1">
      <c r="A996" s="27" t="s">
        <v>9090</v>
      </c>
      <c r="B996" s="20" t="s">
        <v>1587</v>
      </c>
      <c r="C996" s="21" t="s">
        <v>916</v>
      </c>
      <c r="D996" s="21"/>
      <c r="E996" s="20"/>
    </row>
    <row r="997" spans="1:5" s="46" customFormat="1" ht="12.75" customHeight="1">
      <c r="A997" s="27" t="s">
        <v>9078</v>
      </c>
      <c r="B997" s="48" t="s">
        <v>1588</v>
      </c>
      <c r="C997" s="47" t="s">
        <v>815</v>
      </c>
      <c r="D997" s="47"/>
      <c r="E997" s="48"/>
    </row>
    <row r="998" spans="1:5" s="46" customFormat="1" ht="12.75" customHeight="1">
      <c r="A998" s="27" t="s">
        <v>9091</v>
      </c>
      <c r="B998" s="20" t="s">
        <v>1589</v>
      </c>
      <c r="C998" s="21" t="s">
        <v>1590</v>
      </c>
      <c r="D998" s="21"/>
      <c r="E998" s="20"/>
    </row>
    <row r="999" spans="1:5" s="46" customFormat="1" ht="12.75" customHeight="1">
      <c r="A999" s="27" t="s">
        <v>9072</v>
      </c>
      <c r="B999" s="48" t="s">
        <v>1591</v>
      </c>
      <c r="C999" s="47" t="s">
        <v>1038</v>
      </c>
      <c r="D999" s="47"/>
      <c r="E999" s="48"/>
    </row>
    <row r="1000" spans="1:5" s="46" customFormat="1" ht="12.75" customHeight="1">
      <c r="A1000" s="27" t="s">
        <v>9092</v>
      </c>
      <c r="B1000" s="20" t="s">
        <v>1592</v>
      </c>
      <c r="C1000" s="21" t="s">
        <v>1291</v>
      </c>
      <c r="D1000" s="21"/>
      <c r="E1000" s="20"/>
    </row>
    <row r="1001" spans="1:5" s="46" customFormat="1" ht="12.75" customHeight="1">
      <c r="A1001" s="27" t="s">
        <v>9093</v>
      </c>
      <c r="B1001" s="48" t="s">
        <v>1593</v>
      </c>
      <c r="C1001" s="47" t="s">
        <v>1594</v>
      </c>
      <c r="D1001" s="47"/>
      <c r="E1001" s="48"/>
    </row>
    <row r="1002" spans="1:5" s="46" customFormat="1" ht="12.75" customHeight="1">
      <c r="A1002" s="27" t="s">
        <v>8839</v>
      </c>
      <c r="B1002" s="20" t="s">
        <v>1595</v>
      </c>
      <c r="C1002" s="21" t="s">
        <v>1193</v>
      </c>
      <c r="D1002" s="21"/>
      <c r="E1002" s="20"/>
    </row>
    <row r="1003" spans="1:5" s="46" customFormat="1" ht="12.75" customHeight="1">
      <c r="A1003" s="27" t="s">
        <v>9094</v>
      </c>
      <c r="B1003" s="48" t="s">
        <v>1596</v>
      </c>
      <c r="C1003" s="47" t="s">
        <v>1309</v>
      </c>
      <c r="D1003" s="47"/>
      <c r="E1003" s="48"/>
    </row>
    <row r="1004" spans="1:5" s="46" customFormat="1" ht="12.75" customHeight="1">
      <c r="A1004" s="27" t="s">
        <v>9095</v>
      </c>
      <c r="B1004" s="20" t="s">
        <v>1597</v>
      </c>
      <c r="C1004" s="21" t="s">
        <v>1598</v>
      </c>
      <c r="D1004" s="21"/>
      <c r="E1004" s="20"/>
    </row>
    <row r="1005" spans="1:5" s="46" customFormat="1" ht="12.75" customHeight="1">
      <c r="A1005" s="27" t="s">
        <v>9096</v>
      </c>
      <c r="B1005" s="48" t="s">
        <v>1599</v>
      </c>
      <c r="C1005" s="47" t="s">
        <v>1600</v>
      </c>
      <c r="D1005" s="47"/>
      <c r="E1005" s="48"/>
    </row>
    <row r="1006" spans="1:5" s="46" customFormat="1" ht="12.75" customHeight="1">
      <c r="A1006" s="27" t="s">
        <v>8903</v>
      </c>
      <c r="B1006" s="20" t="s">
        <v>1601</v>
      </c>
      <c r="C1006" s="21" t="s">
        <v>769</v>
      </c>
      <c r="D1006" s="21"/>
      <c r="E1006" s="20"/>
    </row>
    <row r="1007" spans="1:5" s="46" customFormat="1" ht="12.75" customHeight="1">
      <c r="A1007" s="27" t="s">
        <v>8307</v>
      </c>
      <c r="B1007" s="48" t="s">
        <v>1602</v>
      </c>
      <c r="C1007" s="47" t="s">
        <v>1417</v>
      </c>
      <c r="D1007" s="47"/>
      <c r="E1007" s="48"/>
    </row>
    <row r="1008" spans="1:5" s="46" customFormat="1" ht="12.75" customHeight="1">
      <c r="A1008" s="27" t="s">
        <v>8587</v>
      </c>
      <c r="B1008" s="20" t="s">
        <v>1603</v>
      </c>
      <c r="C1008" s="21" t="s">
        <v>815</v>
      </c>
      <c r="D1008" s="21"/>
      <c r="E1008" s="20"/>
    </row>
    <row r="1009" spans="1:5" s="46" customFormat="1" ht="12.75" customHeight="1">
      <c r="A1009" s="27" t="s">
        <v>9097</v>
      </c>
      <c r="B1009" s="48" t="s">
        <v>1604</v>
      </c>
      <c r="C1009" s="47" t="s">
        <v>1605</v>
      </c>
      <c r="D1009" s="47"/>
      <c r="E1009" s="48"/>
    </row>
    <row r="1010" spans="1:5" s="46" customFormat="1" ht="12.75" customHeight="1">
      <c r="A1010" s="27" t="s">
        <v>9098</v>
      </c>
      <c r="B1010" s="20" t="s">
        <v>1606</v>
      </c>
      <c r="C1010" s="21" t="s">
        <v>965</v>
      </c>
      <c r="D1010" s="21"/>
      <c r="E1010" s="20"/>
    </row>
    <row r="1011" spans="1:5" s="46" customFormat="1" ht="12.75" customHeight="1">
      <c r="A1011" s="27" t="s">
        <v>8840</v>
      </c>
      <c r="B1011" s="48" t="s">
        <v>1607</v>
      </c>
      <c r="C1011" s="47" t="s">
        <v>1195</v>
      </c>
      <c r="D1011" s="47"/>
      <c r="E1011" s="48"/>
    </row>
    <row r="1012" spans="1:5" s="46" customFormat="1" ht="12.75" customHeight="1">
      <c r="A1012" s="27" t="s">
        <v>9099</v>
      </c>
      <c r="B1012" s="20" t="s">
        <v>1608</v>
      </c>
      <c r="C1012" s="21" t="s">
        <v>1297</v>
      </c>
      <c r="D1012" s="21"/>
      <c r="E1012" s="20"/>
    </row>
    <row r="1013" spans="1:5" s="46" customFormat="1" ht="12.75" customHeight="1">
      <c r="A1013" s="27" t="s">
        <v>9100</v>
      </c>
      <c r="B1013" s="48" t="s">
        <v>1609</v>
      </c>
      <c r="C1013" s="47" t="s">
        <v>1572</v>
      </c>
      <c r="D1013" s="47"/>
      <c r="E1013" s="48"/>
    </row>
    <row r="1014" spans="1:5" s="46" customFormat="1" ht="12.75" customHeight="1">
      <c r="A1014" s="27" t="s">
        <v>9101</v>
      </c>
      <c r="B1014" s="20" t="s">
        <v>1610</v>
      </c>
      <c r="C1014" s="21" t="s">
        <v>1611</v>
      </c>
      <c r="D1014" s="21"/>
      <c r="E1014" s="20"/>
    </row>
    <row r="1015" spans="1:5" s="46" customFormat="1" ht="12.75" customHeight="1">
      <c r="A1015" s="27" t="s">
        <v>9102</v>
      </c>
      <c r="B1015" s="48" t="s">
        <v>1612</v>
      </c>
      <c r="C1015" s="47" t="s">
        <v>1347</v>
      </c>
      <c r="D1015" s="47"/>
      <c r="E1015" s="48"/>
    </row>
    <row r="1016" spans="1:5" s="46" customFormat="1" ht="12.75" customHeight="1">
      <c r="A1016" s="27" t="s">
        <v>9103</v>
      </c>
      <c r="B1016" s="20" t="s">
        <v>1613</v>
      </c>
      <c r="C1016" s="21" t="s">
        <v>1107</v>
      </c>
      <c r="D1016" s="21"/>
      <c r="E1016" s="20"/>
    </row>
    <row r="1017" spans="1:5" s="46" customFormat="1" ht="12.75" customHeight="1">
      <c r="A1017" s="27" t="s">
        <v>9104</v>
      </c>
      <c r="B1017" s="48" t="s">
        <v>1614</v>
      </c>
      <c r="C1017" s="47" t="s">
        <v>1546</v>
      </c>
      <c r="D1017" s="47"/>
      <c r="E1017" s="48"/>
    </row>
    <row r="1018" spans="1:5" s="46" customFormat="1" ht="12.75" customHeight="1">
      <c r="A1018" s="27" t="s">
        <v>9105</v>
      </c>
      <c r="B1018" s="20" t="s">
        <v>1615</v>
      </c>
      <c r="C1018" s="21" t="s">
        <v>833</v>
      </c>
      <c r="D1018" s="21"/>
      <c r="E1018" s="20"/>
    </row>
    <row r="1019" spans="1:5" s="46" customFormat="1" ht="12.75" customHeight="1">
      <c r="A1019" s="27" t="s">
        <v>9106</v>
      </c>
      <c r="B1019" s="48" t="s">
        <v>1616</v>
      </c>
      <c r="C1019" s="47" t="s">
        <v>833</v>
      </c>
      <c r="D1019" s="47"/>
      <c r="E1019" s="48"/>
    </row>
    <row r="1020" spans="1:5" s="46" customFormat="1" ht="12.75" customHeight="1">
      <c r="A1020" s="27" t="s">
        <v>9107</v>
      </c>
      <c r="B1020" s="20" t="s">
        <v>1617</v>
      </c>
      <c r="C1020" s="21" t="s">
        <v>955</v>
      </c>
      <c r="D1020" s="21"/>
      <c r="E1020" s="20"/>
    </row>
    <row r="1021" spans="1:5" s="46" customFormat="1" ht="12.75" customHeight="1">
      <c r="A1021" s="27" t="s">
        <v>9108</v>
      </c>
      <c r="B1021" s="48" t="s">
        <v>1618</v>
      </c>
      <c r="C1021" s="47" t="s">
        <v>833</v>
      </c>
      <c r="D1021" s="47"/>
      <c r="E1021" s="48"/>
    </row>
    <row r="1022" spans="1:5" s="46" customFormat="1" ht="12.75" customHeight="1">
      <c r="A1022" s="27" t="s">
        <v>9109</v>
      </c>
      <c r="B1022" s="20" t="s">
        <v>1619</v>
      </c>
      <c r="C1022" s="21" t="s">
        <v>1193</v>
      </c>
      <c r="D1022" s="21"/>
      <c r="E1022" s="20"/>
    </row>
    <row r="1023" spans="1:5" s="46" customFormat="1" ht="12.75" customHeight="1">
      <c r="A1023" s="27" t="s">
        <v>9110</v>
      </c>
      <c r="B1023" s="48" t="s">
        <v>1620</v>
      </c>
      <c r="C1023" s="47" t="s">
        <v>1193</v>
      </c>
      <c r="D1023" s="47"/>
      <c r="E1023" s="48"/>
    </row>
    <row r="1024" spans="1:5" s="46" customFormat="1" ht="12.75" customHeight="1">
      <c r="A1024" s="27" t="s">
        <v>9111</v>
      </c>
      <c r="B1024" s="20" t="s">
        <v>1621</v>
      </c>
      <c r="C1024" s="21" t="s">
        <v>1273</v>
      </c>
      <c r="D1024" s="21"/>
      <c r="E1024" s="20"/>
    </row>
    <row r="1025" spans="1:5" s="46" customFormat="1" ht="12.75" customHeight="1">
      <c r="A1025" s="27" t="s">
        <v>9112</v>
      </c>
      <c r="B1025" s="48" t="s">
        <v>1622</v>
      </c>
      <c r="C1025" s="47" t="s">
        <v>948</v>
      </c>
      <c r="D1025" s="47"/>
      <c r="E1025" s="48"/>
    </row>
    <row r="1026" spans="1:5" s="46" customFormat="1" ht="12.75" customHeight="1">
      <c r="A1026" s="27" t="s">
        <v>9113</v>
      </c>
      <c r="B1026" s="20" t="s">
        <v>1623</v>
      </c>
      <c r="C1026" s="21" t="s">
        <v>1273</v>
      </c>
      <c r="D1026" s="21"/>
      <c r="E1026" s="20"/>
    </row>
    <row r="1027" spans="1:5" s="46" customFormat="1" ht="12.75" customHeight="1">
      <c r="A1027" s="27" t="s">
        <v>9114</v>
      </c>
      <c r="B1027" s="48" t="s">
        <v>1624</v>
      </c>
      <c r="C1027" s="47" t="s">
        <v>738</v>
      </c>
      <c r="D1027" s="47"/>
      <c r="E1027" s="48"/>
    </row>
    <row r="1028" spans="1:5" s="46" customFormat="1" ht="12.75" customHeight="1">
      <c r="A1028" s="27" t="s">
        <v>9115</v>
      </c>
      <c r="B1028" s="20" t="s">
        <v>1625</v>
      </c>
      <c r="C1028" s="21" t="s">
        <v>1600</v>
      </c>
      <c r="D1028" s="21"/>
      <c r="E1028" s="20"/>
    </row>
    <row r="1029" spans="1:5" s="46" customFormat="1" ht="12.75" customHeight="1">
      <c r="A1029" s="27" t="s">
        <v>9007</v>
      </c>
      <c r="B1029" s="48" t="s">
        <v>1626</v>
      </c>
      <c r="C1029" s="47" t="s">
        <v>1448</v>
      </c>
      <c r="D1029" s="47"/>
      <c r="E1029" s="48"/>
    </row>
    <row r="1030" spans="1:5" s="46" customFormat="1" ht="12.75" customHeight="1">
      <c r="A1030" s="27" t="s">
        <v>9116</v>
      </c>
      <c r="B1030" s="20" t="s">
        <v>1627</v>
      </c>
      <c r="C1030" s="21" t="s">
        <v>916</v>
      </c>
      <c r="D1030" s="21"/>
      <c r="E1030" s="20"/>
    </row>
    <row r="1031" spans="1:5" s="46" customFormat="1" ht="12.75" customHeight="1">
      <c r="A1031" s="27" t="s">
        <v>9117</v>
      </c>
      <c r="B1031" s="48" t="s">
        <v>1628</v>
      </c>
      <c r="C1031" s="47" t="s">
        <v>916</v>
      </c>
      <c r="D1031" s="47"/>
      <c r="E1031" s="48"/>
    </row>
    <row r="1032" spans="1:5" s="46" customFormat="1" ht="12.75" customHeight="1">
      <c r="A1032" s="27" t="s">
        <v>9020</v>
      </c>
      <c r="B1032" s="20" t="s">
        <v>1629</v>
      </c>
      <c r="C1032" s="21" t="s">
        <v>1125</v>
      </c>
      <c r="D1032" s="21"/>
      <c r="E1032" s="20"/>
    </row>
    <row r="1033" spans="1:5" s="46" customFormat="1" ht="12.75" customHeight="1">
      <c r="A1033" s="27" t="s">
        <v>9118</v>
      </c>
      <c r="B1033" s="48" t="s">
        <v>1630</v>
      </c>
      <c r="C1033" s="47" t="s">
        <v>1297</v>
      </c>
      <c r="D1033" s="47"/>
      <c r="E1033" s="48"/>
    </row>
    <row r="1034" spans="1:5" s="46" customFormat="1" ht="12.75" customHeight="1">
      <c r="A1034" s="27" t="s">
        <v>9119</v>
      </c>
      <c r="B1034" s="20" t="s">
        <v>1631</v>
      </c>
      <c r="C1034" s="21" t="s">
        <v>948</v>
      </c>
      <c r="D1034" s="21"/>
      <c r="E1034" s="20"/>
    </row>
    <row r="1035" spans="1:5" s="46" customFormat="1" ht="12.75" customHeight="1">
      <c r="A1035" s="27" t="s">
        <v>8901</v>
      </c>
      <c r="B1035" s="48" t="s">
        <v>1632</v>
      </c>
      <c r="C1035" s="47" t="s">
        <v>1297</v>
      </c>
      <c r="D1035" s="47"/>
      <c r="E1035" s="48"/>
    </row>
    <row r="1036" spans="1:5" s="46" customFormat="1" ht="12.75" customHeight="1">
      <c r="A1036" s="27" t="s">
        <v>9120</v>
      </c>
      <c r="B1036" s="20" t="s">
        <v>1633</v>
      </c>
      <c r="C1036" s="21" t="s">
        <v>738</v>
      </c>
      <c r="D1036" s="21"/>
      <c r="E1036" s="20"/>
    </row>
    <row r="1037" spans="1:5" s="46" customFormat="1" ht="12.75" customHeight="1">
      <c r="A1037" s="27" t="s">
        <v>9121</v>
      </c>
      <c r="B1037" s="48" t="s">
        <v>1634</v>
      </c>
      <c r="C1037" s="47" t="s">
        <v>1635</v>
      </c>
      <c r="D1037" s="47"/>
      <c r="E1037" s="48"/>
    </row>
    <row r="1038" spans="1:5" s="46" customFormat="1" ht="12.75" customHeight="1">
      <c r="A1038" s="27" t="s">
        <v>9122</v>
      </c>
      <c r="B1038" s="20" t="s">
        <v>1636</v>
      </c>
      <c r="C1038" s="21" t="s">
        <v>1605</v>
      </c>
      <c r="D1038" s="21"/>
      <c r="E1038" s="20"/>
    </row>
    <row r="1039" spans="1:5" s="46" customFormat="1" ht="12.75" customHeight="1">
      <c r="A1039" s="27" t="s">
        <v>9123</v>
      </c>
      <c r="B1039" s="20" t="s">
        <v>1637</v>
      </c>
      <c r="C1039" s="21" t="s">
        <v>1605</v>
      </c>
      <c r="D1039" s="21"/>
      <c r="E1039" s="20"/>
    </row>
    <row r="1040" spans="1:5" s="46" customFormat="1" ht="12.75" customHeight="1">
      <c r="A1040" s="27" t="s">
        <v>9124</v>
      </c>
      <c r="B1040" s="48" t="s">
        <v>1638</v>
      </c>
      <c r="C1040" s="47" t="s">
        <v>808</v>
      </c>
      <c r="D1040" s="47"/>
      <c r="E1040" s="48"/>
    </row>
    <row r="1041" spans="1:5" s="46" customFormat="1" ht="12.75" customHeight="1">
      <c r="A1041" s="27" t="s">
        <v>9125</v>
      </c>
      <c r="B1041" s="20" t="s">
        <v>1639</v>
      </c>
      <c r="C1041" s="21" t="s">
        <v>1640</v>
      </c>
      <c r="D1041" s="21"/>
      <c r="E1041" s="20"/>
    </row>
    <row r="1042" spans="1:5" s="46" customFormat="1" ht="12.75" customHeight="1">
      <c r="A1042" s="27" t="s">
        <v>9126</v>
      </c>
      <c r="B1042" s="48" t="s">
        <v>1641</v>
      </c>
      <c r="C1042" s="47" t="s">
        <v>1261</v>
      </c>
      <c r="D1042" s="47"/>
      <c r="E1042" s="48"/>
    </row>
    <row r="1043" spans="1:5" s="46" customFormat="1" ht="12.75" customHeight="1">
      <c r="A1043" s="27" t="s">
        <v>9127</v>
      </c>
      <c r="B1043" s="20" t="s">
        <v>1642</v>
      </c>
      <c r="C1043" s="21" t="s">
        <v>1605</v>
      </c>
      <c r="D1043" s="21"/>
      <c r="E1043" s="20"/>
    </row>
    <row r="1044" spans="1:5" s="46" customFormat="1" ht="12.75" customHeight="1">
      <c r="A1044" s="27" t="s">
        <v>8541</v>
      </c>
      <c r="B1044" s="48" t="s">
        <v>1643</v>
      </c>
      <c r="C1044" s="47" t="s">
        <v>738</v>
      </c>
      <c r="D1044" s="47"/>
      <c r="E1044" s="48"/>
    </row>
    <row r="1045" spans="1:5" s="46" customFormat="1" ht="12.75" customHeight="1">
      <c r="A1045" s="27" t="s">
        <v>8541</v>
      </c>
      <c r="B1045" s="20" t="s">
        <v>1644</v>
      </c>
      <c r="C1045" s="21" t="s">
        <v>738</v>
      </c>
      <c r="D1045" s="21"/>
      <c r="E1045" s="20"/>
    </row>
    <row r="1046" spans="1:5" s="46" customFormat="1" ht="12.75" customHeight="1">
      <c r="A1046" s="27" t="s">
        <v>9128</v>
      </c>
      <c r="B1046" s="48" t="s">
        <v>1645</v>
      </c>
      <c r="C1046" s="47" t="s">
        <v>1640</v>
      </c>
      <c r="D1046" s="47"/>
      <c r="E1046" s="48"/>
    </row>
    <row r="1047" spans="1:5" s="46" customFormat="1" ht="12.75" customHeight="1">
      <c r="A1047" s="27" t="s">
        <v>9129</v>
      </c>
      <c r="B1047" s="20" t="s">
        <v>1646</v>
      </c>
      <c r="C1047" s="21" t="s">
        <v>1640</v>
      </c>
      <c r="D1047" s="21"/>
      <c r="E1047" s="20"/>
    </row>
    <row r="1048" spans="1:5" s="46" customFormat="1" ht="12.75" customHeight="1">
      <c r="A1048" s="27" t="s">
        <v>9130</v>
      </c>
      <c r="B1048" s="48" t="s">
        <v>1647</v>
      </c>
      <c r="C1048" s="47" t="s">
        <v>1605</v>
      </c>
      <c r="D1048" s="47"/>
      <c r="E1048" s="48"/>
    </row>
    <row r="1049" spans="1:5" s="46" customFormat="1" ht="12.75" customHeight="1">
      <c r="A1049" s="27" t="s">
        <v>9131</v>
      </c>
      <c r="B1049" s="20" t="s">
        <v>1648</v>
      </c>
      <c r="C1049" s="21" t="s">
        <v>1640</v>
      </c>
      <c r="D1049" s="21"/>
      <c r="E1049" s="20"/>
    </row>
    <row r="1050" spans="1:5" s="46" customFormat="1" ht="12.75" customHeight="1">
      <c r="A1050" s="27" t="s">
        <v>9132</v>
      </c>
      <c r="B1050" s="48" t="s">
        <v>1649</v>
      </c>
      <c r="C1050" s="47" t="s">
        <v>1605</v>
      </c>
      <c r="D1050" s="47"/>
      <c r="E1050" s="48"/>
    </row>
    <row r="1051" spans="1:5" s="46" customFormat="1" ht="12.75" customHeight="1">
      <c r="A1051" s="27" t="s">
        <v>9133</v>
      </c>
      <c r="B1051" s="48" t="s">
        <v>1650</v>
      </c>
      <c r="C1051" s="47" t="s">
        <v>999</v>
      </c>
      <c r="D1051" s="47"/>
      <c r="E1051" s="48"/>
    </row>
    <row r="1052" spans="1:5" s="46" customFormat="1" ht="12.75" customHeight="1">
      <c r="A1052" s="27" t="s">
        <v>9134</v>
      </c>
      <c r="B1052" s="20" t="s">
        <v>1651</v>
      </c>
      <c r="C1052" s="21" t="s">
        <v>1309</v>
      </c>
      <c r="D1052" s="21"/>
      <c r="E1052" s="20"/>
    </row>
    <row r="1053" spans="1:5" s="46" customFormat="1" ht="12.75" customHeight="1">
      <c r="A1053" s="27" t="s">
        <v>9022</v>
      </c>
      <c r="B1053" s="48" t="s">
        <v>1652</v>
      </c>
      <c r="C1053" s="47" t="s">
        <v>1125</v>
      </c>
      <c r="D1053" s="47"/>
      <c r="E1053" s="48"/>
    </row>
    <row r="1054" spans="1:5" s="46" customFormat="1" ht="12.75" customHeight="1">
      <c r="A1054" s="27" t="s">
        <v>8839</v>
      </c>
      <c r="B1054" s="20" t="s">
        <v>1653</v>
      </c>
      <c r="C1054" s="21" t="s">
        <v>1193</v>
      </c>
      <c r="D1054" s="21"/>
      <c r="E1054" s="20"/>
    </row>
    <row r="1055" spans="1:5" s="46" customFormat="1" ht="12.75" customHeight="1">
      <c r="A1055" s="27" t="s">
        <v>9135</v>
      </c>
      <c r="B1055" s="48" t="s">
        <v>1654</v>
      </c>
      <c r="C1055" s="47" t="s">
        <v>1640</v>
      </c>
      <c r="D1055" s="47"/>
      <c r="E1055" s="48"/>
    </row>
    <row r="1056" spans="1:5" s="46" customFormat="1" ht="12.75" customHeight="1">
      <c r="A1056" s="27" t="s">
        <v>9136</v>
      </c>
      <c r="B1056" s="20" t="s">
        <v>1655</v>
      </c>
      <c r="C1056" s="21" t="s">
        <v>1448</v>
      </c>
      <c r="D1056" s="21"/>
      <c r="E1056" s="20"/>
    </row>
    <row r="1057" spans="1:5" s="46" customFormat="1" ht="12.75" customHeight="1">
      <c r="A1057" s="27" t="s">
        <v>9137</v>
      </c>
      <c r="B1057" s="20" t="s">
        <v>1656</v>
      </c>
      <c r="C1057" s="21" t="s">
        <v>1107</v>
      </c>
      <c r="D1057" s="21"/>
      <c r="E1057" s="20"/>
    </row>
    <row r="1058" spans="1:5" s="46" customFormat="1" ht="12.75" customHeight="1">
      <c r="A1058" s="27" t="s">
        <v>9138</v>
      </c>
      <c r="B1058" s="48" t="s">
        <v>1657</v>
      </c>
      <c r="C1058" s="47" t="s">
        <v>1605</v>
      </c>
      <c r="D1058" s="47"/>
      <c r="E1058" s="48"/>
    </row>
    <row r="1059" spans="1:5" s="46" customFormat="1" ht="12.75" customHeight="1">
      <c r="A1059" s="27" t="s">
        <v>9139</v>
      </c>
      <c r="B1059" s="20" t="s">
        <v>1658</v>
      </c>
      <c r="C1059" s="21" t="s">
        <v>738</v>
      </c>
      <c r="D1059" s="21"/>
      <c r="E1059" s="20"/>
    </row>
    <row r="1060" spans="1:5" s="46" customFormat="1" ht="12.75" customHeight="1">
      <c r="A1060" s="27" t="s">
        <v>9140</v>
      </c>
      <c r="B1060" s="48" t="s">
        <v>1659</v>
      </c>
      <c r="C1060" s="47" t="s">
        <v>738</v>
      </c>
      <c r="D1060" s="47"/>
      <c r="E1060" s="48"/>
    </row>
    <row r="1061" spans="1:5" s="46" customFormat="1" ht="12.75" customHeight="1">
      <c r="A1061" s="27" t="s">
        <v>9141</v>
      </c>
      <c r="B1061" s="20" t="s">
        <v>1660</v>
      </c>
      <c r="C1061" s="21" t="s">
        <v>1347</v>
      </c>
      <c r="D1061" s="21"/>
      <c r="E1061" s="20"/>
    </row>
    <row r="1062" spans="1:5" s="46" customFormat="1" ht="12.75" customHeight="1">
      <c r="A1062" s="27" t="s">
        <v>9142</v>
      </c>
      <c r="B1062" s="48" t="s">
        <v>1661</v>
      </c>
      <c r="C1062" s="47" t="s">
        <v>1388</v>
      </c>
      <c r="D1062" s="47"/>
      <c r="E1062" s="48"/>
    </row>
    <row r="1063" spans="1:5" s="46" customFormat="1" ht="12.75" customHeight="1">
      <c r="A1063" s="27" t="s">
        <v>9120</v>
      </c>
      <c r="B1063" s="20" t="s">
        <v>1662</v>
      </c>
      <c r="C1063" s="21" t="s">
        <v>738</v>
      </c>
      <c r="D1063" s="21"/>
      <c r="E1063" s="20"/>
    </row>
    <row r="1064" spans="1:5" s="46" customFormat="1" ht="12.75" customHeight="1">
      <c r="A1064" s="27" t="s">
        <v>9143</v>
      </c>
      <c r="B1064" s="48" t="s">
        <v>1663</v>
      </c>
      <c r="C1064" s="47" t="s">
        <v>1572</v>
      </c>
      <c r="D1064" s="47"/>
      <c r="E1064" s="48"/>
    </row>
    <row r="1065" spans="1:5" s="46" customFormat="1" ht="12.75" customHeight="1">
      <c r="A1065" s="27" t="s">
        <v>9144</v>
      </c>
      <c r="B1065" s="20" t="s">
        <v>1664</v>
      </c>
      <c r="C1065" s="21" t="s">
        <v>880</v>
      </c>
      <c r="D1065" s="21"/>
      <c r="E1065" s="20"/>
    </row>
    <row r="1066" spans="1:5" s="46" customFormat="1" ht="12.75" customHeight="1">
      <c r="A1066" s="27" t="s">
        <v>9095</v>
      </c>
      <c r="B1066" s="48" t="s">
        <v>1665</v>
      </c>
      <c r="C1066" s="47" t="s">
        <v>1598</v>
      </c>
      <c r="D1066" s="47"/>
      <c r="E1066" s="48"/>
    </row>
    <row r="1067" spans="1:5" s="46" customFormat="1" ht="12.75" customHeight="1">
      <c r="A1067" s="27" t="s">
        <v>9145</v>
      </c>
      <c r="B1067" s="20" t="s">
        <v>1666</v>
      </c>
      <c r="C1067" s="21" t="s">
        <v>999</v>
      </c>
      <c r="D1067" s="21"/>
      <c r="E1067" s="20"/>
    </row>
    <row r="1068" spans="1:5" s="46" customFormat="1" ht="12.75" customHeight="1">
      <c r="A1068" s="27" t="s">
        <v>9146</v>
      </c>
      <c r="B1068" s="48" t="s">
        <v>1667</v>
      </c>
      <c r="C1068" s="47" t="s">
        <v>833</v>
      </c>
      <c r="D1068" s="47"/>
      <c r="E1068" s="48"/>
    </row>
    <row r="1069" spans="1:5" s="46" customFormat="1" ht="12.75" customHeight="1">
      <c r="A1069" s="27" t="s">
        <v>9147</v>
      </c>
      <c r="B1069" s="20" t="s">
        <v>1668</v>
      </c>
      <c r="C1069" s="21" t="s">
        <v>1640</v>
      </c>
      <c r="D1069" s="21"/>
      <c r="E1069" s="20"/>
    </row>
    <row r="1070" spans="1:5" s="46" customFormat="1" ht="12.75" customHeight="1">
      <c r="A1070" s="27" t="s">
        <v>9148</v>
      </c>
      <c r="B1070" s="48" t="s">
        <v>1669</v>
      </c>
      <c r="C1070" s="47" t="s">
        <v>738</v>
      </c>
      <c r="D1070" s="47"/>
      <c r="E1070" s="48"/>
    </row>
    <row r="1071" spans="1:5" s="46" customFormat="1" ht="12.75" customHeight="1">
      <c r="A1071" s="27" t="s">
        <v>9149</v>
      </c>
      <c r="B1071" s="20" t="s">
        <v>1670</v>
      </c>
      <c r="C1071" s="21" t="s">
        <v>1671</v>
      </c>
      <c r="D1071" s="21"/>
      <c r="E1071" s="20"/>
    </row>
    <row r="1072" spans="1:5" s="46" customFormat="1" ht="12.75" customHeight="1">
      <c r="A1072" s="27" t="s">
        <v>8738</v>
      </c>
      <c r="B1072" s="48" t="s">
        <v>1672</v>
      </c>
      <c r="C1072" s="47" t="s">
        <v>1048</v>
      </c>
      <c r="D1072" s="47"/>
      <c r="E1072" s="48"/>
    </row>
    <row r="1073" spans="1:5" s="46" customFormat="1" ht="12.75" customHeight="1">
      <c r="A1073" s="27" t="s">
        <v>8909</v>
      </c>
      <c r="B1073" s="20" t="s">
        <v>1673</v>
      </c>
      <c r="C1073" s="21" t="s">
        <v>1309</v>
      </c>
      <c r="D1073" s="21"/>
      <c r="E1073" s="20"/>
    </row>
    <row r="1074" spans="1:5" s="46" customFormat="1" ht="12.75" customHeight="1">
      <c r="A1074" s="27" t="s">
        <v>9150</v>
      </c>
      <c r="B1074" s="48" t="s">
        <v>1674</v>
      </c>
      <c r="C1074" s="47" t="s">
        <v>738</v>
      </c>
      <c r="D1074" s="47"/>
      <c r="E1074" s="48"/>
    </row>
    <row r="1075" spans="1:5" s="46" customFormat="1" ht="12.75" customHeight="1">
      <c r="A1075" s="27" t="s">
        <v>9151</v>
      </c>
      <c r="B1075" s="20" t="s">
        <v>1675</v>
      </c>
      <c r="C1075" s="21" t="s">
        <v>999</v>
      </c>
      <c r="D1075" s="21"/>
      <c r="E1075" s="20"/>
    </row>
    <row r="1076" spans="1:5" s="46" customFormat="1" ht="12.75" customHeight="1">
      <c r="A1076" s="27" t="s">
        <v>9152</v>
      </c>
      <c r="B1076" s="48" t="s">
        <v>1676</v>
      </c>
      <c r="C1076" s="47" t="s">
        <v>880</v>
      </c>
      <c r="D1076" s="47"/>
      <c r="E1076" s="48"/>
    </row>
    <row r="1077" spans="1:5" s="46" customFormat="1" ht="12.75" customHeight="1">
      <c r="A1077" s="27" t="s">
        <v>9153</v>
      </c>
      <c r="B1077" s="20" t="s">
        <v>1677</v>
      </c>
      <c r="C1077" s="21" t="s">
        <v>738</v>
      </c>
      <c r="D1077" s="21"/>
      <c r="E1077" s="20"/>
    </row>
    <row r="1078" spans="1:5" s="46" customFormat="1" ht="12.75" customHeight="1">
      <c r="A1078" s="27" t="s">
        <v>9154</v>
      </c>
      <c r="B1078" s="48" t="s">
        <v>1678</v>
      </c>
      <c r="C1078" s="47" t="s">
        <v>738</v>
      </c>
      <c r="D1078" s="47"/>
      <c r="E1078" s="48"/>
    </row>
    <row r="1079" spans="1:5" s="46" customFormat="1" ht="12.75" customHeight="1">
      <c r="A1079" s="27" t="s">
        <v>9155</v>
      </c>
      <c r="B1079" s="20" t="s">
        <v>1679</v>
      </c>
      <c r="C1079" s="21" t="s">
        <v>1680</v>
      </c>
      <c r="D1079" s="21"/>
      <c r="E1079" s="20"/>
    </row>
    <row r="1080" spans="1:5" s="46" customFormat="1" ht="12.75" customHeight="1">
      <c r="A1080" s="27" t="s">
        <v>8292</v>
      </c>
      <c r="B1080" s="48" t="s">
        <v>1681</v>
      </c>
      <c r="C1080" s="47" t="s">
        <v>738</v>
      </c>
      <c r="D1080" s="47"/>
      <c r="E1080" s="48"/>
    </row>
    <row r="1081" spans="1:5" s="46" customFormat="1" ht="12.75" customHeight="1">
      <c r="A1081" s="27" t="s">
        <v>9156</v>
      </c>
      <c r="B1081" s="20" t="s">
        <v>1682</v>
      </c>
      <c r="C1081" s="21" t="s">
        <v>738</v>
      </c>
      <c r="D1081" s="21"/>
      <c r="E1081" s="20"/>
    </row>
    <row r="1082" spans="1:5" s="46" customFormat="1" ht="12.75" customHeight="1">
      <c r="A1082" s="27" t="s">
        <v>9157</v>
      </c>
      <c r="B1082" s="48" t="s">
        <v>1683</v>
      </c>
      <c r="C1082" s="47" t="s">
        <v>738</v>
      </c>
      <c r="D1082" s="47"/>
      <c r="E1082" s="48"/>
    </row>
    <row r="1083" spans="1:5" s="46" customFormat="1" ht="12.75" customHeight="1">
      <c r="A1083" s="27" t="s">
        <v>9158</v>
      </c>
      <c r="B1083" s="20" t="s">
        <v>1684</v>
      </c>
      <c r="C1083" s="21" t="s">
        <v>744</v>
      </c>
      <c r="D1083" s="21"/>
      <c r="E1083" s="20"/>
    </row>
    <row r="1084" spans="1:5" s="46" customFormat="1" ht="12.75" customHeight="1">
      <c r="A1084" s="27" t="s">
        <v>9153</v>
      </c>
      <c r="B1084" s="48" t="s">
        <v>1685</v>
      </c>
      <c r="C1084" s="47" t="s">
        <v>738</v>
      </c>
      <c r="D1084" s="47"/>
      <c r="E1084" s="48"/>
    </row>
    <row r="1085" spans="1:5" s="46" customFormat="1" ht="12.75" customHeight="1">
      <c r="A1085" s="27" t="s">
        <v>9159</v>
      </c>
      <c r="B1085" s="20" t="s">
        <v>1686</v>
      </c>
      <c r="C1085" s="21" t="s">
        <v>1640</v>
      </c>
      <c r="D1085" s="21"/>
      <c r="E1085" s="20"/>
    </row>
    <row r="1086" spans="1:5" s="46" customFormat="1" ht="12.75" customHeight="1">
      <c r="A1086" s="27" t="s">
        <v>9160</v>
      </c>
      <c r="B1086" s="48" t="s">
        <v>1687</v>
      </c>
      <c r="C1086" s="47" t="s">
        <v>1611</v>
      </c>
      <c r="D1086" s="47"/>
      <c r="E1086" s="48"/>
    </row>
    <row r="1087" spans="1:5" s="46" customFormat="1" ht="12.75" customHeight="1">
      <c r="A1087" s="27" t="s">
        <v>9161</v>
      </c>
      <c r="B1087" s="20" t="s">
        <v>1688</v>
      </c>
      <c r="C1087" s="21" t="s">
        <v>948</v>
      </c>
      <c r="D1087" s="21"/>
      <c r="E1087" s="20"/>
    </row>
    <row r="1088" spans="1:5" s="46" customFormat="1" ht="12.75" customHeight="1">
      <c r="A1088" s="27" t="s">
        <v>9162</v>
      </c>
      <c r="B1088" s="48" t="s">
        <v>1689</v>
      </c>
      <c r="C1088" s="47" t="s">
        <v>1640</v>
      </c>
      <c r="D1088" s="47"/>
      <c r="E1088" s="48"/>
    </row>
    <row r="1089" spans="1:5" s="46" customFormat="1" ht="12.75" customHeight="1">
      <c r="A1089" s="27" t="s">
        <v>9163</v>
      </c>
      <c r="B1089" s="20" t="s">
        <v>1690</v>
      </c>
      <c r="C1089" s="21" t="s">
        <v>880</v>
      </c>
      <c r="D1089" s="21"/>
      <c r="E1089" s="20"/>
    </row>
    <row r="1090" spans="1:5" s="46" customFormat="1" ht="12.75" customHeight="1">
      <c r="A1090" s="27" t="s">
        <v>9164</v>
      </c>
      <c r="B1090" s="48" t="s">
        <v>1691</v>
      </c>
      <c r="C1090" s="47" t="s">
        <v>1640</v>
      </c>
      <c r="D1090" s="47"/>
      <c r="E1090" s="48"/>
    </row>
    <row r="1091" spans="1:5" s="46" customFormat="1" ht="12.75" customHeight="1">
      <c r="A1091" s="27" t="s">
        <v>9165</v>
      </c>
      <c r="B1091" s="20" t="s">
        <v>1692</v>
      </c>
      <c r="C1091" s="21" t="s">
        <v>1605</v>
      </c>
      <c r="D1091" s="21"/>
      <c r="E1091" s="20"/>
    </row>
    <row r="1092" spans="1:5" s="46" customFormat="1" ht="12.75" customHeight="1">
      <c r="A1092" s="27" t="s">
        <v>9166</v>
      </c>
      <c r="B1092" s="48" t="s">
        <v>1693</v>
      </c>
      <c r="C1092" s="47" t="s">
        <v>1640</v>
      </c>
      <c r="D1092" s="47"/>
      <c r="E1092" s="48"/>
    </row>
    <row r="1093" spans="1:5" s="46" customFormat="1" ht="12.75" customHeight="1">
      <c r="A1093" s="27" t="s">
        <v>9167</v>
      </c>
      <c r="B1093" s="20" t="s">
        <v>1694</v>
      </c>
      <c r="C1093" s="21" t="s">
        <v>1443</v>
      </c>
      <c r="D1093" s="21"/>
      <c r="E1093" s="20"/>
    </row>
    <row r="1094" spans="1:5" s="46" customFormat="1" ht="12.75" customHeight="1">
      <c r="A1094" s="27" t="s">
        <v>9168</v>
      </c>
      <c r="B1094" s="48" t="s">
        <v>1695</v>
      </c>
      <c r="C1094" s="47" t="s">
        <v>1605</v>
      </c>
      <c r="D1094" s="47"/>
      <c r="E1094" s="48"/>
    </row>
    <row r="1095" spans="1:5" s="46" customFormat="1" ht="12.75" customHeight="1">
      <c r="A1095" s="27" t="s">
        <v>9169</v>
      </c>
      <c r="B1095" s="20" t="s">
        <v>1696</v>
      </c>
      <c r="C1095" s="21" t="s">
        <v>1640</v>
      </c>
      <c r="D1095" s="21"/>
      <c r="E1095" s="20"/>
    </row>
    <row r="1096" spans="1:5" s="46" customFormat="1" ht="12.75" customHeight="1">
      <c r="A1096" s="27" t="s">
        <v>9170</v>
      </c>
      <c r="B1096" s="48" t="s">
        <v>1697</v>
      </c>
      <c r="C1096" s="47" t="s">
        <v>1598</v>
      </c>
      <c r="D1096" s="47"/>
      <c r="E1096" s="48"/>
    </row>
    <row r="1097" spans="1:5" s="46" customFormat="1" ht="12.75" customHeight="1">
      <c r="A1097" s="27" t="s">
        <v>9171</v>
      </c>
      <c r="B1097" s="20" t="s">
        <v>1698</v>
      </c>
      <c r="C1097" s="21" t="s">
        <v>1064</v>
      </c>
      <c r="D1097" s="21"/>
      <c r="E1097" s="20"/>
    </row>
    <row r="1098" spans="1:5" s="46" customFormat="1" ht="12.75" customHeight="1">
      <c r="A1098" s="27" t="s">
        <v>8828</v>
      </c>
      <c r="B1098" s="48" t="s">
        <v>1699</v>
      </c>
      <c r="C1098" s="47" t="s">
        <v>1175</v>
      </c>
      <c r="D1098" s="47"/>
      <c r="E1098" s="48"/>
    </row>
    <row r="1099" spans="1:5" s="46" customFormat="1" ht="12.75" customHeight="1">
      <c r="A1099" s="27" t="s">
        <v>9172</v>
      </c>
      <c r="B1099" s="20" t="s">
        <v>1700</v>
      </c>
      <c r="C1099" s="21" t="s">
        <v>738</v>
      </c>
      <c r="D1099" s="21"/>
      <c r="E1099" s="20"/>
    </row>
    <row r="1100" spans="1:5" s="46" customFormat="1" ht="12.75" customHeight="1">
      <c r="A1100" s="27" t="s">
        <v>9123</v>
      </c>
      <c r="B1100" s="48" t="s">
        <v>1701</v>
      </c>
      <c r="C1100" s="47" t="s">
        <v>1605</v>
      </c>
      <c r="D1100" s="47"/>
      <c r="E1100" s="48"/>
    </row>
    <row r="1101" spans="1:5" s="46" customFormat="1" ht="12.75" customHeight="1">
      <c r="A1101" s="27" t="s">
        <v>9173</v>
      </c>
      <c r="B1101" s="20" t="s">
        <v>1702</v>
      </c>
      <c r="C1101" s="21" t="s">
        <v>1191</v>
      </c>
      <c r="D1101" s="21"/>
      <c r="E1101" s="20"/>
    </row>
    <row r="1102" spans="1:5" s="46" customFormat="1" ht="12.75" customHeight="1">
      <c r="A1102" s="27" t="s">
        <v>9174</v>
      </c>
      <c r="B1102" s="48" t="s">
        <v>1703</v>
      </c>
      <c r="C1102" s="47" t="s">
        <v>948</v>
      </c>
      <c r="D1102" s="47"/>
      <c r="E1102" s="48"/>
    </row>
    <row r="1103" spans="1:5" s="46" customFormat="1" ht="12.75" customHeight="1">
      <c r="A1103" s="27" t="s">
        <v>9028</v>
      </c>
      <c r="B1103" s="20" t="s">
        <v>1704</v>
      </c>
      <c r="C1103" s="21" t="s">
        <v>1067</v>
      </c>
      <c r="D1103" s="21"/>
      <c r="E1103" s="20"/>
    </row>
    <row r="1104" spans="1:5" s="46" customFormat="1" ht="12.75" customHeight="1">
      <c r="A1104" s="27" t="s">
        <v>9095</v>
      </c>
      <c r="B1104" s="48" t="s">
        <v>1705</v>
      </c>
      <c r="C1104" s="47" t="s">
        <v>1598</v>
      </c>
      <c r="D1104" s="47"/>
      <c r="E1104" s="48"/>
    </row>
    <row r="1105" spans="1:5" s="46" customFormat="1" ht="12.75" customHeight="1">
      <c r="A1105" s="27" t="s">
        <v>9175</v>
      </c>
      <c r="B1105" s="20" t="s">
        <v>1706</v>
      </c>
      <c r="C1105" s="21" t="s">
        <v>1598</v>
      </c>
      <c r="D1105" s="21"/>
      <c r="E1105" s="20"/>
    </row>
    <row r="1106" spans="1:5" s="46" customFormat="1" ht="12.75" customHeight="1">
      <c r="A1106" s="27" t="s">
        <v>9176</v>
      </c>
      <c r="B1106" s="48" t="s">
        <v>1707</v>
      </c>
      <c r="C1106" s="47" t="s">
        <v>1487</v>
      </c>
      <c r="D1106" s="47"/>
      <c r="E1106" s="48"/>
    </row>
    <row r="1107" spans="1:5" s="46" customFormat="1" ht="12.75" customHeight="1">
      <c r="A1107" s="27" t="s">
        <v>9177</v>
      </c>
      <c r="B1107" s="20" t="s">
        <v>1708</v>
      </c>
      <c r="C1107" s="21" t="s">
        <v>1709</v>
      </c>
      <c r="D1107" s="21"/>
      <c r="E1107" s="20"/>
    </row>
    <row r="1108" spans="1:5" s="46" customFormat="1" ht="12.75" customHeight="1">
      <c r="A1108" s="27" t="s">
        <v>9178</v>
      </c>
      <c r="B1108" s="48" t="s">
        <v>1710</v>
      </c>
      <c r="C1108" s="47" t="s">
        <v>1125</v>
      </c>
      <c r="D1108" s="47"/>
      <c r="E1108" s="48"/>
    </row>
    <row r="1109" spans="1:5" s="46" customFormat="1" ht="12.75" customHeight="1">
      <c r="A1109" s="27" t="s">
        <v>9179</v>
      </c>
      <c r="B1109" s="20" t="s">
        <v>1711</v>
      </c>
      <c r="C1109" s="21" t="s">
        <v>1367</v>
      </c>
      <c r="D1109" s="21"/>
      <c r="E1109" s="20"/>
    </row>
    <row r="1110" spans="1:5" s="46" customFormat="1" ht="12.75" customHeight="1">
      <c r="A1110" s="27" t="s">
        <v>9180</v>
      </c>
      <c r="B1110" s="48" t="s">
        <v>1712</v>
      </c>
      <c r="C1110" s="47" t="s">
        <v>1572</v>
      </c>
      <c r="D1110" s="47"/>
      <c r="E1110" s="48"/>
    </row>
    <row r="1111" spans="1:5" s="46" customFormat="1" ht="12.75" customHeight="1">
      <c r="A1111" s="27" t="s">
        <v>9181</v>
      </c>
      <c r="B1111" s="20" t="s">
        <v>1713</v>
      </c>
      <c r="C1111" s="21" t="s">
        <v>1714</v>
      </c>
      <c r="D1111" s="21"/>
      <c r="E1111" s="20"/>
    </row>
    <row r="1112" spans="1:5" s="46" customFormat="1" ht="12.75" customHeight="1">
      <c r="A1112" s="27" t="s">
        <v>9182</v>
      </c>
      <c r="B1112" s="48" t="s">
        <v>1715</v>
      </c>
      <c r="C1112" s="47" t="s">
        <v>1448</v>
      </c>
      <c r="D1112" s="47"/>
      <c r="E1112" s="48"/>
    </row>
    <row r="1113" spans="1:5" s="46" customFormat="1" ht="12.75" customHeight="1">
      <c r="A1113" s="27" t="s">
        <v>9183</v>
      </c>
      <c r="B1113" s="20" t="s">
        <v>1716</v>
      </c>
      <c r="C1113" s="21" t="s">
        <v>1717</v>
      </c>
      <c r="D1113" s="21"/>
      <c r="E1113" s="20"/>
    </row>
    <row r="1114" spans="1:5" s="46" customFormat="1" ht="12.75" customHeight="1">
      <c r="A1114" s="27" t="s">
        <v>9184</v>
      </c>
      <c r="B1114" s="48" t="s">
        <v>1718</v>
      </c>
      <c r="C1114" s="47" t="s">
        <v>1184</v>
      </c>
      <c r="D1114" s="47"/>
      <c r="E1114" s="48"/>
    </row>
    <row r="1115" spans="1:5" s="46" customFormat="1" ht="12.75" customHeight="1">
      <c r="A1115" s="27" t="s">
        <v>9185</v>
      </c>
      <c r="B1115" s="20" t="s">
        <v>1719</v>
      </c>
      <c r="C1115" s="21" t="s">
        <v>1720</v>
      </c>
      <c r="D1115" s="21"/>
      <c r="E1115" s="20"/>
    </row>
    <row r="1116" spans="1:5" s="46" customFormat="1" ht="12.75" customHeight="1">
      <c r="A1116" s="27" t="s">
        <v>9186</v>
      </c>
      <c r="B1116" s="48" t="s">
        <v>1721</v>
      </c>
      <c r="C1116" s="47" t="s">
        <v>738</v>
      </c>
      <c r="D1116" s="47"/>
      <c r="E1116" s="48"/>
    </row>
    <row r="1117" spans="1:5" s="46" customFormat="1" ht="12.75" customHeight="1">
      <c r="A1117" s="27" t="s">
        <v>9187</v>
      </c>
      <c r="B1117" s="20" t="s">
        <v>1722</v>
      </c>
      <c r="C1117" s="21" t="s">
        <v>1175</v>
      </c>
      <c r="D1117" s="21"/>
      <c r="E1117" s="20"/>
    </row>
    <row r="1118" spans="1:5" s="46" customFormat="1" ht="12.75" customHeight="1">
      <c r="A1118" s="27" t="s">
        <v>9188</v>
      </c>
      <c r="B1118" s="48" t="s">
        <v>1723</v>
      </c>
      <c r="C1118" s="47" t="s">
        <v>1193</v>
      </c>
      <c r="D1118" s="47"/>
      <c r="E1118" s="48"/>
    </row>
    <row r="1119" spans="1:5" s="46" customFormat="1" ht="12.75" customHeight="1">
      <c r="A1119" s="27" t="s">
        <v>8966</v>
      </c>
      <c r="B1119" s="20" t="s">
        <v>1724</v>
      </c>
      <c r="C1119" s="21" t="s">
        <v>1388</v>
      </c>
      <c r="D1119" s="21"/>
      <c r="E1119" s="20"/>
    </row>
    <row r="1120" spans="1:5" s="46" customFormat="1" ht="12.75" customHeight="1">
      <c r="A1120" s="27" t="s">
        <v>9083</v>
      </c>
      <c r="B1120" s="48" t="s">
        <v>1725</v>
      </c>
      <c r="C1120" s="47" t="s">
        <v>1572</v>
      </c>
      <c r="D1120" s="47"/>
      <c r="E1120" s="48"/>
    </row>
    <row r="1121" spans="1:5" s="46" customFormat="1" ht="12.75" customHeight="1">
      <c r="A1121" s="27" t="s">
        <v>9180</v>
      </c>
      <c r="B1121" s="20" t="s">
        <v>1726</v>
      </c>
      <c r="C1121" s="21" t="s">
        <v>1572</v>
      </c>
      <c r="D1121" s="21"/>
      <c r="E1121" s="20"/>
    </row>
    <row r="1122" spans="1:5" s="46" customFormat="1" ht="12.75" customHeight="1">
      <c r="A1122" s="27" t="s">
        <v>9189</v>
      </c>
      <c r="B1122" s="48" t="s">
        <v>1727</v>
      </c>
      <c r="C1122" s="47" t="s">
        <v>1720</v>
      </c>
      <c r="D1122" s="47"/>
      <c r="E1122" s="48"/>
    </row>
    <row r="1123" spans="1:5" s="46" customFormat="1" ht="12.75" customHeight="1">
      <c r="A1123" s="27" t="s">
        <v>9190</v>
      </c>
      <c r="B1123" s="20" t="s">
        <v>1728</v>
      </c>
      <c r="C1123" s="21" t="s">
        <v>1729</v>
      </c>
      <c r="D1123" s="21"/>
      <c r="E1123" s="20"/>
    </row>
    <row r="1124" spans="1:5" s="46" customFormat="1" ht="12.75" customHeight="1">
      <c r="A1124" s="27" t="s">
        <v>8686</v>
      </c>
      <c r="B1124" s="48" t="s">
        <v>1730</v>
      </c>
      <c r="C1124" s="47" t="s">
        <v>953</v>
      </c>
      <c r="D1124" s="47"/>
      <c r="E1124" s="48"/>
    </row>
    <row r="1125" spans="1:5" s="46" customFormat="1" ht="12.75" customHeight="1">
      <c r="A1125" s="27" t="s">
        <v>9191</v>
      </c>
      <c r="B1125" s="20" t="s">
        <v>1731</v>
      </c>
      <c r="C1125" s="21" t="s">
        <v>1327</v>
      </c>
      <c r="D1125" s="21"/>
      <c r="E1125" s="20"/>
    </row>
    <row r="1126" spans="1:5" s="46" customFormat="1" ht="12.75" customHeight="1">
      <c r="A1126" s="27" t="s">
        <v>9192</v>
      </c>
      <c r="B1126" s="48" t="s">
        <v>1732</v>
      </c>
      <c r="C1126" s="47" t="s">
        <v>1021</v>
      </c>
      <c r="D1126" s="47"/>
      <c r="E1126" s="48"/>
    </row>
    <row r="1127" spans="1:5" s="46" customFormat="1" ht="12.75" customHeight="1">
      <c r="A1127" s="27" t="s">
        <v>9193</v>
      </c>
      <c r="B1127" s="20" t="s">
        <v>1733</v>
      </c>
      <c r="C1127" s="21" t="s">
        <v>1487</v>
      </c>
      <c r="D1127" s="21"/>
      <c r="E1127" s="20"/>
    </row>
    <row r="1128" spans="1:5" s="46" customFormat="1" ht="12.75" customHeight="1">
      <c r="A1128" s="27" t="s">
        <v>9194</v>
      </c>
      <c r="B1128" s="48" t="s">
        <v>1734</v>
      </c>
      <c r="C1128" s="47" t="s">
        <v>1735</v>
      </c>
      <c r="D1128" s="47"/>
      <c r="E1128" s="48"/>
    </row>
    <row r="1129" spans="1:5" s="46" customFormat="1" ht="12.75" customHeight="1">
      <c r="A1129" s="27" t="s">
        <v>9027</v>
      </c>
      <c r="B1129" s="20" t="s">
        <v>1736</v>
      </c>
      <c r="C1129" s="21" t="s">
        <v>1480</v>
      </c>
      <c r="D1129" s="21"/>
      <c r="E1129" s="20"/>
    </row>
    <row r="1130" spans="1:5" s="46" customFormat="1" ht="12.75" customHeight="1">
      <c r="A1130" s="27" t="s">
        <v>9195</v>
      </c>
      <c r="B1130" s="48" t="s">
        <v>1737</v>
      </c>
      <c r="C1130" s="47" t="s">
        <v>1640</v>
      </c>
      <c r="D1130" s="47"/>
      <c r="E1130" s="48"/>
    </row>
    <row r="1131" spans="1:5" s="46" customFormat="1" ht="12.75" customHeight="1">
      <c r="A1131" s="27" t="s">
        <v>9196</v>
      </c>
      <c r="B1131" s="20" t="s">
        <v>1738</v>
      </c>
      <c r="C1131" s="21" t="s">
        <v>1739</v>
      </c>
      <c r="D1131" s="21"/>
      <c r="E1131" s="20"/>
    </row>
    <row r="1132" spans="1:5" s="46" customFormat="1" ht="12.75" customHeight="1">
      <c r="A1132" s="27" t="s">
        <v>9197</v>
      </c>
      <c r="B1132" s="48" t="s">
        <v>1740</v>
      </c>
      <c r="C1132" s="47" t="s">
        <v>833</v>
      </c>
      <c r="D1132" s="47"/>
      <c r="E1132" s="48"/>
    </row>
    <row r="1133" spans="1:5" s="46" customFormat="1" ht="12.75" customHeight="1">
      <c r="A1133" s="27" t="s">
        <v>9198</v>
      </c>
      <c r="B1133" s="20" t="s">
        <v>1741</v>
      </c>
      <c r="C1133" s="21" t="s">
        <v>880</v>
      </c>
      <c r="D1133" s="21"/>
      <c r="E1133" s="20"/>
    </row>
    <row r="1134" spans="1:5" s="46" customFormat="1" ht="12.75" customHeight="1">
      <c r="A1134" s="27" t="s">
        <v>9199</v>
      </c>
      <c r="B1134" s="48" t="s">
        <v>1742</v>
      </c>
      <c r="C1134" s="47" t="s">
        <v>833</v>
      </c>
      <c r="D1134" s="47"/>
      <c r="E1134" s="48"/>
    </row>
    <row r="1135" spans="1:5" s="46" customFormat="1" ht="12.75" customHeight="1">
      <c r="A1135" s="27" t="s">
        <v>9101</v>
      </c>
      <c r="B1135" s="20" t="s">
        <v>1743</v>
      </c>
      <c r="C1135" s="21" t="s">
        <v>1611</v>
      </c>
      <c r="D1135" s="21"/>
      <c r="E1135" s="20"/>
    </row>
    <row r="1136" spans="1:5" s="46" customFormat="1" ht="12.75" customHeight="1">
      <c r="A1136" s="27" t="s">
        <v>8596</v>
      </c>
      <c r="B1136" s="48" t="s">
        <v>1744</v>
      </c>
      <c r="C1136" s="47" t="s">
        <v>880</v>
      </c>
      <c r="D1136" s="47"/>
      <c r="E1136" s="48"/>
    </row>
    <row r="1137" spans="1:5" s="46" customFormat="1" ht="12.75" customHeight="1">
      <c r="A1137" s="27" t="s">
        <v>9200</v>
      </c>
      <c r="B1137" s="20" t="s">
        <v>1745</v>
      </c>
      <c r="C1137" s="21" t="s">
        <v>891</v>
      </c>
      <c r="D1137" s="21"/>
      <c r="E1137" s="20"/>
    </row>
    <row r="1138" spans="1:5" s="46" customFormat="1" ht="12.75" customHeight="1">
      <c r="A1138" s="27" t="s">
        <v>9201</v>
      </c>
      <c r="B1138" s="48" t="s">
        <v>1746</v>
      </c>
      <c r="C1138" s="47" t="s">
        <v>1487</v>
      </c>
      <c r="D1138" s="47"/>
      <c r="E1138" s="48"/>
    </row>
    <row r="1139" spans="1:5" s="46" customFormat="1" ht="12.75" customHeight="1">
      <c r="A1139" s="27" t="s">
        <v>9202</v>
      </c>
      <c r="B1139" s="20" t="s">
        <v>1747</v>
      </c>
      <c r="C1139" s="21" t="s">
        <v>1748</v>
      </c>
      <c r="D1139" s="21"/>
      <c r="E1139" s="20"/>
    </row>
    <row r="1140" spans="1:5" s="46" customFormat="1" ht="12.75" customHeight="1">
      <c r="A1140" s="27" t="s">
        <v>8239</v>
      </c>
      <c r="B1140" s="48" t="s">
        <v>1749</v>
      </c>
      <c r="C1140" s="47" t="s">
        <v>791</v>
      </c>
      <c r="D1140" s="47"/>
      <c r="E1140" s="48"/>
    </row>
    <row r="1141" spans="1:5" s="46" customFormat="1" ht="12.75" customHeight="1">
      <c r="A1141" s="27" t="s">
        <v>9203</v>
      </c>
      <c r="B1141" s="20" t="s">
        <v>1750</v>
      </c>
      <c r="C1141" s="21" t="s">
        <v>1388</v>
      </c>
      <c r="D1141" s="21"/>
      <c r="E1141" s="20"/>
    </row>
    <row r="1142" spans="1:5" s="46" customFormat="1" ht="12.75" customHeight="1">
      <c r="A1142" s="27" t="s">
        <v>9204</v>
      </c>
      <c r="B1142" s="48" t="s">
        <v>1751</v>
      </c>
      <c r="C1142" s="47" t="s">
        <v>1261</v>
      </c>
      <c r="D1142" s="47"/>
      <c r="E1142" s="48"/>
    </row>
    <row r="1143" spans="1:5" s="46" customFormat="1" ht="12.75" customHeight="1">
      <c r="A1143" s="27" t="s">
        <v>9205</v>
      </c>
      <c r="B1143" s="20" t="s">
        <v>1752</v>
      </c>
      <c r="C1143" s="21" t="s">
        <v>1327</v>
      </c>
      <c r="D1143" s="21"/>
      <c r="E1143" s="20"/>
    </row>
    <row r="1144" spans="1:5" s="46" customFormat="1" ht="12.75" customHeight="1">
      <c r="A1144" s="27" t="s">
        <v>8541</v>
      </c>
      <c r="B1144" s="48" t="s">
        <v>1753</v>
      </c>
      <c r="C1144" s="47" t="s">
        <v>738</v>
      </c>
      <c r="D1144" s="47"/>
      <c r="E1144" s="48"/>
    </row>
    <row r="1145" spans="1:5" s="46" customFormat="1" ht="12.75" customHeight="1">
      <c r="A1145" s="27" t="s">
        <v>8723</v>
      </c>
      <c r="B1145" s="20" t="s">
        <v>1754</v>
      </c>
      <c r="C1145" s="21" t="s">
        <v>1019</v>
      </c>
      <c r="D1145" s="21"/>
      <c r="E1145" s="20"/>
    </row>
    <row r="1146" spans="1:5" s="46" customFormat="1" ht="12.75" customHeight="1">
      <c r="A1146" s="27" t="s">
        <v>9206</v>
      </c>
      <c r="B1146" s="48" t="s">
        <v>1755</v>
      </c>
      <c r="C1146" s="47" t="s">
        <v>1756</v>
      </c>
      <c r="D1146" s="47"/>
      <c r="E1146" s="48"/>
    </row>
    <row r="1147" spans="1:5" s="46" customFormat="1" ht="12.75" customHeight="1">
      <c r="A1147" s="27" t="s">
        <v>9207</v>
      </c>
      <c r="B1147" s="20" t="s">
        <v>1757</v>
      </c>
      <c r="C1147" s="21" t="s">
        <v>1388</v>
      </c>
      <c r="D1147" s="21"/>
      <c r="E1147" s="20"/>
    </row>
    <row r="1148" spans="1:5" s="46" customFormat="1" ht="12.75" customHeight="1">
      <c r="A1148" s="27" t="s">
        <v>9208</v>
      </c>
      <c r="B1148" s="48" t="s">
        <v>1758</v>
      </c>
      <c r="C1148" s="47" t="s">
        <v>1487</v>
      </c>
      <c r="D1148" s="47"/>
      <c r="E1148" s="48"/>
    </row>
    <row r="1149" spans="1:5" s="46" customFormat="1" ht="12.75" customHeight="1">
      <c r="A1149" s="27" t="s">
        <v>9160</v>
      </c>
      <c r="B1149" s="20" t="s">
        <v>1759</v>
      </c>
      <c r="C1149" s="21" t="s">
        <v>1611</v>
      </c>
      <c r="D1149" s="21"/>
      <c r="E1149" s="20"/>
    </row>
    <row r="1150" spans="1:5" s="46" customFormat="1" ht="12.75" customHeight="1">
      <c r="A1150" s="27" t="s">
        <v>9209</v>
      </c>
      <c r="B1150" s="20" t="s">
        <v>1760</v>
      </c>
      <c r="C1150" s="21" t="s">
        <v>1319</v>
      </c>
      <c r="D1150" s="21"/>
      <c r="E1150" s="20"/>
    </row>
    <row r="1151" spans="1:5" s="46" customFormat="1" ht="12.75" customHeight="1">
      <c r="A1151" s="27" t="s">
        <v>9181</v>
      </c>
      <c r="B1151" s="48" t="s">
        <v>1761</v>
      </c>
      <c r="C1151" s="47" t="s">
        <v>1714</v>
      </c>
      <c r="D1151" s="47"/>
      <c r="E1151" s="48"/>
    </row>
    <row r="1152" spans="1:5" s="46" customFormat="1" ht="12.75" customHeight="1">
      <c r="A1152" s="27" t="s">
        <v>8707</v>
      </c>
      <c r="B1152" s="20" t="s">
        <v>1762</v>
      </c>
      <c r="C1152" s="21" t="s">
        <v>988</v>
      </c>
      <c r="D1152" s="21"/>
      <c r="E1152" s="20"/>
    </row>
    <row r="1153" spans="1:5" s="46" customFormat="1" ht="12.75" customHeight="1">
      <c r="A1153" s="27" t="s">
        <v>9210</v>
      </c>
      <c r="B1153" s="48" t="s">
        <v>1763</v>
      </c>
      <c r="C1153" s="47" t="s">
        <v>1764</v>
      </c>
      <c r="D1153" s="47"/>
      <c r="E1153" s="48"/>
    </row>
    <row r="1154" spans="1:5" s="46" customFormat="1" ht="12.75" customHeight="1">
      <c r="A1154" s="27" t="s">
        <v>9211</v>
      </c>
      <c r="B1154" s="20" t="s">
        <v>1765</v>
      </c>
      <c r="C1154" s="21" t="s">
        <v>1487</v>
      </c>
      <c r="D1154" s="21"/>
      <c r="E1154" s="20"/>
    </row>
    <row r="1155" spans="1:5" s="46" customFormat="1" ht="12.75" customHeight="1">
      <c r="A1155" s="27" t="s">
        <v>8749</v>
      </c>
      <c r="B1155" s="48" t="s">
        <v>1766</v>
      </c>
      <c r="C1155" s="47" t="s">
        <v>1064</v>
      </c>
      <c r="D1155" s="47"/>
      <c r="E1155" s="48"/>
    </row>
    <row r="1156" spans="1:5" s="46" customFormat="1" ht="12.75" customHeight="1">
      <c r="A1156" s="27" t="s">
        <v>9212</v>
      </c>
      <c r="B1156" s="20" t="s">
        <v>1767</v>
      </c>
      <c r="C1156" s="21" t="s">
        <v>744</v>
      </c>
      <c r="D1156" s="21"/>
      <c r="E1156" s="20"/>
    </row>
    <row r="1157" spans="1:5" s="46" customFormat="1" ht="12.75" customHeight="1">
      <c r="A1157" s="27" t="s">
        <v>8828</v>
      </c>
      <c r="B1157" s="48" t="s">
        <v>1768</v>
      </c>
      <c r="C1157" s="47" t="s">
        <v>1175</v>
      </c>
      <c r="D1157" s="47"/>
      <c r="E1157" s="48"/>
    </row>
    <row r="1158" spans="1:5" s="46" customFormat="1" ht="12.75" customHeight="1">
      <c r="A1158" s="27" t="s">
        <v>9213</v>
      </c>
      <c r="B1158" s="20" t="s">
        <v>1769</v>
      </c>
      <c r="C1158" s="21" t="s">
        <v>1770</v>
      </c>
      <c r="D1158" s="21"/>
      <c r="E1158" s="20"/>
    </row>
    <row r="1159" spans="1:5" s="46" customFormat="1" ht="12.75" customHeight="1">
      <c r="A1159" s="27" t="s">
        <v>8950</v>
      </c>
      <c r="B1159" s="48" t="s">
        <v>1771</v>
      </c>
      <c r="C1159" s="47" t="s">
        <v>1367</v>
      </c>
      <c r="D1159" s="47"/>
      <c r="E1159" s="48"/>
    </row>
    <row r="1160" spans="1:5" s="46" customFormat="1" ht="12.75" customHeight="1">
      <c r="A1160" s="27" t="s">
        <v>9214</v>
      </c>
      <c r="B1160" s="20" t="s">
        <v>1772</v>
      </c>
      <c r="C1160" s="21" t="s">
        <v>1175</v>
      </c>
      <c r="D1160" s="21"/>
      <c r="E1160" s="20"/>
    </row>
    <row r="1161" spans="1:5" s="46" customFormat="1" ht="12.75" customHeight="1">
      <c r="A1161" s="27" t="s">
        <v>9215</v>
      </c>
      <c r="B1161" s="48" t="s">
        <v>1773</v>
      </c>
      <c r="C1161" s="47" t="s">
        <v>738</v>
      </c>
      <c r="D1161" s="47"/>
      <c r="E1161" s="48"/>
    </row>
    <row r="1162" spans="1:5" s="46" customFormat="1" ht="12.75" customHeight="1">
      <c r="A1162" s="27" t="s">
        <v>9216</v>
      </c>
      <c r="B1162" s="20" t="s">
        <v>1774</v>
      </c>
      <c r="C1162" s="21" t="s">
        <v>1714</v>
      </c>
      <c r="D1162" s="21"/>
      <c r="E1162" s="20"/>
    </row>
    <row r="1163" spans="1:5" s="46" customFormat="1" ht="12.75" customHeight="1">
      <c r="A1163" s="27" t="s">
        <v>9217</v>
      </c>
      <c r="B1163" s="48" t="s">
        <v>1775</v>
      </c>
      <c r="C1163" s="47" t="s">
        <v>1500</v>
      </c>
      <c r="D1163" s="47"/>
      <c r="E1163" s="48"/>
    </row>
    <row r="1164" spans="1:5" s="46" customFormat="1" ht="12.75" customHeight="1">
      <c r="A1164" s="27" t="s">
        <v>9218</v>
      </c>
      <c r="B1164" s="20" t="s">
        <v>1776</v>
      </c>
      <c r="C1164" s="21" t="s">
        <v>1064</v>
      </c>
      <c r="D1164" s="21"/>
      <c r="E1164" s="20"/>
    </row>
    <row r="1165" spans="1:5" s="46" customFormat="1" ht="12.75" customHeight="1">
      <c r="A1165" s="27" t="s">
        <v>9219</v>
      </c>
      <c r="B1165" s="48" t="s">
        <v>1777</v>
      </c>
      <c r="C1165" s="47" t="s">
        <v>1064</v>
      </c>
      <c r="D1165" s="47"/>
      <c r="E1165" s="48"/>
    </row>
    <row r="1166" spans="1:5" s="46" customFormat="1" ht="12.75" customHeight="1">
      <c r="A1166" s="27" t="s">
        <v>9220</v>
      </c>
      <c r="B1166" s="20" t="s">
        <v>1778</v>
      </c>
      <c r="C1166" s="21" t="s">
        <v>1443</v>
      </c>
      <c r="D1166" s="21"/>
      <c r="E1166" s="20"/>
    </row>
    <row r="1167" spans="1:5" s="46" customFormat="1" ht="12.75" customHeight="1">
      <c r="A1167" s="27" t="s">
        <v>9221</v>
      </c>
      <c r="B1167" s="48" t="s">
        <v>1779</v>
      </c>
      <c r="C1167" s="47" t="s">
        <v>1756</v>
      </c>
      <c r="D1167" s="47"/>
      <c r="E1167" s="48"/>
    </row>
    <row r="1168" spans="1:5" s="46" customFormat="1" ht="12.75" customHeight="1">
      <c r="A1168" s="27" t="s">
        <v>9222</v>
      </c>
      <c r="B1168" s="20" t="s">
        <v>1780</v>
      </c>
      <c r="C1168" s="21" t="s">
        <v>1572</v>
      </c>
      <c r="D1168" s="21"/>
      <c r="E1168" s="20"/>
    </row>
    <row r="1169" spans="1:5" s="46" customFormat="1" ht="12.75" customHeight="1">
      <c r="A1169" s="27" t="s">
        <v>9223</v>
      </c>
      <c r="B1169" s="48" t="s">
        <v>1781</v>
      </c>
      <c r="C1169" s="47" t="s">
        <v>738</v>
      </c>
      <c r="D1169" s="47"/>
      <c r="E1169" s="48"/>
    </row>
    <row r="1170" spans="1:5" s="46" customFormat="1" ht="12.75" customHeight="1">
      <c r="A1170" s="27" t="s">
        <v>9224</v>
      </c>
      <c r="B1170" s="20" t="s">
        <v>1782</v>
      </c>
      <c r="C1170" s="21" t="s">
        <v>1327</v>
      </c>
      <c r="D1170" s="21"/>
      <c r="E1170" s="20"/>
    </row>
    <row r="1171" spans="1:5" s="46" customFormat="1" ht="12.75" customHeight="1">
      <c r="A1171" s="27" t="s">
        <v>9225</v>
      </c>
      <c r="B1171" s="48" t="s">
        <v>1783</v>
      </c>
      <c r="C1171" s="47" t="s">
        <v>880</v>
      </c>
      <c r="D1171" s="47"/>
      <c r="E1171" s="48"/>
    </row>
    <row r="1172" spans="1:5" s="46" customFormat="1" ht="12.75" customHeight="1">
      <c r="A1172" s="27" t="s">
        <v>9226</v>
      </c>
      <c r="B1172" s="20" t="s">
        <v>1784</v>
      </c>
      <c r="C1172" s="21" t="s">
        <v>1748</v>
      </c>
      <c r="D1172" s="21"/>
      <c r="E1172" s="20"/>
    </row>
    <row r="1173" spans="1:5" s="46" customFormat="1" ht="12.75" customHeight="1">
      <c r="A1173" s="27" t="s">
        <v>9227</v>
      </c>
      <c r="B1173" s="48" t="s">
        <v>1785</v>
      </c>
      <c r="C1173" s="47" t="s">
        <v>1786</v>
      </c>
      <c r="D1173" s="47"/>
      <c r="E1173" s="48"/>
    </row>
    <row r="1174" spans="1:5" s="46" customFormat="1" ht="12.75" customHeight="1">
      <c r="A1174" s="27" t="s">
        <v>9228</v>
      </c>
      <c r="B1174" s="20" t="s">
        <v>1787</v>
      </c>
      <c r="C1174" s="21" t="s">
        <v>1788</v>
      </c>
      <c r="D1174" s="21"/>
      <c r="E1174" s="20"/>
    </row>
    <row r="1175" spans="1:5" s="46" customFormat="1" ht="12.75" customHeight="1">
      <c r="A1175" s="27" t="s">
        <v>9229</v>
      </c>
      <c r="B1175" s="48" t="s">
        <v>1789</v>
      </c>
      <c r="C1175" s="47" t="s">
        <v>1487</v>
      </c>
      <c r="D1175" s="47"/>
      <c r="E1175" s="48"/>
    </row>
    <row r="1176" spans="1:5" s="46" customFormat="1" ht="12.75" customHeight="1">
      <c r="A1176" s="27" t="s">
        <v>9230</v>
      </c>
      <c r="B1176" s="20" t="s">
        <v>1790</v>
      </c>
      <c r="C1176" s="21" t="s">
        <v>1739</v>
      </c>
      <c r="D1176" s="21"/>
      <c r="E1176" s="20"/>
    </row>
    <row r="1177" spans="1:5" s="46" customFormat="1" ht="12.75" customHeight="1">
      <c r="A1177" s="27" t="s">
        <v>9231</v>
      </c>
      <c r="B1177" s="48" t="s">
        <v>1791</v>
      </c>
      <c r="C1177" s="47" t="s">
        <v>1064</v>
      </c>
      <c r="D1177" s="47"/>
      <c r="E1177" s="48"/>
    </row>
    <row r="1178" spans="1:5" s="46" customFormat="1" ht="12.75" customHeight="1">
      <c r="A1178" s="27" t="s">
        <v>8751</v>
      </c>
      <c r="B1178" s="20" t="s">
        <v>1792</v>
      </c>
      <c r="C1178" s="21" t="s">
        <v>1042</v>
      </c>
      <c r="D1178" s="21"/>
      <c r="E1178" s="20"/>
    </row>
    <row r="1179" spans="1:5" s="46" customFormat="1" ht="12.75" customHeight="1">
      <c r="A1179" s="27" t="s">
        <v>9232</v>
      </c>
      <c r="B1179" s="48" t="s">
        <v>1793</v>
      </c>
      <c r="C1179" s="47" t="s">
        <v>1042</v>
      </c>
      <c r="D1179" s="47"/>
      <c r="E1179" s="48"/>
    </row>
    <row r="1180" spans="1:5" s="46" customFormat="1" ht="12.75" customHeight="1">
      <c r="A1180" s="27" t="s">
        <v>9233</v>
      </c>
      <c r="B1180" s="20" t="s">
        <v>1794</v>
      </c>
      <c r="C1180" s="21" t="s">
        <v>1786</v>
      </c>
      <c r="D1180" s="21"/>
      <c r="E1180" s="20"/>
    </row>
    <row r="1181" spans="1:5" s="46" customFormat="1" ht="12.75" customHeight="1">
      <c r="A1181" s="27" t="s">
        <v>9234</v>
      </c>
      <c r="B1181" s="48" t="s">
        <v>1795</v>
      </c>
      <c r="C1181" s="47" t="s">
        <v>1796</v>
      </c>
      <c r="D1181" s="47"/>
      <c r="E1181" s="48"/>
    </row>
    <row r="1182" spans="1:5" s="46" customFormat="1" ht="12.75" customHeight="1">
      <c r="A1182" s="27" t="s">
        <v>9235</v>
      </c>
      <c r="B1182" s="20" t="s">
        <v>1797</v>
      </c>
      <c r="C1182" s="21" t="s">
        <v>1487</v>
      </c>
      <c r="D1182" s="21"/>
      <c r="E1182" s="20"/>
    </row>
    <row r="1183" spans="1:5" s="46" customFormat="1" ht="12.75" customHeight="1">
      <c r="A1183" s="27" t="s">
        <v>9236</v>
      </c>
      <c r="B1183" s="48" t="s">
        <v>1798</v>
      </c>
      <c r="C1183" s="47" t="s">
        <v>1799</v>
      </c>
      <c r="D1183" s="47"/>
      <c r="E1183" s="48"/>
    </row>
    <row r="1184" spans="1:5" s="46" customFormat="1" ht="12.75" customHeight="1">
      <c r="A1184" s="27" t="s">
        <v>9237</v>
      </c>
      <c r="B1184" s="20" t="s">
        <v>1800</v>
      </c>
      <c r="C1184" s="21" t="s">
        <v>1261</v>
      </c>
      <c r="D1184" s="21"/>
      <c r="E1184" s="20"/>
    </row>
    <row r="1185" spans="1:5" s="46" customFormat="1" ht="12.75" customHeight="1">
      <c r="A1185" s="27" t="s">
        <v>8647</v>
      </c>
      <c r="B1185" s="48" t="s">
        <v>1801</v>
      </c>
      <c r="C1185" s="47" t="s">
        <v>891</v>
      </c>
      <c r="D1185" s="47"/>
      <c r="E1185" s="48"/>
    </row>
    <row r="1186" spans="1:5" s="46" customFormat="1" ht="12.75" customHeight="1">
      <c r="A1186" s="27" t="s">
        <v>9238</v>
      </c>
      <c r="B1186" s="20" t="s">
        <v>1802</v>
      </c>
      <c r="C1186" s="21" t="s">
        <v>891</v>
      </c>
      <c r="D1186" s="21"/>
      <c r="E1186" s="20"/>
    </row>
    <row r="1187" spans="1:5" s="46" customFormat="1" ht="12.75" customHeight="1">
      <c r="A1187" s="27" t="s">
        <v>9239</v>
      </c>
      <c r="B1187" s="48" t="s">
        <v>1803</v>
      </c>
      <c r="C1187" s="47" t="s">
        <v>1367</v>
      </c>
      <c r="D1187" s="47"/>
      <c r="E1187" s="48"/>
    </row>
    <row r="1188" spans="1:5" s="46" customFormat="1" ht="12.75" customHeight="1">
      <c r="A1188" s="27" t="s">
        <v>8707</v>
      </c>
      <c r="B1188" s="20" t="s">
        <v>1804</v>
      </c>
      <c r="C1188" s="21" t="s">
        <v>988</v>
      </c>
      <c r="D1188" s="21"/>
      <c r="E1188" s="20"/>
    </row>
    <row r="1189" spans="1:5" s="46" customFormat="1" ht="12.75" customHeight="1">
      <c r="A1189" s="27" t="s">
        <v>9190</v>
      </c>
      <c r="B1189" s="48" t="s">
        <v>1805</v>
      </c>
      <c r="C1189" s="47" t="s">
        <v>1729</v>
      </c>
      <c r="D1189" s="47"/>
      <c r="E1189" s="48"/>
    </row>
    <row r="1190" spans="1:5" s="46" customFormat="1" ht="12.75" customHeight="1">
      <c r="A1190" s="27" t="s">
        <v>8706</v>
      </c>
      <c r="B1190" s="20" t="s">
        <v>1806</v>
      </c>
      <c r="C1190" s="21" t="s">
        <v>988</v>
      </c>
      <c r="D1190" s="21"/>
      <c r="E1190" s="20"/>
    </row>
    <row r="1191" spans="1:5" s="46" customFormat="1" ht="12.75" customHeight="1">
      <c r="A1191" s="27" t="s">
        <v>8956</v>
      </c>
      <c r="B1191" s="48" t="s">
        <v>1807</v>
      </c>
      <c r="C1191" s="47" t="s">
        <v>1021</v>
      </c>
      <c r="D1191" s="47"/>
      <c r="E1191" s="48"/>
    </row>
    <row r="1192" spans="1:5" s="46" customFormat="1" ht="12.75" customHeight="1">
      <c r="A1192" s="27" t="s">
        <v>9240</v>
      </c>
      <c r="B1192" s="20" t="s">
        <v>1808</v>
      </c>
      <c r="C1192" s="21" t="s">
        <v>1525</v>
      </c>
      <c r="D1192" s="21"/>
      <c r="E1192" s="20"/>
    </row>
    <row r="1193" spans="1:5" s="46" customFormat="1" ht="12.75" customHeight="1">
      <c r="A1193" s="27" t="s">
        <v>9241</v>
      </c>
      <c r="B1193" s="48" t="s">
        <v>1809</v>
      </c>
      <c r="C1193" s="47" t="s">
        <v>1487</v>
      </c>
      <c r="D1193" s="47"/>
      <c r="E1193" s="48"/>
    </row>
    <row r="1194" spans="1:5" s="46" customFormat="1" ht="12.75" customHeight="1">
      <c r="A1194" s="27" t="s">
        <v>9242</v>
      </c>
      <c r="B1194" s="20" t="s">
        <v>1810</v>
      </c>
      <c r="C1194" s="21" t="s">
        <v>1811</v>
      </c>
      <c r="D1194" s="21"/>
      <c r="E1194" s="20"/>
    </row>
    <row r="1195" spans="1:5" s="46" customFormat="1" ht="12.75" customHeight="1">
      <c r="A1195" s="27" t="s">
        <v>9243</v>
      </c>
      <c r="B1195" s="48" t="s">
        <v>1812</v>
      </c>
      <c r="C1195" s="47" t="s">
        <v>1367</v>
      </c>
      <c r="D1195" s="47"/>
      <c r="E1195" s="48"/>
    </row>
    <row r="1196" spans="1:5" s="46" customFormat="1" ht="12.75" customHeight="1">
      <c r="A1196" s="27" t="s">
        <v>8296</v>
      </c>
      <c r="B1196" s="20" t="s">
        <v>1813</v>
      </c>
      <c r="C1196" s="21" t="s">
        <v>1814</v>
      </c>
      <c r="D1196" s="21"/>
      <c r="E1196" s="20"/>
    </row>
    <row r="1197" spans="1:5" s="46" customFormat="1" ht="12.75" customHeight="1">
      <c r="A1197" s="27" t="s">
        <v>9244</v>
      </c>
      <c r="B1197" s="48" t="s">
        <v>1815</v>
      </c>
      <c r="C1197" s="47" t="s">
        <v>1367</v>
      </c>
      <c r="D1197" s="47"/>
      <c r="E1197" s="48"/>
    </row>
    <row r="1198" spans="1:5" s="46" customFormat="1" ht="12.75" customHeight="1">
      <c r="A1198" s="27" t="s">
        <v>9245</v>
      </c>
      <c r="B1198" s="20" t="s">
        <v>1816</v>
      </c>
      <c r="C1198" s="21" t="s">
        <v>1817</v>
      </c>
      <c r="D1198" s="21"/>
      <c r="E1198" s="20"/>
    </row>
    <row r="1199" spans="1:5" s="46" customFormat="1" ht="12.75" customHeight="1">
      <c r="A1199" s="27" t="s">
        <v>8713</v>
      </c>
      <c r="B1199" s="48" t="s">
        <v>1818</v>
      </c>
      <c r="C1199" s="47" t="s">
        <v>1015</v>
      </c>
      <c r="D1199" s="47"/>
      <c r="E1199" s="48"/>
    </row>
    <row r="1200" spans="1:5" s="46" customFormat="1" ht="12.75" customHeight="1">
      <c r="A1200" s="27" t="s">
        <v>9246</v>
      </c>
      <c r="B1200" s="20" t="s">
        <v>1819</v>
      </c>
      <c r="C1200" s="21" t="s">
        <v>1175</v>
      </c>
      <c r="D1200" s="21"/>
      <c r="E1200" s="20"/>
    </row>
    <row r="1201" spans="1:5" s="46" customFormat="1" ht="12.75" customHeight="1">
      <c r="A1201" s="27" t="s">
        <v>8746</v>
      </c>
      <c r="B1201" s="48" t="s">
        <v>1820</v>
      </c>
      <c r="C1201" s="47" t="s">
        <v>1040</v>
      </c>
      <c r="D1201" s="47"/>
      <c r="E1201" s="48"/>
    </row>
    <row r="1202" spans="1:5" s="46" customFormat="1" ht="12.75" customHeight="1">
      <c r="A1202" s="27" t="s">
        <v>9247</v>
      </c>
      <c r="B1202" s="20" t="s">
        <v>1821</v>
      </c>
      <c r="C1202" s="21" t="s">
        <v>738</v>
      </c>
      <c r="D1202" s="21"/>
      <c r="E1202" s="20"/>
    </row>
    <row r="1203" spans="1:5" s="46" customFormat="1" ht="12.75" customHeight="1">
      <c r="A1203" s="27" t="s">
        <v>9245</v>
      </c>
      <c r="B1203" s="48" t="s">
        <v>1822</v>
      </c>
      <c r="C1203" s="47" t="s">
        <v>1817</v>
      </c>
      <c r="D1203" s="47"/>
      <c r="E1203" s="48"/>
    </row>
    <row r="1204" spans="1:5" s="46" customFormat="1" ht="12.75" customHeight="1">
      <c r="A1204" s="27" t="s">
        <v>8596</v>
      </c>
      <c r="B1204" s="20" t="s">
        <v>1823</v>
      </c>
      <c r="C1204" s="21" t="s">
        <v>880</v>
      </c>
      <c r="D1204" s="21"/>
      <c r="E1204" s="20"/>
    </row>
    <row r="1205" spans="1:5" s="46" customFormat="1" ht="12.75" customHeight="1">
      <c r="A1205" s="27" t="s">
        <v>9248</v>
      </c>
      <c r="B1205" s="48" t="s">
        <v>1824</v>
      </c>
      <c r="C1205" s="47" t="s">
        <v>1671</v>
      </c>
      <c r="D1205" s="47"/>
      <c r="E1205" s="48"/>
    </row>
    <row r="1206" spans="1:5" s="46" customFormat="1" ht="12.75" customHeight="1">
      <c r="A1206" s="27" t="s">
        <v>9249</v>
      </c>
      <c r="B1206" s="20" t="s">
        <v>1825</v>
      </c>
      <c r="C1206" s="21" t="s">
        <v>1388</v>
      </c>
      <c r="D1206" s="21"/>
      <c r="E1206" s="20"/>
    </row>
    <row r="1207" spans="1:5" s="46" customFormat="1" ht="12.75" customHeight="1">
      <c r="A1207" s="27" t="s">
        <v>9250</v>
      </c>
      <c r="B1207" s="48" t="s">
        <v>1826</v>
      </c>
      <c r="C1207" s="47" t="s">
        <v>1764</v>
      </c>
      <c r="D1207" s="47"/>
      <c r="E1207" s="48"/>
    </row>
    <row r="1208" spans="1:5" s="46" customFormat="1" ht="12.75" customHeight="1">
      <c r="A1208" s="27" t="s">
        <v>9251</v>
      </c>
      <c r="B1208" s="20" t="s">
        <v>1827</v>
      </c>
      <c r="C1208" s="21" t="s">
        <v>1487</v>
      </c>
      <c r="D1208" s="21"/>
      <c r="E1208" s="20"/>
    </row>
    <row r="1209" spans="1:5" s="46" customFormat="1" ht="12.75" customHeight="1">
      <c r="A1209" s="27" t="s">
        <v>9252</v>
      </c>
      <c r="B1209" s="48" t="s">
        <v>1828</v>
      </c>
      <c r="C1209" s="47" t="s">
        <v>1487</v>
      </c>
      <c r="D1209" s="47"/>
      <c r="E1209" s="48"/>
    </row>
    <row r="1210" spans="1:5" s="46" customFormat="1" ht="12.75" customHeight="1">
      <c r="A1210" s="27" t="s">
        <v>9253</v>
      </c>
      <c r="B1210" s="20" t="s">
        <v>1829</v>
      </c>
      <c r="C1210" s="21" t="s">
        <v>1322</v>
      </c>
      <c r="D1210" s="21"/>
      <c r="E1210" s="20"/>
    </row>
    <row r="1211" spans="1:5" s="46" customFormat="1" ht="12.75" customHeight="1">
      <c r="A1211" s="27" t="s">
        <v>9254</v>
      </c>
      <c r="B1211" s="48" t="s">
        <v>1830</v>
      </c>
      <c r="C1211" s="47" t="s">
        <v>1322</v>
      </c>
      <c r="D1211" s="47"/>
      <c r="E1211" s="48"/>
    </row>
    <row r="1212" spans="1:5" s="46" customFormat="1" ht="12.75" customHeight="1">
      <c r="A1212" s="27" t="s">
        <v>9255</v>
      </c>
      <c r="B1212" s="20" t="s">
        <v>1831</v>
      </c>
      <c r="C1212" s="21" t="s">
        <v>1756</v>
      </c>
      <c r="D1212" s="21"/>
      <c r="E1212" s="20"/>
    </row>
    <row r="1213" spans="1:5" s="46" customFormat="1" ht="12.75" customHeight="1">
      <c r="A1213" s="27" t="s">
        <v>9237</v>
      </c>
      <c r="B1213" s="48" t="s">
        <v>1832</v>
      </c>
      <c r="C1213" s="47" t="s">
        <v>1261</v>
      </c>
      <c r="D1213" s="47"/>
      <c r="E1213" s="48"/>
    </row>
    <row r="1214" spans="1:5" s="46" customFormat="1" ht="12.75" customHeight="1">
      <c r="A1214" s="27" t="s">
        <v>9256</v>
      </c>
      <c r="B1214" s="20" t="s">
        <v>1833</v>
      </c>
      <c r="C1214" s="21" t="s">
        <v>981</v>
      </c>
      <c r="D1214" s="21"/>
      <c r="E1214" s="20"/>
    </row>
    <row r="1215" spans="1:5" s="46" customFormat="1" ht="12.75" customHeight="1">
      <c r="A1215" s="27" t="s">
        <v>9257</v>
      </c>
      <c r="B1215" s="48" t="s">
        <v>1834</v>
      </c>
      <c r="C1215" s="47" t="s">
        <v>1489</v>
      </c>
      <c r="D1215" s="47"/>
      <c r="E1215" s="48"/>
    </row>
    <row r="1216" spans="1:5" s="46" customFormat="1" ht="12.75" customHeight="1">
      <c r="A1216" s="27" t="s">
        <v>9258</v>
      </c>
      <c r="B1216" s="20" t="s">
        <v>1835</v>
      </c>
      <c r="C1216" s="21" t="s">
        <v>1347</v>
      </c>
      <c r="D1216" s="21"/>
      <c r="E1216" s="20"/>
    </row>
    <row r="1217" spans="1:5" s="46" customFormat="1" ht="12.75" customHeight="1">
      <c r="A1217" s="27" t="s">
        <v>9259</v>
      </c>
      <c r="B1217" s="48" t="s">
        <v>1836</v>
      </c>
      <c r="C1217" s="47" t="s">
        <v>1322</v>
      </c>
      <c r="D1217" s="47"/>
      <c r="E1217" s="48"/>
    </row>
    <row r="1218" spans="1:5" s="46" customFormat="1" ht="12.75" customHeight="1">
      <c r="A1218" s="27" t="s">
        <v>8292</v>
      </c>
      <c r="B1218" s="20" t="s">
        <v>1837</v>
      </c>
      <c r="C1218" s="21" t="s">
        <v>738</v>
      </c>
      <c r="D1218" s="21"/>
      <c r="E1218" s="20"/>
    </row>
    <row r="1219" spans="1:5" s="46" customFormat="1" ht="12.75" customHeight="1">
      <c r="A1219" s="27" t="s">
        <v>9260</v>
      </c>
      <c r="B1219" s="48" t="s">
        <v>1838</v>
      </c>
      <c r="C1219" s="47" t="s">
        <v>1489</v>
      </c>
      <c r="D1219" s="47"/>
      <c r="E1219" s="48"/>
    </row>
    <row r="1220" spans="1:5" s="46" customFormat="1" ht="12.75" customHeight="1">
      <c r="A1220" s="27" t="s">
        <v>9261</v>
      </c>
      <c r="B1220" s="20" t="s">
        <v>1839</v>
      </c>
      <c r="C1220" s="21" t="s">
        <v>1086</v>
      </c>
      <c r="D1220" s="21"/>
      <c r="E1220" s="20"/>
    </row>
    <row r="1221" spans="1:5" s="46" customFormat="1" ht="12.75" customHeight="1">
      <c r="A1221" s="27" t="s">
        <v>9196</v>
      </c>
      <c r="B1221" s="48" t="s">
        <v>1840</v>
      </c>
      <c r="C1221" s="47" t="s">
        <v>1739</v>
      </c>
      <c r="D1221" s="47"/>
      <c r="E1221" s="48"/>
    </row>
    <row r="1222" spans="1:5" s="46" customFormat="1" ht="12.75" customHeight="1">
      <c r="A1222" s="27" t="s">
        <v>9262</v>
      </c>
      <c r="B1222" s="20" t="s">
        <v>1841</v>
      </c>
      <c r="C1222" s="21" t="s">
        <v>1003</v>
      </c>
      <c r="D1222" s="21"/>
      <c r="E1222" s="20"/>
    </row>
    <row r="1223" spans="1:5" s="46" customFormat="1" ht="12.75" customHeight="1">
      <c r="A1223" s="27" t="s">
        <v>9263</v>
      </c>
      <c r="B1223" s="48" t="s">
        <v>1842</v>
      </c>
      <c r="C1223" s="47" t="s">
        <v>1421</v>
      </c>
      <c r="D1223" s="47"/>
      <c r="E1223" s="48"/>
    </row>
    <row r="1224" spans="1:5" s="46" customFormat="1" ht="12.75" customHeight="1">
      <c r="A1224" s="27" t="s">
        <v>9040</v>
      </c>
      <c r="B1224" s="20" t="s">
        <v>1843</v>
      </c>
      <c r="C1224" s="21" t="s">
        <v>1500</v>
      </c>
      <c r="D1224" s="21"/>
      <c r="E1224" s="20"/>
    </row>
    <row r="1225" spans="1:5" s="46" customFormat="1" ht="12.75" customHeight="1">
      <c r="A1225" s="27" t="s">
        <v>8749</v>
      </c>
      <c r="B1225" s="48" t="s">
        <v>1844</v>
      </c>
      <c r="C1225" s="47" t="s">
        <v>1064</v>
      </c>
      <c r="D1225" s="47"/>
      <c r="E1225" s="48"/>
    </row>
    <row r="1226" spans="1:5" s="46" customFormat="1" ht="12.75" customHeight="1">
      <c r="A1226" s="27" t="s">
        <v>9264</v>
      </c>
      <c r="B1226" s="20" t="s">
        <v>1845</v>
      </c>
      <c r="C1226" s="21" t="s">
        <v>1846</v>
      </c>
      <c r="D1226" s="21"/>
      <c r="E1226" s="20"/>
    </row>
    <row r="1227" spans="1:5" s="46" customFormat="1" ht="12.75" customHeight="1">
      <c r="A1227" s="27" t="s">
        <v>9265</v>
      </c>
      <c r="B1227" s="20" t="s">
        <v>1847</v>
      </c>
      <c r="C1227" s="21" t="s">
        <v>1848</v>
      </c>
      <c r="D1227" s="21"/>
      <c r="E1227" s="20"/>
    </row>
    <row r="1228" spans="1:5" s="46" customFormat="1" ht="12.75" customHeight="1">
      <c r="A1228" s="27" t="s">
        <v>9266</v>
      </c>
      <c r="B1228" s="48" t="s">
        <v>1849</v>
      </c>
      <c r="C1228" s="47" t="s">
        <v>1799</v>
      </c>
      <c r="D1228" s="47"/>
      <c r="E1228" s="48"/>
    </row>
    <row r="1229" spans="1:5" s="46" customFormat="1" ht="12.75" customHeight="1">
      <c r="A1229" s="27" t="s">
        <v>9267</v>
      </c>
      <c r="B1229" s="20" t="s">
        <v>1850</v>
      </c>
      <c r="C1229" s="21" t="s">
        <v>880</v>
      </c>
      <c r="D1229" s="21"/>
      <c r="E1229" s="20"/>
    </row>
    <row r="1230" spans="1:5" s="46" customFormat="1" ht="12.75" customHeight="1">
      <c r="A1230" s="27" t="s">
        <v>9268</v>
      </c>
      <c r="B1230" s="48" t="s">
        <v>1851</v>
      </c>
      <c r="C1230" s="47" t="s">
        <v>1203</v>
      </c>
      <c r="D1230" s="47"/>
      <c r="E1230" s="48"/>
    </row>
    <row r="1231" spans="1:5" s="46" customFormat="1" ht="12.75" customHeight="1">
      <c r="A1231" s="27" t="s">
        <v>8957</v>
      </c>
      <c r="B1231" s="20" t="s">
        <v>1852</v>
      </c>
      <c r="C1231" s="21" t="s">
        <v>1377</v>
      </c>
      <c r="D1231" s="21"/>
      <c r="E1231" s="20"/>
    </row>
    <row r="1232" spans="1:5" s="46" customFormat="1" ht="12.75" customHeight="1">
      <c r="A1232" s="27" t="s">
        <v>9269</v>
      </c>
      <c r="B1232" s="20" t="s">
        <v>1853</v>
      </c>
      <c r="C1232" s="21" t="s">
        <v>1854</v>
      </c>
      <c r="D1232" s="21"/>
      <c r="E1232" s="20"/>
    </row>
    <row r="1233" spans="1:5" s="46" customFormat="1" ht="12.75" customHeight="1">
      <c r="A1233" s="27" t="s">
        <v>9270</v>
      </c>
      <c r="B1233" s="48" t="s">
        <v>1855</v>
      </c>
      <c r="C1233" s="47" t="s">
        <v>1487</v>
      </c>
      <c r="D1233" s="47"/>
      <c r="E1233" s="48"/>
    </row>
    <row r="1234" spans="1:5" s="46" customFormat="1" ht="12.75" customHeight="1">
      <c r="A1234" s="27" t="s">
        <v>9271</v>
      </c>
      <c r="B1234" s="20" t="s">
        <v>1856</v>
      </c>
      <c r="C1234" s="21" t="s">
        <v>1327</v>
      </c>
      <c r="D1234" s="21"/>
      <c r="E1234" s="20"/>
    </row>
    <row r="1235" spans="1:5" s="46" customFormat="1" ht="12.75" customHeight="1">
      <c r="A1235" s="27" t="s">
        <v>8976</v>
      </c>
      <c r="B1235" s="48" t="s">
        <v>1857</v>
      </c>
      <c r="C1235" s="47" t="s">
        <v>1377</v>
      </c>
      <c r="D1235" s="47"/>
      <c r="E1235" s="48"/>
    </row>
    <row r="1236" spans="1:5" s="46" customFormat="1" ht="12.75" customHeight="1">
      <c r="A1236" s="27" t="s">
        <v>9194</v>
      </c>
      <c r="B1236" s="20" t="s">
        <v>1858</v>
      </c>
      <c r="C1236" s="21" t="s">
        <v>1735</v>
      </c>
      <c r="D1236" s="21"/>
      <c r="E1236" s="20"/>
    </row>
    <row r="1237" spans="1:5" s="46" customFormat="1" ht="12.75" customHeight="1">
      <c r="A1237" s="27" t="s">
        <v>9272</v>
      </c>
      <c r="B1237" s="48" t="s">
        <v>1859</v>
      </c>
      <c r="C1237" s="47" t="s">
        <v>1021</v>
      </c>
      <c r="D1237" s="47"/>
      <c r="E1237" s="48"/>
    </row>
    <row r="1238" spans="1:5" s="46" customFormat="1" ht="12.75" customHeight="1">
      <c r="A1238" s="27" t="s">
        <v>9273</v>
      </c>
      <c r="B1238" s="20" t="s">
        <v>1860</v>
      </c>
      <c r="C1238" s="21" t="s">
        <v>1327</v>
      </c>
      <c r="D1238" s="21"/>
      <c r="E1238" s="20"/>
    </row>
    <row r="1239" spans="1:5" s="46" customFormat="1" ht="12.75" customHeight="1">
      <c r="A1239" s="27" t="s">
        <v>9274</v>
      </c>
      <c r="B1239" s="48" t="s">
        <v>1861</v>
      </c>
      <c r="C1239" s="47" t="s">
        <v>1799</v>
      </c>
      <c r="D1239" s="47"/>
      <c r="E1239" s="48"/>
    </row>
    <row r="1240" spans="1:5" s="46" customFormat="1" ht="12.75" customHeight="1">
      <c r="A1240" s="27" t="s">
        <v>9275</v>
      </c>
      <c r="B1240" s="20" t="s">
        <v>1862</v>
      </c>
      <c r="C1240" s="21" t="s">
        <v>1443</v>
      </c>
      <c r="D1240" s="21"/>
      <c r="E1240" s="20"/>
    </row>
    <row r="1241" spans="1:5" s="46" customFormat="1" ht="12.75" customHeight="1">
      <c r="A1241" s="27" t="s">
        <v>9276</v>
      </c>
      <c r="B1241" s="48" t="s">
        <v>1863</v>
      </c>
      <c r="C1241" s="47" t="s">
        <v>1814</v>
      </c>
      <c r="D1241" s="47"/>
      <c r="E1241" s="48"/>
    </row>
    <row r="1242" spans="1:5" s="46" customFormat="1" ht="12.75" customHeight="1">
      <c r="A1242" s="27" t="s">
        <v>9277</v>
      </c>
      <c r="B1242" s="20" t="s">
        <v>1864</v>
      </c>
      <c r="C1242" s="21" t="s">
        <v>1799</v>
      </c>
      <c r="D1242" s="21"/>
      <c r="E1242" s="20"/>
    </row>
    <row r="1243" spans="1:5" s="46" customFormat="1" ht="12.75" customHeight="1">
      <c r="A1243" s="27" t="s">
        <v>9247</v>
      </c>
      <c r="B1243" s="48" t="s">
        <v>1865</v>
      </c>
      <c r="C1243" s="47" t="s">
        <v>738</v>
      </c>
      <c r="D1243" s="47"/>
      <c r="E1243" s="48"/>
    </row>
    <row r="1244" spans="1:5" s="46" customFormat="1" ht="12.75" customHeight="1">
      <c r="A1244" s="27" t="s">
        <v>9278</v>
      </c>
      <c r="B1244" s="20" t="s">
        <v>1866</v>
      </c>
      <c r="C1244" s="21" t="s">
        <v>1487</v>
      </c>
      <c r="D1244" s="21"/>
      <c r="E1244" s="20"/>
    </row>
    <row r="1245" spans="1:5" s="46" customFormat="1" ht="12.75" customHeight="1">
      <c r="A1245" s="27" t="s">
        <v>9279</v>
      </c>
      <c r="B1245" s="20" t="s">
        <v>1867</v>
      </c>
      <c r="C1245" s="21" t="s">
        <v>1421</v>
      </c>
      <c r="D1245" s="21"/>
      <c r="E1245" s="20"/>
    </row>
    <row r="1246" spans="1:5" s="46" customFormat="1" ht="12.75" customHeight="1">
      <c r="A1246" s="27" t="s">
        <v>9280</v>
      </c>
      <c r="B1246" s="48" t="s">
        <v>1868</v>
      </c>
      <c r="C1246" s="47" t="s">
        <v>1764</v>
      </c>
      <c r="D1246" s="47"/>
      <c r="E1246" s="48"/>
    </row>
    <row r="1247" spans="1:5" s="46" customFormat="1" ht="12.75" customHeight="1">
      <c r="A1247" s="27" t="s">
        <v>9281</v>
      </c>
      <c r="B1247" s="20" t="s">
        <v>1869</v>
      </c>
      <c r="C1247" s="21" t="s">
        <v>1489</v>
      </c>
      <c r="D1247" s="21"/>
      <c r="E1247" s="20"/>
    </row>
    <row r="1248" spans="1:5" s="46" customFormat="1" ht="12.75" customHeight="1">
      <c r="A1248" s="27" t="s">
        <v>9282</v>
      </c>
      <c r="B1248" s="48" t="s">
        <v>1870</v>
      </c>
      <c r="C1248" s="47" t="s">
        <v>1003</v>
      </c>
      <c r="D1248" s="47"/>
      <c r="E1248" s="48"/>
    </row>
    <row r="1249" spans="1:5" s="46" customFormat="1" ht="12.75" customHeight="1">
      <c r="A1249" s="27" t="s">
        <v>9239</v>
      </c>
      <c r="B1249" s="20" t="s">
        <v>1871</v>
      </c>
      <c r="C1249" s="21" t="s">
        <v>1367</v>
      </c>
      <c r="D1249" s="21"/>
      <c r="E1249" s="20"/>
    </row>
    <row r="1250" spans="1:5" s="46" customFormat="1" ht="12.75" customHeight="1">
      <c r="A1250" s="27" t="s">
        <v>9283</v>
      </c>
      <c r="B1250" s="48" t="s">
        <v>1872</v>
      </c>
      <c r="C1250" s="47" t="s">
        <v>1720</v>
      </c>
      <c r="D1250" s="47"/>
      <c r="E1250" s="48"/>
    </row>
    <row r="1251" spans="1:5" s="46" customFormat="1" ht="12.75" customHeight="1">
      <c r="A1251" s="27" t="s">
        <v>9284</v>
      </c>
      <c r="B1251" s="20" t="s">
        <v>1873</v>
      </c>
      <c r="C1251" s="21" t="s">
        <v>1086</v>
      </c>
      <c r="D1251" s="21"/>
      <c r="E1251" s="20"/>
    </row>
    <row r="1252" spans="1:5" s="46" customFormat="1" ht="12.75" customHeight="1">
      <c r="A1252" s="27" t="s">
        <v>9285</v>
      </c>
      <c r="B1252" s="48" t="s">
        <v>1874</v>
      </c>
      <c r="C1252" s="47" t="s">
        <v>1367</v>
      </c>
      <c r="D1252" s="47"/>
      <c r="E1252" s="48"/>
    </row>
    <row r="1253" spans="1:5" s="46" customFormat="1" ht="12.75" customHeight="1">
      <c r="A1253" s="27" t="s">
        <v>9286</v>
      </c>
      <c r="B1253" s="20" t="s">
        <v>1875</v>
      </c>
      <c r="C1253" s="21" t="s">
        <v>1799</v>
      </c>
      <c r="D1253" s="21"/>
      <c r="E1253" s="20"/>
    </row>
    <row r="1254" spans="1:5" s="46" customFormat="1" ht="12.75" customHeight="1">
      <c r="A1254" s="27" t="s">
        <v>9287</v>
      </c>
      <c r="B1254" s="48" t="s">
        <v>1876</v>
      </c>
      <c r="C1254" s="47" t="s">
        <v>1506</v>
      </c>
      <c r="D1254" s="47"/>
      <c r="E1254" s="48"/>
    </row>
    <row r="1255" spans="1:5" s="46" customFormat="1" ht="12.75" customHeight="1">
      <c r="A1255" s="27" t="s">
        <v>9288</v>
      </c>
      <c r="B1255" s="48" t="s">
        <v>1877</v>
      </c>
      <c r="C1255" s="47" t="s">
        <v>1786</v>
      </c>
      <c r="D1255" s="47"/>
      <c r="E1255" s="48"/>
    </row>
    <row r="1256" spans="1:5" s="46" customFormat="1" ht="12.75" customHeight="1">
      <c r="A1256" s="27" t="s">
        <v>9289</v>
      </c>
      <c r="B1256" s="20" t="s">
        <v>1878</v>
      </c>
      <c r="C1256" s="21" t="s">
        <v>1720</v>
      </c>
      <c r="D1256" s="21"/>
      <c r="E1256" s="20"/>
    </row>
    <row r="1257" spans="1:5" s="46" customFormat="1" ht="12.75" customHeight="1">
      <c r="A1257" s="27" t="s">
        <v>9290</v>
      </c>
      <c r="B1257" s="48" t="s">
        <v>1879</v>
      </c>
      <c r="C1257" s="47" t="s">
        <v>1443</v>
      </c>
      <c r="D1257" s="47"/>
      <c r="E1257" s="48"/>
    </row>
    <row r="1258" spans="1:5" s="46" customFormat="1" ht="12.75" customHeight="1">
      <c r="A1258" s="27" t="s">
        <v>9291</v>
      </c>
      <c r="B1258" s="20" t="s">
        <v>1880</v>
      </c>
      <c r="C1258" s="21" t="s">
        <v>1881</v>
      </c>
      <c r="D1258" s="21"/>
      <c r="E1258" s="20"/>
    </row>
    <row r="1259" spans="1:5" s="46" customFormat="1" ht="12.75" customHeight="1">
      <c r="A1259" s="27" t="s">
        <v>9196</v>
      </c>
      <c r="B1259" s="48" t="s">
        <v>1882</v>
      </c>
      <c r="C1259" s="47" t="s">
        <v>1739</v>
      </c>
      <c r="D1259" s="47"/>
      <c r="E1259" s="48"/>
    </row>
    <row r="1260" spans="1:5" s="46" customFormat="1" ht="12.75" customHeight="1">
      <c r="A1260" s="27" t="s">
        <v>9056</v>
      </c>
      <c r="B1260" s="20" t="s">
        <v>1883</v>
      </c>
      <c r="C1260" s="21" t="s">
        <v>1525</v>
      </c>
      <c r="D1260" s="21"/>
      <c r="E1260" s="20"/>
    </row>
    <row r="1261" spans="1:5" s="46" customFormat="1" ht="12.75" customHeight="1">
      <c r="A1261" s="27" t="s">
        <v>8842</v>
      </c>
      <c r="B1261" s="48" t="s">
        <v>1884</v>
      </c>
      <c r="C1261" s="47" t="s">
        <v>1198</v>
      </c>
      <c r="D1261" s="47"/>
      <c r="E1261" s="48"/>
    </row>
    <row r="1262" spans="1:5" s="46" customFormat="1" ht="12.75" customHeight="1">
      <c r="A1262" s="27" t="s">
        <v>9292</v>
      </c>
      <c r="B1262" s="20" t="s">
        <v>1885</v>
      </c>
      <c r="C1262" s="21" t="s">
        <v>1581</v>
      </c>
      <c r="D1262" s="21"/>
      <c r="E1262" s="20"/>
    </row>
    <row r="1263" spans="1:5" s="46" customFormat="1" ht="12.75" customHeight="1">
      <c r="A1263" s="27" t="s">
        <v>9293</v>
      </c>
      <c r="B1263" s="48" t="s">
        <v>1886</v>
      </c>
      <c r="C1263" s="47" t="s">
        <v>1086</v>
      </c>
      <c r="D1263" s="47"/>
      <c r="E1263" s="48"/>
    </row>
    <row r="1264" spans="1:5" s="46" customFormat="1" ht="12.75" customHeight="1">
      <c r="A1264" s="27" t="s">
        <v>9294</v>
      </c>
      <c r="B1264" s="20" t="s">
        <v>1887</v>
      </c>
      <c r="C1264" s="21" t="s">
        <v>1811</v>
      </c>
      <c r="D1264" s="21"/>
      <c r="E1264" s="20"/>
    </row>
    <row r="1265" spans="1:5" s="46" customFormat="1" ht="12.75" customHeight="1">
      <c r="A1265" s="27" t="s">
        <v>9295</v>
      </c>
      <c r="B1265" s="48" t="s">
        <v>1888</v>
      </c>
      <c r="C1265" s="47" t="s">
        <v>1500</v>
      </c>
      <c r="D1265" s="47"/>
      <c r="E1265" s="48"/>
    </row>
    <row r="1266" spans="1:5" s="46" customFormat="1" ht="12.75" customHeight="1">
      <c r="A1266" s="27" t="s">
        <v>9296</v>
      </c>
      <c r="B1266" s="20" t="s">
        <v>1889</v>
      </c>
      <c r="C1266" s="21" t="s">
        <v>1347</v>
      </c>
      <c r="D1266" s="21"/>
      <c r="E1266" s="20"/>
    </row>
    <row r="1267" spans="1:5" s="46" customFormat="1" ht="12.75" customHeight="1">
      <c r="A1267" s="27" t="s">
        <v>9245</v>
      </c>
      <c r="B1267" s="48" t="s">
        <v>1890</v>
      </c>
      <c r="C1267" s="47" t="s">
        <v>1817</v>
      </c>
      <c r="D1267" s="47"/>
      <c r="E1267" s="48"/>
    </row>
    <row r="1268" spans="1:5" s="46" customFormat="1" ht="12.75" customHeight="1">
      <c r="A1268" s="27" t="s">
        <v>9212</v>
      </c>
      <c r="B1268" s="20" t="s">
        <v>1891</v>
      </c>
      <c r="C1268" s="21" t="s">
        <v>744</v>
      </c>
      <c r="D1268" s="21"/>
      <c r="E1268" s="20"/>
    </row>
    <row r="1269" spans="1:5" s="46" customFormat="1" ht="12.75" customHeight="1">
      <c r="A1269" s="27" t="s">
        <v>9297</v>
      </c>
      <c r="B1269" s="48" t="s">
        <v>1892</v>
      </c>
      <c r="C1269" s="47" t="s">
        <v>1125</v>
      </c>
      <c r="D1269" s="47"/>
      <c r="E1269" s="48"/>
    </row>
    <row r="1270" spans="1:5" s="46" customFormat="1" ht="12.75" customHeight="1">
      <c r="A1270" s="27" t="s">
        <v>9298</v>
      </c>
      <c r="B1270" s="20" t="s">
        <v>1893</v>
      </c>
      <c r="C1270" s="21" t="s">
        <v>1421</v>
      </c>
      <c r="D1270" s="21"/>
      <c r="E1270" s="20"/>
    </row>
    <row r="1271" spans="1:5" s="46" customFormat="1" ht="12.75" customHeight="1">
      <c r="A1271" s="27" t="s">
        <v>9299</v>
      </c>
      <c r="B1271" s="48" t="s">
        <v>1894</v>
      </c>
      <c r="C1271" s="47" t="s">
        <v>1799</v>
      </c>
      <c r="D1271" s="47"/>
      <c r="E1271" s="48"/>
    </row>
    <row r="1272" spans="1:5" s="46" customFormat="1" ht="12.75" customHeight="1">
      <c r="A1272" s="27" t="s">
        <v>9300</v>
      </c>
      <c r="B1272" s="20" t="s">
        <v>1895</v>
      </c>
      <c r="C1272" s="21" t="s">
        <v>953</v>
      </c>
      <c r="D1272" s="21"/>
      <c r="E1272" s="20"/>
    </row>
    <row r="1273" spans="1:5" s="46" customFormat="1" ht="12.75" customHeight="1">
      <c r="A1273" s="27" t="s">
        <v>9269</v>
      </c>
      <c r="B1273" s="48" t="s">
        <v>1896</v>
      </c>
      <c r="C1273" s="47" t="s">
        <v>1854</v>
      </c>
      <c r="D1273" s="47"/>
      <c r="E1273" s="48"/>
    </row>
    <row r="1274" spans="1:5" s="46" customFormat="1" ht="12.75" customHeight="1">
      <c r="A1274" s="27" t="s">
        <v>9301</v>
      </c>
      <c r="B1274" s="20" t="s">
        <v>1897</v>
      </c>
      <c r="C1274" s="21" t="s">
        <v>1799</v>
      </c>
      <c r="D1274" s="21"/>
      <c r="E1274" s="20"/>
    </row>
    <row r="1275" spans="1:5" s="46" customFormat="1" ht="12.75" customHeight="1">
      <c r="A1275" s="27" t="s">
        <v>9302</v>
      </c>
      <c r="B1275" s="20" t="s">
        <v>1898</v>
      </c>
      <c r="C1275" s="21" t="s">
        <v>1086</v>
      </c>
      <c r="D1275" s="21"/>
      <c r="E1275" s="20"/>
    </row>
    <row r="1276" spans="1:5" s="46" customFormat="1" ht="12.75" customHeight="1">
      <c r="A1276" s="27" t="s">
        <v>9303</v>
      </c>
      <c r="B1276" s="20" t="s">
        <v>1899</v>
      </c>
      <c r="C1276" s="21" t="s">
        <v>1487</v>
      </c>
      <c r="D1276" s="21"/>
      <c r="E1276" s="20"/>
    </row>
    <row r="1277" spans="1:5" s="46" customFormat="1" ht="12.75" customHeight="1">
      <c r="A1277" s="27" t="s">
        <v>9304</v>
      </c>
      <c r="B1277" s="48" t="s">
        <v>1900</v>
      </c>
      <c r="C1277" s="47" t="s">
        <v>1764</v>
      </c>
      <c r="D1277" s="47"/>
      <c r="E1277" s="48"/>
    </row>
    <row r="1278" spans="1:5" s="46" customFormat="1" ht="12.75" customHeight="1">
      <c r="A1278" s="27" t="s">
        <v>9210</v>
      </c>
      <c r="B1278" s="20" t="s">
        <v>1901</v>
      </c>
      <c r="C1278" s="21" t="s">
        <v>1764</v>
      </c>
      <c r="D1278" s="21"/>
      <c r="E1278" s="20"/>
    </row>
    <row r="1279" spans="1:5" s="46" customFormat="1" ht="12.75" customHeight="1">
      <c r="A1279" s="27" t="s">
        <v>9305</v>
      </c>
      <c r="B1279" s="48" t="s">
        <v>1902</v>
      </c>
      <c r="C1279" s="47" t="s">
        <v>1489</v>
      </c>
      <c r="D1279" s="47"/>
      <c r="E1279" s="48"/>
    </row>
    <row r="1280" spans="1:5" s="46" customFormat="1" ht="12.75" customHeight="1">
      <c r="A1280" s="27" t="s">
        <v>9306</v>
      </c>
      <c r="B1280" s="20" t="s">
        <v>1903</v>
      </c>
      <c r="C1280" s="21" t="s">
        <v>1367</v>
      </c>
      <c r="D1280" s="21"/>
      <c r="E1280" s="20"/>
    </row>
    <row r="1281" spans="1:5" s="46" customFormat="1" ht="12.75" customHeight="1">
      <c r="A1281" s="27" t="s">
        <v>9307</v>
      </c>
      <c r="B1281" s="48" t="s">
        <v>1904</v>
      </c>
      <c r="C1281" s="47" t="s">
        <v>1799</v>
      </c>
      <c r="D1281" s="47"/>
      <c r="E1281" s="48"/>
    </row>
    <row r="1282" spans="1:5" s="46" customFormat="1" ht="12.75" customHeight="1">
      <c r="A1282" s="27" t="s">
        <v>9308</v>
      </c>
      <c r="B1282" s="20" t="s">
        <v>1905</v>
      </c>
      <c r="C1282" s="21" t="s">
        <v>885</v>
      </c>
      <c r="D1282" s="21"/>
      <c r="E1282" s="20"/>
    </row>
    <row r="1283" spans="1:5" s="46" customFormat="1" ht="12.75" customHeight="1">
      <c r="A1283" s="27" t="s">
        <v>9309</v>
      </c>
      <c r="B1283" s="48" t="s">
        <v>1906</v>
      </c>
      <c r="C1283" s="47" t="s">
        <v>965</v>
      </c>
      <c r="D1283" s="47"/>
      <c r="E1283" s="48"/>
    </row>
    <row r="1284" spans="1:5" s="46" customFormat="1" ht="12.75" customHeight="1">
      <c r="A1284" s="27" t="s">
        <v>9310</v>
      </c>
      <c r="B1284" s="20" t="s">
        <v>1907</v>
      </c>
      <c r="C1284" s="21" t="s">
        <v>1319</v>
      </c>
      <c r="D1284" s="21"/>
      <c r="E1284" s="20"/>
    </row>
    <row r="1285" spans="1:5" s="46" customFormat="1" ht="12.75" customHeight="1">
      <c r="A1285" s="27" t="s">
        <v>9311</v>
      </c>
      <c r="B1285" s="48" t="s">
        <v>1908</v>
      </c>
      <c r="C1285" s="47" t="s">
        <v>1487</v>
      </c>
      <c r="D1285" s="47"/>
      <c r="E1285" s="48"/>
    </row>
    <row r="1286" spans="1:5" s="46" customFormat="1" ht="12.75" customHeight="1">
      <c r="A1286" s="27" t="s">
        <v>9312</v>
      </c>
      <c r="B1286" s="20" t="s">
        <v>1909</v>
      </c>
      <c r="C1286" s="21" t="s">
        <v>981</v>
      </c>
      <c r="D1286" s="21"/>
      <c r="E1286" s="20"/>
    </row>
    <row r="1287" spans="1:5" s="46" customFormat="1" ht="12.75" customHeight="1">
      <c r="A1287" s="27" t="s">
        <v>9313</v>
      </c>
      <c r="B1287" s="48" t="s">
        <v>1910</v>
      </c>
      <c r="C1287" s="47" t="s">
        <v>1086</v>
      </c>
      <c r="D1287" s="47"/>
      <c r="E1287" s="48"/>
    </row>
    <row r="1288" spans="1:5" s="46" customFormat="1" ht="12.75" customHeight="1">
      <c r="A1288" s="27" t="s">
        <v>9314</v>
      </c>
      <c r="B1288" s="20" t="s">
        <v>1911</v>
      </c>
      <c r="C1288" s="21" t="s">
        <v>1443</v>
      </c>
      <c r="D1288" s="21"/>
      <c r="E1288" s="20"/>
    </row>
    <row r="1289" spans="1:5" s="46" customFormat="1" ht="12.75" customHeight="1">
      <c r="A1289" s="27" t="s">
        <v>9315</v>
      </c>
      <c r="B1289" s="48" t="s">
        <v>1912</v>
      </c>
      <c r="C1289" s="47" t="s">
        <v>1770</v>
      </c>
      <c r="D1289" s="47"/>
      <c r="E1289" s="48"/>
    </row>
    <row r="1290" spans="1:5" s="46" customFormat="1" ht="12.75" customHeight="1">
      <c r="A1290" s="27" t="s">
        <v>9316</v>
      </c>
      <c r="B1290" s="20" t="s">
        <v>1913</v>
      </c>
      <c r="C1290" s="21" t="s">
        <v>1003</v>
      </c>
      <c r="D1290" s="21"/>
      <c r="E1290" s="20"/>
    </row>
    <row r="1291" spans="1:5" s="46" customFormat="1" ht="12.75" customHeight="1">
      <c r="A1291" s="27" t="s">
        <v>9317</v>
      </c>
      <c r="B1291" s="48" t="s">
        <v>1914</v>
      </c>
      <c r="C1291" s="47" t="s">
        <v>1915</v>
      </c>
      <c r="D1291" s="47"/>
      <c r="E1291" s="48"/>
    </row>
    <row r="1292" spans="1:5" s="46" customFormat="1" ht="12.75" customHeight="1">
      <c r="A1292" s="27" t="s">
        <v>9318</v>
      </c>
      <c r="B1292" s="20" t="s">
        <v>1916</v>
      </c>
      <c r="C1292" s="21" t="s">
        <v>1917</v>
      </c>
      <c r="D1292" s="21"/>
      <c r="E1292" s="20"/>
    </row>
    <row r="1293" spans="1:5" s="46" customFormat="1" ht="12.75" customHeight="1">
      <c r="A1293" s="27" t="s">
        <v>9319</v>
      </c>
      <c r="B1293" s="48" t="s">
        <v>1918</v>
      </c>
      <c r="C1293" s="47" t="s">
        <v>1764</v>
      </c>
      <c r="D1293" s="47"/>
      <c r="E1293" s="48"/>
    </row>
    <row r="1294" spans="1:5" s="46" customFormat="1" ht="12.75" customHeight="1">
      <c r="A1294" s="27" t="s">
        <v>9250</v>
      </c>
      <c r="B1294" s="20" t="s">
        <v>1919</v>
      </c>
      <c r="C1294" s="21" t="s">
        <v>1764</v>
      </c>
      <c r="D1294" s="21"/>
      <c r="E1294" s="20"/>
    </row>
    <row r="1295" spans="1:5" s="46" customFormat="1" ht="12.75" customHeight="1">
      <c r="A1295" s="27" t="s">
        <v>9320</v>
      </c>
      <c r="B1295" s="48" t="s">
        <v>1920</v>
      </c>
      <c r="C1295" s="47" t="s">
        <v>1086</v>
      </c>
      <c r="D1295" s="47"/>
      <c r="E1295" s="48"/>
    </row>
    <row r="1296" spans="1:5" s="46" customFormat="1" ht="12.75" customHeight="1">
      <c r="A1296" s="27" t="s">
        <v>9321</v>
      </c>
      <c r="B1296" s="20" t="s">
        <v>1921</v>
      </c>
      <c r="C1296" s="21" t="s">
        <v>1915</v>
      </c>
      <c r="D1296" s="21"/>
      <c r="E1296" s="20"/>
    </row>
    <row r="1297" spans="1:5" s="46" customFormat="1" ht="12.75" customHeight="1">
      <c r="A1297" s="27" t="s">
        <v>9292</v>
      </c>
      <c r="B1297" s="48" t="s">
        <v>1922</v>
      </c>
      <c r="C1297" s="47" t="s">
        <v>1581</v>
      </c>
      <c r="D1297" s="47"/>
      <c r="E1297" s="48"/>
    </row>
    <row r="1298" spans="1:5" s="46" customFormat="1" ht="12.75" customHeight="1">
      <c r="A1298" s="27" t="s">
        <v>9056</v>
      </c>
      <c r="B1298" s="20" t="s">
        <v>1923</v>
      </c>
      <c r="C1298" s="21" t="s">
        <v>1525</v>
      </c>
      <c r="D1298" s="21"/>
      <c r="E1298" s="20"/>
    </row>
    <row r="1299" spans="1:5" s="46" customFormat="1" ht="12.75" customHeight="1">
      <c r="A1299" s="27" t="s">
        <v>9322</v>
      </c>
      <c r="B1299" s="48" t="s">
        <v>1924</v>
      </c>
      <c r="C1299" s="47" t="s">
        <v>1817</v>
      </c>
      <c r="D1299" s="47"/>
      <c r="E1299" s="48"/>
    </row>
    <row r="1300" spans="1:5" s="46" customFormat="1" ht="12.75" customHeight="1">
      <c r="A1300" s="27" t="s">
        <v>9064</v>
      </c>
      <c r="B1300" s="20" t="s">
        <v>1925</v>
      </c>
      <c r="C1300" s="21" t="s">
        <v>1539</v>
      </c>
      <c r="D1300" s="21"/>
      <c r="E1300" s="20"/>
    </row>
    <row r="1301" spans="1:5" s="46" customFormat="1" ht="12.75" customHeight="1">
      <c r="A1301" s="27" t="s">
        <v>9323</v>
      </c>
      <c r="B1301" s="48" t="s">
        <v>1926</v>
      </c>
      <c r="C1301" s="47" t="s">
        <v>1799</v>
      </c>
      <c r="D1301" s="47"/>
      <c r="E1301" s="48"/>
    </row>
    <row r="1302" spans="1:5" s="46" customFormat="1" ht="12.75" customHeight="1">
      <c r="A1302" s="27" t="s">
        <v>9324</v>
      </c>
      <c r="B1302" s="20" t="s">
        <v>1927</v>
      </c>
      <c r="C1302" s="21" t="s">
        <v>1928</v>
      </c>
      <c r="D1302" s="21"/>
      <c r="E1302" s="20"/>
    </row>
    <row r="1303" spans="1:5" s="46" customFormat="1" ht="12.75" customHeight="1">
      <c r="A1303" s="27" t="s">
        <v>9325</v>
      </c>
      <c r="B1303" s="48" t="s">
        <v>1929</v>
      </c>
      <c r="C1303" s="47" t="s">
        <v>1799</v>
      </c>
      <c r="D1303" s="47"/>
      <c r="E1303" s="48"/>
    </row>
    <row r="1304" spans="1:5" s="46" customFormat="1" ht="12.75" customHeight="1">
      <c r="A1304" s="27" t="s">
        <v>9326</v>
      </c>
      <c r="B1304" s="20" t="s">
        <v>1930</v>
      </c>
      <c r="C1304" s="21" t="s">
        <v>1327</v>
      </c>
      <c r="D1304" s="21"/>
      <c r="E1304" s="20"/>
    </row>
    <row r="1305" spans="1:5" s="46" customFormat="1" ht="12.75" customHeight="1">
      <c r="A1305" s="27" t="s">
        <v>9327</v>
      </c>
      <c r="B1305" s="48" t="s">
        <v>1931</v>
      </c>
      <c r="C1305" s="47" t="s">
        <v>1143</v>
      </c>
      <c r="D1305" s="47"/>
      <c r="E1305" s="48"/>
    </row>
    <row r="1306" spans="1:5" s="46" customFormat="1" ht="12.75" customHeight="1">
      <c r="A1306" s="27" t="s">
        <v>8841</v>
      </c>
      <c r="B1306" s="20" t="s">
        <v>1932</v>
      </c>
      <c r="C1306" s="21" t="s">
        <v>1198</v>
      </c>
      <c r="D1306" s="21"/>
      <c r="E1306" s="20"/>
    </row>
    <row r="1307" spans="1:5" s="46" customFormat="1" ht="12.75" customHeight="1">
      <c r="A1307" s="27" t="s">
        <v>9328</v>
      </c>
      <c r="B1307" s="48" t="s">
        <v>1933</v>
      </c>
      <c r="C1307" s="47" t="s">
        <v>1799</v>
      </c>
      <c r="D1307" s="47"/>
      <c r="E1307" s="48"/>
    </row>
    <row r="1308" spans="1:5" s="46" customFormat="1" ht="12.75" customHeight="1">
      <c r="A1308" s="27" t="s">
        <v>9329</v>
      </c>
      <c r="B1308" s="20" t="s">
        <v>1934</v>
      </c>
      <c r="C1308" s="21" t="s">
        <v>1500</v>
      </c>
      <c r="D1308" s="21"/>
      <c r="E1308" s="20"/>
    </row>
    <row r="1309" spans="1:5" s="46" customFormat="1" ht="12.75" customHeight="1">
      <c r="A1309" s="27" t="s">
        <v>9185</v>
      </c>
      <c r="B1309" s="48" t="s">
        <v>1935</v>
      </c>
      <c r="C1309" s="47" t="s">
        <v>1720</v>
      </c>
      <c r="D1309" s="47"/>
      <c r="E1309" s="48"/>
    </row>
    <row r="1310" spans="1:5" s="46" customFormat="1" ht="12.75" customHeight="1">
      <c r="A1310" s="27" t="s">
        <v>9330</v>
      </c>
      <c r="B1310" s="20" t="s">
        <v>1936</v>
      </c>
      <c r="C1310" s="21" t="s">
        <v>1770</v>
      </c>
      <c r="D1310" s="21"/>
      <c r="E1310" s="20"/>
    </row>
    <row r="1311" spans="1:5" s="46" customFormat="1" ht="12.75" customHeight="1">
      <c r="A1311" s="27" t="s">
        <v>9331</v>
      </c>
      <c r="B1311" s="48" t="s">
        <v>1937</v>
      </c>
      <c r="C1311" s="47" t="s">
        <v>1786</v>
      </c>
      <c r="D1311" s="47"/>
      <c r="E1311" s="48"/>
    </row>
    <row r="1312" spans="1:5" s="46" customFormat="1" ht="12.75" customHeight="1">
      <c r="A1312" s="27" t="s">
        <v>9332</v>
      </c>
      <c r="B1312" s="20" t="s">
        <v>1938</v>
      </c>
      <c r="C1312" s="21" t="s">
        <v>1443</v>
      </c>
      <c r="D1312" s="21"/>
      <c r="E1312" s="20"/>
    </row>
    <row r="1313" spans="1:5" s="46" customFormat="1" ht="12.75" customHeight="1">
      <c r="A1313" s="27" t="s">
        <v>9333</v>
      </c>
      <c r="B1313" s="48" t="s">
        <v>1939</v>
      </c>
      <c r="C1313" s="47" t="s">
        <v>1940</v>
      </c>
      <c r="D1313" s="47"/>
      <c r="E1313" s="48"/>
    </row>
    <row r="1314" spans="1:5" s="46" customFormat="1" ht="12.75" customHeight="1">
      <c r="A1314" s="27" t="s">
        <v>9334</v>
      </c>
      <c r="B1314" s="20" t="s">
        <v>1941</v>
      </c>
      <c r="C1314" s="21" t="s">
        <v>1421</v>
      </c>
      <c r="D1314" s="21"/>
      <c r="E1314" s="20"/>
    </row>
    <row r="1315" spans="1:5" s="46" customFormat="1" ht="12.75" customHeight="1">
      <c r="A1315" s="27" t="s">
        <v>9335</v>
      </c>
      <c r="B1315" s="48" t="s">
        <v>1942</v>
      </c>
      <c r="C1315" s="47" t="s">
        <v>1764</v>
      </c>
      <c r="D1315" s="47"/>
      <c r="E1315" s="48"/>
    </row>
    <row r="1316" spans="1:5" s="46" customFormat="1" ht="12.75" customHeight="1">
      <c r="A1316" s="27" t="s">
        <v>9336</v>
      </c>
      <c r="B1316" s="20" t="s">
        <v>1943</v>
      </c>
      <c r="C1316" s="21" t="s">
        <v>1347</v>
      </c>
      <c r="D1316" s="21"/>
      <c r="E1316" s="20"/>
    </row>
    <row r="1317" spans="1:5" s="46" customFormat="1" ht="12.75" customHeight="1">
      <c r="A1317" s="27" t="s">
        <v>9337</v>
      </c>
      <c r="B1317" s="48" t="s">
        <v>1944</v>
      </c>
      <c r="C1317" s="47" t="s">
        <v>1162</v>
      </c>
      <c r="D1317" s="47"/>
      <c r="E1317" s="48"/>
    </row>
    <row r="1318" spans="1:5" s="46" customFormat="1" ht="12.75" customHeight="1">
      <c r="A1318" s="27" t="s">
        <v>9338</v>
      </c>
      <c r="B1318" s="20" t="s">
        <v>1945</v>
      </c>
      <c r="C1318" s="21" t="s">
        <v>1421</v>
      </c>
      <c r="D1318" s="21"/>
      <c r="E1318" s="20"/>
    </row>
    <row r="1319" spans="1:5" s="46" customFormat="1" ht="12.75" customHeight="1">
      <c r="A1319" s="27" t="s">
        <v>9339</v>
      </c>
      <c r="B1319" s="48" t="s">
        <v>1946</v>
      </c>
      <c r="C1319" s="47" t="s">
        <v>1764</v>
      </c>
      <c r="D1319" s="47"/>
      <c r="E1319" s="48"/>
    </row>
    <row r="1320" spans="1:5" s="46" customFormat="1" ht="12.75" customHeight="1">
      <c r="A1320" s="27" t="s">
        <v>9340</v>
      </c>
      <c r="B1320" s="20" t="s">
        <v>1947</v>
      </c>
      <c r="C1320" s="21" t="s">
        <v>1327</v>
      </c>
      <c r="D1320" s="21"/>
      <c r="E1320" s="20"/>
    </row>
    <row r="1321" spans="1:5" s="46" customFormat="1" ht="12.75" customHeight="1">
      <c r="A1321" s="27" t="s">
        <v>9341</v>
      </c>
      <c r="B1321" s="48" t="s">
        <v>1948</v>
      </c>
      <c r="C1321" s="47" t="s">
        <v>1487</v>
      </c>
      <c r="D1321" s="47"/>
      <c r="E1321" s="48"/>
    </row>
    <row r="1322" spans="1:5" s="46" customFormat="1" ht="12.75" customHeight="1">
      <c r="A1322" s="27" t="s">
        <v>9342</v>
      </c>
      <c r="B1322" s="20" t="s">
        <v>1949</v>
      </c>
      <c r="C1322" s="21" t="s">
        <v>1003</v>
      </c>
      <c r="D1322" s="21"/>
      <c r="E1322" s="20"/>
    </row>
    <row r="1323" spans="1:5" s="46" customFormat="1" ht="12.75" customHeight="1">
      <c r="A1323" s="27" t="s">
        <v>9343</v>
      </c>
      <c r="B1323" s="48" t="s">
        <v>1950</v>
      </c>
      <c r="C1323" s="47" t="s">
        <v>1951</v>
      </c>
      <c r="D1323" s="47"/>
      <c r="E1323" s="48"/>
    </row>
    <row r="1324" spans="1:5" s="46" customFormat="1" ht="12.75" customHeight="1">
      <c r="A1324" s="27" t="s">
        <v>9344</v>
      </c>
      <c r="B1324" s="20" t="s">
        <v>1952</v>
      </c>
      <c r="C1324" s="21" t="s">
        <v>1327</v>
      </c>
      <c r="D1324" s="21"/>
      <c r="E1324" s="20"/>
    </row>
    <row r="1325" spans="1:5" s="46" customFormat="1" ht="12.75" customHeight="1">
      <c r="A1325" s="27" t="s">
        <v>9345</v>
      </c>
      <c r="B1325" s="48" t="s">
        <v>1953</v>
      </c>
      <c r="C1325" s="47" t="s">
        <v>1799</v>
      </c>
      <c r="D1325" s="47"/>
      <c r="E1325" s="48"/>
    </row>
    <row r="1326" spans="1:5" s="46" customFormat="1" ht="12.75" customHeight="1">
      <c r="A1326" s="27" t="s">
        <v>9346</v>
      </c>
      <c r="B1326" s="48" t="s">
        <v>1954</v>
      </c>
      <c r="C1326" s="47" t="s">
        <v>1590</v>
      </c>
      <c r="D1326" s="47"/>
      <c r="E1326" s="48"/>
    </row>
    <row r="1327" spans="1:5" s="46" customFormat="1" ht="12.75" customHeight="1">
      <c r="A1327" s="27" t="s">
        <v>9347</v>
      </c>
      <c r="B1327" s="20" t="s">
        <v>1955</v>
      </c>
      <c r="C1327" s="21" t="s">
        <v>1956</v>
      </c>
      <c r="D1327" s="21"/>
      <c r="E1327" s="20"/>
    </row>
    <row r="1328" spans="1:5" s="46" customFormat="1" ht="12.75" customHeight="1">
      <c r="A1328" s="27" t="s">
        <v>9348</v>
      </c>
      <c r="B1328" s="48" t="s">
        <v>1957</v>
      </c>
      <c r="C1328" s="47" t="s">
        <v>1799</v>
      </c>
      <c r="D1328" s="47"/>
      <c r="E1328" s="48"/>
    </row>
    <row r="1329" spans="1:5" s="46" customFormat="1" ht="12.75" customHeight="1">
      <c r="A1329" s="27" t="s">
        <v>9349</v>
      </c>
      <c r="B1329" s="20" t="s">
        <v>1958</v>
      </c>
      <c r="C1329" s="21" t="s">
        <v>1443</v>
      </c>
      <c r="D1329" s="21"/>
      <c r="E1329" s="20"/>
    </row>
    <row r="1330" spans="1:5" s="46" customFormat="1" ht="12.75" customHeight="1">
      <c r="A1330" s="27" t="s">
        <v>9350</v>
      </c>
      <c r="B1330" s="48" t="s">
        <v>1959</v>
      </c>
      <c r="C1330" s="47" t="s">
        <v>1960</v>
      </c>
      <c r="D1330" s="47"/>
      <c r="E1330" s="48"/>
    </row>
    <row r="1331" spans="1:5" s="46" customFormat="1" ht="12.75" customHeight="1">
      <c r="A1331" s="27" t="s">
        <v>9351</v>
      </c>
      <c r="B1331" s="20" t="s">
        <v>1961</v>
      </c>
      <c r="C1331" s="21" t="s">
        <v>1799</v>
      </c>
      <c r="D1331" s="21"/>
      <c r="E1331" s="20"/>
    </row>
    <row r="1332" spans="1:5" s="46" customFormat="1" ht="12.75" customHeight="1">
      <c r="A1332" s="27" t="s">
        <v>8715</v>
      </c>
      <c r="B1332" s="48" t="s">
        <v>1962</v>
      </c>
      <c r="C1332" s="47" t="s">
        <v>1003</v>
      </c>
      <c r="D1332" s="47"/>
      <c r="E1332" s="48"/>
    </row>
    <row r="1333" spans="1:5" s="46" customFormat="1" ht="12.75" customHeight="1">
      <c r="A1333" s="27" t="s">
        <v>8696</v>
      </c>
      <c r="B1333" s="20" t="s">
        <v>1963</v>
      </c>
      <c r="C1333" s="21" t="s">
        <v>965</v>
      </c>
      <c r="D1333" s="21"/>
      <c r="E1333" s="20"/>
    </row>
    <row r="1334" spans="1:5" s="46" customFormat="1" ht="12.75" customHeight="1">
      <c r="A1334" s="27" t="s">
        <v>9352</v>
      </c>
      <c r="B1334" s="48" t="s">
        <v>1964</v>
      </c>
      <c r="C1334" s="47" t="s">
        <v>965</v>
      </c>
      <c r="D1334" s="47"/>
      <c r="E1334" s="48"/>
    </row>
    <row r="1335" spans="1:5" s="46" customFormat="1" ht="12.75" customHeight="1">
      <c r="A1335" s="27" t="s">
        <v>9353</v>
      </c>
      <c r="B1335" s="20" t="s">
        <v>1965</v>
      </c>
      <c r="C1335" s="21" t="s">
        <v>1367</v>
      </c>
      <c r="D1335" s="21"/>
      <c r="E1335" s="20"/>
    </row>
    <row r="1336" spans="1:5" s="46" customFormat="1" ht="12.75" customHeight="1">
      <c r="A1336" s="27" t="s">
        <v>9354</v>
      </c>
      <c r="B1336" s="48" t="s">
        <v>1966</v>
      </c>
      <c r="C1336" s="47" t="s">
        <v>965</v>
      </c>
      <c r="D1336" s="47"/>
      <c r="E1336" s="48"/>
    </row>
    <row r="1337" spans="1:5" s="46" customFormat="1" ht="12.75" customHeight="1">
      <c r="A1337" s="27" t="s">
        <v>9355</v>
      </c>
      <c r="B1337" s="20" t="s">
        <v>1967</v>
      </c>
      <c r="C1337" s="21" t="s">
        <v>1764</v>
      </c>
      <c r="D1337" s="21"/>
      <c r="E1337" s="20"/>
    </row>
    <row r="1338" spans="1:5" s="46" customFormat="1" ht="12.75" customHeight="1">
      <c r="A1338" s="27" t="s">
        <v>9356</v>
      </c>
      <c r="B1338" s="48" t="s">
        <v>1968</v>
      </c>
      <c r="C1338" s="47" t="s">
        <v>1799</v>
      </c>
      <c r="D1338" s="47"/>
      <c r="E1338" s="48"/>
    </row>
    <row r="1339" spans="1:5" s="46" customFormat="1" ht="12.75" customHeight="1">
      <c r="A1339" s="27" t="s">
        <v>9357</v>
      </c>
      <c r="B1339" s="20" t="s">
        <v>1969</v>
      </c>
      <c r="C1339" s="21" t="s">
        <v>965</v>
      </c>
      <c r="D1339" s="21"/>
      <c r="E1339" s="20"/>
    </row>
    <row r="1340" spans="1:5" s="46" customFormat="1" ht="12.75" customHeight="1">
      <c r="A1340" s="27" t="s">
        <v>9358</v>
      </c>
      <c r="B1340" s="48" t="s">
        <v>1970</v>
      </c>
      <c r="C1340" s="47" t="s">
        <v>1971</v>
      </c>
      <c r="D1340" s="47"/>
      <c r="E1340" s="48"/>
    </row>
    <row r="1341" spans="1:5" s="46" customFormat="1" ht="12.75" customHeight="1">
      <c r="A1341" s="27" t="s">
        <v>9359</v>
      </c>
      <c r="B1341" s="20" t="s">
        <v>1972</v>
      </c>
      <c r="C1341" s="21" t="s">
        <v>1421</v>
      </c>
      <c r="D1341" s="21"/>
      <c r="E1341" s="20"/>
    </row>
    <row r="1342" spans="1:5" s="46" customFormat="1" ht="12.75" customHeight="1">
      <c r="A1342" s="27" t="s">
        <v>9360</v>
      </c>
      <c r="B1342" s="48" t="s">
        <v>1973</v>
      </c>
      <c r="C1342" s="47" t="s">
        <v>1814</v>
      </c>
      <c r="D1342" s="47"/>
      <c r="E1342" s="48"/>
    </row>
    <row r="1343" spans="1:5" s="46" customFormat="1" ht="12.75" customHeight="1">
      <c r="A1343" s="27" t="s">
        <v>9361</v>
      </c>
      <c r="B1343" s="20" t="s">
        <v>1974</v>
      </c>
      <c r="C1343" s="21" t="s">
        <v>1003</v>
      </c>
      <c r="D1343" s="21"/>
      <c r="E1343" s="20"/>
    </row>
    <row r="1344" spans="1:5" s="46" customFormat="1" ht="12.75" customHeight="1">
      <c r="A1344" s="27" t="s">
        <v>9362</v>
      </c>
      <c r="B1344" s="48" t="s">
        <v>1975</v>
      </c>
      <c r="C1344" s="47" t="s">
        <v>885</v>
      </c>
      <c r="D1344" s="47"/>
      <c r="E1344" s="48"/>
    </row>
    <row r="1345" spans="1:5" s="46" customFormat="1" ht="12.75" customHeight="1">
      <c r="A1345" s="27" t="s">
        <v>9363</v>
      </c>
      <c r="B1345" s="20" t="s">
        <v>1976</v>
      </c>
      <c r="C1345" s="21" t="s">
        <v>1770</v>
      </c>
      <c r="D1345" s="21"/>
      <c r="E1345" s="20"/>
    </row>
    <row r="1346" spans="1:5" s="46" customFormat="1" ht="12.75" customHeight="1">
      <c r="A1346" s="27" t="s">
        <v>9364</v>
      </c>
      <c r="B1346" s="48" t="s">
        <v>1977</v>
      </c>
      <c r="C1346" s="47" t="s">
        <v>885</v>
      </c>
      <c r="D1346" s="47"/>
      <c r="E1346" s="48"/>
    </row>
    <row r="1347" spans="1:5" s="46" customFormat="1" ht="12.75" customHeight="1">
      <c r="A1347" s="27" t="s">
        <v>9365</v>
      </c>
      <c r="B1347" s="20" t="s">
        <v>1978</v>
      </c>
      <c r="C1347" s="21" t="s">
        <v>948</v>
      </c>
      <c r="D1347" s="21"/>
      <c r="E1347" s="20"/>
    </row>
    <row r="1348" spans="1:5" s="46" customFormat="1" ht="12.75" customHeight="1">
      <c r="A1348" s="27" t="s">
        <v>9366</v>
      </c>
      <c r="B1348" s="48" t="s">
        <v>1979</v>
      </c>
      <c r="C1348" s="47" t="s">
        <v>965</v>
      </c>
      <c r="D1348" s="47"/>
      <c r="E1348" s="48"/>
    </row>
    <row r="1349" spans="1:5" s="46" customFormat="1" ht="12.75" customHeight="1">
      <c r="A1349" s="27" t="s">
        <v>9367</v>
      </c>
      <c r="B1349" s="20" t="s">
        <v>1980</v>
      </c>
      <c r="C1349" s="21" t="s">
        <v>1327</v>
      </c>
      <c r="D1349" s="21"/>
      <c r="E1349" s="20"/>
    </row>
    <row r="1350" spans="1:5" s="46" customFormat="1" ht="12.75" customHeight="1">
      <c r="A1350" s="27" t="s">
        <v>9368</v>
      </c>
      <c r="B1350" s="48" t="s">
        <v>1981</v>
      </c>
      <c r="C1350" s="47" t="s">
        <v>965</v>
      </c>
      <c r="D1350" s="47"/>
      <c r="E1350" s="48"/>
    </row>
    <row r="1351" spans="1:5" s="46" customFormat="1" ht="12.75" customHeight="1">
      <c r="A1351" s="27" t="s">
        <v>8776</v>
      </c>
      <c r="B1351" s="20" t="s">
        <v>1982</v>
      </c>
      <c r="C1351" s="21" t="s">
        <v>1112</v>
      </c>
      <c r="D1351" s="21"/>
      <c r="E1351" s="20"/>
    </row>
    <row r="1352" spans="1:5" s="46" customFormat="1" ht="12.75" customHeight="1">
      <c r="A1352" s="27" t="s">
        <v>9369</v>
      </c>
      <c r="B1352" s="48" t="s">
        <v>1983</v>
      </c>
      <c r="C1352" s="47" t="s">
        <v>1817</v>
      </c>
      <c r="D1352" s="47"/>
      <c r="E1352" s="48"/>
    </row>
    <row r="1353" spans="1:5" s="46" customFormat="1" ht="12.75" customHeight="1">
      <c r="A1353" s="27" t="s">
        <v>9370</v>
      </c>
      <c r="B1353" s="20" t="s">
        <v>1984</v>
      </c>
      <c r="C1353" s="21" t="s">
        <v>1846</v>
      </c>
      <c r="D1353" s="21"/>
      <c r="E1353" s="20"/>
    </row>
    <row r="1354" spans="1:5" s="46" customFormat="1" ht="12.75" customHeight="1">
      <c r="A1354" s="27" t="s">
        <v>8747</v>
      </c>
      <c r="B1354" s="48" t="s">
        <v>1985</v>
      </c>
      <c r="C1354" s="47" t="s">
        <v>1061</v>
      </c>
      <c r="D1354" s="47"/>
      <c r="E1354" s="48"/>
    </row>
    <row r="1355" spans="1:5" s="46" customFormat="1" ht="12.75" customHeight="1">
      <c r="A1355" s="27" t="s">
        <v>9158</v>
      </c>
      <c r="B1355" s="20" t="s">
        <v>1986</v>
      </c>
      <c r="C1355" s="21" t="s">
        <v>744</v>
      </c>
      <c r="D1355" s="21"/>
      <c r="E1355" s="20"/>
    </row>
    <row r="1356" spans="1:5" s="46" customFormat="1" ht="12.75" customHeight="1">
      <c r="A1356" s="27" t="s">
        <v>9371</v>
      </c>
      <c r="B1356" s="48" t="s">
        <v>1987</v>
      </c>
      <c r="C1356" s="47" t="s">
        <v>965</v>
      </c>
      <c r="D1356" s="47"/>
      <c r="E1356" s="48"/>
    </row>
    <row r="1357" spans="1:5" s="46" customFormat="1" ht="12.75" customHeight="1">
      <c r="A1357" s="27" t="s">
        <v>9372</v>
      </c>
      <c r="B1357" s="20" t="s">
        <v>1988</v>
      </c>
      <c r="C1357" s="21" t="s">
        <v>965</v>
      </c>
      <c r="D1357" s="21"/>
      <c r="E1357" s="20"/>
    </row>
    <row r="1358" spans="1:5" s="46" customFormat="1" ht="12.75" customHeight="1">
      <c r="A1358" s="27" t="s">
        <v>9016</v>
      </c>
      <c r="B1358" s="48" t="s">
        <v>1989</v>
      </c>
      <c r="C1358" s="47" t="s">
        <v>1173</v>
      </c>
      <c r="D1358" s="47"/>
      <c r="E1358" s="48"/>
    </row>
    <row r="1359" spans="1:5" s="46" customFormat="1" ht="12.75" customHeight="1">
      <c r="A1359" s="27" t="s">
        <v>8826</v>
      </c>
      <c r="B1359" s="20" t="s">
        <v>1990</v>
      </c>
      <c r="C1359" s="21" t="s">
        <v>1173</v>
      </c>
      <c r="D1359" s="21"/>
      <c r="E1359" s="20"/>
    </row>
    <row r="1360" spans="1:5" s="46" customFormat="1" ht="12.75" customHeight="1">
      <c r="A1360" s="27" t="s">
        <v>9373</v>
      </c>
      <c r="B1360" s="48" t="s">
        <v>1991</v>
      </c>
      <c r="C1360" s="47" t="s">
        <v>1421</v>
      </c>
      <c r="D1360" s="47"/>
      <c r="E1360" s="48"/>
    </row>
    <row r="1361" spans="1:5" s="46" customFormat="1" ht="12.75" customHeight="1">
      <c r="A1361" s="27" t="s">
        <v>9374</v>
      </c>
      <c r="B1361" s="20" t="s">
        <v>1992</v>
      </c>
      <c r="C1361" s="21" t="s">
        <v>1203</v>
      </c>
      <c r="D1361" s="21"/>
      <c r="E1361" s="20"/>
    </row>
    <row r="1362" spans="1:5" s="46" customFormat="1" ht="12.75" customHeight="1">
      <c r="A1362" s="27" t="s">
        <v>9375</v>
      </c>
      <c r="B1362" s="48" t="s">
        <v>1993</v>
      </c>
      <c r="C1362" s="47" t="s">
        <v>1951</v>
      </c>
      <c r="D1362" s="47"/>
      <c r="E1362" s="48"/>
    </row>
    <row r="1363" spans="1:5" s="46" customFormat="1" ht="12.75" customHeight="1">
      <c r="A1363" s="27" t="s">
        <v>9376</v>
      </c>
      <c r="B1363" s="20" t="s">
        <v>1994</v>
      </c>
      <c r="C1363" s="21" t="s">
        <v>1191</v>
      </c>
      <c r="D1363" s="21"/>
      <c r="E1363" s="20"/>
    </row>
    <row r="1364" spans="1:5" s="46" customFormat="1" ht="12.75" customHeight="1">
      <c r="A1364" s="27" t="s">
        <v>9377</v>
      </c>
      <c r="B1364" s="48" t="s">
        <v>1995</v>
      </c>
      <c r="C1364" s="47" t="s">
        <v>1590</v>
      </c>
      <c r="D1364" s="47"/>
      <c r="E1364" s="48"/>
    </row>
    <row r="1365" spans="1:5" s="46" customFormat="1" ht="12.75" customHeight="1">
      <c r="A1365" s="27" t="s">
        <v>9378</v>
      </c>
      <c r="B1365" s="20" t="s">
        <v>1996</v>
      </c>
      <c r="C1365" s="21" t="s">
        <v>1720</v>
      </c>
      <c r="D1365" s="21"/>
      <c r="E1365" s="20"/>
    </row>
    <row r="1366" spans="1:5" s="46" customFormat="1" ht="12.75" customHeight="1">
      <c r="A1366" s="27" t="s">
        <v>9379</v>
      </c>
      <c r="B1366" s="48" t="s">
        <v>1997</v>
      </c>
      <c r="C1366" s="47" t="s">
        <v>1799</v>
      </c>
      <c r="D1366" s="47"/>
      <c r="E1366" s="48"/>
    </row>
    <row r="1367" spans="1:5" s="46" customFormat="1" ht="12.75" customHeight="1">
      <c r="A1367" s="27" t="s">
        <v>9380</v>
      </c>
      <c r="B1367" s="20" t="s">
        <v>1998</v>
      </c>
      <c r="C1367" s="21" t="s">
        <v>795</v>
      </c>
      <c r="D1367" s="21"/>
      <c r="E1367" s="20"/>
    </row>
    <row r="1368" spans="1:5" s="46" customFormat="1" ht="12.75" customHeight="1">
      <c r="A1368" s="27" t="s">
        <v>9381</v>
      </c>
      <c r="B1368" s="48" t="s">
        <v>1999</v>
      </c>
      <c r="C1368" s="47" t="s">
        <v>988</v>
      </c>
      <c r="D1368" s="47"/>
      <c r="E1368" s="48"/>
    </row>
    <row r="1369" spans="1:5" s="46" customFormat="1" ht="12.75" customHeight="1">
      <c r="A1369" s="27" t="s">
        <v>9382</v>
      </c>
      <c r="B1369" s="20" t="s">
        <v>2000</v>
      </c>
      <c r="C1369" s="21" t="s">
        <v>2001</v>
      </c>
      <c r="D1369" s="21"/>
      <c r="E1369" s="20"/>
    </row>
    <row r="1370" spans="1:5" s="46" customFormat="1" ht="12.75" customHeight="1">
      <c r="A1370" s="27" t="s">
        <v>9383</v>
      </c>
      <c r="B1370" s="48" t="s">
        <v>2002</v>
      </c>
      <c r="C1370" s="47" t="s">
        <v>2001</v>
      </c>
      <c r="D1370" s="47"/>
      <c r="E1370" s="48"/>
    </row>
    <row r="1371" spans="1:5" s="46" customFormat="1" ht="12.75" customHeight="1">
      <c r="A1371" s="27" t="s">
        <v>8856</v>
      </c>
      <c r="B1371" s="20" t="s">
        <v>2003</v>
      </c>
      <c r="C1371" s="21" t="s">
        <v>1162</v>
      </c>
      <c r="D1371" s="21"/>
      <c r="E1371" s="20"/>
    </row>
    <row r="1372" spans="1:5" s="46" customFormat="1" ht="12.75" customHeight="1">
      <c r="A1372" s="27" t="s">
        <v>9384</v>
      </c>
      <c r="B1372" s="48" t="s">
        <v>2004</v>
      </c>
      <c r="C1372" s="47" t="s">
        <v>1590</v>
      </c>
      <c r="D1372" s="47"/>
      <c r="E1372" s="48"/>
    </row>
    <row r="1373" spans="1:5" s="46" customFormat="1" ht="12.75" customHeight="1">
      <c r="A1373" s="27" t="s">
        <v>9316</v>
      </c>
      <c r="B1373" s="20" t="s">
        <v>2005</v>
      </c>
      <c r="C1373" s="21" t="s">
        <v>1003</v>
      </c>
      <c r="D1373" s="21"/>
      <c r="E1373" s="20"/>
    </row>
    <row r="1374" spans="1:5" s="46" customFormat="1" ht="12.75" customHeight="1">
      <c r="A1374" s="27" t="s">
        <v>9385</v>
      </c>
      <c r="B1374" s="48" t="s">
        <v>2006</v>
      </c>
      <c r="C1374" s="47" t="s">
        <v>1003</v>
      </c>
      <c r="D1374" s="47"/>
      <c r="E1374" s="48"/>
    </row>
    <row r="1375" spans="1:5" s="46" customFormat="1" ht="12.75" customHeight="1">
      <c r="A1375" s="27" t="s">
        <v>9386</v>
      </c>
      <c r="B1375" s="20" t="s">
        <v>2007</v>
      </c>
      <c r="C1375" s="21" t="s">
        <v>948</v>
      </c>
      <c r="D1375" s="21"/>
      <c r="E1375" s="20"/>
    </row>
    <row r="1376" spans="1:5" s="46" customFormat="1" ht="12.75" customHeight="1">
      <c r="A1376" s="27" t="s">
        <v>9387</v>
      </c>
      <c r="B1376" s="48" t="s">
        <v>2008</v>
      </c>
      <c r="C1376" s="47" t="s">
        <v>1034</v>
      </c>
      <c r="D1376" s="47"/>
      <c r="E1376" s="48"/>
    </row>
    <row r="1377" spans="1:5" s="46" customFormat="1" ht="12.75" customHeight="1">
      <c r="A1377" s="27" t="s">
        <v>9388</v>
      </c>
      <c r="B1377" s="20" t="s">
        <v>2009</v>
      </c>
      <c r="C1377" s="21" t="s">
        <v>901</v>
      </c>
      <c r="D1377" s="21"/>
      <c r="E1377" s="20"/>
    </row>
    <row r="1378" spans="1:5" s="46" customFormat="1" ht="12.75" customHeight="1">
      <c r="A1378" s="27" t="s">
        <v>9389</v>
      </c>
      <c r="B1378" s="48" t="s">
        <v>2010</v>
      </c>
      <c r="C1378" s="47" t="s">
        <v>1421</v>
      </c>
      <c r="D1378" s="47"/>
      <c r="E1378" s="48"/>
    </row>
    <row r="1379" spans="1:5" s="46" customFormat="1" ht="12.75" customHeight="1">
      <c r="A1379" s="27" t="s">
        <v>9390</v>
      </c>
      <c r="B1379" s="20" t="s">
        <v>2011</v>
      </c>
      <c r="C1379" s="21" t="s">
        <v>1770</v>
      </c>
      <c r="D1379" s="21"/>
      <c r="E1379" s="20"/>
    </row>
    <row r="1380" spans="1:5" s="46" customFormat="1" ht="12.75" customHeight="1">
      <c r="A1380" s="27" t="s">
        <v>9391</v>
      </c>
      <c r="B1380" s="48" t="s">
        <v>2012</v>
      </c>
      <c r="C1380" s="47" t="s">
        <v>1443</v>
      </c>
      <c r="D1380" s="47"/>
      <c r="E1380" s="48"/>
    </row>
    <row r="1381" spans="1:5" s="46" customFormat="1" ht="12.75" customHeight="1">
      <c r="A1381" s="27" t="s">
        <v>8738</v>
      </c>
      <c r="B1381" s="20" t="s">
        <v>2013</v>
      </c>
      <c r="C1381" s="21" t="s">
        <v>1048</v>
      </c>
      <c r="D1381" s="21"/>
      <c r="E1381" s="20"/>
    </row>
    <row r="1382" spans="1:5" s="46" customFormat="1" ht="12.75" customHeight="1">
      <c r="A1382" s="27" t="s">
        <v>8562</v>
      </c>
      <c r="B1382" s="48" t="s">
        <v>2014</v>
      </c>
      <c r="C1382" s="47" t="s">
        <v>795</v>
      </c>
      <c r="D1382" s="47"/>
      <c r="E1382" s="48"/>
    </row>
    <row r="1383" spans="1:5" s="46" customFormat="1" ht="12.75" customHeight="1">
      <c r="A1383" s="27" t="s">
        <v>9392</v>
      </c>
      <c r="B1383" s="20" t="s">
        <v>2015</v>
      </c>
      <c r="C1383" s="21" t="s">
        <v>965</v>
      </c>
      <c r="D1383" s="21"/>
      <c r="E1383" s="20"/>
    </row>
    <row r="1384" spans="1:5" s="46" customFormat="1" ht="12.75" customHeight="1">
      <c r="A1384" s="27" t="s">
        <v>8817</v>
      </c>
      <c r="B1384" s="48" t="s">
        <v>2016</v>
      </c>
      <c r="C1384" s="47" t="s">
        <v>948</v>
      </c>
      <c r="D1384" s="47"/>
      <c r="E1384" s="48"/>
    </row>
    <row r="1385" spans="1:5" s="46" customFormat="1" ht="12.75" customHeight="1">
      <c r="A1385" s="27" t="s">
        <v>9393</v>
      </c>
      <c r="B1385" s="20" t="s">
        <v>2017</v>
      </c>
      <c r="C1385" s="21" t="s">
        <v>795</v>
      </c>
      <c r="D1385" s="21"/>
      <c r="E1385" s="20"/>
    </row>
    <row r="1386" spans="1:5" s="46" customFormat="1" ht="12.75" customHeight="1">
      <c r="A1386" s="27" t="s">
        <v>8739</v>
      </c>
      <c r="B1386" s="48" t="s">
        <v>2018</v>
      </c>
      <c r="C1386" s="47" t="s">
        <v>1048</v>
      </c>
      <c r="D1386" s="47"/>
      <c r="E1386" s="48"/>
    </row>
    <row r="1387" spans="1:5" s="46" customFormat="1" ht="12.75" customHeight="1">
      <c r="A1387" s="27" t="s">
        <v>9394</v>
      </c>
      <c r="B1387" s="48" t="s">
        <v>2019</v>
      </c>
      <c r="C1387" s="47" t="s">
        <v>1590</v>
      </c>
      <c r="D1387" s="47"/>
      <c r="E1387" s="48"/>
    </row>
    <row r="1388" spans="1:5" s="46" customFormat="1" ht="12.75" customHeight="1">
      <c r="A1388" s="27" t="s">
        <v>9395</v>
      </c>
      <c r="B1388" s="20" t="s">
        <v>2020</v>
      </c>
      <c r="C1388" s="21" t="s">
        <v>2021</v>
      </c>
      <c r="D1388" s="21"/>
      <c r="E1388" s="20"/>
    </row>
    <row r="1389" spans="1:5" s="46" customFormat="1" ht="12.75" customHeight="1">
      <c r="A1389" s="27" t="s">
        <v>9396</v>
      </c>
      <c r="B1389" s="48" t="s">
        <v>2022</v>
      </c>
      <c r="C1389" s="47" t="s">
        <v>2023</v>
      </c>
      <c r="D1389" s="47"/>
      <c r="E1389" s="48"/>
    </row>
    <row r="1390" spans="1:5" s="46" customFormat="1" ht="12.75" customHeight="1">
      <c r="A1390" s="27" t="s">
        <v>9397</v>
      </c>
      <c r="B1390" s="20" t="s">
        <v>2024</v>
      </c>
      <c r="C1390" s="21" t="s">
        <v>2025</v>
      </c>
      <c r="D1390" s="21"/>
      <c r="E1390" s="20"/>
    </row>
    <row r="1391" spans="1:5" s="46" customFormat="1" ht="12.75" customHeight="1">
      <c r="A1391" s="27" t="s">
        <v>9398</v>
      </c>
      <c r="B1391" s="48" t="s">
        <v>2026</v>
      </c>
      <c r="C1391" s="47" t="s">
        <v>1854</v>
      </c>
      <c r="D1391" s="47"/>
      <c r="E1391" s="48"/>
    </row>
    <row r="1392" spans="1:5" s="46" customFormat="1" ht="12.75" customHeight="1">
      <c r="A1392" s="27" t="s">
        <v>9399</v>
      </c>
      <c r="B1392" s="20" t="s">
        <v>2027</v>
      </c>
      <c r="C1392" s="21" t="s">
        <v>1421</v>
      </c>
      <c r="D1392" s="21"/>
      <c r="E1392" s="20"/>
    </row>
    <row r="1393" spans="1:5" s="46" customFormat="1" ht="12.75" customHeight="1">
      <c r="A1393" s="27" t="s">
        <v>9400</v>
      </c>
      <c r="B1393" s="48" t="s">
        <v>2028</v>
      </c>
      <c r="C1393" s="47" t="s">
        <v>1786</v>
      </c>
      <c r="D1393" s="47"/>
      <c r="E1393" s="48"/>
    </row>
    <row r="1394" spans="1:5" s="46" customFormat="1" ht="12.75" customHeight="1">
      <c r="A1394" s="27" t="s">
        <v>9401</v>
      </c>
      <c r="B1394" s="20" t="s">
        <v>2029</v>
      </c>
      <c r="C1394" s="21" t="s">
        <v>733</v>
      </c>
      <c r="D1394" s="21"/>
      <c r="E1394" s="20"/>
    </row>
    <row r="1395" spans="1:5" s="46" customFormat="1" ht="12.75" customHeight="1">
      <c r="A1395" s="27" t="s">
        <v>9347</v>
      </c>
      <c r="B1395" s="48" t="s">
        <v>2030</v>
      </c>
      <c r="C1395" s="47" t="s">
        <v>1956</v>
      </c>
      <c r="D1395" s="47"/>
      <c r="E1395" s="48"/>
    </row>
    <row r="1396" spans="1:5" s="46" customFormat="1" ht="12.75" customHeight="1">
      <c r="A1396" s="27" t="s">
        <v>9402</v>
      </c>
      <c r="B1396" s="20" t="s">
        <v>2031</v>
      </c>
      <c r="C1396" s="21" t="s">
        <v>1067</v>
      </c>
      <c r="D1396" s="21"/>
      <c r="E1396" s="20"/>
    </row>
    <row r="1397" spans="1:5" s="46" customFormat="1" ht="12.75" customHeight="1">
      <c r="A1397" s="27" t="s">
        <v>9403</v>
      </c>
      <c r="B1397" s="48" t="s">
        <v>2032</v>
      </c>
      <c r="C1397" s="47" t="s">
        <v>818</v>
      </c>
      <c r="D1397" s="47"/>
      <c r="E1397" s="48"/>
    </row>
    <row r="1398" spans="1:5" s="46" customFormat="1" ht="12.75" customHeight="1">
      <c r="A1398" s="27" t="s">
        <v>9404</v>
      </c>
      <c r="B1398" s="20" t="s">
        <v>2033</v>
      </c>
      <c r="C1398" s="21" t="s">
        <v>1971</v>
      </c>
      <c r="D1398" s="21"/>
      <c r="E1398" s="20"/>
    </row>
    <row r="1399" spans="1:5" s="46" customFormat="1" ht="12.75" customHeight="1">
      <c r="A1399" s="27" t="s">
        <v>9405</v>
      </c>
      <c r="B1399" s="48" t="s">
        <v>2034</v>
      </c>
      <c r="C1399" s="47" t="s">
        <v>733</v>
      </c>
      <c r="D1399" s="47"/>
      <c r="E1399" s="48"/>
    </row>
    <row r="1400" spans="1:5" s="46" customFormat="1" ht="12.75" customHeight="1">
      <c r="A1400" s="27" t="s">
        <v>9406</v>
      </c>
      <c r="B1400" s="20" t="s">
        <v>2035</v>
      </c>
      <c r="C1400" s="21" t="s">
        <v>818</v>
      </c>
      <c r="D1400" s="21"/>
      <c r="E1400" s="20"/>
    </row>
    <row r="1401" spans="1:5" s="46" customFormat="1" ht="12.75" customHeight="1">
      <c r="A1401" s="27" t="s">
        <v>9407</v>
      </c>
      <c r="B1401" s="48" t="s">
        <v>2036</v>
      </c>
      <c r="C1401" s="47" t="s">
        <v>948</v>
      </c>
      <c r="D1401" s="47"/>
      <c r="E1401" s="48"/>
    </row>
    <row r="1402" spans="1:5" s="46" customFormat="1" ht="12.75" customHeight="1">
      <c r="A1402" s="27" t="s">
        <v>9408</v>
      </c>
      <c r="B1402" s="20" t="s">
        <v>2037</v>
      </c>
      <c r="C1402" s="21" t="s">
        <v>1971</v>
      </c>
      <c r="D1402" s="21"/>
      <c r="E1402" s="20"/>
    </row>
    <row r="1403" spans="1:5" s="46" customFormat="1" ht="12.75" customHeight="1">
      <c r="A1403" s="27" t="s">
        <v>9409</v>
      </c>
      <c r="B1403" s="48" t="s">
        <v>2038</v>
      </c>
      <c r="C1403" s="47" t="s">
        <v>1038</v>
      </c>
      <c r="D1403" s="47"/>
      <c r="E1403" s="48"/>
    </row>
    <row r="1404" spans="1:5" s="46" customFormat="1" ht="12.75" customHeight="1">
      <c r="A1404" s="27" t="s">
        <v>9410</v>
      </c>
      <c r="B1404" s="20" t="s">
        <v>2039</v>
      </c>
      <c r="C1404" s="21" t="s">
        <v>885</v>
      </c>
      <c r="D1404" s="21"/>
      <c r="E1404" s="20"/>
    </row>
    <row r="1405" spans="1:5" s="46" customFormat="1" ht="12.75" customHeight="1">
      <c r="A1405" s="27" t="s">
        <v>9411</v>
      </c>
      <c r="B1405" s="48" t="s">
        <v>2040</v>
      </c>
      <c r="C1405" s="47" t="s">
        <v>1327</v>
      </c>
      <c r="D1405" s="47"/>
      <c r="E1405" s="48"/>
    </row>
    <row r="1406" spans="1:5" s="46" customFormat="1" ht="12.75" customHeight="1">
      <c r="A1406" s="27" t="s">
        <v>9412</v>
      </c>
      <c r="B1406" s="20" t="s">
        <v>2041</v>
      </c>
      <c r="C1406" s="21" t="s">
        <v>2042</v>
      </c>
      <c r="D1406" s="21"/>
      <c r="E1406" s="20"/>
    </row>
    <row r="1407" spans="1:5" s="46" customFormat="1" ht="12.75" customHeight="1">
      <c r="A1407" s="27" t="s">
        <v>9413</v>
      </c>
      <c r="B1407" s="48" t="s">
        <v>2043</v>
      </c>
      <c r="C1407" s="47" t="s">
        <v>2044</v>
      </c>
      <c r="D1407" s="47"/>
      <c r="E1407" s="48"/>
    </row>
    <row r="1408" spans="1:5" s="46" customFormat="1" ht="12.75" customHeight="1">
      <c r="A1408" s="27" t="s">
        <v>9414</v>
      </c>
      <c r="B1408" s="20" t="s">
        <v>2045</v>
      </c>
      <c r="C1408" s="21" t="s">
        <v>2046</v>
      </c>
      <c r="D1408" s="21"/>
      <c r="E1408" s="20"/>
    </row>
    <row r="1409" spans="1:5" s="46" customFormat="1" ht="12.75" customHeight="1">
      <c r="A1409" s="27" t="s">
        <v>9415</v>
      </c>
      <c r="B1409" s="48" t="s">
        <v>2047</v>
      </c>
      <c r="C1409" s="47" t="s">
        <v>948</v>
      </c>
      <c r="D1409" s="47"/>
      <c r="E1409" s="48"/>
    </row>
    <row r="1410" spans="1:5" s="46" customFormat="1" ht="12.75" customHeight="1">
      <c r="A1410" s="27" t="s">
        <v>9416</v>
      </c>
      <c r="B1410" s="20" t="s">
        <v>2048</v>
      </c>
      <c r="C1410" s="21" t="s">
        <v>2049</v>
      </c>
      <c r="D1410" s="21"/>
      <c r="E1410" s="20"/>
    </row>
    <row r="1411" spans="1:5" s="46" customFormat="1" ht="12.75" customHeight="1">
      <c r="A1411" s="27" t="s">
        <v>9417</v>
      </c>
      <c r="B1411" s="48" t="s">
        <v>2050</v>
      </c>
      <c r="C1411" s="47" t="s">
        <v>1173</v>
      </c>
      <c r="D1411" s="47"/>
      <c r="E1411" s="48"/>
    </row>
    <row r="1412" spans="1:5" s="46" customFormat="1" ht="12.75" customHeight="1">
      <c r="A1412" s="27" t="s">
        <v>8750</v>
      </c>
      <c r="B1412" s="20" t="s">
        <v>2051</v>
      </c>
      <c r="C1412" s="21" t="s">
        <v>1067</v>
      </c>
      <c r="D1412" s="21"/>
      <c r="E1412" s="20"/>
    </row>
    <row r="1413" spans="1:5" s="46" customFormat="1" ht="12.75" customHeight="1">
      <c r="A1413" s="27" t="s">
        <v>9418</v>
      </c>
      <c r="B1413" s="48" t="s">
        <v>2052</v>
      </c>
      <c r="C1413" s="47" t="s">
        <v>1421</v>
      </c>
      <c r="D1413" s="47"/>
      <c r="E1413" s="48"/>
    </row>
    <row r="1414" spans="1:5" s="46" customFormat="1" ht="12.75" customHeight="1">
      <c r="A1414" s="27" t="s">
        <v>9245</v>
      </c>
      <c r="B1414" s="48" t="s">
        <v>2053</v>
      </c>
      <c r="C1414" s="47" t="s">
        <v>1817</v>
      </c>
      <c r="D1414" s="47"/>
      <c r="E1414" s="48"/>
    </row>
    <row r="1415" spans="1:5" s="46" customFormat="1" ht="12.75" customHeight="1">
      <c r="A1415" s="27" t="s">
        <v>8748</v>
      </c>
      <c r="B1415" s="20" t="s">
        <v>2054</v>
      </c>
      <c r="C1415" s="21" t="s">
        <v>1061</v>
      </c>
      <c r="D1415" s="21"/>
      <c r="E1415" s="20"/>
    </row>
    <row r="1416" spans="1:5" s="46" customFormat="1" ht="12.75" customHeight="1">
      <c r="A1416" s="27" t="s">
        <v>9419</v>
      </c>
      <c r="B1416" s="48" t="s">
        <v>2055</v>
      </c>
      <c r="C1416" s="47" t="s">
        <v>1448</v>
      </c>
      <c r="D1416" s="47"/>
      <c r="E1416" s="48"/>
    </row>
    <row r="1417" spans="1:5" s="46" customFormat="1" ht="12.75" customHeight="1">
      <c r="A1417" s="27" t="s">
        <v>8770</v>
      </c>
      <c r="B1417" s="20" t="s">
        <v>2056</v>
      </c>
      <c r="C1417" s="21" t="s">
        <v>1107</v>
      </c>
      <c r="D1417" s="21"/>
      <c r="E1417" s="20"/>
    </row>
    <row r="1418" spans="1:5" s="46" customFormat="1" ht="12.75" customHeight="1">
      <c r="A1418" s="27" t="s">
        <v>9420</v>
      </c>
      <c r="B1418" s="48" t="s">
        <v>2057</v>
      </c>
      <c r="C1418" s="47" t="s">
        <v>1327</v>
      </c>
      <c r="D1418" s="47"/>
      <c r="E1418" s="48"/>
    </row>
    <row r="1419" spans="1:5" s="46" customFormat="1" ht="12.75" customHeight="1">
      <c r="A1419" s="27" t="s">
        <v>9421</v>
      </c>
      <c r="B1419" s="20" t="s">
        <v>2058</v>
      </c>
      <c r="C1419" s="21" t="s">
        <v>818</v>
      </c>
      <c r="D1419" s="21"/>
      <c r="E1419" s="20"/>
    </row>
    <row r="1420" spans="1:5" s="46" customFormat="1" ht="12.75" customHeight="1">
      <c r="A1420" s="27" t="s">
        <v>9422</v>
      </c>
      <c r="B1420" s="48" t="s">
        <v>2059</v>
      </c>
      <c r="C1420" s="47" t="s">
        <v>818</v>
      </c>
      <c r="D1420" s="47"/>
      <c r="E1420" s="48"/>
    </row>
    <row r="1421" spans="1:5" s="46" customFormat="1" ht="12.75" customHeight="1">
      <c r="A1421" s="27" t="s">
        <v>9423</v>
      </c>
      <c r="B1421" s="20" t="s">
        <v>2060</v>
      </c>
      <c r="C1421" s="21" t="s">
        <v>818</v>
      </c>
      <c r="D1421" s="21"/>
      <c r="E1421" s="20"/>
    </row>
    <row r="1422" spans="1:5" s="46" customFormat="1" ht="12.75" customHeight="1">
      <c r="A1422" s="27" t="s">
        <v>9424</v>
      </c>
      <c r="B1422" s="48" t="s">
        <v>2061</v>
      </c>
      <c r="C1422" s="47" t="s">
        <v>2062</v>
      </c>
      <c r="D1422" s="47"/>
      <c r="E1422" s="48"/>
    </row>
    <row r="1423" spans="1:5" s="46" customFormat="1" ht="12.75" customHeight="1">
      <c r="A1423" s="27" t="s">
        <v>9425</v>
      </c>
      <c r="B1423" s="20" t="s">
        <v>2063</v>
      </c>
      <c r="C1423" s="21" t="s">
        <v>1086</v>
      </c>
      <c r="D1423" s="21"/>
      <c r="E1423" s="20"/>
    </row>
    <row r="1424" spans="1:5" s="46" customFormat="1" ht="12.75" customHeight="1">
      <c r="A1424" s="27" t="s">
        <v>8210</v>
      </c>
      <c r="B1424" s="48" t="s">
        <v>2064</v>
      </c>
      <c r="C1424" s="47" t="s">
        <v>1013</v>
      </c>
      <c r="D1424" s="47"/>
      <c r="E1424" s="48"/>
    </row>
    <row r="1425" spans="1:5" s="46" customFormat="1" ht="12.75" customHeight="1">
      <c r="A1425" s="27" t="s">
        <v>9426</v>
      </c>
      <c r="B1425" s="20" t="s">
        <v>2065</v>
      </c>
      <c r="C1425" s="21" t="s">
        <v>1786</v>
      </c>
      <c r="D1425" s="21"/>
      <c r="E1425" s="20"/>
    </row>
    <row r="1426" spans="1:5" s="46" customFormat="1" ht="12.75" customHeight="1">
      <c r="A1426" s="27" t="s">
        <v>9427</v>
      </c>
      <c r="B1426" s="48" t="s">
        <v>2066</v>
      </c>
      <c r="C1426" s="47" t="s">
        <v>1367</v>
      </c>
      <c r="D1426" s="47"/>
      <c r="E1426" s="48"/>
    </row>
    <row r="1427" spans="1:5" s="46" customFormat="1" ht="12.75" customHeight="1">
      <c r="A1427" s="27" t="s">
        <v>9428</v>
      </c>
      <c r="B1427" s="20" t="s">
        <v>2067</v>
      </c>
      <c r="C1427" s="21" t="s">
        <v>1367</v>
      </c>
      <c r="D1427" s="21"/>
      <c r="E1427" s="20"/>
    </row>
    <row r="1428" spans="1:5" s="46" customFormat="1" ht="12.75" customHeight="1">
      <c r="A1428" s="27" t="s">
        <v>9429</v>
      </c>
      <c r="B1428" s="48" t="s">
        <v>2068</v>
      </c>
      <c r="C1428" s="47" t="s">
        <v>1590</v>
      </c>
      <c r="D1428" s="47"/>
      <c r="E1428" s="48"/>
    </row>
    <row r="1429" spans="1:5" s="46" customFormat="1" ht="12.75" customHeight="1">
      <c r="A1429" s="27" t="s">
        <v>9430</v>
      </c>
      <c r="B1429" s="20" t="s">
        <v>2069</v>
      </c>
      <c r="C1429" s="21" t="s">
        <v>1184</v>
      </c>
      <c r="D1429" s="21"/>
      <c r="E1429" s="20"/>
    </row>
    <row r="1430" spans="1:5" s="46" customFormat="1" ht="12.75" customHeight="1">
      <c r="A1430" s="27" t="s">
        <v>9431</v>
      </c>
      <c r="B1430" s="48" t="s">
        <v>2070</v>
      </c>
      <c r="C1430" s="47" t="s">
        <v>2021</v>
      </c>
      <c r="D1430" s="47"/>
      <c r="E1430" s="48"/>
    </row>
    <row r="1431" spans="1:5" s="46" customFormat="1" ht="12.75" customHeight="1">
      <c r="A1431" s="27" t="s">
        <v>9432</v>
      </c>
      <c r="B1431" s="20" t="s">
        <v>2071</v>
      </c>
      <c r="C1431" s="21" t="s">
        <v>1086</v>
      </c>
      <c r="D1431" s="21"/>
      <c r="E1431" s="20"/>
    </row>
    <row r="1432" spans="1:5" s="46" customFormat="1" ht="12.75" customHeight="1">
      <c r="A1432" s="27" t="s">
        <v>9433</v>
      </c>
      <c r="B1432" s="48" t="s">
        <v>2072</v>
      </c>
      <c r="C1432" s="47" t="s">
        <v>815</v>
      </c>
      <c r="D1432" s="47"/>
      <c r="E1432" s="48"/>
    </row>
    <row r="1433" spans="1:5" s="46" customFormat="1" ht="12.75" customHeight="1">
      <c r="A1433" s="27" t="s">
        <v>8836</v>
      </c>
      <c r="B1433" s="20" t="s">
        <v>2073</v>
      </c>
      <c r="C1433" s="21" t="s">
        <v>1184</v>
      </c>
      <c r="D1433" s="21"/>
      <c r="E1433" s="20"/>
    </row>
    <row r="1434" spans="1:5" s="46" customFormat="1" ht="12.75" customHeight="1">
      <c r="A1434" s="27" t="s">
        <v>9434</v>
      </c>
      <c r="B1434" s="48" t="s">
        <v>2074</v>
      </c>
      <c r="C1434" s="47" t="s">
        <v>1590</v>
      </c>
      <c r="D1434" s="47"/>
      <c r="E1434" s="48"/>
    </row>
    <row r="1435" spans="1:5" s="46" customFormat="1" ht="12.75" customHeight="1">
      <c r="A1435" s="27" t="s">
        <v>8835</v>
      </c>
      <c r="B1435" s="48" t="s">
        <v>2075</v>
      </c>
      <c r="C1435" s="47" t="s">
        <v>1184</v>
      </c>
      <c r="D1435" s="47"/>
      <c r="E1435" s="48"/>
    </row>
    <row r="1436" spans="1:5" s="46" customFormat="1" ht="12.75" customHeight="1">
      <c r="A1436" s="27" t="s">
        <v>9435</v>
      </c>
      <c r="B1436" s="20" t="s">
        <v>2076</v>
      </c>
      <c r="C1436" s="21" t="s">
        <v>1064</v>
      </c>
      <c r="D1436" s="21"/>
      <c r="E1436" s="20"/>
    </row>
    <row r="1437" spans="1:5" s="46" customFormat="1" ht="12.75" customHeight="1">
      <c r="A1437" s="27" t="s">
        <v>9436</v>
      </c>
      <c r="B1437" s="48" t="s">
        <v>2077</v>
      </c>
      <c r="C1437" s="47" t="s">
        <v>795</v>
      </c>
      <c r="D1437" s="47"/>
      <c r="E1437" s="48"/>
    </row>
    <row r="1438" spans="1:5" s="46" customFormat="1" ht="12.75" customHeight="1">
      <c r="A1438" s="27" t="s">
        <v>9437</v>
      </c>
      <c r="B1438" s="20" t="s">
        <v>2078</v>
      </c>
      <c r="C1438" s="21" t="s">
        <v>1770</v>
      </c>
      <c r="D1438" s="21"/>
      <c r="E1438" s="20"/>
    </row>
    <row r="1439" spans="1:5" s="46" customFormat="1" ht="12.75" customHeight="1">
      <c r="A1439" s="27" t="s">
        <v>9438</v>
      </c>
      <c r="B1439" s="48" t="s">
        <v>2079</v>
      </c>
      <c r="C1439" s="47" t="s">
        <v>948</v>
      </c>
      <c r="D1439" s="47"/>
      <c r="E1439" s="48"/>
    </row>
    <row r="1440" spans="1:5" s="46" customFormat="1" ht="12.75" customHeight="1">
      <c r="A1440" s="27" t="s">
        <v>9439</v>
      </c>
      <c r="B1440" s="20" t="s">
        <v>2080</v>
      </c>
      <c r="C1440" s="21" t="s">
        <v>1048</v>
      </c>
      <c r="D1440" s="21"/>
      <c r="E1440" s="20"/>
    </row>
    <row r="1441" spans="1:5" s="46" customFormat="1" ht="12.75" customHeight="1">
      <c r="A1441" s="27" t="s">
        <v>9440</v>
      </c>
      <c r="B1441" s="48" t="s">
        <v>2081</v>
      </c>
      <c r="C1441" s="47" t="s">
        <v>885</v>
      </c>
      <c r="D1441" s="47"/>
      <c r="E1441" s="48"/>
    </row>
    <row r="1442" spans="1:5" s="46" customFormat="1" ht="12.75" customHeight="1">
      <c r="A1442" s="27" t="s">
        <v>9441</v>
      </c>
      <c r="B1442" s="20" t="s">
        <v>2082</v>
      </c>
      <c r="C1442" s="21" t="s">
        <v>818</v>
      </c>
      <c r="D1442" s="21"/>
      <c r="E1442" s="20"/>
    </row>
    <row r="1443" spans="1:5" s="46" customFormat="1" ht="12.75" customHeight="1">
      <c r="A1443" s="27" t="s">
        <v>9442</v>
      </c>
      <c r="B1443" s="48" t="s">
        <v>2083</v>
      </c>
      <c r="C1443" s="47" t="s">
        <v>818</v>
      </c>
      <c r="D1443" s="47"/>
      <c r="E1443" s="48"/>
    </row>
    <row r="1444" spans="1:5" s="46" customFormat="1" ht="12.75" customHeight="1">
      <c r="A1444" s="27" t="s">
        <v>9443</v>
      </c>
      <c r="B1444" s="20" t="s">
        <v>2084</v>
      </c>
      <c r="C1444" s="21" t="s">
        <v>818</v>
      </c>
      <c r="D1444" s="21"/>
      <c r="E1444" s="20"/>
    </row>
    <row r="1445" spans="1:5" s="46" customFormat="1" ht="12.75" customHeight="1">
      <c r="A1445" s="27" t="s">
        <v>9444</v>
      </c>
      <c r="B1445" s="48" t="s">
        <v>2085</v>
      </c>
      <c r="C1445" s="47" t="s">
        <v>1421</v>
      </c>
      <c r="D1445" s="47"/>
      <c r="E1445" s="48"/>
    </row>
    <row r="1446" spans="1:5" s="46" customFormat="1" ht="12.75" customHeight="1">
      <c r="A1446" s="27" t="s">
        <v>9445</v>
      </c>
      <c r="B1446" s="48" t="s">
        <v>2086</v>
      </c>
      <c r="C1446" s="47" t="s">
        <v>2001</v>
      </c>
      <c r="D1446" s="47"/>
      <c r="E1446" s="48"/>
    </row>
    <row r="1447" spans="1:5" s="46" customFormat="1" ht="12.75" customHeight="1">
      <c r="A1447" s="27" t="s">
        <v>9446</v>
      </c>
      <c r="B1447" s="20" t="s">
        <v>2087</v>
      </c>
      <c r="C1447" s="21" t="s">
        <v>1040</v>
      </c>
      <c r="D1447" s="21"/>
      <c r="E1447" s="20"/>
    </row>
    <row r="1448" spans="1:5" s="46" customFormat="1" ht="12.75" customHeight="1">
      <c r="A1448" s="27" t="s">
        <v>9447</v>
      </c>
      <c r="B1448" s="48" t="s">
        <v>2088</v>
      </c>
      <c r="C1448" s="47" t="s">
        <v>2089</v>
      </c>
      <c r="D1448" s="47"/>
      <c r="E1448" s="48"/>
    </row>
    <row r="1449" spans="1:5" s="46" customFormat="1" ht="12.75" customHeight="1">
      <c r="A1449" s="27" t="s">
        <v>9441</v>
      </c>
      <c r="B1449" s="20" t="s">
        <v>2090</v>
      </c>
      <c r="C1449" s="21" t="s">
        <v>818</v>
      </c>
      <c r="D1449" s="21"/>
      <c r="E1449" s="20"/>
    </row>
    <row r="1450" spans="1:5" s="46" customFormat="1" ht="12.75" customHeight="1">
      <c r="A1450" s="27" t="s">
        <v>9403</v>
      </c>
      <c r="B1450" s="48" t="s">
        <v>2091</v>
      </c>
      <c r="C1450" s="47" t="s">
        <v>818</v>
      </c>
      <c r="D1450" s="47"/>
      <c r="E1450" s="48"/>
    </row>
    <row r="1451" spans="1:5" s="46" customFormat="1" ht="12.75" customHeight="1">
      <c r="A1451" s="27" t="s">
        <v>9448</v>
      </c>
      <c r="B1451" s="20" t="s">
        <v>2092</v>
      </c>
      <c r="C1451" s="21" t="s">
        <v>1107</v>
      </c>
      <c r="D1451" s="21"/>
      <c r="E1451" s="20"/>
    </row>
    <row r="1452" spans="1:5" s="46" customFormat="1" ht="12.75" customHeight="1">
      <c r="A1452" s="27" t="s">
        <v>9406</v>
      </c>
      <c r="B1452" s="48" t="s">
        <v>2093</v>
      </c>
      <c r="C1452" s="47" t="s">
        <v>818</v>
      </c>
      <c r="D1452" s="47"/>
      <c r="E1452" s="48"/>
    </row>
    <row r="1453" spans="1:5" s="46" customFormat="1" ht="12.75" customHeight="1">
      <c r="A1453" s="27" t="s">
        <v>9406</v>
      </c>
      <c r="B1453" s="20" t="s">
        <v>2094</v>
      </c>
      <c r="C1453" s="21" t="s">
        <v>818</v>
      </c>
      <c r="D1453" s="21"/>
      <c r="E1453" s="20"/>
    </row>
    <row r="1454" spans="1:5" s="46" customFormat="1" ht="12.75" customHeight="1">
      <c r="A1454" s="27" t="s">
        <v>9449</v>
      </c>
      <c r="B1454" s="48" t="s">
        <v>2095</v>
      </c>
      <c r="C1454" s="47" t="s">
        <v>1171</v>
      </c>
      <c r="D1454" s="47"/>
      <c r="E1454" s="48"/>
    </row>
    <row r="1455" spans="1:5" s="46" customFormat="1" ht="12.75" customHeight="1">
      <c r="A1455" s="27" t="s">
        <v>9403</v>
      </c>
      <c r="B1455" s="48" t="s">
        <v>2096</v>
      </c>
      <c r="C1455" s="47" t="s">
        <v>818</v>
      </c>
      <c r="D1455" s="47"/>
      <c r="E1455" s="48"/>
    </row>
    <row r="1456" spans="1:5" s="46" customFormat="1" ht="12.75" customHeight="1">
      <c r="A1456" s="27" t="s">
        <v>9450</v>
      </c>
      <c r="B1456" s="20" t="s">
        <v>2097</v>
      </c>
      <c r="C1456" s="21" t="s">
        <v>1611</v>
      </c>
      <c r="D1456" s="21"/>
      <c r="E1456" s="20"/>
    </row>
    <row r="1457" spans="1:5" s="46" customFormat="1" ht="12.75" customHeight="1">
      <c r="A1457" s="27" t="s">
        <v>9009</v>
      </c>
      <c r="B1457" s="48" t="s">
        <v>2098</v>
      </c>
      <c r="C1457" s="47" t="s">
        <v>1453</v>
      </c>
      <c r="D1457" s="47"/>
      <c r="E1457" s="48"/>
    </row>
    <row r="1458" spans="1:5" s="46" customFormat="1" ht="12.75" customHeight="1">
      <c r="A1458" s="27" t="s">
        <v>9451</v>
      </c>
      <c r="B1458" s="20" t="s">
        <v>2099</v>
      </c>
      <c r="C1458" s="21" t="s">
        <v>2100</v>
      </c>
      <c r="D1458" s="21"/>
      <c r="E1458" s="20"/>
    </row>
    <row r="1459" spans="1:5" s="46" customFormat="1" ht="12.75" customHeight="1">
      <c r="A1459" s="27" t="s">
        <v>8537</v>
      </c>
      <c r="B1459" s="48" t="s">
        <v>2101</v>
      </c>
      <c r="C1459" s="47" t="s">
        <v>728</v>
      </c>
      <c r="D1459" s="47"/>
      <c r="E1459" s="48"/>
    </row>
    <row r="1460" spans="1:5" s="46" customFormat="1" ht="12.75" customHeight="1">
      <c r="A1460" s="27" t="s">
        <v>9452</v>
      </c>
      <c r="B1460" s="48" t="s">
        <v>2102</v>
      </c>
      <c r="C1460" s="47" t="s">
        <v>948</v>
      </c>
      <c r="D1460" s="47"/>
      <c r="E1460" s="48"/>
    </row>
    <row r="1461" spans="1:5" s="46" customFormat="1" ht="12.75" customHeight="1">
      <c r="A1461" s="27" t="s">
        <v>9453</v>
      </c>
      <c r="B1461" s="20" t="s">
        <v>2103</v>
      </c>
      <c r="C1461" s="21" t="s">
        <v>2104</v>
      </c>
      <c r="D1461" s="21"/>
      <c r="E1461" s="20"/>
    </row>
    <row r="1462" spans="1:5" s="46" customFormat="1" ht="12.75" customHeight="1">
      <c r="A1462" s="27" t="s">
        <v>9408</v>
      </c>
      <c r="B1462" s="20" t="s">
        <v>2105</v>
      </c>
      <c r="C1462" s="21" t="s">
        <v>1971</v>
      </c>
      <c r="D1462" s="21"/>
      <c r="E1462" s="20"/>
    </row>
    <row r="1463" spans="1:5" s="46" customFormat="1" ht="12.75" customHeight="1">
      <c r="A1463" s="27" t="s">
        <v>9454</v>
      </c>
      <c r="B1463" s="48" t="s">
        <v>2106</v>
      </c>
      <c r="C1463" s="47" t="s">
        <v>818</v>
      </c>
      <c r="D1463" s="47"/>
      <c r="E1463" s="48"/>
    </row>
    <row r="1464" spans="1:5" s="46" customFormat="1" ht="12.75" customHeight="1">
      <c r="A1464" s="27" t="s">
        <v>9455</v>
      </c>
      <c r="B1464" s="20" t="s">
        <v>2107</v>
      </c>
      <c r="C1464" s="21" t="s">
        <v>2108</v>
      </c>
      <c r="D1464" s="21"/>
      <c r="E1464" s="20"/>
    </row>
    <row r="1465" spans="1:5" s="46" customFormat="1" ht="12.75" customHeight="1">
      <c r="A1465" s="27" t="s">
        <v>9269</v>
      </c>
      <c r="B1465" s="48" t="s">
        <v>2109</v>
      </c>
      <c r="C1465" s="47" t="s">
        <v>1854</v>
      </c>
      <c r="D1465" s="47"/>
      <c r="E1465" s="48"/>
    </row>
    <row r="1466" spans="1:5" s="46" customFormat="1" ht="12.75" customHeight="1">
      <c r="A1466" s="27" t="s">
        <v>9456</v>
      </c>
      <c r="B1466" s="20" t="s">
        <v>2110</v>
      </c>
      <c r="C1466" s="21" t="s">
        <v>2111</v>
      </c>
      <c r="D1466" s="21"/>
      <c r="E1466" s="20"/>
    </row>
    <row r="1467" spans="1:5" s="46" customFormat="1" ht="12.75" customHeight="1">
      <c r="A1467" s="27" t="s">
        <v>9457</v>
      </c>
      <c r="B1467" s="48" t="s">
        <v>2112</v>
      </c>
      <c r="C1467" s="47" t="s">
        <v>916</v>
      </c>
      <c r="D1467" s="47"/>
      <c r="E1467" s="48"/>
    </row>
    <row r="1468" spans="1:5" s="46" customFormat="1" ht="12.75" customHeight="1">
      <c r="A1468" s="27" t="s">
        <v>9458</v>
      </c>
      <c r="B1468" s="20" t="s">
        <v>2113</v>
      </c>
      <c r="C1468" s="21" t="s">
        <v>1786</v>
      </c>
      <c r="D1468" s="21"/>
      <c r="E1468" s="20"/>
    </row>
    <row r="1469" spans="1:5" s="46" customFormat="1" ht="12.75" customHeight="1">
      <c r="A1469" s="27" t="s">
        <v>9459</v>
      </c>
      <c r="B1469" s="48" t="s">
        <v>2114</v>
      </c>
      <c r="C1469" s="47" t="s">
        <v>818</v>
      </c>
      <c r="D1469" s="47"/>
      <c r="E1469" s="48"/>
    </row>
    <row r="1470" spans="1:5" s="46" customFormat="1" ht="12.75" customHeight="1">
      <c r="A1470" s="27" t="s">
        <v>8317</v>
      </c>
      <c r="B1470" s="20" t="s">
        <v>2115</v>
      </c>
      <c r="C1470" s="21" t="s">
        <v>2116</v>
      </c>
      <c r="D1470" s="21"/>
      <c r="E1470" s="20"/>
    </row>
    <row r="1471" spans="1:5" s="46" customFormat="1" ht="12.75" customHeight="1">
      <c r="A1471" s="27" t="s">
        <v>9460</v>
      </c>
      <c r="B1471" s="48" t="s">
        <v>2117</v>
      </c>
      <c r="C1471" s="47" t="s">
        <v>948</v>
      </c>
      <c r="D1471" s="47"/>
      <c r="E1471" s="48"/>
    </row>
    <row r="1472" spans="1:5" s="46" customFormat="1" ht="12.75" customHeight="1">
      <c r="A1472" s="27" t="s">
        <v>9461</v>
      </c>
      <c r="B1472" s="20" t="s">
        <v>2118</v>
      </c>
      <c r="C1472" s="21" t="s">
        <v>2044</v>
      </c>
      <c r="D1472" s="21"/>
      <c r="E1472" s="20"/>
    </row>
    <row r="1473" spans="1:5" s="46" customFormat="1" ht="12.75" customHeight="1">
      <c r="A1473" s="27" t="s">
        <v>9462</v>
      </c>
      <c r="B1473" s="48" t="s">
        <v>2119</v>
      </c>
      <c r="C1473" s="47" t="s">
        <v>885</v>
      </c>
      <c r="D1473" s="47"/>
      <c r="E1473" s="48"/>
    </row>
    <row r="1474" spans="1:5" s="46" customFormat="1" ht="12.75" customHeight="1">
      <c r="A1474" s="27" t="s">
        <v>9063</v>
      </c>
      <c r="B1474" s="20" t="s">
        <v>2120</v>
      </c>
      <c r="C1474" s="21" t="s">
        <v>1064</v>
      </c>
      <c r="D1474" s="21"/>
      <c r="E1474" s="20"/>
    </row>
    <row r="1475" spans="1:5" s="46" customFormat="1" ht="12.75" customHeight="1">
      <c r="A1475" s="27" t="s">
        <v>9463</v>
      </c>
      <c r="B1475" s="48" t="s">
        <v>2121</v>
      </c>
      <c r="C1475" s="47" t="s">
        <v>2122</v>
      </c>
      <c r="D1475" s="47"/>
      <c r="E1475" s="48"/>
    </row>
    <row r="1476" spans="1:5" s="46" customFormat="1" ht="12.75" customHeight="1">
      <c r="A1476" s="27" t="s">
        <v>9464</v>
      </c>
      <c r="B1476" s="20" t="s">
        <v>2123</v>
      </c>
      <c r="C1476" s="21" t="s">
        <v>1714</v>
      </c>
      <c r="D1476" s="21"/>
      <c r="E1476" s="20"/>
    </row>
    <row r="1477" spans="1:5" s="46" customFormat="1" ht="12.75" customHeight="1">
      <c r="A1477" s="27" t="s">
        <v>9465</v>
      </c>
      <c r="B1477" s="48" t="s">
        <v>2124</v>
      </c>
      <c r="C1477" s="47" t="s">
        <v>1125</v>
      </c>
      <c r="D1477" s="47"/>
      <c r="E1477" s="48"/>
    </row>
    <row r="1478" spans="1:5" s="46" customFormat="1" ht="12.75" customHeight="1">
      <c r="A1478" s="27" t="s">
        <v>8750</v>
      </c>
      <c r="B1478" s="48" t="s">
        <v>2125</v>
      </c>
      <c r="C1478" s="47" t="s">
        <v>1067</v>
      </c>
      <c r="D1478" s="47"/>
      <c r="E1478" s="48"/>
    </row>
    <row r="1479" spans="1:5" s="46" customFormat="1" ht="12.75" customHeight="1">
      <c r="A1479" s="27" t="s">
        <v>9466</v>
      </c>
      <c r="B1479" s="20" t="s">
        <v>2126</v>
      </c>
      <c r="C1479" s="21" t="s">
        <v>1443</v>
      </c>
      <c r="D1479" s="21"/>
      <c r="E1479" s="20"/>
    </row>
    <row r="1480" spans="1:5" s="46" customFormat="1" ht="12.75" customHeight="1">
      <c r="A1480" s="27" t="s">
        <v>9467</v>
      </c>
      <c r="B1480" s="48" t="s">
        <v>2127</v>
      </c>
      <c r="C1480" s="47" t="s">
        <v>2128</v>
      </c>
      <c r="D1480" s="47"/>
      <c r="E1480" s="48"/>
    </row>
    <row r="1481" spans="1:5" s="46" customFormat="1" ht="12.75" customHeight="1">
      <c r="A1481" s="27" t="s">
        <v>9468</v>
      </c>
      <c r="B1481" s="20" t="s">
        <v>2129</v>
      </c>
      <c r="C1481" s="21" t="s">
        <v>889</v>
      </c>
      <c r="D1481" s="21"/>
      <c r="E1481" s="20"/>
    </row>
    <row r="1482" spans="1:5" s="46" customFormat="1" ht="12.75" customHeight="1">
      <c r="A1482" s="27" t="s">
        <v>9469</v>
      </c>
      <c r="B1482" s="48" t="s">
        <v>2130</v>
      </c>
      <c r="C1482" s="47" t="s">
        <v>1040</v>
      </c>
      <c r="D1482" s="47"/>
      <c r="E1482" s="48"/>
    </row>
    <row r="1483" spans="1:5" s="46" customFormat="1" ht="12.75" customHeight="1">
      <c r="A1483" s="27" t="s">
        <v>9470</v>
      </c>
      <c r="B1483" s="20" t="s">
        <v>2131</v>
      </c>
      <c r="C1483" s="21" t="s">
        <v>1786</v>
      </c>
      <c r="D1483" s="21"/>
      <c r="E1483" s="20"/>
    </row>
    <row r="1484" spans="1:5" s="46" customFormat="1" ht="12.75" customHeight="1">
      <c r="A1484" s="27" t="s">
        <v>9471</v>
      </c>
      <c r="B1484" s="48" t="s">
        <v>2132</v>
      </c>
      <c r="C1484" s="47" t="s">
        <v>2133</v>
      </c>
      <c r="D1484" s="47"/>
      <c r="E1484" s="48"/>
    </row>
    <row r="1485" spans="1:5" s="46" customFormat="1" ht="12.75" customHeight="1">
      <c r="A1485" s="27" t="s">
        <v>9472</v>
      </c>
      <c r="B1485" s="20" t="s">
        <v>2134</v>
      </c>
      <c r="C1485" s="21" t="s">
        <v>1086</v>
      </c>
      <c r="D1485" s="21"/>
      <c r="E1485" s="20"/>
    </row>
    <row r="1486" spans="1:5" s="46" customFormat="1" ht="12.75" customHeight="1">
      <c r="A1486" s="27" t="s">
        <v>9473</v>
      </c>
      <c r="B1486" s="48" t="s">
        <v>2135</v>
      </c>
      <c r="C1486" s="47" t="s">
        <v>2136</v>
      </c>
      <c r="D1486" s="47"/>
      <c r="E1486" s="48"/>
    </row>
    <row r="1487" spans="1:5" s="46" customFormat="1" ht="12.75" customHeight="1">
      <c r="A1487" s="27" t="s">
        <v>9474</v>
      </c>
      <c r="B1487" s="20" t="s">
        <v>2137</v>
      </c>
      <c r="C1487" s="21" t="s">
        <v>2089</v>
      </c>
      <c r="D1487" s="21"/>
      <c r="E1487" s="20"/>
    </row>
    <row r="1488" spans="1:5" s="46" customFormat="1" ht="12.75" customHeight="1">
      <c r="A1488" s="27" t="s">
        <v>9475</v>
      </c>
      <c r="B1488" s="48" t="s">
        <v>2138</v>
      </c>
      <c r="C1488" s="47" t="s">
        <v>2089</v>
      </c>
      <c r="D1488" s="47"/>
      <c r="E1488" s="48"/>
    </row>
    <row r="1489" spans="1:5" s="46" customFormat="1" ht="12.75" customHeight="1">
      <c r="A1489" s="27" t="s">
        <v>9476</v>
      </c>
      <c r="B1489" s="20" t="s">
        <v>2139</v>
      </c>
      <c r="C1489" s="21" t="s">
        <v>2140</v>
      </c>
      <c r="D1489" s="21"/>
      <c r="E1489" s="20"/>
    </row>
    <row r="1490" spans="1:5" s="46" customFormat="1" ht="12.75" customHeight="1">
      <c r="A1490" s="27" t="s">
        <v>9477</v>
      </c>
      <c r="B1490" s="48" t="s">
        <v>2141</v>
      </c>
      <c r="C1490" s="47" t="s">
        <v>2136</v>
      </c>
      <c r="D1490" s="47"/>
      <c r="E1490" s="48"/>
    </row>
    <row r="1491" spans="1:5" s="46" customFormat="1" ht="12.75" customHeight="1">
      <c r="A1491" s="27" t="s">
        <v>9478</v>
      </c>
      <c r="B1491" s="20" t="s">
        <v>2142</v>
      </c>
      <c r="C1491" s="21" t="s">
        <v>885</v>
      </c>
      <c r="D1491" s="21"/>
      <c r="E1491" s="20"/>
    </row>
    <row r="1492" spans="1:5" s="46" customFormat="1" ht="12.75" customHeight="1">
      <c r="A1492" s="27" t="s">
        <v>9479</v>
      </c>
      <c r="B1492" s="48" t="s">
        <v>2143</v>
      </c>
      <c r="C1492" s="47" t="s">
        <v>1184</v>
      </c>
      <c r="D1492" s="47"/>
      <c r="E1492" s="48"/>
    </row>
    <row r="1493" spans="1:5" s="46" customFormat="1" ht="12.75" customHeight="1">
      <c r="A1493" s="27" t="s">
        <v>9015</v>
      </c>
      <c r="B1493" s="20" t="s">
        <v>2144</v>
      </c>
      <c r="C1493" s="21" t="s">
        <v>898</v>
      </c>
      <c r="D1493" s="21"/>
      <c r="E1493" s="20"/>
    </row>
    <row r="1494" spans="1:5" s="46" customFormat="1" ht="12.75" customHeight="1">
      <c r="A1494" s="27" t="s">
        <v>9480</v>
      </c>
      <c r="B1494" s="48" t="s">
        <v>2145</v>
      </c>
      <c r="C1494" s="47" t="s">
        <v>2140</v>
      </c>
      <c r="D1494" s="47"/>
      <c r="E1494" s="48"/>
    </row>
    <row r="1495" spans="1:5" s="46" customFormat="1" ht="12.75" customHeight="1">
      <c r="A1495" s="27" t="s">
        <v>9481</v>
      </c>
      <c r="B1495" s="20" t="s">
        <v>2146</v>
      </c>
      <c r="C1495" s="21" t="s">
        <v>1038</v>
      </c>
      <c r="D1495" s="21"/>
      <c r="E1495" s="20"/>
    </row>
    <row r="1496" spans="1:5" s="46" customFormat="1" ht="12.75" customHeight="1">
      <c r="A1496" s="27" t="s">
        <v>8856</v>
      </c>
      <c r="B1496" s="48" t="s">
        <v>2147</v>
      </c>
      <c r="C1496" s="47" t="s">
        <v>1162</v>
      </c>
      <c r="D1496" s="47"/>
      <c r="E1496" s="48"/>
    </row>
    <row r="1497" spans="1:5" s="46" customFormat="1" ht="12.75" customHeight="1">
      <c r="A1497" s="27" t="s">
        <v>9482</v>
      </c>
      <c r="B1497" s="20" t="s">
        <v>2148</v>
      </c>
      <c r="C1497" s="21" t="s">
        <v>898</v>
      </c>
      <c r="D1497" s="21"/>
      <c r="E1497" s="20"/>
    </row>
    <row r="1498" spans="1:5" s="46" customFormat="1" ht="12.75" customHeight="1">
      <c r="A1498" s="27" t="s">
        <v>9483</v>
      </c>
      <c r="B1498" s="48" t="s">
        <v>2149</v>
      </c>
      <c r="C1498" s="47" t="s">
        <v>2108</v>
      </c>
      <c r="D1498" s="47"/>
      <c r="E1498" s="48"/>
    </row>
    <row r="1499" spans="1:5" s="46" customFormat="1" ht="12.75" customHeight="1">
      <c r="A1499" s="27" t="s">
        <v>9484</v>
      </c>
      <c r="B1499" s="20" t="s">
        <v>2150</v>
      </c>
      <c r="C1499" s="21" t="s">
        <v>2136</v>
      </c>
      <c r="D1499" s="21"/>
      <c r="E1499" s="20"/>
    </row>
    <row r="1500" spans="1:5" s="46" customFormat="1" ht="12.75" customHeight="1">
      <c r="A1500" s="27" t="s">
        <v>8835</v>
      </c>
      <c r="B1500" s="48" t="s">
        <v>2151</v>
      </c>
      <c r="C1500" s="47" t="s">
        <v>1184</v>
      </c>
      <c r="D1500" s="47"/>
      <c r="E1500" s="48"/>
    </row>
    <row r="1501" spans="1:5" s="46" customFormat="1" ht="12.75" customHeight="1">
      <c r="A1501" s="27" t="s">
        <v>9485</v>
      </c>
      <c r="B1501" s="20" t="s">
        <v>2152</v>
      </c>
      <c r="C1501" s="21" t="s">
        <v>1448</v>
      </c>
      <c r="D1501" s="21"/>
      <c r="E1501" s="20"/>
    </row>
    <row r="1502" spans="1:5" s="46" customFormat="1" ht="12.75" customHeight="1">
      <c r="A1502" s="27" t="s">
        <v>9486</v>
      </c>
      <c r="B1502" s="48" t="s">
        <v>2153</v>
      </c>
      <c r="C1502" s="47" t="s">
        <v>885</v>
      </c>
      <c r="D1502" s="47"/>
      <c r="E1502" s="48"/>
    </row>
    <row r="1503" spans="1:5" s="46" customFormat="1" ht="12.75" customHeight="1">
      <c r="A1503" s="27" t="s">
        <v>9487</v>
      </c>
      <c r="B1503" s="20" t="s">
        <v>2154</v>
      </c>
      <c r="C1503" s="21" t="s">
        <v>1086</v>
      </c>
      <c r="D1503" s="21"/>
      <c r="E1503" s="20"/>
    </row>
    <row r="1504" spans="1:5" s="46" customFormat="1" ht="12.75" customHeight="1">
      <c r="A1504" s="27" t="s">
        <v>9488</v>
      </c>
      <c r="B1504" s="48" t="s">
        <v>2155</v>
      </c>
      <c r="C1504" s="47" t="s">
        <v>2111</v>
      </c>
      <c r="D1504" s="47"/>
      <c r="E1504" s="48"/>
    </row>
    <row r="1505" spans="1:5" s="46" customFormat="1" ht="12.75" customHeight="1">
      <c r="A1505" s="27" t="s">
        <v>9489</v>
      </c>
      <c r="B1505" s="20" t="s">
        <v>2156</v>
      </c>
      <c r="C1505" s="21" t="s">
        <v>955</v>
      </c>
      <c r="D1505" s="21"/>
      <c r="E1505" s="20"/>
    </row>
    <row r="1506" spans="1:5" s="46" customFormat="1" ht="12.75" customHeight="1">
      <c r="A1506" s="27" t="s">
        <v>8680</v>
      </c>
      <c r="B1506" s="48" t="s">
        <v>2157</v>
      </c>
      <c r="C1506" s="47" t="s">
        <v>955</v>
      </c>
      <c r="D1506" s="47"/>
      <c r="E1506" s="48"/>
    </row>
    <row r="1507" spans="1:5" s="46" customFormat="1" ht="12.75" customHeight="1">
      <c r="A1507" s="27" t="s">
        <v>9490</v>
      </c>
      <c r="B1507" s="20" t="s">
        <v>2158</v>
      </c>
      <c r="C1507" s="21" t="s">
        <v>2159</v>
      </c>
      <c r="D1507" s="21"/>
      <c r="E1507" s="20"/>
    </row>
    <row r="1508" spans="1:5" s="46" customFormat="1" ht="12.75" customHeight="1">
      <c r="A1508" s="27" t="s">
        <v>9491</v>
      </c>
      <c r="B1508" s="48" t="s">
        <v>2160</v>
      </c>
      <c r="C1508" s="47" t="s">
        <v>818</v>
      </c>
      <c r="D1508" s="47"/>
      <c r="E1508" s="48"/>
    </row>
    <row r="1509" spans="1:5" s="46" customFormat="1" ht="12.75" customHeight="1">
      <c r="A1509" s="27" t="s">
        <v>9492</v>
      </c>
      <c r="B1509" s="48" t="s">
        <v>2161</v>
      </c>
      <c r="C1509" s="47" t="s">
        <v>1107</v>
      </c>
      <c r="D1509" s="47"/>
      <c r="E1509" s="48"/>
    </row>
    <row r="1510" spans="1:5" s="46" customFormat="1" ht="12.75" customHeight="1">
      <c r="A1510" s="27" t="s">
        <v>8317</v>
      </c>
      <c r="B1510" s="20" t="s">
        <v>2162</v>
      </c>
      <c r="C1510" s="21" t="s">
        <v>2116</v>
      </c>
      <c r="D1510" s="21"/>
      <c r="E1510" s="20"/>
    </row>
    <row r="1511" spans="1:5" s="46" customFormat="1" ht="12.75" customHeight="1">
      <c r="A1511" s="27" t="s">
        <v>9493</v>
      </c>
      <c r="B1511" s="48" t="s">
        <v>2163</v>
      </c>
      <c r="C1511" s="47" t="s">
        <v>2164</v>
      </c>
      <c r="D1511" s="47"/>
      <c r="E1511" s="48"/>
    </row>
    <row r="1512" spans="1:5" s="46" customFormat="1" ht="12.75" customHeight="1">
      <c r="A1512" s="27" t="s">
        <v>9494</v>
      </c>
      <c r="B1512" s="20" t="s">
        <v>2165</v>
      </c>
      <c r="C1512" s="21" t="s">
        <v>815</v>
      </c>
      <c r="D1512" s="21"/>
      <c r="E1512" s="20"/>
    </row>
    <row r="1513" spans="1:5" s="46" customFormat="1" ht="12.75" customHeight="1">
      <c r="A1513" s="27" t="s">
        <v>9495</v>
      </c>
      <c r="B1513" s="48" t="s">
        <v>2166</v>
      </c>
      <c r="C1513" s="47" t="s">
        <v>2122</v>
      </c>
      <c r="D1513" s="47"/>
      <c r="E1513" s="48"/>
    </row>
    <row r="1514" spans="1:5" s="46" customFormat="1" ht="12.75" customHeight="1">
      <c r="A1514" s="27" t="s">
        <v>8751</v>
      </c>
      <c r="B1514" s="20" t="s">
        <v>2167</v>
      </c>
      <c r="C1514" s="21" t="s">
        <v>1042</v>
      </c>
      <c r="D1514" s="21"/>
      <c r="E1514" s="20"/>
    </row>
    <row r="1515" spans="1:5" s="46" customFormat="1" ht="12.75" customHeight="1">
      <c r="A1515" s="27" t="s">
        <v>9496</v>
      </c>
      <c r="B1515" s="48" t="s">
        <v>2168</v>
      </c>
      <c r="C1515" s="47" t="s">
        <v>1421</v>
      </c>
      <c r="D1515" s="47"/>
      <c r="E1515" s="48"/>
    </row>
    <row r="1516" spans="1:5" s="46" customFormat="1" ht="12.75" customHeight="1">
      <c r="A1516" s="27" t="s">
        <v>8288</v>
      </c>
      <c r="B1516" s="20" t="s">
        <v>2169</v>
      </c>
      <c r="C1516" s="21" t="s">
        <v>818</v>
      </c>
      <c r="D1516" s="21"/>
      <c r="E1516" s="20"/>
    </row>
    <row r="1517" spans="1:5" s="46" customFormat="1" ht="12.75" customHeight="1">
      <c r="A1517" s="27" t="s">
        <v>9497</v>
      </c>
      <c r="B1517" s="48" t="s">
        <v>2170</v>
      </c>
      <c r="C1517" s="47" t="s">
        <v>2171</v>
      </c>
      <c r="D1517" s="47"/>
      <c r="E1517" s="48"/>
    </row>
    <row r="1518" spans="1:5" s="46" customFormat="1" ht="12.75" customHeight="1">
      <c r="A1518" s="27" t="s">
        <v>9498</v>
      </c>
      <c r="B1518" s="20" t="s">
        <v>2172</v>
      </c>
      <c r="C1518" s="21" t="s">
        <v>2111</v>
      </c>
      <c r="D1518" s="21"/>
      <c r="E1518" s="20"/>
    </row>
    <row r="1519" spans="1:5" s="46" customFormat="1" ht="12.75" customHeight="1">
      <c r="A1519" s="27" t="s">
        <v>9491</v>
      </c>
      <c r="B1519" s="48" t="s">
        <v>2173</v>
      </c>
      <c r="C1519" s="47" t="s">
        <v>818</v>
      </c>
      <c r="D1519" s="47"/>
      <c r="E1519" s="48"/>
    </row>
    <row r="1520" spans="1:5" s="46" customFormat="1" ht="12.75" customHeight="1">
      <c r="A1520" s="27" t="s">
        <v>9499</v>
      </c>
      <c r="B1520" s="20" t="s">
        <v>2174</v>
      </c>
      <c r="C1520" s="21" t="s">
        <v>2111</v>
      </c>
      <c r="D1520" s="21"/>
      <c r="E1520" s="20"/>
    </row>
    <row r="1521" spans="1:5" s="46" customFormat="1" ht="12.75" customHeight="1">
      <c r="A1521" s="27" t="s">
        <v>9500</v>
      </c>
      <c r="B1521" s="48" t="s">
        <v>2175</v>
      </c>
      <c r="C1521" s="47" t="s">
        <v>818</v>
      </c>
      <c r="D1521" s="47"/>
      <c r="E1521" s="48"/>
    </row>
    <row r="1522" spans="1:5" s="46" customFormat="1" ht="12.75" customHeight="1">
      <c r="A1522" s="27" t="s">
        <v>9149</v>
      </c>
      <c r="B1522" s="20" t="s">
        <v>2176</v>
      </c>
      <c r="C1522" s="21" t="s">
        <v>1671</v>
      </c>
      <c r="D1522" s="21"/>
      <c r="E1522" s="20"/>
    </row>
    <row r="1523" spans="1:5" s="46" customFormat="1" ht="12.75" customHeight="1">
      <c r="A1523" s="27" t="s">
        <v>8775</v>
      </c>
      <c r="B1523" s="48" t="s">
        <v>2177</v>
      </c>
      <c r="C1523" s="47" t="s">
        <v>1112</v>
      </c>
      <c r="D1523" s="47"/>
      <c r="E1523" s="48"/>
    </row>
    <row r="1524" spans="1:5" s="46" customFormat="1" ht="12.75" customHeight="1">
      <c r="A1524" s="27" t="s">
        <v>9501</v>
      </c>
      <c r="B1524" s="20" t="s">
        <v>2178</v>
      </c>
      <c r="C1524" s="21" t="s">
        <v>1519</v>
      </c>
      <c r="D1524" s="21"/>
      <c r="E1524" s="20"/>
    </row>
    <row r="1525" spans="1:5" s="46" customFormat="1" ht="12.75" customHeight="1">
      <c r="A1525" s="27" t="s">
        <v>9035</v>
      </c>
      <c r="B1525" s="48" t="s">
        <v>2179</v>
      </c>
      <c r="C1525" s="47" t="s">
        <v>1480</v>
      </c>
      <c r="D1525" s="47"/>
      <c r="E1525" s="48"/>
    </row>
    <row r="1526" spans="1:5" s="46" customFormat="1" ht="12.75" customHeight="1">
      <c r="A1526" s="27" t="s">
        <v>9502</v>
      </c>
      <c r="B1526" s="20" t="s">
        <v>2180</v>
      </c>
      <c r="C1526" s="21" t="s">
        <v>889</v>
      </c>
      <c r="D1526" s="21"/>
      <c r="E1526" s="20"/>
    </row>
    <row r="1527" spans="1:5" s="46" customFormat="1" ht="12.75" customHeight="1">
      <c r="A1527" s="27" t="s">
        <v>9503</v>
      </c>
      <c r="B1527" s="48" t="s">
        <v>2181</v>
      </c>
      <c r="C1527" s="47" t="s">
        <v>1309</v>
      </c>
      <c r="D1527" s="47"/>
      <c r="E1527" s="48"/>
    </row>
    <row r="1528" spans="1:5" s="46" customFormat="1" ht="12.75" customHeight="1">
      <c r="A1528" s="27" t="s">
        <v>9504</v>
      </c>
      <c r="B1528" s="20" t="s">
        <v>2182</v>
      </c>
      <c r="C1528" s="21" t="s">
        <v>1309</v>
      </c>
      <c r="D1528" s="21"/>
      <c r="E1528" s="20"/>
    </row>
    <row r="1529" spans="1:5" s="46" customFormat="1" ht="12.75" customHeight="1">
      <c r="A1529" s="27" t="s">
        <v>9505</v>
      </c>
      <c r="B1529" s="48" t="s">
        <v>2183</v>
      </c>
      <c r="C1529" s="47" t="s">
        <v>1171</v>
      </c>
      <c r="D1529" s="47"/>
      <c r="E1529" s="48"/>
    </row>
    <row r="1530" spans="1:5" s="46" customFormat="1" ht="12.75" customHeight="1">
      <c r="A1530" s="27" t="s">
        <v>9506</v>
      </c>
      <c r="B1530" s="20" t="s">
        <v>2184</v>
      </c>
      <c r="C1530" s="21" t="s">
        <v>1171</v>
      </c>
      <c r="D1530" s="21"/>
      <c r="E1530" s="20"/>
    </row>
    <row r="1531" spans="1:5" s="46" customFormat="1" ht="12.75" customHeight="1">
      <c r="A1531" s="27" t="s">
        <v>9507</v>
      </c>
      <c r="B1531" s="48" t="s">
        <v>2185</v>
      </c>
      <c r="C1531" s="47" t="s">
        <v>1714</v>
      </c>
      <c r="D1531" s="47"/>
      <c r="E1531" s="48"/>
    </row>
    <row r="1532" spans="1:5" s="46" customFormat="1" ht="12.75" customHeight="1">
      <c r="A1532" s="27" t="s">
        <v>9508</v>
      </c>
      <c r="B1532" s="20" t="s">
        <v>2186</v>
      </c>
      <c r="C1532" s="21" t="s">
        <v>1193</v>
      </c>
      <c r="D1532" s="21"/>
      <c r="E1532" s="20"/>
    </row>
    <row r="1533" spans="1:5" s="46" customFormat="1" ht="12.75" customHeight="1">
      <c r="A1533" s="27" t="s">
        <v>9509</v>
      </c>
      <c r="B1533" s="48" t="s">
        <v>2187</v>
      </c>
      <c r="C1533" s="47" t="s">
        <v>1038</v>
      </c>
      <c r="D1533" s="47"/>
      <c r="E1533" s="48"/>
    </row>
    <row r="1534" spans="1:5" s="46" customFormat="1" ht="12.75" customHeight="1">
      <c r="A1534" s="27" t="s">
        <v>9510</v>
      </c>
      <c r="B1534" s="20" t="s">
        <v>2188</v>
      </c>
      <c r="C1534" s="21" t="s">
        <v>2189</v>
      </c>
      <c r="D1534" s="21"/>
      <c r="E1534" s="20"/>
    </row>
    <row r="1535" spans="1:5" s="46" customFormat="1" ht="12.75" customHeight="1">
      <c r="A1535" s="27" t="s">
        <v>8795</v>
      </c>
      <c r="B1535" s="48" t="s">
        <v>2190</v>
      </c>
      <c r="C1535" s="47" t="s">
        <v>1125</v>
      </c>
      <c r="D1535" s="47"/>
      <c r="E1535" s="48"/>
    </row>
    <row r="1536" spans="1:5" s="46" customFormat="1" ht="12.75" customHeight="1">
      <c r="A1536" s="27" t="s">
        <v>9511</v>
      </c>
      <c r="B1536" s="20" t="s">
        <v>2191</v>
      </c>
      <c r="C1536" s="21" t="s">
        <v>2133</v>
      </c>
      <c r="D1536" s="21"/>
      <c r="E1536" s="20"/>
    </row>
    <row r="1537" spans="1:5" s="46" customFormat="1" ht="12.75" customHeight="1">
      <c r="A1537" s="27" t="s">
        <v>8677</v>
      </c>
      <c r="B1537" s="48" t="s">
        <v>2192</v>
      </c>
      <c r="C1537" s="47" t="s">
        <v>926</v>
      </c>
      <c r="D1537" s="47"/>
      <c r="E1537" s="48"/>
    </row>
    <row r="1538" spans="1:5" s="46" customFormat="1" ht="12.75" customHeight="1">
      <c r="A1538" s="27" t="s">
        <v>9512</v>
      </c>
      <c r="B1538" s="20" t="s">
        <v>2193</v>
      </c>
      <c r="C1538" s="21" t="s">
        <v>2194</v>
      </c>
      <c r="D1538" s="21"/>
      <c r="E1538" s="20"/>
    </row>
    <row r="1539" spans="1:5" s="46" customFormat="1" ht="12.75" customHeight="1">
      <c r="A1539" s="27" t="s">
        <v>9484</v>
      </c>
      <c r="B1539" s="48" t="s">
        <v>2195</v>
      </c>
      <c r="C1539" s="47" t="s">
        <v>2136</v>
      </c>
      <c r="D1539" s="47"/>
      <c r="E1539" s="48"/>
    </row>
    <row r="1540" spans="1:5" s="46" customFormat="1" ht="12.75" customHeight="1">
      <c r="A1540" s="27" t="s">
        <v>9020</v>
      </c>
      <c r="B1540" s="20" t="s">
        <v>2196</v>
      </c>
      <c r="C1540" s="21" t="s">
        <v>1125</v>
      </c>
      <c r="D1540" s="21"/>
      <c r="E1540" s="20"/>
    </row>
    <row r="1541" spans="1:5" s="46" customFormat="1" ht="12.75" customHeight="1">
      <c r="A1541" s="27" t="s">
        <v>9513</v>
      </c>
      <c r="B1541" s="48" t="s">
        <v>2197</v>
      </c>
      <c r="C1541" s="47" t="s">
        <v>2104</v>
      </c>
      <c r="D1541" s="47"/>
      <c r="E1541" s="48"/>
    </row>
    <row r="1542" spans="1:5" s="46" customFormat="1" ht="12.75" customHeight="1">
      <c r="A1542" s="27" t="s">
        <v>9514</v>
      </c>
      <c r="B1542" s="20" t="s">
        <v>2198</v>
      </c>
      <c r="C1542" s="21" t="s">
        <v>885</v>
      </c>
      <c r="D1542" s="21"/>
      <c r="E1542" s="20"/>
    </row>
    <row r="1543" spans="1:5" s="46" customFormat="1" ht="12.75" customHeight="1">
      <c r="A1543" s="27" t="s">
        <v>9515</v>
      </c>
      <c r="B1543" s="48" t="s">
        <v>2199</v>
      </c>
      <c r="C1543" s="47" t="s">
        <v>898</v>
      </c>
      <c r="D1543" s="47"/>
      <c r="E1543" s="48"/>
    </row>
    <row r="1544" spans="1:5" s="46" customFormat="1" ht="12.75" customHeight="1">
      <c r="A1544" s="27" t="s">
        <v>9516</v>
      </c>
      <c r="B1544" s="20" t="s">
        <v>2200</v>
      </c>
      <c r="C1544" s="21" t="s">
        <v>1038</v>
      </c>
      <c r="D1544" s="21"/>
      <c r="E1544" s="20"/>
    </row>
    <row r="1545" spans="1:5" s="46" customFormat="1" ht="12.75" customHeight="1">
      <c r="A1545" s="27" t="s">
        <v>9517</v>
      </c>
      <c r="B1545" s="48" t="s">
        <v>2201</v>
      </c>
      <c r="C1545" s="47" t="s">
        <v>2128</v>
      </c>
      <c r="D1545" s="47"/>
      <c r="E1545" s="48"/>
    </row>
    <row r="1546" spans="1:5" s="46" customFormat="1" ht="12.75" customHeight="1">
      <c r="A1546" s="27" t="s">
        <v>9518</v>
      </c>
      <c r="B1546" s="20" t="s">
        <v>2202</v>
      </c>
      <c r="C1546" s="21" t="s">
        <v>2133</v>
      </c>
      <c r="D1546" s="21"/>
      <c r="E1546" s="20"/>
    </row>
    <row r="1547" spans="1:5" s="46" customFormat="1" ht="12.75" customHeight="1">
      <c r="A1547" s="27" t="s">
        <v>9519</v>
      </c>
      <c r="B1547" s="48" t="s">
        <v>2203</v>
      </c>
      <c r="C1547" s="47" t="s">
        <v>2133</v>
      </c>
      <c r="D1547" s="47"/>
      <c r="E1547" s="48"/>
    </row>
    <row r="1548" spans="1:5" s="46" customFormat="1" ht="12.75" customHeight="1">
      <c r="A1548" s="27" t="s">
        <v>9520</v>
      </c>
      <c r="B1548" s="20" t="s">
        <v>2204</v>
      </c>
      <c r="C1548" s="21" t="s">
        <v>955</v>
      </c>
      <c r="D1548" s="21"/>
      <c r="E1548" s="20"/>
    </row>
    <row r="1549" spans="1:5" s="46" customFormat="1" ht="12.75" customHeight="1">
      <c r="A1549" s="27" t="s">
        <v>9521</v>
      </c>
      <c r="B1549" s="48" t="s">
        <v>2205</v>
      </c>
      <c r="C1549" s="47" t="s">
        <v>2206</v>
      </c>
      <c r="D1549" s="47"/>
      <c r="E1549" s="48"/>
    </row>
    <row r="1550" spans="1:5" s="46" customFormat="1" ht="12.75" customHeight="1">
      <c r="A1550" s="27" t="s">
        <v>9522</v>
      </c>
      <c r="B1550" s="20" t="s">
        <v>2207</v>
      </c>
      <c r="C1550" s="21" t="s">
        <v>2133</v>
      </c>
      <c r="D1550" s="21"/>
      <c r="E1550" s="20"/>
    </row>
    <row r="1551" spans="1:5" s="46" customFormat="1" ht="12.75" customHeight="1">
      <c r="A1551" s="27" t="s">
        <v>9523</v>
      </c>
      <c r="B1551" s="48" t="s">
        <v>2208</v>
      </c>
      <c r="C1551" s="47" t="s">
        <v>885</v>
      </c>
      <c r="D1551" s="47"/>
      <c r="E1551" s="48"/>
    </row>
    <row r="1552" spans="1:5" s="46" customFormat="1" ht="12.75" customHeight="1">
      <c r="A1552" s="27" t="s">
        <v>8845</v>
      </c>
      <c r="B1552" s="20" t="s">
        <v>2209</v>
      </c>
      <c r="C1552" s="21" t="s">
        <v>1207</v>
      </c>
      <c r="D1552" s="21"/>
      <c r="E1552" s="20"/>
    </row>
    <row r="1553" spans="1:5" s="46" customFormat="1" ht="12.75" customHeight="1">
      <c r="A1553" s="27" t="s">
        <v>9051</v>
      </c>
      <c r="B1553" s="48" t="s">
        <v>2210</v>
      </c>
      <c r="C1553" s="47" t="s">
        <v>1519</v>
      </c>
      <c r="D1553" s="47"/>
      <c r="E1553" s="48"/>
    </row>
    <row r="1554" spans="1:5" s="46" customFormat="1" ht="12.75" customHeight="1">
      <c r="A1554" s="27" t="s">
        <v>9524</v>
      </c>
      <c r="B1554" s="20" t="s">
        <v>2211</v>
      </c>
      <c r="C1554" s="21" t="s">
        <v>815</v>
      </c>
      <c r="D1554" s="21"/>
      <c r="E1554" s="20"/>
    </row>
    <row r="1555" spans="1:5" s="46" customFormat="1" ht="12.75" customHeight="1">
      <c r="A1555" s="27" t="s">
        <v>9525</v>
      </c>
      <c r="B1555" s="48" t="s">
        <v>2212</v>
      </c>
      <c r="C1555" s="47" t="s">
        <v>2133</v>
      </c>
      <c r="D1555" s="47"/>
      <c r="E1555" s="48"/>
    </row>
    <row r="1556" spans="1:5" s="46" customFormat="1" ht="12.75" customHeight="1">
      <c r="A1556" s="27" t="s">
        <v>9430</v>
      </c>
      <c r="B1556" s="20" t="s">
        <v>2213</v>
      </c>
      <c r="C1556" s="21" t="s">
        <v>1184</v>
      </c>
      <c r="D1556" s="21"/>
      <c r="E1556" s="20"/>
    </row>
    <row r="1557" spans="1:5">
      <c r="A1557" s="27" t="s">
        <v>9526</v>
      </c>
      <c r="B1557" s="10" t="s">
        <v>2214</v>
      </c>
      <c r="C1557" s="11" t="s">
        <v>815</v>
      </c>
    </row>
    <row r="1558" spans="1:5" ht="28.5">
      <c r="A1558" s="27" t="s">
        <v>9527</v>
      </c>
      <c r="B1558" s="10" t="s">
        <v>2215</v>
      </c>
      <c r="C1558" s="11" t="s">
        <v>2128</v>
      </c>
    </row>
    <row r="1559" spans="1:5" ht="28.5">
      <c r="A1559" s="27" t="s">
        <v>9514</v>
      </c>
      <c r="B1559" s="10" t="s">
        <v>2216</v>
      </c>
      <c r="C1559" s="11" t="s">
        <v>885</v>
      </c>
    </row>
    <row r="1560" spans="1:5" ht="57">
      <c r="A1560" s="27" t="s">
        <v>9528</v>
      </c>
      <c r="B1560" s="10" t="s">
        <v>2217</v>
      </c>
      <c r="C1560" s="11" t="s">
        <v>2164</v>
      </c>
    </row>
    <row r="1561" spans="1:5" ht="28.5">
      <c r="A1561" s="27" t="s">
        <v>9529</v>
      </c>
      <c r="B1561" s="10" t="s">
        <v>2218</v>
      </c>
      <c r="C1561" s="11" t="s">
        <v>1448</v>
      </c>
    </row>
    <row r="1562" spans="1:5" ht="28.5">
      <c r="A1562" s="27" t="s">
        <v>9530</v>
      </c>
      <c r="B1562" s="10" t="s">
        <v>2219</v>
      </c>
      <c r="C1562" s="11" t="s">
        <v>885</v>
      </c>
    </row>
    <row r="1563" spans="1:5" ht="28.5">
      <c r="A1563" s="27" t="s">
        <v>9480</v>
      </c>
      <c r="B1563" s="10" t="s">
        <v>2220</v>
      </c>
      <c r="C1563" s="11" t="s">
        <v>2140</v>
      </c>
    </row>
    <row r="1564" spans="1:5" ht="28.5">
      <c r="A1564" s="27" t="s">
        <v>9531</v>
      </c>
      <c r="B1564" s="10" t="s">
        <v>2221</v>
      </c>
      <c r="C1564" s="11" t="s">
        <v>818</v>
      </c>
    </row>
    <row r="1565" spans="1:5">
      <c r="A1565" s="27" t="s">
        <v>8291</v>
      </c>
      <c r="B1565" s="10" t="s">
        <v>2222</v>
      </c>
      <c r="C1565" s="11" t="s">
        <v>815</v>
      </c>
    </row>
    <row r="1566" spans="1:5" ht="28.5">
      <c r="A1566" s="27" t="s">
        <v>9015</v>
      </c>
      <c r="B1566" s="10" t="s">
        <v>2223</v>
      </c>
      <c r="C1566" s="11" t="s">
        <v>898</v>
      </c>
    </row>
    <row r="1567" spans="1:5" ht="57">
      <c r="A1567" s="27" t="s">
        <v>9532</v>
      </c>
      <c r="B1567" s="10" t="s">
        <v>2224</v>
      </c>
      <c r="C1567" s="11" t="s">
        <v>2133</v>
      </c>
    </row>
    <row r="1568" spans="1:5" s="10" customFormat="1" ht="42.75">
      <c r="A1568" s="27" t="s">
        <v>9533</v>
      </c>
      <c r="B1568" s="10" t="s">
        <v>2225</v>
      </c>
      <c r="C1568" s="11" t="s">
        <v>1075</v>
      </c>
    </row>
    <row r="1569" spans="1:3" s="10" customFormat="1" ht="28.5">
      <c r="A1569" s="27" t="s">
        <v>9203</v>
      </c>
      <c r="B1569" s="10" t="s">
        <v>2226</v>
      </c>
      <c r="C1569" s="11" t="s">
        <v>1388</v>
      </c>
    </row>
    <row r="1570" spans="1:3" s="10" customFormat="1" ht="28.5">
      <c r="A1570" s="27" t="s">
        <v>9347</v>
      </c>
      <c r="B1570" s="10" t="s">
        <v>2227</v>
      </c>
      <c r="C1570" s="11" t="s">
        <v>1956</v>
      </c>
    </row>
    <row r="1571" spans="1:3" s="10" customFormat="1">
      <c r="A1571" s="27" t="s">
        <v>9534</v>
      </c>
      <c r="B1571" s="10" t="s">
        <v>2228</v>
      </c>
      <c r="C1571" s="11" t="s">
        <v>738</v>
      </c>
    </row>
    <row r="1572" spans="1:3" s="10" customFormat="1" ht="28.5">
      <c r="A1572" s="27" t="s">
        <v>9535</v>
      </c>
      <c r="B1572" s="10" t="s">
        <v>2229</v>
      </c>
      <c r="C1572" s="11" t="s">
        <v>1956</v>
      </c>
    </row>
    <row r="1573" spans="1:3" s="10" customFormat="1" ht="28.5">
      <c r="A1573" s="27" t="s">
        <v>9536</v>
      </c>
      <c r="B1573" s="10" t="s">
        <v>2230</v>
      </c>
      <c r="C1573" s="11" t="s">
        <v>2122</v>
      </c>
    </row>
    <row r="1574" spans="1:3" s="10" customFormat="1" ht="57">
      <c r="A1574" s="27" t="s">
        <v>8842</v>
      </c>
      <c r="B1574" s="10" t="s">
        <v>2231</v>
      </c>
      <c r="C1574" s="11" t="s">
        <v>1198</v>
      </c>
    </row>
    <row r="1575" spans="1:3" s="10" customFormat="1">
      <c r="A1575" s="27" t="s">
        <v>8878</v>
      </c>
      <c r="B1575" s="10" t="s">
        <v>2232</v>
      </c>
      <c r="C1575" s="11" t="s">
        <v>815</v>
      </c>
    </row>
    <row r="1576" spans="1:3" s="10" customFormat="1" ht="28.5">
      <c r="A1576" s="27" t="s">
        <v>9537</v>
      </c>
      <c r="B1576" s="10" t="s">
        <v>2233</v>
      </c>
      <c r="C1576" s="11" t="s">
        <v>1034</v>
      </c>
    </row>
    <row r="1577" spans="1:3" s="10" customFormat="1" ht="28.5">
      <c r="A1577" s="27" t="s">
        <v>9538</v>
      </c>
      <c r="B1577" s="10" t="s">
        <v>2234</v>
      </c>
      <c r="C1577" s="11" t="s">
        <v>1960</v>
      </c>
    </row>
    <row r="1578" spans="1:3" s="10" customFormat="1">
      <c r="A1578" s="27" t="s">
        <v>9539</v>
      </c>
      <c r="B1578" s="10" t="s">
        <v>2235</v>
      </c>
      <c r="C1578" s="11" t="s">
        <v>1735</v>
      </c>
    </row>
    <row r="1579" spans="1:3" s="10" customFormat="1">
      <c r="A1579" s="27" t="s">
        <v>9540</v>
      </c>
      <c r="B1579" s="10" t="s">
        <v>2236</v>
      </c>
      <c r="C1579" s="11" t="s">
        <v>815</v>
      </c>
    </row>
    <row r="1580" spans="1:3" s="10" customFormat="1">
      <c r="A1580" s="27" t="s">
        <v>9541</v>
      </c>
      <c r="B1580" s="10" t="s">
        <v>2237</v>
      </c>
      <c r="C1580" s="11" t="s">
        <v>815</v>
      </c>
    </row>
    <row r="1581" spans="1:3" s="10" customFormat="1" ht="28.5">
      <c r="A1581" s="27" t="s">
        <v>9542</v>
      </c>
      <c r="B1581" s="10" t="s">
        <v>2238</v>
      </c>
      <c r="C1581" s="11" t="s">
        <v>953</v>
      </c>
    </row>
    <row r="1582" spans="1:3" s="10" customFormat="1">
      <c r="A1582" s="27" t="s">
        <v>9543</v>
      </c>
      <c r="B1582" s="10" t="s">
        <v>2239</v>
      </c>
      <c r="C1582" s="11" t="s">
        <v>815</v>
      </c>
    </row>
    <row r="1583" spans="1:3" s="10" customFormat="1" ht="57">
      <c r="A1583" s="27" t="s">
        <v>9544</v>
      </c>
      <c r="B1583" s="10" t="s">
        <v>2240</v>
      </c>
      <c r="C1583" s="11" t="s">
        <v>2164</v>
      </c>
    </row>
    <row r="1584" spans="1:3" s="10" customFormat="1">
      <c r="A1584" s="27" t="s">
        <v>9545</v>
      </c>
      <c r="B1584" s="10" t="s">
        <v>2241</v>
      </c>
      <c r="C1584" s="11" t="s">
        <v>815</v>
      </c>
    </row>
    <row r="1585" spans="1:3" s="10" customFormat="1">
      <c r="A1585" s="27" t="s">
        <v>9546</v>
      </c>
      <c r="B1585" s="10" t="s">
        <v>2242</v>
      </c>
      <c r="C1585" s="11" t="s">
        <v>815</v>
      </c>
    </row>
    <row r="1586" spans="1:3" s="10" customFormat="1" ht="28.5">
      <c r="A1586" s="27" t="s">
        <v>8580</v>
      </c>
      <c r="B1586" s="10" t="s">
        <v>2243</v>
      </c>
      <c r="C1586" s="11" t="s">
        <v>831</v>
      </c>
    </row>
    <row r="1587" spans="1:3" s="10" customFormat="1">
      <c r="A1587" s="27" t="s">
        <v>9547</v>
      </c>
      <c r="B1587" s="10" t="s">
        <v>2244</v>
      </c>
      <c r="C1587" s="11" t="s">
        <v>815</v>
      </c>
    </row>
    <row r="1588" spans="1:3" s="10" customFormat="1" ht="28.5">
      <c r="A1588" s="27" t="s">
        <v>8731</v>
      </c>
      <c r="B1588" s="10" t="s">
        <v>2245</v>
      </c>
      <c r="C1588" s="11" t="s">
        <v>1051</v>
      </c>
    </row>
    <row r="1589" spans="1:3" s="10" customFormat="1" ht="42.75">
      <c r="A1589" s="27" t="s">
        <v>9548</v>
      </c>
      <c r="B1589" s="10" t="s">
        <v>2246</v>
      </c>
      <c r="C1589" s="11" t="s">
        <v>1519</v>
      </c>
    </row>
    <row r="1590" spans="1:3" s="10" customFormat="1" ht="28.5">
      <c r="A1590" s="27" t="s">
        <v>9038</v>
      </c>
      <c r="B1590" s="10" t="s">
        <v>2247</v>
      </c>
      <c r="C1590" s="11" t="s">
        <v>889</v>
      </c>
    </row>
    <row r="1591" spans="1:3" s="10" customFormat="1" ht="57">
      <c r="A1591" s="27" t="s">
        <v>9549</v>
      </c>
      <c r="B1591" s="10" t="s">
        <v>2248</v>
      </c>
      <c r="C1591" s="11" t="s">
        <v>2249</v>
      </c>
    </row>
    <row r="1592" spans="1:3" s="10" customFormat="1" ht="28.5">
      <c r="A1592" s="27" t="s">
        <v>9550</v>
      </c>
      <c r="B1592" s="10" t="s">
        <v>2250</v>
      </c>
      <c r="C1592" s="11" t="s">
        <v>1171</v>
      </c>
    </row>
    <row r="1593" spans="1:3" s="10" customFormat="1" ht="28.5">
      <c r="A1593" s="27" t="s">
        <v>9551</v>
      </c>
      <c r="B1593" s="10" t="s">
        <v>2251</v>
      </c>
      <c r="C1593" s="11" t="s">
        <v>880</v>
      </c>
    </row>
    <row r="1594" spans="1:3" s="10" customFormat="1" ht="42.75">
      <c r="A1594" s="27" t="s">
        <v>9552</v>
      </c>
      <c r="B1594" s="10" t="s">
        <v>2252</v>
      </c>
      <c r="C1594" s="11" t="s">
        <v>2253</v>
      </c>
    </row>
    <row r="1595" spans="1:3" s="10" customFormat="1">
      <c r="A1595" s="27" t="s">
        <v>9553</v>
      </c>
      <c r="B1595" s="10" t="s">
        <v>2254</v>
      </c>
      <c r="C1595" s="11" t="s">
        <v>1201</v>
      </c>
    </row>
    <row r="1596" spans="1:3" s="10" customFormat="1">
      <c r="A1596" s="27" t="s">
        <v>9554</v>
      </c>
      <c r="B1596" s="10" t="s">
        <v>2255</v>
      </c>
      <c r="C1596" s="11" t="s">
        <v>815</v>
      </c>
    </row>
    <row r="1597" spans="1:3" s="10" customFormat="1">
      <c r="A1597" s="27" t="s">
        <v>9555</v>
      </c>
      <c r="B1597" s="10" t="s">
        <v>2256</v>
      </c>
      <c r="C1597" s="11" t="s">
        <v>815</v>
      </c>
    </row>
    <row r="1598" spans="1:3" s="10" customFormat="1">
      <c r="A1598" s="27" t="s">
        <v>9556</v>
      </c>
      <c r="B1598" s="10" t="s">
        <v>2257</v>
      </c>
      <c r="C1598" s="11" t="s">
        <v>815</v>
      </c>
    </row>
    <row r="1599" spans="1:3" s="10" customFormat="1">
      <c r="A1599" s="27" t="s">
        <v>9557</v>
      </c>
      <c r="B1599" s="10" t="s">
        <v>2258</v>
      </c>
      <c r="C1599" s="11" t="s">
        <v>815</v>
      </c>
    </row>
    <row r="1600" spans="1:3" s="10" customFormat="1" ht="42.75">
      <c r="A1600" s="27" t="s">
        <v>9558</v>
      </c>
      <c r="B1600" s="10" t="s">
        <v>2259</v>
      </c>
      <c r="C1600" s="11" t="s">
        <v>2260</v>
      </c>
    </row>
    <row r="1601" spans="1:3" s="10" customFormat="1" ht="28.5">
      <c r="A1601" s="27" t="s">
        <v>9559</v>
      </c>
      <c r="B1601" s="10" t="s">
        <v>2261</v>
      </c>
      <c r="C1601" s="11" t="s">
        <v>1788</v>
      </c>
    </row>
    <row r="1602" spans="1:3" s="10" customFormat="1" ht="28.5">
      <c r="A1602" s="27" t="s">
        <v>9560</v>
      </c>
      <c r="B1602" s="10" t="s">
        <v>2262</v>
      </c>
      <c r="C1602" s="11" t="s">
        <v>2263</v>
      </c>
    </row>
    <row r="1603" spans="1:3" s="10" customFormat="1" ht="57">
      <c r="A1603" s="27" t="s">
        <v>9561</v>
      </c>
      <c r="B1603" s="10" t="s">
        <v>2264</v>
      </c>
      <c r="C1603" s="11" t="s">
        <v>2265</v>
      </c>
    </row>
    <row r="1604" spans="1:3" s="10" customFormat="1" ht="42.75">
      <c r="A1604" s="27" t="s">
        <v>9562</v>
      </c>
      <c r="B1604" s="10" t="s">
        <v>2266</v>
      </c>
      <c r="C1604" s="11" t="s">
        <v>1075</v>
      </c>
    </row>
    <row r="1605" spans="1:3" s="10" customFormat="1" ht="42.75">
      <c r="A1605" s="27" t="s">
        <v>9563</v>
      </c>
      <c r="B1605" s="10" t="s">
        <v>2267</v>
      </c>
      <c r="C1605" s="11" t="s">
        <v>1177</v>
      </c>
    </row>
    <row r="1606" spans="1:3" s="10" customFormat="1" ht="28.5">
      <c r="A1606" s="27" t="s">
        <v>8745</v>
      </c>
      <c r="B1606" s="10" t="s">
        <v>2268</v>
      </c>
      <c r="C1606" s="11" t="s">
        <v>1038</v>
      </c>
    </row>
    <row r="1607" spans="1:3" s="10" customFormat="1" ht="28.5">
      <c r="A1607" s="27" t="s">
        <v>9564</v>
      </c>
      <c r="B1607" s="10" t="s">
        <v>2269</v>
      </c>
      <c r="C1607" s="11" t="s">
        <v>1038</v>
      </c>
    </row>
    <row r="1608" spans="1:3" s="10" customFormat="1" ht="57">
      <c r="A1608" s="27" t="s">
        <v>9565</v>
      </c>
      <c r="B1608" s="10" t="s">
        <v>2270</v>
      </c>
      <c r="C1608" s="11" t="s">
        <v>2133</v>
      </c>
    </row>
    <row r="1609" spans="1:3" s="10" customFormat="1" ht="28.5">
      <c r="A1609" s="27" t="s">
        <v>9566</v>
      </c>
      <c r="B1609" s="10" t="s">
        <v>2271</v>
      </c>
      <c r="C1609" s="11" t="s">
        <v>953</v>
      </c>
    </row>
    <row r="1610" spans="1:3" s="10" customFormat="1" ht="28.5">
      <c r="A1610" s="27" t="s">
        <v>9430</v>
      </c>
      <c r="B1610" s="10" t="s">
        <v>2272</v>
      </c>
      <c r="C1610" s="11" t="s">
        <v>1184</v>
      </c>
    </row>
    <row r="1611" spans="1:3" s="10" customFormat="1" ht="28.5">
      <c r="A1611" s="27" t="s">
        <v>9567</v>
      </c>
      <c r="B1611" s="10" t="s">
        <v>2273</v>
      </c>
      <c r="C1611" s="11" t="s">
        <v>2274</v>
      </c>
    </row>
    <row r="1612" spans="1:3" s="10" customFormat="1" ht="28.5">
      <c r="A1612" s="27" t="s">
        <v>9568</v>
      </c>
      <c r="B1612" s="10" t="s">
        <v>2275</v>
      </c>
      <c r="C1612" s="11" t="s">
        <v>831</v>
      </c>
    </row>
    <row r="1613" spans="1:3" s="10" customFormat="1" ht="28.5">
      <c r="A1613" s="27" t="s">
        <v>8239</v>
      </c>
      <c r="B1613" s="10" t="s">
        <v>2276</v>
      </c>
      <c r="C1613" s="11" t="s">
        <v>2277</v>
      </c>
    </row>
    <row r="1614" spans="1:3" s="10" customFormat="1">
      <c r="A1614" s="27" t="s">
        <v>9569</v>
      </c>
      <c r="B1614" s="10" t="s">
        <v>2278</v>
      </c>
      <c r="C1614" s="11" t="s">
        <v>753</v>
      </c>
    </row>
    <row r="1615" spans="1:3" s="10" customFormat="1" ht="28.5">
      <c r="A1615" s="27" t="s">
        <v>9512</v>
      </c>
      <c r="B1615" s="10" t="s">
        <v>2279</v>
      </c>
      <c r="C1615" s="11" t="s">
        <v>2194</v>
      </c>
    </row>
    <row r="1616" spans="1:3" s="10" customFormat="1" ht="57">
      <c r="A1616" s="27" t="s">
        <v>9532</v>
      </c>
      <c r="B1616" s="10" t="s">
        <v>2280</v>
      </c>
      <c r="C1616" s="11" t="s">
        <v>2133</v>
      </c>
    </row>
    <row r="1617" spans="1:3" s="10" customFormat="1" ht="57">
      <c r="A1617" s="27" t="s">
        <v>9565</v>
      </c>
      <c r="B1617" s="10" t="s">
        <v>2281</v>
      </c>
      <c r="C1617" s="11" t="s">
        <v>2133</v>
      </c>
    </row>
    <row r="1618" spans="1:3" s="10" customFormat="1">
      <c r="A1618" s="27" t="s">
        <v>9570</v>
      </c>
      <c r="B1618" s="10" t="s">
        <v>2282</v>
      </c>
      <c r="C1618" s="11" t="s">
        <v>815</v>
      </c>
    </row>
    <row r="1619" spans="1:3" s="10" customFormat="1" ht="28.5">
      <c r="A1619" s="27" t="s">
        <v>9571</v>
      </c>
      <c r="B1619" s="10" t="s">
        <v>2283</v>
      </c>
      <c r="C1619" s="11" t="s">
        <v>967</v>
      </c>
    </row>
    <row r="1620" spans="1:3" s="10" customFormat="1" ht="42.75">
      <c r="A1620" s="27" t="s">
        <v>9572</v>
      </c>
      <c r="B1620" s="10" t="s">
        <v>2284</v>
      </c>
      <c r="C1620" s="11" t="s">
        <v>965</v>
      </c>
    </row>
    <row r="1621" spans="1:3" s="10" customFormat="1" ht="42.75">
      <c r="A1621" s="27" t="s">
        <v>9573</v>
      </c>
      <c r="B1621" s="10" t="s">
        <v>2285</v>
      </c>
      <c r="C1621" s="11" t="s">
        <v>965</v>
      </c>
    </row>
    <row r="1622" spans="1:3" s="10" customFormat="1">
      <c r="A1622" s="27" t="s">
        <v>9451</v>
      </c>
      <c r="B1622" s="10" t="s">
        <v>2286</v>
      </c>
      <c r="C1622" s="11" t="s">
        <v>2100</v>
      </c>
    </row>
    <row r="1623" spans="1:3" s="10" customFormat="1" ht="42.75">
      <c r="A1623" s="27" t="s">
        <v>9574</v>
      </c>
      <c r="B1623" s="10" t="s">
        <v>2287</v>
      </c>
      <c r="C1623" s="11" t="s">
        <v>1748</v>
      </c>
    </row>
    <row r="1624" spans="1:3" s="10" customFormat="1" ht="28.5">
      <c r="A1624" s="27" t="s">
        <v>9575</v>
      </c>
      <c r="B1624" s="10" t="s">
        <v>2288</v>
      </c>
      <c r="C1624" s="11" t="s">
        <v>726</v>
      </c>
    </row>
    <row r="1625" spans="1:3" s="10" customFormat="1" ht="28.5">
      <c r="A1625" s="27" t="s">
        <v>9576</v>
      </c>
      <c r="B1625" s="10" t="s">
        <v>2289</v>
      </c>
      <c r="C1625" s="11" t="s">
        <v>2277</v>
      </c>
    </row>
    <row r="1626" spans="1:3" s="10" customFormat="1" ht="42.75">
      <c r="A1626" s="27" t="s">
        <v>8207</v>
      </c>
      <c r="B1626" s="10" t="s">
        <v>2290</v>
      </c>
      <c r="C1626" s="11" t="s">
        <v>875</v>
      </c>
    </row>
    <row r="1627" spans="1:3" s="10" customFormat="1" ht="28.5">
      <c r="A1627" s="27" t="s">
        <v>9577</v>
      </c>
      <c r="B1627" s="10" t="s">
        <v>2291</v>
      </c>
      <c r="C1627" s="11" t="s">
        <v>2292</v>
      </c>
    </row>
    <row r="1628" spans="1:3" s="10" customFormat="1" ht="28.5">
      <c r="A1628" s="27" t="s">
        <v>9578</v>
      </c>
      <c r="B1628" s="10" t="s">
        <v>2293</v>
      </c>
      <c r="C1628" s="11" t="s">
        <v>1500</v>
      </c>
    </row>
    <row r="1629" spans="1:3" s="10" customFormat="1" ht="42.75">
      <c r="A1629" s="27" t="s">
        <v>9579</v>
      </c>
      <c r="B1629" s="10" t="s">
        <v>2294</v>
      </c>
      <c r="C1629" s="11" t="s">
        <v>1748</v>
      </c>
    </row>
    <row r="1630" spans="1:3" s="10" customFormat="1" ht="28.5">
      <c r="A1630" s="27" t="s">
        <v>9041</v>
      </c>
      <c r="B1630" s="10" t="s">
        <v>2295</v>
      </c>
      <c r="C1630" s="11" t="s">
        <v>898</v>
      </c>
    </row>
    <row r="1631" spans="1:3" s="10" customFormat="1">
      <c r="A1631" s="27" t="s">
        <v>9580</v>
      </c>
      <c r="B1631" s="10" t="s">
        <v>2296</v>
      </c>
      <c r="C1631" s="11" t="s">
        <v>815</v>
      </c>
    </row>
    <row r="1632" spans="1:3" s="10" customFormat="1" ht="42.75">
      <c r="A1632" s="27" t="s">
        <v>9581</v>
      </c>
      <c r="B1632" s="10" t="s">
        <v>2297</v>
      </c>
      <c r="C1632" s="11" t="s">
        <v>1519</v>
      </c>
    </row>
    <row r="1633" spans="1:3" s="10" customFormat="1" ht="42.75">
      <c r="A1633" s="27" t="s">
        <v>9582</v>
      </c>
      <c r="B1633" s="10" t="s">
        <v>2298</v>
      </c>
      <c r="C1633" s="11" t="s">
        <v>2299</v>
      </c>
    </row>
    <row r="1634" spans="1:3" s="10" customFormat="1" ht="57">
      <c r="A1634" s="27" t="s">
        <v>8239</v>
      </c>
      <c r="B1634" s="10" t="s">
        <v>2300</v>
      </c>
      <c r="C1634" s="11" t="s">
        <v>2301</v>
      </c>
    </row>
    <row r="1635" spans="1:3" s="10" customFormat="1">
      <c r="A1635" s="27" t="s">
        <v>9583</v>
      </c>
      <c r="B1635" s="10" t="s">
        <v>2302</v>
      </c>
      <c r="C1635" s="11" t="s">
        <v>815</v>
      </c>
    </row>
    <row r="1636" spans="1:3" s="10" customFormat="1">
      <c r="A1636" s="27" t="s">
        <v>9584</v>
      </c>
      <c r="B1636" s="10" t="s">
        <v>2303</v>
      </c>
      <c r="C1636" s="11" t="s">
        <v>815</v>
      </c>
    </row>
    <row r="1637" spans="1:3" s="10" customFormat="1" ht="28.5">
      <c r="A1637" s="27" t="s">
        <v>9585</v>
      </c>
      <c r="B1637" s="10" t="s">
        <v>2304</v>
      </c>
      <c r="C1637" s="11" t="s">
        <v>1788</v>
      </c>
    </row>
    <row r="1638" spans="1:3" s="10" customFormat="1" ht="28.5">
      <c r="A1638" s="27" t="s">
        <v>9586</v>
      </c>
      <c r="B1638" s="10" t="s">
        <v>2305</v>
      </c>
      <c r="C1638" s="11" t="s">
        <v>880</v>
      </c>
    </row>
    <row r="1639" spans="1:3" s="10" customFormat="1" ht="28.5">
      <c r="A1639" s="27" t="s">
        <v>8685</v>
      </c>
      <c r="B1639" s="10" t="s">
        <v>2306</v>
      </c>
      <c r="C1639" s="11" t="s">
        <v>950</v>
      </c>
    </row>
    <row r="1640" spans="1:3" s="10" customFormat="1" ht="28.5">
      <c r="A1640" s="27" t="s">
        <v>9387</v>
      </c>
      <c r="B1640" s="10" t="s">
        <v>2307</v>
      </c>
      <c r="C1640" s="11" t="s">
        <v>1034</v>
      </c>
    </row>
    <row r="1641" spans="1:3" s="10" customFormat="1" ht="57">
      <c r="A1641" s="27" t="s">
        <v>8775</v>
      </c>
      <c r="B1641" s="10" t="s">
        <v>2308</v>
      </c>
      <c r="C1641" s="11" t="s">
        <v>1112</v>
      </c>
    </row>
    <row r="1642" spans="1:3" s="10" customFormat="1" ht="28.5">
      <c r="A1642" s="27" t="s">
        <v>8729</v>
      </c>
      <c r="B1642" s="10" t="s">
        <v>2309</v>
      </c>
      <c r="C1642" s="11" t="s">
        <v>1034</v>
      </c>
    </row>
    <row r="1643" spans="1:3" s="10" customFormat="1" ht="28.5">
      <c r="A1643" s="27" t="s">
        <v>9587</v>
      </c>
      <c r="B1643" s="10" t="s">
        <v>2310</v>
      </c>
      <c r="C1643" s="11" t="s">
        <v>2194</v>
      </c>
    </row>
    <row r="1644" spans="1:3" s="10" customFormat="1">
      <c r="A1644" s="27" t="s">
        <v>9588</v>
      </c>
      <c r="B1644" s="10" t="s">
        <v>2311</v>
      </c>
      <c r="C1644" s="11" t="s">
        <v>2100</v>
      </c>
    </row>
    <row r="1645" spans="1:3" s="10" customFormat="1" ht="42.75">
      <c r="A1645" s="27" t="s">
        <v>9589</v>
      </c>
      <c r="B1645" s="10" t="s">
        <v>2312</v>
      </c>
      <c r="C1645" s="11" t="s">
        <v>1951</v>
      </c>
    </row>
    <row r="1646" spans="1:3" s="10" customFormat="1" ht="42.75">
      <c r="A1646" s="27" t="s">
        <v>9590</v>
      </c>
      <c r="B1646" s="10" t="s">
        <v>2313</v>
      </c>
      <c r="C1646" s="11" t="s">
        <v>1519</v>
      </c>
    </row>
    <row r="1647" spans="1:3" s="10" customFormat="1" ht="28.5">
      <c r="A1647" s="27" t="s">
        <v>9591</v>
      </c>
      <c r="B1647" s="10" t="s">
        <v>2314</v>
      </c>
      <c r="C1647" s="11" t="s">
        <v>2315</v>
      </c>
    </row>
    <row r="1648" spans="1:3" s="10" customFormat="1" ht="42.75">
      <c r="A1648" s="27" t="s">
        <v>9592</v>
      </c>
      <c r="B1648" s="10" t="s">
        <v>2316</v>
      </c>
      <c r="C1648" s="11" t="s">
        <v>1075</v>
      </c>
    </row>
    <row r="1649" spans="1:3" s="10" customFormat="1" ht="28.5">
      <c r="A1649" s="27" t="s">
        <v>9593</v>
      </c>
      <c r="B1649" s="10" t="s">
        <v>2317</v>
      </c>
      <c r="C1649" s="11" t="s">
        <v>1960</v>
      </c>
    </row>
    <row r="1650" spans="1:3" s="10" customFormat="1" ht="28.5">
      <c r="A1650" s="27" t="s">
        <v>8693</v>
      </c>
      <c r="B1650" s="10" t="s">
        <v>2318</v>
      </c>
      <c r="C1650" s="11" t="s">
        <v>967</v>
      </c>
    </row>
    <row r="1651" spans="1:3" s="10" customFormat="1" ht="28.5">
      <c r="A1651" s="27" t="s">
        <v>9594</v>
      </c>
      <c r="B1651" s="10" t="s">
        <v>2319</v>
      </c>
      <c r="C1651" s="11" t="s">
        <v>953</v>
      </c>
    </row>
    <row r="1652" spans="1:3" s="10" customFormat="1">
      <c r="A1652" s="27" t="s">
        <v>8676</v>
      </c>
      <c r="B1652" s="10" t="s">
        <v>2320</v>
      </c>
      <c r="C1652" s="11" t="s">
        <v>926</v>
      </c>
    </row>
    <row r="1653" spans="1:3" s="10" customFormat="1">
      <c r="A1653" s="27" t="s">
        <v>9595</v>
      </c>
      <c r="B1653" s="10" t="s">
        <v>2321</v>
      </c>
      <c r="C1653" s="11" t="s">
        <v>891</v>
      </c>
    </row>
    <row r="1654" spans="1:3" s="10" customFormat="1" ht="28.5">
      <c r="A1654" s="27" t="s">
        <v>9300</v>
      </c>
      <c r="B1654" s="10" t="s">
        <v>2322</v>
      </c>
      <c r="C1654" s="11" t="s">
        <v>953</v>
      </c>
    </row>
    <row r="1655" spans="1:3" s="10" customFormat="1" ht="28.5">
      <c r="A1655" s="27" t="s">
        <v>9542</v>
      </c>
      <c r="B1655" s="10" t="s">
        <v>2323</v>
      </c>
      <c r="C1655" s="11" t="s">
        <v>953</v>
      </c>
    </row>
    <row r="1656" spans="1:3" s="10" customFormat="1" ht="28.5">
      <c r="A1656" s="27" t="s">
        <v>9596</v>
      </c>
      <c r="B1656" s="10" t="s">
        <v>2324</v>
      </c>
      <c r="C1656" s="11" t="s">
        <v>2325</v>
      </c>
    </row>
    <row r="1657" spans="1:3" s="10" customFormat="1">
      <c r="A1657" s="27" t="s">
        <v>9597</v>
      </c>
      <c r="B1657" s="10" t="s">
        <v>2326</v>
      </c>
      <c r="C1657" s="11" t="s">
        <v>815</v>
      </c>
    </row>
    <row r="1658" spans="1:3" s="10" customFormat="1">
      <c r="A1658" s="27" t="s">
        <v>9078</v>
      </c>
      <c r="B1658" s="10" t="s">
        <v>2327</v>
      </c>
      <c r="C1658" s="11" t="s">
        <v>815</v>
      </c>
    </row>
    <row r="1659" spans="1:3" s="10" customFormat="1">
      <c r="A1659" s="27" t="s">
        <v>8587</v>
      </c>
      <c r="B1659" s="10" t="s">
        <v>2328</v>
      </c>
      <c r="C1659" s="11" t="s">
        <v>815</v>
      </c>
    </row>
    <row r="1660" spans="1:3" s="10" customFormat="1" ht="28.5">
      <c r="A1660" s="27" t="s">
        <v>9598</v>
      </c>
      <c r="B1660" s="10" t="s">
        <v>2329</v>
      </c>
      <c r="C1660" s="11" t="s">
        <v>1051</v>
      </c>
    </row>
    <row r="1661" spans="1:3" s="10" customFormat="1" ht="28.5">
      <c r="A1661" s="27" t="s">
        <v>9560</v>
      </c>
      <c r="B1661" s="10" t="s">
        <v>2330</v>
      </c>
      <c r="C1661" s="11" t="s">
        <v>2263</v>
      </c>
    </row>
    <row r="1662" spans="1:3" s="10" customFormat="1" ht="57">
      <c r="A1662" s="27" t="s">
        <v>9599</v>
      </c>
      <c r="B1662" s="10" t="s">
        <v>2331</v>
      </c>
      <c r="C1662" s="11" t="s">
        <v>2265</v>
      </c>
    </row>
    <row r="1663" spans="1:3" s="10" customFormat="1" ht="57">
      <c r="A1663" s="27" t="s">
        <v>9600</v>
      </c>
      <c r="B1663" s="10" t="s">
        <v>2332</v>
      </c>
      <c r="C1663" s="11" t="s">
        <v>2133</v>
      </c>
    </row>
    <row r="1664" spans="1:3" s="10" customFormat="1" ht="28.5">
      <c r="A1664" s="27" t="s">
        <v>9601</v>
      </c>
      <c r="B1664" s="10" t="s">
        <v>2333</v>
      </c>
      <c r="C1664" s="11" t="s">
        <v>2334</v>
      </c>
    </row>
    <row r="1665" spans="1:3" s="10" customFormat="1">
      <c r="A1665" s="27" t="s">
        <v>9602</v>
      </c>
      <c r="B1665" s="10" t="s">
        <v>2335</v>
      </c>
      <c r="C1665" s="11" t="s">
        <v>815</v>
      </c>
    </row>
    <row r="1666" spans="1:3" s="10" customFormat="1" ht="57">
      <c r="A1666" s="27" t="s">
        <v>8773</v>
      </c>
      <c r="B1666" s="10" t="s">
        <v>2336</v>
      </c>
      <c r="C1666" s="11" t="s">
        <v>1109</v>
      </c>
    </row>
    <row r="1667" spans="1:3" s="10" customFormat="1" ht="42.75">
      <c r="A1667" s="27" t="s">
        <v>9603</v>
      </c>
      <c r="B1667" s="10" t="s">
        <v>2337</v>
      </c>
      <c r="C1667" s="11" t="s">
        <v>2338</v>
      </c>
    </row>
    <row r="1668" spans="1:3" s="10" customFormat="1" ht="42.75">
      <c r="A1668" s="27" t="s">
        <v>9604</v>
      </c>
      <c r="B1668" s="10" t="s">
        <v>2339</v>
      </c>
      <c r="C1668" s="11" t="s">
        <v>1635</v>
      </c>
    </row>
    <row r="1669" spans="1:3" s="10" customFormat="1" ht="42.75">
      <c r="A1669" s="27" t="s">
        <v>9605</v>
      </c>
      <c r="B1669" s="10" t="s">
        <v>2340</v>
      </c>
      <c r="C1669" s="11" t="s">
        <v>1635</v>
      </c>
    </row>
    <row r="1670" spans="1:3" s="10" customFormat="1" ht="28.5">
      <c r="A1670" s="27" t="s">
        <v>9606</v>
      </c>
      <c r="B1670" s="10" t="s">
        <v>2341</v>
      </c>
      <c r="C1670" s="11" t="s">
        <v>2342</v>
      </c>
    </row>
    <row r="1671" spans="1:3" s="10" customFormat="1" ht="42.75">
      <c r="A1671" s="27" t="s">
        <v>9607</v>
      </c>
      <c r="B1671" s="10" t="s">
        <v>2343</v>
      </c>
      <c r="C1671" s="11" t="s">
        <v>1748</v>
      </c>
    </row>
    <row r="1672" spans="1:3" s="10" customFormat="1" ht="42.75">
      <c r="A1672" s="27" t="s">
        <v>9608</v>
      </c>
      <c r="B1672" s="10" t="s">
        <v>2344</v>
      </c>
      <c r="C1672" s="11" t="s">
        <v>875</v>
      </c>
    </row>
    <row r="1673" spans="1:3" s="10" customFormat="1">
      <c r="A1673" s="27" t="s">
        <v>8291</v>
      </c>
      <c r="B1673" s="10" t="s">
        <v>2345</v>
      </c>
      <c r="C1673" s="11" t="s">
        <v>815</v>
      </c>
    </row>
    <row r="1674" spans="1:3" s="10" customFormat="1" ht="28.5">
      <c r="A1674" s="27" t="s">
        <v>9609</v>
      </c>
      <c r="B1674" s="10" t="s">
        <v>2346</v>
      </c>
      <c r="C1674" s="11" t="s">
        <v>1388</v>
      </c>
    </row>
    <row r="1675" spans="1:3" s="10" customFormat="1" ht="28.5">
      <c r="A1675" s="27" t="s">
        <v>9610</v>
      </c>
      <c r="B1675" s="10" t="s">
        <v>2347</v>
      </c>
      <c r="C1675" s="11" t="s">
        <v>1417</v>
      </c>
    </row>
    <row r="1676" spans="1:3" s="10" customFormat="1" ht="28.5">
      <c r="A1676" s="27" t="s">
        <v>9611</v>
      </c>
      <c r="B1676" s="10" t="s">
        <v>2348</v>
      </c>
      <c r="C1676" s="11" t="s">
        <v>885</v>
      </c>
    </row>
    <row r="1677" spans="1:3" s="10" customFormat="1" ht="28.5">
      <c r="A1677" s="27" t="s">
        <v>9612</v>
      </c>
      <c r="B1677" s="10" t="s">
        <v>2349</v>
      </c>
      <c r="C1677" s="11" t="s">
        <v>1034</v>
      </c>
    </row>
    <row r="1678" spans="1:3" s="10" customFormat="1" ht="57">
      <c r="A1678" s="27" t="s">
        <v>9613</v>
      </c>
      <c r="B1678" s="10" t="s">
        <v>2350</v>
      </c>
      <c r="C1678" s="11" t="s">
        <v>2265</v>
      </c>
    </row>
    <row r="1679" spans="1:3" s="10" customFormat="1" ht="28.5">
      <c r="A1679" s="27" t="s">
        <v>9614</v>
      </c>
      <c r="B1679" s="10" t="s">
        <v>2351</v>
      </c>
      <c r="C1679" s="11" t="s">
        <v>2128</v>
      </c>
    </row>
    <row r="1680" spans="1:3" s="10" customFormat="1" ht="57">
      <c r="A1680" s="27" t="s">
        <v>9615</v>
      </c>
      <c r="B1680" s="10" t="s">
        <v>2352</v>
      </c>
      <c r="C1680" s="11" t="s">
        <v>2265</v>
      </c>
    </row>
    <row r="1681" spans="1:3" s="10" customFormat="1" ht="28.5">
      <c r="A1681" s="27" t="s">
        <v>8729</v>
      </c>
      <c r="B1681" s="10" t="s">
        <v>2353</v>
      </c>
      <c r="C1681" s="11" t="s">
        <v>1034</v>
      </c>
    </row>
    <row r="1682" spans="1:3" s="10" customFormat="1" ht="28.5">
      <c r="A1682" s="27" t="s">
        <v>9616</v>
      </c>
      <c r="B1682" s="10" t="s">
        <v>2354</v>
      </c>
      <c r="C1682" s="11" t="s">
        <v>1811</v>
      </c>
    </row>
    <row r="1683" spans="1:3" s="10" customFormat="1" ht="28.5">
      <c r="A1683" s="27" t="s">
        <v>9617</v>
      </c>
      <c r="B1683" s="10" t="s">
        <v>2355</v>
      </c>
      <c r="C1683" s="11" t="s">
        <v>2263</v>
      </c>
    </row>
    <row r="1684" spans="1:3" s="10" customFormat="1" ht="42.75">
      <c r="A1684" s="27" t="s">
        <v>9361</v>
      </c>
      <c r="B1684" s="10" t="s">
        <v>2356</v>
      </c>
      <c r="C1684" s="11" t="s">
        <v>1003</v>
      </c>
    </row>
    <row r="1685" spans="1:3" s="10" customFormat="1">
      <c r="A1685" s="27" t="s">
        <v>9618</v>
      </c>
      <c r="B1685" s="10" t="s">
        <v>2357</v>
      </c>
      <c r="C1685" s="11" t="s">
        <v>1739</v>
      </c>
    </row>
    <row r="1686" spans="1:3" s="10" customFormat="1" ht="28.5">
      <c r="A1686" s="27" t="s">
        <v>9619</v>
      </c>
      <c r="B1686" s="10" t="s">
        <v>2358</v>
      </c>
      <c r="C1686" s="11" t="s">
        <v>950</v>
      </c>
    </row>
    <row r="1687" spans="1:3" s="10" customFormat="1" ht="28.5">
      <c r="A1687" s="27" t="s">
        <v>9620</v>
      </c>
      <c r="B1687" s="10" t="s">
        <v>2359</v>
      </c>
      <c r="C1687" s="11" t="s">
        <v>2360</v>
      </c>
    </row>
    <row r="1688" spans="1:3" s="10" customFormat="1" ht="28.5">
      <c r="A1688" s="27" t="s">
        <v>9621</v>
      </c>
      <c r="B1688" s="10" t="s">
        <v>2361</v>
      </c>
      <c r="C1688" s="11" t="s">
        <v>2362</v>
      </c>
    </row>
    <row r="1689" spans="1:3" s="10" customFormat="1">
      <c r="A1689" s="27" t="s">
        <v>8547</v>
      </c>
      <c r="B1689" s="10" t="s">
        <v>2363</v>
      </c>
      <c r="C1689" s="11" t="s">
        <v>753</v>
      </c>
    </row>
    <row r="1690" spans="1:3" s="10" customFormat="1" ht="28.5">
      <c r="A1690" s="27" t="s">
        <v>9622</v>
      </c>
      <c r="B1690" s="10" t="s">
        <v>2364</v>
      </c>
      <c r="C1690" s="11" t="s">
        <v>880</v>
      </c>
    </row>
    <row r="1691" spans="1:3" s="10" customFormat="1" ht="28.5">
      <c r="A1691" s="27" t="s">
        <v>9623</v>
      </c>
      <c r="B1691" s="10" t="s">
        <v>2365</v>
      </c>
      <c r="C1691" s="11" t="s">
        <v>1788</v>
      </c>
    </row>
    <row r="1692" spans="1:3" s="10" customFormat="1" ht="28.5">
      <c r="A1692" s="27" t="s">
        <v>9624</v>
      </c>
      <c r="B1692" s="10" t="s">
        <v>2366</v>
      </c>
      <c r="C1692" s="11" t="s">
        <v>885</v>
      </c>
    </row>
    <row r="1693" spans="1:3" s="10" customFormat="1" ht="42.75">
      <c r="A1693" s="27" t="s">
        <v>9625</v>
      </c>
      <c r="B1693" s="10" t="s">
        <v>2367</v>
      </c>
      <c r="C1693" s="11" t="s">
        <v>2368</v>
      </c>
    </row>
    <row r="1694" spans="1:3" s="10" customFormat="1" ht="28.5">
      <c r="A1694" s="27" t="s">
        <v>8271</v>
      </c>
      <c r="B1694" s="10" t="s">
        <v>2369</v>
      </c>
      <c r="C1694" s="11" t="s">
        <v>950</v>
      </c>
    </row>
    <row r="1695" spans="1:3" s="10" customFormat="1">
      <c r="A1695" s="27" t="s">
        <v>9626</v>
      </c>
      <c r="B1695" s="10" t="s">
        <v>2370</v>
      </c>
      <c r="C1695" s="11" t="s">
        <v>1735</v>
      </c>
    </row>
    <row r="1696" spans="1:3" s="10" customFormat="1" ht="28.5">
      <c r="A1696" s="27" t="s">
        <v>9606</v>
      </c>
      <c r="B1696" s="10" t="s">
        <v>2371</v>
      </c>
      <c r="C1696" s="11" t="s">
        <v>2342</v>
      </c>
    </row>
    <row r="1697" spans="1:3" s="10" customFormat="1" ht="28.5">
      <c r="A1697" s="27" t="s">
        <v>9627</v>
      </c>
      <c r="B1697" s="10" t="s">
        <v>2372</v>
      </c>
      <c r="C1697" s="11" t="s">
        <v>2315</v>
      </c>
    </row>
    <row r="1698" spans="1:3" s="10" customFormat="1">
      <c r="A1698" s="27" t="s">
        <v>9628</v>
      </c>
      <c r="B1698" s="10" t="s">
        <v>2373</v>
      </c>
      <c r="C1698" s="11" t="s">
        <v>926</v>
      </c>
    </row>
    <row r="1699" spans="1:3" s="10" customFormat="1" ht="28.5">
      <c r="A1699" s="27" t="s">
        <v>9629</v>
      </c>
      <c r="B1699" s="10" t="s">
        <v>2374</v>
      </c>
      <c r="C1699" s="11" t="s">
        <v>950</v>
      </c>
    </row>
    <row r="1700" spans="1:3" s="10" customFormat="1" ht="28.5">
      <c r="A1700" s="27" t="s">
        <v>9630</v>
      </c>
      <c r="B1700" s="10" t="s">
        <v>2375</v>
      </c>
      <c r="C1700" s="11" t="s">
        <v>1458</v>
      </c>
    </row>
    <row r="1701" spans="1:3" s="10" customFormat="1" ht="42.75">
      <c r="A1701" s="27" t="s">
        <v>9631</v>
      </c>
      <c r="B1701" s="10" t="s">
        <v>2376</v>
      </c>
      <c r="C1701" s="11" t="s">
        <v>1075</v>
      </c>
    </row>
    <row r="1702" spans="1:3" s="10" customFormat="1" ht="28.5">
      <c r="A1702" s="27" t="s">
        <v>9632</v>
      </c>
      <c r="B1702" s="10" t="s">
        <v>2377</v>
      </c>
      <c r="C1702" s="11" t="s">
        <v>2292</v>
      </c>
    </row>
    <row r="1703" spans="1:3" s="10" customFormat="1">
      <c r="A1703" s="27" t="s">
        <v>9633</v>
      </c>
      <c r="B1703" s="10" t="s">
        <v>2378</v>
      </c>
      <c r="C1703" s="11" t="s">
        <v>2379</v>
      </c>
    </row>
    <row r="1704" spans="1:3" s="10" customFormat="1" ht="28.5">
      <c r="A1704" s="27" t="s">
        <v>8731</v>
      </c>
      <c r="B1704" s="10" t="s">
        <v>2380</v>
      </c>
      <c r="C1704" s="11" t="s">
        <v>1051</v>
      </c>
    </row>
    <row r="1705" spans="1:3" s="10" customFormat="1" ht="28.5">
      <c r="A1705" s="27" t="s">
        <v>9634</v>
      </c>
      <c r="B1705" s="10" t="s">
        <v>2381</v>
      </c>
      <c r="C1705" s="11" t="s">
        <v>2315</v>
      </c>
    </row>
    <row r="1706" spans="1:3" s="10" customFormat="1">
      <c r="A1706" s="27" t="s">
        <v>9539</v>
      </c>
      <c r="B1706" s="10" t="s">
        <v>2382</v>
      </c>
      <c r="C1706" s="11" t="s">
        <v>1735</v>
      </c>
    </row>
    <row r="1707" spans="1:3" s="10" customFormat="1" ht="28.5">
      <c r="A1707" s="27" t="s">
        <v>9635</v>
      </c>
      <c r="B1707" s="10" t="s">
        <v>2383</v>
      </c>
      <c r="C1707" s="11" t="s">
        <v>967</v>
      </c>
    </row>
    <row r="1708" spans="1:3" s="10" customFormat="1" ht="42.75">
      <c r="A1708" s="27" t="s">
        <v>9636</v>
      </c>
      <c r="B1708" s="10" t="s">
        <v>2384</v>
      </c>
      <c r="C1708" s="11" t="s">
        <v>1635</v>
      </c>
    </row>
    <row r="1709" spans="1:3" s="10" customFormat="1">
      <c r="A1709" s="27" t="s">
        <v>9584</v>
      </c>
      <c r="B1709" s="10" t="s">
        <v>2385</v>
      </c>
      <c r="C1709" s="11" t="s">
        <v>815</v>
      </c>
    </row>
    <row r="1710" spans="1:3" s="10" customFormat="1" ht="42.75">
      <c r="A1710" s="27" t="s">
        <v>9562</v>
      </c>
      <c r="B1710" s="10" t="s">
        <v>2386</v>
      </c>
      <c r="C1710" s="11" t="s">
        <v>1075</v>
      </c>
    </row>
    <row r="1711" spans="1:3" s="10" customFormat="1" ht="42.75">
      <c r="A1711" s="27" t="s">
        <v>9637</v>
      </c>
      <c r="B1711" s="10" t="s">
        <v>2387</v>
      </c>
      <c r="C1711" s="11" t="s">
        <v>2368</v>
      </c>
    </row>
    <row r="1712" spans="1:3" s="10" customFormat="1" ht="28.5">
      <c r="A1712" s="27" t="s">
        <v>9638</v>
      </c>
      <c r="B1712" s="10" t="s">
        <v>2388</v>
      </c>
      <c r="C1712" s="11" t="s">
        <v>1796</v>
      </c>
    </row>
    <row r="1713" spans="1:3" s="10" customFormat="1" ht="42.75">
      <c r="A1713" s="27" t="s">
        <v>9639</v>
      </c>
      <c r="B1713" s="10" t="s">
        <v>2389</v>
      </c>
      <c r="C1713" s="11" t="s">
        <v>2159</v>
      </c>
    </row>
    <row r="1714" spans="1:3" s="10" customFormat="1" ht="28.5">
      <c r="A1714" s="27" t="s">
        <v>9640</v>
      </c>
      <c r="B1714" s="10" t="s">
        <v>2390</v>
      </c>
      <c r="C1714" s="11" t="s">
        <v>2391</v>
      </c>
    </row>
    <row r="1715" spans="1:3" s="10" customFormat="1" ht="28.5">
      <c r="A1715" s="27" t="s">
        <v>9641</v>
      </c>
      <c r="B1715" s="10" t="s">
        <v>2392</v>
      </c>
      <c r="C1715" s="11" t="s">
        <v>831</v>
      </c>
    </row>
    <row r="1716" spans="1:3" s="10" customFormat="1" ht="28.5">
      <c r="A1716" s="27" t="s">
        <v>9594</v>
      </c>
      <c r="B1716" s="10" t="s">
        <v>2393</v>
      </c>
      <c r="C1716" s="11" t="s">
        <v>953</v>
      </c>
    </row>
    <row r="1717" spans="1:3" s="10" customFormat="1" ht="42.75">
      <c r="A1717" s="27" t="s">
        <v>9642</v>
      </c>
      <c r="B1717" s="10" t="s">
        <v>2394</v>
      </c>
      <c r="C1717" s="11" t="s">
        <v>2395</v>
      </c>
    </row>
    <row r="1718" spans="1:3" s="10" customFormat="1" ht="42.75">
      <c r="A1718" s="27" t="s">
        <v>9643</v>
      </c>
      <c r="B1718" s="10" t="s">
        <v>2396</v>
      </c>
      <c r="C1718" s="11" t="s">
        <v>1915</v>
      </c>
    </row>
    <row r="1719" spans="1:3" s="10" customFormat="1" ht="42.75">
      <c r="A1719" s="27" t="s">
        <v>9644</v>
      </c>
      <c r="B1719" s="10" t="s">
        <v>2397</v>
      </c>
      <c r="C1719" s="11" t="s">
        <v>1848</v>
      </c>
    </row>
    <row r="1720" spans="1:3" s="10" customFormat="1" ht="28.5">
      <c r="A1720" s="27" t="s">
        <v>9645</v>
      </c>
      <c r="B1720" s="10" t="s">
        <v>2398</v>
      </c>
      <c r="C1720" s="11" t="s">
        <v>744</v>
      </c>
    </row>
    <row r="1721" spans="1:3" s="10" customFormat="1" ht="28.5">
      <c r="A1721" s="27" t="s">
        <v>9646</v>
      </c>
      <c r="B1721" s="10" t="s">
        <v>2399</v>
      </c>
      <c r="C1721" s="11" t="s">
        <v>1500</v>
      </c>
    </row>
    <row r="1722" spans="1:3" s="10" customFormat="1" ht="42.75">
      <c r="A1722" s="27" t="s">
        <v>9647</v>
      </c>
      <c r="B1722" s="10" t="s">
        <v>2400</v>
      </c>
      <c r="C1722" s="11" t="s">
        <v>1635</v>
      </c>
    </row>
    <row r="1723" spans="1:3" s="10" customFormat="1" ht="42.75">
      <c r="A1723" s="27" t="s">
        <v>9648</v>
      </c>
      <c r="B1723" s="10" t="s">
        <v>2401</v>
      </c>
      <c r="C1723" s="11" t="s">
        <v>1635</v>
      </c>
    </row>
    <row r="1724" spans="1:3" s="10" customFormat="1" ht="42.75">
      <c r="A1724" s="27" t="s">
        <v>9649</v>
      </c>
      <c r="B1724" s="10" t="s">
        <v>2402</v>
      </c>
      <c r="C1724" s="11" t="s">
        <v>875</v>
      </c>
    </row>
    <row r="1725" spans="1:3" s="10" customFormat="1" ht="28.5">
      <c r="A1725" s="27" t="s">
        <v>9650</v>
      </c>
      <c r="B1725" s="10" t="s">
        <v>2403</v>
      </c>
      <c r="C1725" s="11" t="s">
        <v>885</v>
      </c>
    </row>
    <row r="1726" spans="1:3" s="10" customFormat="1" ht="42.75">
      <c r="A1726" s="27" t="s">
        <v>9651</v>
      </c>
      <c r="B1726" s="10" t="s">
        <v>2404</v>
      </c>
      <c r="C1726" s="11" t="s">
        <v>2405</v>
      </c>
    </row>
    <row r="1727" spans="1:3" s="10" customFormat="1" ht="28.5">
      <c r="A1727" s="27" t="s">
        <v>9467</v>
      </c>
      <c r="B1727" s="10" t="s">
        <v>2406</v>
      </c>
      <c r="C1727" s="11" t="s">
        <v>2128</v>
      </c>
    </row>
    <row r="1728" spans="1:3" s="10" customFormat="1" ht="42.75">
      <c r="A1728" s="27" t="s">
        <v>9652</v>
      </c>
      <c r="B1728" s="10" t="s">
        <v>2407</v>
      </c>
      <c r="C1728" s="11" t="s">
        <v>1177</v>
      </c>
    </row>
    <row r="1729" spans="1:3" s="10" customFormat="1" ht="28.5">
      <c r="A1729" s="27" t="s">
        <v>9653</v>
      </c>
      <c r="B1729" s="10" t="s">
        <v>2408</v>
      </c>
      <c r="C1729" s="11" t="s">
        <v>1013</v>
      </c>
    </row>
    <row r="1730" spans="1:3" s="10" customFormat="1" ht="42.75">
      <c r="A1730" s="27" t="s">
        <v>9654</v>
      </c>
      <c r="B1730" s="10" t="s">
        <v>2409</v>
      </c>
      <c r="C1730" s="11" t="s">
        <v>2410</v>
      </c>
    </row>
    <row r="1731" spans="1:3" s="10" customFormat="1" ht="28.5">
      <c r="A1731" s="27" t="s">
        <v>9655</v>
      </c>
      <c r="B1731" s="10" t="s">
        <v>2411</v>
      </c>
      <c r="C1731" s="11" t="s">
        <v>1034</v>
      </c>
    </row>
    <row r="1732" spans="1:3" s="10" customFormat="1" ht="42.75">
      <c r="A1732" s="27" t="s">
        <v>9656</v>
      </c>
      <c r="B1732" s="10" t="s">
        <v>2412</v>
      </c>
      <c r="C1732" s="11" t="s">
        <v>2413</v>
      </c>
    </row>
    <row r="1733" spans="1:3" s="10" customFormat="1" ht="42.75">
      <c r="A1733" s="27" t="s">
        <v>9342</v>
      </c>
      <c r="B1733" s="10" t="s">
        <v>2414</v>
      </c>
      <c r="C1733" s="11" t="s">
        <v>1003</v>
      </c>
    </row>
    <row r="1734" spans="1:3" s="10" customFormat="1" ht="28.5">
      <c r="A1734" s="27" t="s">
        <v>9657</v>
      </c>
      <c r="B1734" s="10" t="s">
        <v>2415</v>
      </c>
      <c r="C1734" s="11" t="s">
        <v>885</v>
      </c>
    </row>
    <row r="1735" spans="1:3" s="10" customFormat="1" ht="28.5">
      <c r="A1735" s="27" t="s">
        <v>9476</v>
      </c>
      <c r="B1735" s="10" t="s">
        <v>2416</v>
      </c>
      <c r="C1735" s="11" t="s">
        <v>2140</v>
      </c>
    </row>
    <row r="1736" spans="1:3" s="10" customFormat="1" ht="28.5">
      <c r="A1736" s="27" t="s">
        <v>9658</v>
      </c>
      <c r="B1736" s="10" t="s">
        <v>2417</v>
      </c>
      <c r="C1736" s="11" t="s">
        <v>2418</v>
      </c>
    </row>
    <row r="1737" spans="1:3" s="10" customFormat="1" ht="42.75">
      <c r="A1737" s="27" t="s">
        <v>9659</v>
      </c>
      <c r="B1737" s="10" t="s">
        <v>2419</v>
      </c>
      <c r="C1737" s="11" t="s">
        <v>2420</v>
      </c>
    </row>
    <row r="1738" spans="1:3" s="10" customFormat="1" ht="28.5">
      <c r="A1738" s="27" t="s">
        <v>9660</v>
      </c>
      <c r="B1738" s="10" t="s">
        <v>2421</v>
      </c>
      <c r="C1738" s="11" t="s">
        <v>2418</v>
      </c>
    </row>
    <row r="1739" spans="1:3" s="10" customFormat="1" ht="42.75">
      <c r="A1739" s="27" t="s">
        <v>9661</v>
      </c>
      <c r="B1739" s="10" t="s">
        <v>2422</v>
      </c>
      <c r="C1739" s="11" t="s">
        <v>1635</v>
      </c>
    </row>
    <row r="1740" spans="1:3" s="10" customFormat="1" ht="42.75">
      <c r="A1740" s="27" t="s">
        <v>9662</v>
      </c>
      <c r="B1740" s="10" t="s">
        <v>2423</v>
      </c>
      <c r="C1740" s="11" t="s">
        <v>1635</v>
      </c>
    </row>
    <row r="1741" spans="1:3" s="10" customFormat="1" ht="57">
      <c r="A1741" s="27" t="s">
        <v>9663</v>
      </c>
      <c r="B1741" s="10" t="s">
        <v>2424</v>
      </c>
      <c r="C1741" s="11" t="s">
        <v>2425</v>
      </c>
    </row>
    <row r="1742" spans="1:3" s="10" customFormat="1" ht="28.5">
      <c r="A1742" s="27" t="s">
        <v>9664</v>
      </c>
      <c r="B1742" s="10" t="s">
        <v>2426</v>
      </c>
      <c r="C1742" s="11" t="s">
        <v>1010</v>
      </c>
    </row>
    <row r="1743" spans="1:3" s="10" customFormat="1" ht="42.75">
      <c r="A1743" s="27" t="s">
        <v>9665</v>
      </c>
      <c r="B1743" s="10" t="s">
        <v>2427</v>
      </c>
      <c r="C1743" s="11" t="s">
        <v>1881</v>
      </c>
    </row>
    <row r="1744" spans="1:3" s="10" customFormat="1" ht="28.5">
      <c r="A1744" s="27" t="s">
        <v>9619</v>
      </c>
      <c r="B1744" s="10" t="s">
        <v>2428</v>
      </c>
      <c r="C1744" s="11" t="s">
        <v>950</v>
      </c>
    </row>
    <row r="1745" spans="1:3" s="10" customFormat="1">
      <c r="A1745" s="27" t="s">
        <v>8531</v>
      </c>
      <c r="B1745" s="10" t="s">
        <v>2429</v>
      </c>
      <c r="C1745" s="11" t="s">
        <v>718</v>
      </c>
    </row>
    <row r="1746" spans="1:3" s="10" customFormat="1" ht="28.5">
      <c r="A1746" s="27" t="s">
        <v>9666</v>
      </c>
      <c r="B1746" s="10" t="s">
        <v>2430</v>
      </c>
      <c r="C1746" s="11" t="s">
        <v>1846</v>
      </c>
    </row>
    <row r="1747" spans="1:3" s="10" customFormat="1" ht="28.5">
      <c r="A1747" s="27" t="s">
        <v>9101</v>
      </c>
      <c r="B1747" s="10" t="s">
        <v>2431</v>
      </c>
      <c r="C1747" s="11" t="s">
        <v>1611</v>
      </c>
    </row>
    <row r="1748" spans="1:3" s="10" customFormat="1" ht="28.5">
      <c r="A1748" s="27" t="s">
        <v>9667</v>
      </c>
      <c r="B1748" s="10" t="s">
        <v>2432</v>
      </c>
      <c r="C1748" s="11" t="s">
        <v>1611</v>
      </c>
    </row>
    <row r="1749" spans="1:3" s="10" customFormat="1" ht="28.5">
      <c r="A1749" s="27" t="s">
        <v>9668</v>
      </c>
      <c r="B1749" s="10" t="s">
        <v>2433</v>
      </c>
      <c r="C1749" s="11" t="s">
        <v>1811</v>
      </c>
    </row>
    <row r="1750" spans="1:3" s="10" customFormat="1" ht="42.75">
      <c r="A1750" s="27" t="s">
        <v>9669</v>
      </c>
      <c r="B1750" s="10" t="s">
        <v>2434</v>
      </c>
      <c r="C1750" s="11" t="s">
        <v>2159</v>
      </c>
    </row>
    <row r="1751" spans="1:3" s="10" customFormat="1">
      <c r="A1751" s="27" t="s">
        <v>8677</v>
      </c>
      <c r="B1751" s="10" t="s">
        <v>2435</v>
      </c>
      <c r="C1751" s="11" t="s">
        <v>926</v>
      </c>
    </row>
    <row r="1752" spans="1:3" s="10" customFormat="1" ht="28.5">
      <c r="A1752" s="27" t="s">
        <v>9670</v>
      </c>
      <c r="B1752" s="10" t="s">
        <v>2436</v>
      </c>
      <c r="C1752" s="11" t="s">
        <v>885</v>
      </c>
    </row>
    <row r="1753" spans="1:3" s="10" customFormat="1" ht="57">
      <c r="A1753" s="27" t="s">
        <v>9671</v>
      </c>
      <c r="B1753" s="10" t="s">
        <v>2437</v>
      </c>
      <c r="C1753" s="11" t="s">
        <v>1590</v>
      </c>
    </row>
    <row r="1754" spans="1:3" s="10" customFormat="1" ht="42.75">
      <c r="A1754" s="27" t="s">
        <v>9155</v>
      </c>
      <c r="B1754" s="10" t="s">
        <v>2438</v>
      </c>
      <c r="C1754" s="11" t="s">
        <v>1680</v>
      </c>
    </row>
    <row r="1755" spans="1:3" s="10" customFormat="1" ht="57">
      <c r="A1755" s="27" t="s">
        <v>9672</v>
      </c>
      <c r="B1755" s="10" t="s">
        <v>2439</v>
      </c>
      <c r="C1755" s="11" t="s">
        <v>1590</v>
      </c>
    </row>
    <row r="1756" spans="1:3" s="10" customFormat="1" ht="28.5">
      <c r="A1756" s="27" t="s">
        <v>9673</v>
      </c>
      <c r="B1756" s="10" t="s">
        <v>2440</v>
      </c>
      <c r="C1756" s="11" t="s">
        <v>885</v>
      </c>
    </row>
    <row r="1757" spans="1:3" s="10" customFormat="1" ht="42.75">
      <c r="A1757" s="27" t="s">
        <v>9674</v>
      </c>
      <c r="B1757" s="10" t="s">
        <v>2441</v>
      </c>
      <c r="C1757" s="11" t="s">
        <v>2338</v>
      </c>
    </row>
    <row r="1758" spans="1:3" s="10" customFormat="1" ht="28.5">
      <c r="A1758" s="27" t="s">
        <v>9606</v>
      </c>
      <c r="B1758" s="10" t="s">
        <v>2442</v>
      </c>
      <c r="C1758" s="11" t="s">
        <v>2342</v>
      </c>
    </row>
    <row r="1759" spans="1:3" s="10" customFormat="1" ht="28.5">
      <c r="A1759" s="27" t="s">
        <v>9675</v>
      </c>
      <c r="B1759" s="10" t="s">
        <v>2443</v>
      </c>
      <c r="C1759" s="11" t="s">
        <v>2362</v>
      </c>
    </row>
    <row r="1760" spans="1:3" s="10" customFormat="1" ht="42.75">
      <c r="A1760" s="27" t="s">
        <v>9676</v>
      </c>
      <c r="B1760" s="10" t="s">
        <v>2444</v>
      </c>
      <c r="C1760" s="11" t="s">
        <v>875</v>
      </c>
    </row>
    <row r="1761" spans="1:3" s="10" customFormat="1" ht="57">
      <c r="A1761" s="27" t="s">
        <v>9677</v>
      </c>
      <c r="B1761" s="10" t="s">
        <v>2445</v>
      </c>
      <c r="C1761" s="11" t="s">
        <v>1764</v>
      </c>
    </row>
    <row r="1762" spans="1:3" s="10" customFormat="1" ht="42.75">
      <c r="A1762" s="27" t="s">
        <v>9678</v>
      </c>
      <c r="B1762" s="10" t="s">
        <v>2446</v>
      </c>
      <c r="C1762" s="11" t="s">
        <v>1748</v>
      </c>
    </row>
    <row r="1763" spans="1:3" s="10" customFormat="1" ht="57">
      <c r="A1763" s="27" t="s">
        <v>9679</v>
      </c>
      <c r="B1763" s="10" t="s">
        <v>2447</v>
      </c>
      <c r="C1763" s="11" t="s">
        <v>1590</v>
      </c>
    </row>
    <row r="1764" spans="1:3" s="10" customFormat="1" ht="28.5">
      <c r="A1764" s="27" t="s">
        <v>8802</v>
      </c>
      <c r="B1764" s="10" t="s">
        <v>2448</v>
      </c>
      <c r="C1764" s="11" t="s">
        <v>1133</v>
      </c>
    </row>
    <row r="1765" spans="1:3" s="10" customFormat="1" ht="28.5">
      <c r="A1765" s="27" t="s">
        <v>9568</v>
      </c>
      <c r="B1765" s="10" t="s">
        <v>2449</v>
      </c>
      <c r="C1765" s="11" t="s">
        <v>831</v>
      </c>
    </row>
    <row r="1766" spans="1:3" s="10" customFormat="1" ht="28.5">
      <c r="A1766" s="27" t="s">
        <v>9680</v>
      </c>
      <c r="B1766" s="10" t="s">
        <v>2450</v>
      </c>
      <c r="C1766" s="11" t="s">
        <v>1500</v>
      </c>
    </row>
    <row r="1767" spans="1:3" s="10" customFormat="1" ht="28.5">
      <c r="A1767" s="27" t="s">
        <v>9681</v>
      </c>
      <c r="B1767" s="10" t="s">
        <v>2451</v>
      </c>
      <c r="C1767" s="11" t="s">
        <v>1500</v>
      </c>
    </row>
    <row r="1768" spans="1:3" s="10" customFormat="1" ht="42.75">
      <c r="A1768" s="27" t="s">
        <v>9682</v>
      </c>
      <c r="B1768" s="10" t="s">
        <v>2452</v>
      </c>
      <c r="C1768" s="11" t="s">
        <v>1635</v>
      </c>
    </row>
    <row r="1769" spans="1:3" s="10" customFormat="1" ht="28.5">
      <c r="A1769" s="27" t="s">
        <v>8719</v>
      </c>
      <c r="B1769" s="10" t="s">
        <v>2453</v>
      </c>
      <c r="C1769" s="11" t="s">
        <v>1010</v>
      </c>
    </row>
    <row r="1770" spans="1:3" s="10" customFormat="1" ht="42.75">
      <c r="A1770" s="27" t="s">
        <v>9683</v>
      </c>
      <c r="B1770" s="10" t="s">
        <v>2454</v>
      </c>
      <c r="C1770" s="11" t="s">
        <v>1848</v>
      </c>
    </row>
    <row r="1771" spans="1:3" s="10" customFormat="1" ht="28.5">
      <c r="A1771" s="27" t="s">
        <v>9684</v>
      </c>
      <c r="B1771" s="10" t="s">
        <v>2455</v>
      </c>
      <c r="C1771" s="11" t="s">
        <v>2418</v>
      </c>
    </row>
    <row r="1772" spans="1:3" s="10" customFormat="1">
      <c r="A1772" s="27" t="s">
        <v>8660</v>
      </c>
      <c r="B1772" s="10" t="s">
        <v>2456</v>
      </c>
      <c r="C1772" s="11" t="s">
        <v>912</v>
      </c>
    </row>
    <row r="1773" spans="1:3" s="10" customFormat="1" ht="42.75">
      <c r="A1773" s="27" t="s">
        <v>9685</v>
      </c>
      <c r="B1773" s="10" t="s">
        <v>2457</v>
      </c>
      <c r="C1773" s="11" t="s">
        <v>2458</v>
      </c>
    </row>
    <row r="1774" spans="1:3" s="10" customFormat="1" ht="28.5">
      <c r="A1774" s="27" t="s">
        <v>9013</v>
      </c>
      <c r="B1774" s="10" t="s">
        <v>2459</v>
      </c>
      <c r="C1774" s="11" t="s">
        <v>1458</v>
      </c>
    </row>
    <row r="1775" spans="1:3" s="10" customFormat="1" ht="28.5">
      <c r="A1775" s="27" t="s">
        <v>9686</v>
      </c>
      <c r="B1775" s="10" t="s">
        <v>2460</v>
      </c>
      <c r="C1775" s="11" t="s">
        <v>1036</v>
      </c>
    </row>
    <row r="1776" spans="1:3" s="10" customFormat="1" ht="57">
      <c r="A1776" s="27" t="s">
        <v>9687</v>
      </c>
      <c r="B1776" s="10" t="s">
        <v>2461</v>
      </c>
      <c r="C1776" s="11" t="s">
        <v>1086</v>
      </c>
    </row>
    <row r="1777" spans="1:3" s="10" customFormat="1" ht="57">
      <c r="A1777" s="27" t="s">
        <v>9688</v>
      </c>
      <c r="B1777" s="10" t="s">
        <v>2462</v>
      </c>
      <c r="C1777" s="11" t="s">
        <v>2425</v>
      </c>
    </row>
    <row r="1778" spans="1:3" s="10" customFormat="1" ht="42.75">
      <c r="A1778" s="27" t="s">
        <v>9689</v>
      </c>
      <c r="B1778" s="10" t="s">
        <v>2463</v>
      </c>
      <c r="C1778" s="11" t="s">
        <v>1680</v>
      </c>
    </row>
    <row r="1779" spans="1:3" s="10" customFormat="1" ht="42.75">
      <c r="A1779" s="27" t="s">
        <v>9690</v>
      </c>
      <c r="B1779" s="10" t="s">
        <v>2464</v>
      </c>
      <c r="C1779" s="11" t="s">
        <v>2465</v>
      </c>
    </row>
    <row r="1780" spans="1:3" s="10" customFormat="1" ht="28.5">
      <c r="A1780" s="27" t="s">
        <v>9691</v>
      </c>
      <c r="B1780" s="10" t="s">
        <v>2466</v>
      </c>
      <c r="C1780" s="11" t="s">
        <v>1846</v>
      </c>
    </row>
    <row r="1781" spans="1:3" s="10" customFormat="1" ht="42.75">
      <c r="A1781" s="27" t="s">
        <v>9692</v>
      </c>
      <c r="B1781" s="10" t="s">
        <v>2467</v>
      </c>
      <c r="C1781" s="11" t="s">
        <v>1748</v>
      </c>
    </row>
    <row r="1782" spans="1:3" s="10" customFormat="1" ht="28.5">
      <c r="A1782" s="27" t="s">
        <v>9693</v>
      </c>
      <c r="B1782" s="10" t="s">
        <v>2468</v>
      </c>
      <c r="C1782" s="11" t="s">
        <v>2469</v>
      </c>
    </row>
    <row r="1783" spans="1:3" s="10" customFormat="1">
      <c r="A1783" s="27" t="s">
        <v>9694</v>
      </c>
      <c r="B1783" s="10" t="s">
        <v>2470</v>
      </c>
      <c r="C1783" s="11" t="s">
        <v>738</v>
      </c>
    </row>
    <row r="1784" spans="1:3" s="10" customFormat="1" ht="57">
      <c r="A1784" s="27" t="s">
        <v>9695</v>
      </c>
      <c r="B1784" s="10" t="s">
        <v>2471</v>
      </c>
      <c r="C1784" s="11" t="s">
        <v>2425</v>
      </c>
    </row>
    <row r="1785" spans="1:3" s="10" customFormat="1" ht="28.5">
      <c r="A1785" s="27" t="s">
        <v>9696</v>
      </c>
      <c r="B1785" s="10" t="s">
        <v>2472</v>
      </c>
      <c r="C1785" s="11" t="s">
        <v>2473</v>
      </c>
    </row>
    <row r="1786" spans="1:3" s="10" customFormat="1" ht="28.5">
      <c r="A1786" s="27" t="s">
        <v>9697</v>
      </c>
      <c r="B1786" s="10" t="s">
        <v>2474</v>
      </c>
      <c r="C1786" s="11" t="s">
        <v>2342</v>
      </c>
    </row>
    <row r="1787" spans="1:3" s="10" customFormat="1" ht="42.75">
      <c r="A1787" s="27" t="s">
        <v>8737</v>
      </c>
      <c r="B1787" s="10" t="s">
        <v>2475</v>
      </c>
      <c r="C1787" s="11" t="s">
        <v>1075</v>
      </c>
    </row>
    <row r="1788" spans="1:3" s="10" customFormat="1" ht="42.75">
      <c r="A1788" s="27" t="s">
        <v>9652</v>
      </c>
      <c r="B1788" s="10" t="s">
        <v>2476</v>
      </c>
      <c r="C1788" s="11" t="s">
        <v>1177</v>
      </c>
    </row>
    <row r="1789" spans="1:3" s="10" customFormat="1" ht="28.5">
      <c r="A1789" s="27" t="s">
        <v>9698</v>
      </c>
      <c r="B1789" s="10" t="s">
        <v>2477</v>
      </c>
      <c r="C1789" s="11" t="s">
        <v>1846</v>
      </c>
    </row>
    <row r="1790" spans="1:3" s="10" customFormat="1" ht="28.5">
      <c r="A1790" s="27" t="s">
        <v>9699</v>
      </c>
      <c r="B1790" s="10" t="s">
        <v>2478</v>
      </c>
      <c r="C1790" s="11" t="s">
        <v>1010</v>
      </c>
    </row>
    <row r="1791" spans="1:3" s="10" customFormat="1">
      <c r="A1791" s="27" t="s">
        <v>8678</v>
      </c>
      <c r="B1791" s="10" t="s">
        <v>2479</v>
      </c>
      <c r="C1791" s="11" t="s">
        <v>926</v>
      </c>
    </row>
    <row r="1792" spans="1:3" s="10" customFormat="1" ht="28.5">
      <c r="A1792" s="27" t="s">
        <v>9700</v>
      </c>
      <c r="B1792" s="10" t="s">
        <v>2480</v>
      </c>
      <c r="C1792" s="11" t="s">
        <v>2062</v>
      </c>
    </row>
    <row r="1793" spans="1:3" s="10" customFormat="1" ht="28.5">
      <c r="A1793" s="27" t="s">
        <v>9701</v>
      </c>
      <c r="B1793" s="10" t="s">
        <v>2481</v>
      </c>
      <c r="C1793" s="11" t="s">
        <v>2062</v>
      </c>
    </row>
    <row r="1794" spans="1:3" s="10" customFormat="1" ht="28.5">
      <c r="A1794" s="27" t="s">
        <v>9702</v>
      </c>
      <c r="B1794" s="10" t="s">
        <v>2482</v>
      </c>
      <c r="C1794" s="11" t="s">
        <v>783</v>
      </c>
    </row>
    <row r="1795" spans="1:3" s="10" customFormat="1">
      <c r="A1795" s="27" t="s">
        <v>9703</v>
      </c>
      <c r="B1795" s="10" t="s">
        <v>2483</v>
      </c>
      <c r="C1795" s="11" t="s">
        <v>1201</v>
      </c>
    </row>
    <row r="1796" spans="1:3" s="10" customFormat="1" ht="28.5">
      <c r="A1796" s="27" t="s">
        <v>9704</v>
      </c>
      <c r="B1796" s="10" t="s">
        <v>2484</v>
      </c>
      <c r="C1796" s="11" t="s">
        <v>1010</v>
      </c>
    </row>
    <row r="1797" spans="1:3" s="10" customFormat="1" ht="28.5">
      <c r="A1797" s="27" t="s">
        <v>9705</v>
      </c>
      <c r="B1797" s="10" t="s">
        <v>2485</v>
      </c>
      <c r="C1797" s="11" t="s">
        <v>1010</v>
      </c>
    </row>
    <row r="1798" spans="1:3" s="10" customFormat="1" ht="57">
      <c r="A1798" s="27" t="s">
        <v>9706</v>
      </c>
      <c r="B1798" s="10" t="s">
        <v>2486</v>
      </c>
      <c r="C1798" s="11" t="s">
        <v>2249</v>
      </c>
    </row>
    <row r="1799" spans="1:3" s="10" customFormat="1">
      <c r="A1799" s="27" t="s">
        <v>8678</v>
      </c>
      <c r="B1799" s="10" t="s">
        <v>2487</v>
      </c>
      <c r="C1799" s="11" t="s">
        <v>926</v>
      </c>
    </row>
    <row r="1800" spans="1:3" s="10" customFormat="1" ht="28.5">
      <c r="A1800" s="27" t="s">
        <v>9707</v>
      </c>
      <c r="B1800" s="10" t="s">
        <v>2488</v>
      </c>
      <c r="C1800" s="11" t="s">
        <v>1611</v>
      </c>
    </row>
    <row r="1801" spans="1:3" s="10" customFormat="1" ht="42.75">
      <c r="A1801" s="27" t="s">
        <v>9708</v>
      </c>
      <c r="B1801" s="10" t="s">
        <v>2489</v>
      </c>
      <c r="C1801" s="11" t="s">
        <v>2458</v>
      </c>
    </row>
    <row r="1802" spans="1:3" s="10" customFormat="1" ht="28.5">
      <c r="A1802" s="27" t="s">
        <v>9709</v>
      </c>
      <c r="B1802" s="10" t="s">
        <v>2490</v>
      </c>
      <c r="C1802" s="11" t="s">
        <v>2491</v>
      </c>
    </row>
    <row r="1803" spans="1:3" s="10" customFormat="1" ht="28.5">
      <c r="A1803" s="27" t="s">
        <v>9189</v>
      </c>
      <c r="B1803" s="10" t="s">
        <v>2492</v>
      </c>
      <c r="C1803" s="11" t="s">
        <v>1720</v>
      </c>
    </row>
    <row r="1804" spans="1:3" s="10" customFormat="1" ht="28.5">
      <c r="A1804" s="27" t="s">
        <v>9710</v>
      </c>
      <c r="B1804" s="10" t="s">
        <v>2493</v>
      </c>
      <c r="C1804" s="11" t="s">
        <v>1811</v>
      </c>
    </row>
    <row r="1805" spans="1:3" s="10" customFormat="1" ht="42.75">
      <c r="A1805" s="27" t="s">
        <v>9711</v>
      </c>
      <c r="B1805" s="10" t="s">
        <v>2494</v>
      </c>
      <c r="C1805" s="11" t="s">
        <v>1748</v>
      </c>
    </row>
    <row r="1806" spans="1:3" s="10" customFormat="1" ht="28.5">
      <c r="A1806" s="27" t="s">
        <v>8566</v>
      </c>
      <c r="B1806" s="10" t="s">
        <v>2495</v>
      </c>
      <c r="C1806" s="11" t="s">
        <v>783</v>
      </c>
    </row>
    <row r="1807" spans="1:3" s="10" customFormat="1" ht="28.5">
      <c r="A1807" s="27" t="s">
        <v>9712</v>
      </c>
      <c r="B1807" s="10" t="s">
        <v>2496</v>
      </c>
      <c r="C1807" s="11" t="s">
        <v>2418</v>
      </c>
    </row>
    <row r="1808" spans="1:3" s="10" customFormat="1" ht="28.5">
      <c r="A1808" s="27" t="s">
        <v>9424</v>
      </c>
      <c r="B1808" s="10" t="s">
        <v>2497</v>
      </c>
      <c r="C1808" s="11" t="s">
        <v>2062</v>
      </c>
    </row>
    <row r="1809" spans="1:3" s="10" customFormat="1" ht="28.5">
      <c r="A1809" s="27" t="s">
        <v>9713</v>
      </c>
      <c r="B1809" s="10" t="s">
        <v>2498</v>
      </c>
      <c r="C1809" s="11" t="s">
        <v>831</v>
      </c>
    </row>
    <row r="1810" spans="1:3" s="10" customFormat="1" ht="28.5">
      <c r="A1810" s="27" t="s">
        <v>9714</v>
      </c>
      <c r="B1810" s="10" t="s">
        <v>2499</v>
      </c>
      <c r="C1810" s="11" t="s">
        <v>1846</v>
      </c>
    </row>
    <row r="1811" spans="1:3" s="10" customFormat="1" ht="28.5">
      <c r="A1811" s="27" t="s">
        <v>9715</v>
      </c>
      <c r="B1811" s="10" t="s">
        <v>2500</v>
      </c>
      <c r="C1811" s="11" t="s">
        <v>1010</v>
      </c>
    </row>
    <row r="1812" spans="1:3" s="10" customFormat="1" ht="42.75">
      <c r="A1812" s="27" t="s">
        <v>9716</v>
      </c>
      <c r="B1812" s="10" t="s">
        <v>2501</v>
      </c>
      <c r="C1812" s="11" t="s">
        <v>2502</v>
      </c>
    </row>
    <row r="1813" spans="1:3" s="10" customFormat="1" ht="28.5">
      <c r="A1813" s="27" t="s">
        <v>9717</v>
      </c>
      <c r="B1813" s="10" t="s">
        <v>2503</v>
      </c>
      <c r="C1813" s="11" t="s">
        <v>1010</v>
      </c>
    </row>
    <row r="1814" spans="1:3" s="10" customFormat="1" ht="28.5">
      <c r="A1814" s="27" t="s">
        <v>9718</v>
      </c>
      <c r="B1814" s="10" t="s">
        <v>2504</v>
      </c>
      <c r="C1814" s="11" t="s">
        <v>1010</v>
      </c>
    </row>
    <row r="1815" spans="1:3" s="10" customFormat="1" ht="42.75">
      <c r="A1815" s="27" t="s">
        <v>9719</v>
      </c>
      <c r="B1815" s="10" t="s">
        <v>2505</v>
      </c>
      <c r="C1815" s="11" t="s">
        <v>1261</v>
      </c>
    </row>
    <row r="1816" spans="1:3" s="10" customFormat="1" ht="28.5">
      <c r="A1816" s="27" t="s">
        <v>9720</v>
      </c>
      <c r="B1816" s="10" t="s">
        <v>2506</v>
      </c>
      <c r="C1816" s="11" t="s">
        <v>2507</v>
      </c>
    </row>
    <row r="1817" spans="1:3" s="10" customFormat="1" ht="42.75">
      <c r="A1817" s="27" t="s">
        <v>9721</v>
      </c>
      <c r="B1817" s="10" t="s">
        <v>2508</v>
      </c>
      <c r="C1817" s="11" t="s">
        <v>1261</v>
      </c>
    </row>
    <row r="1818" spans="1:3" s="10" customFormat="1" ht="28.5">
      <c r="A1818" s="27" t="s">
        <v>9722</v>
      </c>
      <c r="B1818" s="10" t="s">
        <v>2509</v>
      </c>
      <c r="C1818" s="11" t="s">
        <v>2042</v>
      </c>
    </row>
    <row r="1819" spans="1:3" s="10" customFormat="1" ht="28.5">
      <c r="A1819" s="27" t="s">
        <v>9723</v>
      </c>
      <c r="B1819" s="10" t="s">
        <v>2510</v>
      </c>
      <c r="C1819" s="11" t="s">
        <v>785</v>
      </c>
    </row>
    <row r="1820" spans="1:3" s="10" customFormat="1" ht="42.75">
      <c r="A1820" s="27" t="s">
        <v>9724</v>
      </c>
      <c r="B1820" s="10" t="s">
        <v>2511</v>
      </c>
      <c r="C1820" s="11" t="s">
        <v>1951</v>
      </c>
    </row>
    <row r="1821" spans="1:3" s="10" customFormat="1" ht="42.75">
      <c r="A1821" s="27" t="s">
        <v>9725</v>
      </c>
      <c r="B1821" s="10" t="s">
        <v>2512</v>
      </c>
      <c r="C1821" s="11" t="s">
        <v>1089</v>
      </c>
    </row>
    <row r="1822" spans="1:3" s="10" customFormat="1">
      <c r="A1822" s="27" t="s">
        <v>9726</v>
      </c>
      <c r="B1822" s="10" t="s">
        <v>2513</v>
      </c>
      <c r="C1822" s="11" t="s">
        <v>2514</v>
      </c>
    </row>
    <row r="1823" spans="1:3" s="10" customFormat="1" ht="28.5">
      <c r="A1823" s="27" t="s">
        <v>9727</v>
      </c>
      <c r="B1823" s="10" t="s">
        <v>2515</v>
      </c>
      <c r="C1823" s="11" t="s">
        <v>1191</v>
      </c>
    </row>
    <row r="1824" spans="1:3" s="10" customFormat="1">
      <c r="A1824" s="27" t="s">
        <v>8799</v>
      </c>
      <c r="B1824" s="10" t="s">
        <v>2516</v>
      </c>
      <c r="C1824" s="11" t="s">
        <v>1130</v>
      </c>
    </row>
    <row r="1825" spans="1:3" s="10" customFormat="1" ht="28.5">
      <c r="A1825" s="27" t="s">
        <v>9728</v>
      </c>
      <c r="B1825" s="10" t="s">
        <v>2517</v>
      </c>
      <c r="C1825" s="11" t="s">
        <v>2518</v>
      </c>
    </row>
    <row r="1826" spans="1:3" s="10" customFormat="1" ht="28.5">
      <c r="A1826" s="27" t="s">
        <v>9729</v>
      </c>
      <c r="B1826" s="10" t="s">
        <v>2519</v>
      </c>
      <c r="C1826" s="11" t="s">
        <v>2518</v>
      </c>
    </row>
    <row r="1827" spans="1:3" s="10" customFormat="1" ht="42.75">
      <c r="A1827" s="27" t="s">
        <v>9730</v>
      </c>
      <c r="B1827" s="10" t="s">
        <v>2520</v>
      </c>
      <c r="C1827" s="11" t="s">
        <v>2521</v>
      </c>
    </row>
    <row r="1828" spans="1:3" s="10" customFormat="1">
      <c r="A1828" s="27" t="s">
        <v>9633</v>
      </c>
      <c r="B1828" s="10" t="s">
        <v>2522</v>
      </c>
      <c r="C1828" s="11" t="s">
        <v>2379</v>
      </c>
    </row>
    <row r="1829" spans="1:3" s="10" customFormat="1" ht="28.5">
      <c r="A1829" s="27" t="s">
        <v>9731</v>
      </c>
      <c r="B1829" s="10" t="s">
        <v>2523</v>
      </c>
      <c r="C1829" s="11" t="s">
        <v>1458</v>
      </c>
    </row>
    <row r="1830" spans="1:3" s="10" customFormat="1" ht="28.5">
      <c r="A1830" s="27" t="s">
        <v>9732</v>
      </c>
      <c r="B1830" s="10" t="s">
        <v>2524</v>
      </c>
      <c r="C1830" s="11" t="s">
        <v>2525</v>
      </c>
    </row>
    <row r="1831" spans="1:3" s="10" customFormat="1" ht="28.5">
      <c r="A1831" s="27" t="s">
        <v>9733</v>
      </c>
      <c r="B1831" s="10" t="s">
        <v>2526</v>
      </c>
      <c r="C1831" s="11" t="s">
        <v>2527</v>
      </c>
    </row>
    <row r="1832" spans="1:3" s="10" customFormat="1" ht="42.75">
      <c r="A1832" s="27" t="s">
        <v>9734</v>
      </c>
      <c r="B1832" s="10" t="s">
        <v>2528</v>
      </c>
      <c r="C1832" s="11" t="s">
        <v>2529</v>
      </c>
    </row>
    <row r="1833" spans="1:3" s="10" customFormat="1" ht="28.5">
      <c r="A1833" s="27" t="s">
        <v>9735</v>
      </c>
      <c r="B1833" s="10" t="s">
        <v>2530</v>
      </c>
      <c r="C1833" s="11" t="s">
        <v>1182</v>
      </c>
    </row>
    <row r="1834" spans="1:3" s="10" customFormat="1" ht="28.5">
      <c r="A1834" s="27" t="s">
        <v>9736</v>
      </c>
      <c r="B1834" s="10" t="s">
        <v>2531</v>
      </c>
      <c r="C1834" s="11" t="s">
        <v>974</v>
      </c>
    </row>
    <row r="1835" spans="1:3" s="10" customFormat="1">
      <c r="A1835" s="27" t="s">
        <v>9737</v>
      </c>
      <c r="B1835" s="10" t="s">
        <v>2532</v>
      </c>
      <c r="C1835" s="11" t="s">
        <v>926</v>
      </c>
    </row>
    <row r="1836" spans="1:3" s="10" customFormat="1" ht="57">
      <c r="A1836" s="27" t="s">
        <v>9738</v>
      </c>
      <c r="B1836" s="10" t="s">
        <v>2533</v>
      </c>
      <c r="C1836" s="11" t="s">
        <v>1086</v>
      </c>
    </row>
    <row r="1837" spans="1:3" s="10" customFormat="1" ht="42.75">
      <c r="A1837" s="27" t="s">
        <v>9739</v>
      </c>
      <c r="B1837" s="10" t="s">
        <v>2534</v>
      </c>
      <c r="C1837" s="11" t="s">
        <v>2535</v>
      </c>
    </row>
    <row r="1838" spans="1:3" s="10" customFormat="1" ht="28.5">
      <c r="A1838" s="27" t="s">
        <v>9740</v>
      </c>
      <c r="B1838" s="10" t="s">
        <v>2536</v>
      </c>
      <c r="C1838" s="11" t="s">
        <v>2342</v>
      </c>
    </row>
    <row r="1839" spans="1:3" s="10" customFormat="1" ht="42.75">
      <c r="A1839" s="27" t="s">
        <v>9741</v>
      </c>
      <c r="B1839" s="10" t="s">
        <v>2537</v>
      </c>
      <c r="C1839" s="11" t="s">
        <v>2538</v>
      </c>
    </row>
    <row r="1840" spans="1:3" s="10" customFormat="1" ht="42.75">
      <c r="A1840" s="27" t="s">
        <v>9742</v>
      </c>
      <c r="B1840" s="10" t="s">
        <v>2539</v>
      </c>
      <c r="C1840" s="11" t="s">
        <v>2538</v>
      </c>
    </row>
    <row r="1841" spans="1:3" s="10" customFormat="1" ht="57">
      <c r="A1841" s="27" t="s">
        <v>9743</v>
      </c>
      <c r="B1841" s="10" t="s">
        <v>2540</v>
      </c>
      <c r="C1841" s="11" t="s">
        <v>1086</v>
      </c>
    </row>
    <row r="1842" spans="1:3" s="10" customFormat="1" ht="42.75">
      <c r="A1842" s="27" t="s">
        <v>9744</v>
      </c>
      <c r="B1842" s="10" t="s">
        <v>2541</v>
      </c>
      <c r="C1842" s="11" t="s">
        <v>1881</v>
      </c>
    </row>
    <row r="1843" spans="1:3" s="10" customFormat="1">
      <c r="A1843" s="27" t="s">
        <v>9745</v>
      </c>
      <c r="B1843" s="10" t="s">
        <v>2542</v>
      </c>
      <c r="C1843" s="11" t="s">
        <v>738</v>
      </c>
    </row>
    <row r="1844" spans="1:3" s="10" customFormat="1" ht="28.5">
      <c r="A1844" s="27" t="s">
        <v>9746</v>
      </c>
      <c r="B1844" s="10" t="s">
        <v>2543</v>
      </c>
      <c r="C1844" s="11" t="s">
        <v>785</v>
      </c>
    </row>
    <row r="1845" spans="1:3" s="10" customFormat="1" ht="28.5">
      <c r="A1845" s="27" t="s">
        <v>9747</v>
      </c>
      <c r="B1845" s="10" t="s">
        <v>2544</v>
      </c>
      <c r="C1845" s="11" t="s">
        <v>820</v>
      </c>
    </row>
    <row r="1846" spans="1:3" s="10" customFormat="1" ht="28.5">
      <c r="A1846" s="27" t="s">
        <v>9748</v>
      </c>
      <c r="B1846" s="10" t="s">
        <v>2545</v>
      </c>
      <c r="C1846" s="11" t="s">
        <v>1182</v>
      </c>
    </row>
    <row r="1847" spans="1:3" s="10" customFormat="1">
      <c r="A1847" s="27" t="s">
        <v>9633</v>
      </c>
      <c r="B1847" s="10" t="s">
        <v>2546</v>
      </c>
      <c r="C1847" s="11" t="s">
        <v>2379</v>
      </c>
    </row>
    <row r="1848" spans="1:3" s="10" customFormat="1" ht="28.5">
      <c r="A1848" s="27" t="s">
        <v>9749</v>
      </c>
      <c r="B1848" s="10" t="s">
        <v>2547</v>
      </c>
      <c r="C1848" s="11" t="s">
        <v>2507</v>
      </c>
    </row>
    <row r="1849" spans="1:3" s="10" customFormat="1" ht="42.75">
      <c r="A1849" s="27" t="s">
        <v>9750</v>
      </c>
      <c r="B1849" s="10" t="s">
        <v>2548</v>
      </c>
      <c r="C1849" s="11" t="s">
        <v>1881</v>
      </c>
    </row>
    <row r="1850" spans="1:3" s="10" customFormat="1" ht="28.5">
      <c r="A1850" s="27" t="s">
        <v>9751</v>
      </c>
      <c r="B1850" s="10" t="s">
        <v>2549</v>
      </c>
      <c r="C1850" s="11" t="s">
        <v>1917</v>
      </c>
    </row>
    <row r="1851" spans="1:3" s="10" customFormat="1" ht="42.75">
      <c r="A1851" s="27" t="s">
        <v>9752</v>
      </c>
      <c r="B1851" s="10" t="s">
        <v>2550</v>
      </c>
      <c r="C1851" s="11" t="s">
        <v>1261</v>
      </c>
    </row>
    <row r="1852" spans="1:3" s="10" customFormat="1" ht="42.75">
      <c r="A1852" s="27" t="s">
        <v>9753</v>
      </c>
      <c r="B1852" s="10" t="s">
        <v>2551</v>
      </c>
      <c r="C1852" s="11" t="s">
        <v>1195</v>
      </c>
    </row>
    <row r="1853" spans="1:3" s="10" customFormat="1" ht="42.75">
      <c r="A1853" s="27" t="s">
        <v>9754</v>
      </c>
      <c r="B1853" s="10" t="s">
        <v>2552</v>
      </c>
      <c r="C1853" s="11" t="s">
        <v>1261</v>
      </c>
    </row>
    <row r="1854" spans="1:3" s="10" customFormat="1" ht="28.5">
      <c r="A1854" s="27" t="s">
        <v>9318</v>
      </c>
      <c r="B1854" s="10" t="s">
        <v>2553</v>
      </c>
      <c r="C1854" s="11" t="s">
        <v>1917</v>
      </c>
    </row>
    <row r="1855" spans="1:3" s="10" customFormat="1" ht="28.5">
      <c r="A1855" s="27" t="s">
        <v>9755</v>
      </c>
      <c r="B1855" s="10" t="s">
        <v>2554</v>
      </c>
      <c r="C1855" s="11" t="s">
        <v>831</v>
      </c>
    </row>
    <row r="1856" spans="1:3" s="10" customFormat="1" ht="28.5">
      <c r="A1856" s="27" t="s">
        <v>9756</v>
      </c>
      <c r="B1856" s="10" t="s">
        <v>2555</v>
      </c>
      <c r="C1856" s="11" t="s">
        <v>2189</v>
      </c>
    </row>
    <row r="1857" spans="1:3" s="10" customFormat="1" ht="28.5">
      <c r="A1857" s="27" t="s">
        <v>9757</v>
      </c>
      <c r="B1857" s="10" t="s">
        <v>2556</v>
      </c>
      <c r="C1857" s="11" t="s">
        <v>2557</v>
      </c>
    </row>
    <row r="1858" spans="1:3" s="10" customFormat="1" ht="42.75">
      <c r="A1858" s="27" t="s">
        <v>9758</v>
      </c>
      <c r="B1858" s="10" t="s">
        <v>2558</v>
      </c>
      <c r="C1858" s="11" t="s">
        <v>1848</v>
      </c>
    </row>
    <row r="1859" spans="1:3" s="10" customFormat="1" ht="42.75">
      <c r="A1859" s="27" t="s">
        <v>9490</v>
      </c>
      <c r="B1859" s="10" t="s">
        <v>2559</v>
      </c>
      <c r="C1859" s="11" t="s">
        <v>2159</v>
      </c>
    </row>
    <row r="1860" spans="1:3" s="10" customFormat="1" ht="28.5">
      <c r="A1860" s="27" t="s">
        <v>9759</v>
      </c>
      <c r="B1860" s="10" t="s">
        <v>2560</v>
      </c>
      <c r="C1860" s="11" t="s">
        <v>1226</v>
      </c>
    </row>
    <row r="1861" spans="1:3" s="10" customFormat="1" ht="28.5">
      <c r="A1861" s="27" t="s">
        <v>9760</v>
      </c>
      <c r="B1861" s="10" t="s">
        <v>2561</v>
      </c>
      <c r="C1861" s="11" t="s">
        <v>1040</v>
      </c>
    </row>
    <row r="1862" spans="1:3" s="10" customFormat="1" ht="28.5">
      <c r="A1862" s="27" t="s">
        <v>9761</v>
      </c>
      <c r="B1862" s="10" t="s">
        <v>2562</v>
      </c>
      <c r="C1862" s="11" t="s">
        <v>1458</v>
      </c>
    </row>
    <row r="1863" spans="1:3" s="10" customFormat="1" ht="42.75">
      <c r="A1863" s="27" t="s">
        <v>9762</v>
      </c>
      <c r="B1863" s="10" t="s">
        <v>2563</v>
      </c>
      <c r="C1863" s="11" t="s">
        <v>2564</v>
      </c>
    </row>
    <row r="1864" spans="1:3" s="10" customFormat="1" ht="28.5">
      <c r="A1864" s="27" t="s">
        <v>9763</v>
      </c>
      <c r="B1864" s="10" t="s">
        <v>2565</v>
      </c>
      <c r="C1864" s="11" t="s">
        <v>1010</v>
      </c>
    </row>
    <row r="1865" spans="1:3" s="10" customFormat="1" ht="28.5">
      <c r="A1865" s="27" t="s">
        <v>8719</v>
      </c>
      <c r="B1865" s="10" t="s">
        <v>2566</v>
      </c>
      <c r="C1865" s="11" t="s">
        <v>1010</v>
      </c>
    </row>
    <row r="1866" spans="1:3" s="10" customFormat="1" ht="28.5">
      <c r="A1866" s="27" t="s">
        <v>9764</v>
      </c>
      <c r="B1866" s="10" t="s">
        <v>2567</v>
      </c>
      <c r="C1866" s="11" t="s">
        <v>2557</v>
      </c>
    </row>
    <row r="1867" spans="1:3" s="10" customFormat="1" ht="28.5">
      <c r="A1867" s="27" t="s">
        <v>9765</v>
      </c>
      <c r="B1867" s="10" t="s">
        <v>2568</v>
      </c>
      <c r="C1867" s="11" t="s">
        <v>2557</v>
      </c>
    </row>
    <row r="1868" spans="1:3" s="10" customFormat="1" ht="57">
      <c r="A1868" s="27" t="s">
        <v>9766</v>
      </c>
      <c r="B1868" s="10" t="s">
        <v>2569</v>
      </c>
      <c r="C1868" s="11" t="s">
        <v>1109</v>
      </c>
    </row>
    <row r="1869" spans="1:3" s="10" customFormat="1" ht="28.5">
      <c r="A1869" s="27" t="s">
        <v>9767</v>
      </c>
      <c r="B1869" s="10" t="s">
        <v>2570</v>
      </c>
      <c r="C1869" s="11" t="s">
        <v>783</v>
      </c>
    </row>
    <row r="1870" spans="1:3" s="10" customFormat="1" ht="42.75">
      <c r="A1870" s="27" t="s">
        <v>9768</v>
      </c>
      <c r="B1870" s="10" t="s">
        <v>2571</v>
      </c>
      <c r="C1870" s="11" t="s">
        <v>875</v>
      </c>
    </row>
    <row r="1871" spans="1:3" s="10" customFormat="1" ht="42.75">
      <c r="A1871" s="27" t="s">
        <v>9769</v>
      </c>
      <c r="B1871" s="10" t="s">
        <v>2572</v>
      </c>
      <c r="C1871" s="11" t="s">
        <v>2573</v>
      </c>
    </row>
    <row r="1872" spans="1:3" s="10" customFormat="1" ht="57">
      <c r="A1872" s="27" t="s">
        <v>9770</v>
      </c>
      <c r="B1872" s="10" t="s">
        <v>2574</v>
      </c>
      <c r="C1872" s="11" t="s">
        <v>731</v>
      </c>
    </row>
    <row r="1873" spans="1:3" s="10" customFormat="1" ht="28.5">
      <c r="A1873" s="27" t="s">
        <v>9771</v>
      </c>
      <c r="B1873" s="10" t="s">
        <v>2575</v>
      </c>
      <c r="C1873" s="11" t="s">
        <v>1036</v>
      </c>
    </row>
    <row r="1874" spans="1:3" s="10" customFormat="1" ht="42.75">
      <c r="A1874" s="27" t="s">
        <v>9772</v>
      </c>
      <c r="B1874" s="10" t="s">
        <v>2576</v>
      </c>
      <c r="C1874" s="11" t="s">
        <v>1951</v>
      </c>
    </row>
    <row r="1875" spans="1:3" s="10" customFormat="1" ht="57">
      <c r="A1875" s="27" t="s">
        <v>9773</v>
      </c>
      <c r="B1875" s="10" t="s">
        <v>2577</v>
      </c>
      <c r="C1875" s="11" t="s">
        <v>1086</v>
      </c>
    </row>
    <row r="1876" spans="1:3" s="10" customFormat="1" ht="28.5">
      <c r="A1876" s="27" t="s">
        <v>9774</v>
      </c>
      <c r="B1876" s="10" t="s">
        <v>2578</v>
      </c>
      <c r="C1876" s="11" t="s">
        <v>2557</v>
      </c>
    </row>
    <row r="1877" spans="1:3" s="10" customFormat="1" ht="42.75">
      <c r="A1877" s="27" t="s">
        <v>9775</v>
      </c>
      <c r="B1877" s="10" t="s">
        <v>2579</v>
      </c>
      <c r="C1877" s="11" t="s">
        <v>1261</v>
      </c>
    </row>
    <row r="1878" spans="1:3" s="10" customFormat="1" ht="42.75">
      <c r="A1878" s="27" t="s">
        <v>9776</v>
      </c>
      <c r="B1878" s="10" t="s">
        <v>2580</v>
      </c>
      <c r="C1878" s="11" t="s">
        <v>1261</v>
      </c>
    </row>
    <row r="1879" spans="1:3" s="10" customFormat="1" ht="28.5">
      <c r="A1879" s="27" t="s">
        <v>9777</v>
      </c>
      <c r="B1879" s="10" t="s">
        <v>2581</v>
      </c>
      <c r="C1879" s="11" t="s">
        <v>2582</v>
      </c>
    </row>
    <row r="1880" spans="1:3" s="10" customFormat="1">
      <c r="A1880" s="27" t="s">
        <v>9569</v>
      </c>
      <c r="B1880" s="10" t="s">
        <v>2583</v>
      </c>
      <c r="C1880" s="11" t="s">
        <v>753</v>
      </c>
    </row>
    <row r="1881" spans="1:3" s="10" customFormat="1" ht="28.5">
      <c r="A1881" s="27" t="s">
        <v>9778</v>
      </c>
      <c r="B1881" s="10" t="s">
        <v>2584</v>
      </c>
      <c r="C1881" s="11" t="s">
        <v>2140</v>
      </c>
    </row>
    <row r="1882" spans="1:3" s="10" customFormat="1" ht="57">
      <c r="A1882" s="27" t="s">
        <v>8664</v>
      </c>
      <c r="B1882" s="10" t="s">
        <v>2585</v>
      </c>
      <c r="C1882" s="11" t="s">
        <v>731</v>
      </c>
    </row>
    <row r="1883" spans="1:3" s="10" customFormat="1" ht="28.5">
      <c r="A1883" s="27" t="s">
        <v>9779</v>
      </c>
      <c r="B1883" s="10" t="s">
        <v>2586</v>
      </c>
      <c r="C1883" s="11" t="s">
        <v>2525</v>
      </c>
    </row>
    <row r="1884" spans="1:3" s="10" customFormat="1" ht="28.5">
      <c r="A1884" s="27" t="s">
        <v>9780</v>
      </c>
      <c r="B1884" s="10" t="s">
        <v>2587</v>
      </c>
      <c r="C1884" s="11" t="s">
        <v>2025</v>
      </c>
    </row>
    <row r="1885" spans="1:3" s="10" customFormat="1" ht="28.5">
      <c r="A1885" s="27" t="s">
        <v>9781</v>
      </c>
      <c r="B1885" s="10" t="s">
        <v>2588</v>
      </c>
      <c r="C1885" s="11" t="s">
        <v>1854</v>
      </c>
    </row>
    <row r="1886" spans="1:3" s="10" customFormat="1" ht="28.5">
      <c r="A1886" s="27" t="s">
        <v>9722</v>
      </c>
      <c r="B1886" s="10" t="s">
        <v>2589</v>
      </c>
      <c r="C1886" s="11" t="s">
        <v>2042</v>
      </c>
    </row>
    <row r="1887" spans="1:3" s="10" customFormat="1">
      <c r="A1887" s="27" t="s">
        <v>9782</v>
      </c>
      <c r="B1887" s="10" t="s">
        <v>2590</v>
      </c>
      <c r="C1887" s="11" t="s">
        <v>2591</v>
      </c>
    </row>
    <row r="1888" spans="1:3" s="10" customFormat="1" ht="57">
      <c r="A1888" s="27" t="s">
        <v>9783</v>
      </c>
      <c r="B1888" s="10" t="s">
        <v>2592</v>
      </c>
      <c r="C1888" s="11" t="s">
        <v>1086</v>
      </c>
    </row>
    <row r="1889" spans="1:3" s="10" customFormat="1" ht="28.5">
      <c r="A1889" s="27" t="s">
        <v>9784</v>
      </c>
      <c r="B1889" s="10" t="s">
        <v>2593</v>
      </c>
      <c r="C1889" s="11" t="s">
        <v>2171</v>
      </c>
    </row>
    <row r="1890" spans="1:3" s="10" customFormat="1" ht="42.75">
      <c r="A1890" s="27" t="s">
        <v>9785</v>
      </c>
      <c r="B1890" s="10" t="s">
        <v>2594</v>
      </c>
      <c r="C1890" s="11" t="s">
        <v>1261</v>
      </c>
    </row>
    <row r="1891" spans="1:3" s="10" customFormat="1" ht="42.75">
      <c r="A1891" s="27" t="s">
        <v>9786</v>
      </c>
      <c r="B1891" s="10" t="s">
        <v>2595</v>
      </c>
      <c r="C1891" s="11" t="s">
        <v>1261</v>
      </c>
    </row>
    <row r="1892" spans="1:3" s="10" customFormat="1" ht="28.5">
      <c r="A1892" s="27" t="s">
        <v>9787</v>
      </c>
      <c r="B1892" s="10" t="s">
        <v>2596</v>
      </c>
      <c r="C1892" s="11" t="s">
        <v>2597</v>
      </c>
    </row>
    <row r="1893" spans="1:3" s="10" customFormat="1" ht="28.5">
      <c r="A1893" s="27" t="s">
        <v>9788</v>
      </c>
      <c r="B1893" s="10" t="s">
        <v>2598</v>
      </c>
      <c r="C1893" s="11" t="s">
        <v>2597</v>
      </c>
    </row>
    <row r="1894" spans="1:3" s="10" customFormat="1" ht="28.5">
      <c r="A1894" s="27" t="s">
        <v>9789</v>
      </c>
      <c r="B1894" s="10" t="s">
        <v>2599</v>
      </c>
      <c r="C1894" s="11" t="s">
        <v>2021</v>
      </c>
    </row>
    <row r="1895" spans="1:3" s="10" customFormat="1" ht="42.75">
      <c r="A1895" s="27" t="s">
        <v>9790</v>
      </c>
      <c r="B1895" s="10" t="s">
        <v>2600</v>
      </c>
      <c r="C1895" s="11" t="s">
        <v>2538</v>
      </c>
    </row>
    <row r="1896" spans="1:3" s="10" customFormat="1" ht="57">
      <c r="A1896" s="27" t="s">
        <v>9791</v>
      </c>
      <c r="B1896" s="10" t="s">
        <v>2601</v>
      </c>
      <c r="C1896" s="11" t="s">
        <v>1086</v>
      </c>
    </row>
    <row r="1897" spans="1:3" s="10" customFormat="1" ht="28.5">
      <c r="A1897" s="27" t="s">
        <v>9749</v>
      </c>
      <c r="B1897" s="10" t="s">
        <v>2602</v>
      </c>
      <c r="C1897" s="11" t="s">
        <v>2507</v>
      </c>
    </row>
    <row r="1898" spans="1:3" s="10" customFormat="1" ht="42.75">
      <c r="A1898" s="27" t="s">
        <v>9792</v>
      </c>
      <c r="B1898" s="10" t="s">
        <v>2603</v>
      </c>
      <c r="C1898" s="11" t="s">
        <v>991</v>
      </c>
    </row>
    <row r="1899" spans="1:3" s="10" customFormat="1" ht="28.5">
      <c r="A1899" s="27" t="s">
        <v>9793</v>
      </c>
      <c r="B1899" s="10" t="s">
        <v>2604</v>
      </c>
      <c r="C1899" s="11" t="s">
        <v>2116</v>
      </c>
    </row>
    <row r="1900" spans="1:3" s="10" customFormat="1" ht="28.5">
      <c r="A1900" s="27" t="s">
        <v>9794</v>
      </c>
      <c r="B1900" s="10" t="s">
        <v>2605</v>
      </c>
      <c r="C1900" s="11" t="s">
        <v>885</v>
      </c>
    </row>
    <row r="1901" spans="1:3" s="10" customFormat="1" ht="28.5">
      <c r="A1901" s="27" t="s">
        <v>9795</v>
      </c>
      <c r="B1901" s="10" t="s">
        <v>2606</v>
      </c>
      <c r="C1901" s="11" t="s">
        <v>1036</v>
      </c>
    </row>
    <row r="1902" spans="1:3" s="10" customFormat="1" ht="28.5">
      <c r="A1902" s="27" t="s">
        <v>9796</v>
      </c>
      <c r="B1902" s="10" t="s">
        <v>2607</v>
      </c>
      <c r="C1902" s="11" t="s">
        <v>785</v>
      </c>
    </row>
    <row r="1903" spans="1:3" s="10" customFormat="1" ht="28.5">
      <c r="A1903" s="27" t="s">
        <v>9797</v>
      </c>
      <c r="B1903" s="10" t="s">
        <v>2608</v>
      </c>
      <c r="C1903" s="11" t="s">
        <v>785</v>
      </c>
    </row>
    <row r="1904" spans="1:3" s="10" customFormat="1" ht="28.5">
      <c r="A1904" s="27" t="s">
        <v>9798</v>
      </c>
      <c r="B1904" s="10" t="s">
        <v>2609</v>
      </c>
      <c r="C1904" s="11" t="s">
        <v>1846</v>
      </c>
    </row>
    <row r="1905" spans="1:3" s="10" customFormat="1" ht="57">
      <c r="A1905" s="27" t="s">
        <v>9799</v>
      </c>
      <c r="B1905" s="10" t="s">
        <v>2610</v>
      </c>
      <c r="C1905" s="11" t="s">
        <v>1086</v>
      </c>
    </row>
    <row r="1906" spans="1:3" s="10" customFormat="1" ht="28.5">
      <c r="A1906" s="27" t="s">
        <v>9800</v>
      </c>
      <c r="B1906" s="10" t="s">
        <v>2611</v>
      </c>
      <c r="C1906" s="11" t="s">
        <v>2140</v>
      </c>
    </row>
    <row r="1907" spans="1:3" s="10" customFormat="1" ht="42.75">
      <c r="A1907" s="27" t="s">
        <v>8703</v>
      </c>
      <c r="B1907" s="10" t="s">
        <v>2612</v>
      </c>
      <c r="C1907" s="11" t="s">
        <v>991</v>
      </c>
    </row>
    <row r="1908" spans="1:3" s="10" customFormat="1" ht="28.5">
      <c r="A1908" s="27" t="s">
        <v>9801</v>
      </c>
      <c r="B1908" s="10" t="s">
        <v>2613</v>
      </c>
      <c r="C1908" s="11" t="s">
        <v>2473</v>
      </c>
    </row>
    <row r="1909" spans="1:3" s="10" customFormat="1" ht="28.5">
      <c r="A1909" s="27" t="s">
        <v>9802</v>
      </c>
      <c r="B1909" s="10" t="s">
        <v>2614</v>
      </c>
      <c r="C1909" s="11" t="s">
        <v>2473</v>
      </c>
    </row>
    <row r="1910" spans="1:3" s="10" customFormat="1" ht="28.5">
      <c r="A1910" s="27" t="s">
        <v>9803</v>
      </c>
      <c r="B1910" s="10" t="s">
        <v>2615</v>
      </c>
      <c r="C1910" s="11" t="s">
        <v>974</v>
      </c>
    </row>
    <row r="1911" spans="1:3" s="10" customFormat="1">
      <c r="A1911" s="27" t="s">
        <v>9804</v>
      </c>
      <c r="B1911" s="10" t="s">
        <v>2616</v>
      </c>
      <c r="C1911" s="11" t="s">
        <v>718</v>
      </c>
    </row>
    <row r="1912" spans="1:3" s="10" customFormat="1" ht="42.75">
      <c r="A1912" s="27" t="s">
        <v>9805</v>
      </c>
      <c r="B1912" s="10" t="s">
        <v>2617</v>
      </c>
      <c r="C1912" s="11" t="s">
        <v>2410</v>
      </c>
    </row>
    <row r="1913" spans="1:3" s="10" customFormat="1" ht="42.75">
      <c r="A1913" s="27" t="s">
        <v>9806</v>
      </c>
      <c r="B1913" s="10" t="s">
        <v>2618</v>
      </c>
      <c r="C1913" s="11" t="s">
        <v>991</v>
      </c>
    </row>
    <row r="1914" spans="1:3" s="10" customFormat="1" ht="28.5">
      <c r="A1914" s="27" t="s">
        <v>9807</v>
      </c>
      <c r="B1914" s="10" t="s">
        <v>2619</v>
      </c>
      <c r="C1914" s="11" t="s">
        <v>1182</v>
      </c>
    </row>
    <row r="1915" spans="1:3" s="10" customFormat="1" ht="28.5">
      <c r="A1915" s="27" t="s">
        <v>9808</v>
      </c>
      <c r="B1915" s="10" t="s">
        <v>2620</v>
      </c>
      <c r="C1915" s="11" t="s">
        <v>2089</v>
      </c>
    </row>
    <row r="1916" spans="1:3" s="10" customFormat="1" ht="42.75">
      <c r="A1916" s="27" t="s">
        <v>8840</v>
      </c>
      <c r="B1916" s="10" t="s">
        <v>2621</v>
      </c>
      <c r="C1916" s="11" t="s">
        <v>1195</v>
      </c>
    </row>
    <row r="1917" spans="1:3" s="10" customFormat="1" ht="57">
      <c r="A1917" s="27" t="s">
        <v>8773</v>
      </c>
      <c r="B1917" s="10" t="s">
        <v>2622</v>
      </c>
      <c r="C1917" s="11" t="s">
        <v>1109</v>
      </c>
    </row>
    <row r="1918" spans="1:3" s="10" customFormat="1">
      <c r="A1918" s="27" t="s">
        <v>9809</v>
      </c>
      <c r="B1918" s="10" t="s">
        <v>2623</v>
      </c>
      <c r="C1918" s="11" t="s">
        <v>2514</v>
      </c>
    </row>
    <row r="1919" spans="1:3" s="10" customFormat="1" ht="57">
      <c r="A1919" s="27" t="s">
        <v>9810</v>
      </c>
      <c r="B1919" s="10" t="s">
        <v>2624</v>
      </c>
      <c r="C1919" s="11" t="s">
        <v>1086</v>
      </c>
    </row>
    <row r="1920" spans="1:3" s="10" customFormat="1" ht="57">
      <c r="A1920" s="27" t="s">
        <v>8665</v>
      </c>
      <c r="B1920" s="10" t="s">
        <v>2625</v>
      </c>
      <c r="C1920" s="11" t="s">
        <v>731</v>
      </c>
    </row>
    <row r="1921" spans="1:3" s="10" customFormat="1" ht="42.75">
      <c r="A1921" s="27" t="s">
        <v>9811</v>
      </c>
      <c r="B1921" s="10" t="s">
        <v>2626</v>
      </c>
      <c r="C1921" s="11" t="s">
        <v>733</v>
      </c>
    </row>
    <row r="1922" spans="1:3" s="10" customFormat="1" ht="28.5">
      <c r="A1922" s="27" t="s">
        <v>9812</v>
      </c>
      <c r="B1922" s="10" t="s">
        <v>2627</v>
      </c>
      <c r="C1922" s="11" t="s">
        <v>1010</v>
      </c>
    </row>
    <row r="1923" spans="1:3" s="10" customFormat="1" ht="28.5">
      <c r="A1923" s="27" t="s">
        <v>9813</v>
      </c>
      <c r="B1923" s="10" t="s">
        <v>2628</v>
      </c>
      <c r="C1923" s="11" t="s">
        <v>1036</v>
      </c>
    </row>
    <row r="1924" spans="1:3" s="10" customFormat="1" ht="42.75">
      <c r="A1924" s="27" t="s">
        <v>9814</v>
      </c>
      <c r="B1924" s="10" t="s">
        <v>2629</v>
      </c>
      <c r="C1924" s="11" t="s">
        <v>2630</v>
      </c>
    </row>
    <row r="1925" spans="1:3" s="10" customFormat="1" ht="28.5">
      <c r="A1925" s="27" t="s">
        <v>9815</v>
      </c>
      <c r="B1925" s="10" t="s">
        <v>2631</v>
      </c>
      <c r="C1925" s="11" t="s">
        <v>1036</v>
      </c>
    </row>
    <row r="1926" spans="1:3" s="10" customFormat="1" ht="57">
      <c r="A1926" s="27" t="s">
        <v>9816</v>
      </c>
      <c r="B1926" s="10" t="s">
        <v>2632</v>
      </c>
      <c r="C1926" s="11" t="s">
        <v>1086</v>
      </c>
    </row>
    <row r="1927" spans="1:3" s="10" customFormat="1" ht="57">
      <c r="A1927" s="27" t="s">
        <v>9817</v>
      </c>
      <c r="B1927" s="10" t="s">
        <v>2633</v>
      </c>
      <c r="C1927" s="11" t="s">
        <v>1086</v>
      </c>
    </row>
    <row r="1928" spans="1:3" s="10" customFormat="1" ht="28.5">
      <c r="A1928" s="27" t="s">
        <v>9818</v>
      </c>
      <c r="B1928" s="10" t="s">
        <v>2634</v>
      </c>
      <c r="C1928" s="11" t="s">
        <v>1720</v>
      </c>
    </row>
    <row r="1929" spans="1:3" s="10" customFormat="1" ht="28.5">
      <c r="A1929" s="27" t="s">
        <v>9819</v>
      </c>
      <c r="B1929" s="10" t="s">
        <v>2635</v>
      </c>
      <c r="C1929" s="11" t="s">
        <v>1036</v>
      </c>
    </row>
    <row r="1930" spans="1:3" s="10" customFormat="1" ht="42.75">
      <c r="A1930" s="27" t="s">
        <v>9820</v>
      </c>
      <c r="B1930" s="10" t="s">
        <v>2636</v>
      </c>
      <c r="C1930" s="11" t="s">
        <v>1261</v>
      </c>
    </row>
    <row r="1931" spans="1:3" s="10" customFormat="1" ht="28.5">
      <c r="A1931" s="27" t="s">
        <v>9821</v>
      </c>
      <c r="B1931" s="10" t="s">
        <v>2637</v>
      </c>
      <c r="C1931" s="11" t="s">
        <v>2116</v>
      </c>
    </row>
    <row r="1932" spans="1:3" s="10" customFormat="1" ht="28.5">
      <c r="A1932" s="27" t="s">
        <v>9822</v>
      </c>
      <c r="B1932" s="10" t="s">
        <v>2638</v>
      </c>
      <c r="C1932" s="11" t="s">
        <v>1182</v>
      </c>
    </row>
    <row r="1933" spans="1:3" s="10" customFormat="1" ht="28.5">
      <c r="A1933" s="27" t="s">
        <v>9823</v>
      </c>
      <c r="B1933" s="10" t="s">
        <v>2639</v>
      </c>
      <c r="C1933" s="11" t="s">
        <v>1036</v>
      </c>
    </row>
    <row r="1934" spans="1:3" s="10" customFormat="1" ht="28.5">
      <c r="A1934" s="27" t="s">
        <v>9824</v>
      </c>
      <c r="B1934" s="10" t="s">
        <v>2640</v>
      </c>
      <c r="C1934" s="11" t="s">
        <v>1040</v>
      </c>
    </row>
    <row r="1935" spans="1:3" s="10" customFormat="1" ht="28.5">
      <c r="A1935" s="27" t="s">
        <v>9825</v>
      </c>
      <c r="B1935" s="10" t="s">
        <v>2641</v>
      </c>
      <c r="C1935" s="11" t="s">
        <v>785</v>
      </c>
    </row>
    <row r="1936" spans="1:3" s="10" customFormat="1" ht="28.5">
      <c r="A1936" s="27" t="s">
        <v>9826</v>
      </c>
      <c r="B1936" s="10" t="s">
        <v>2642</v>
      </c>
      <c r="C1936" s="11" t="s">
        <v>1040</v>
      </c>
    </row>
    <row r="1937" spans="1:3" s="10" customFormat="1" ht="28.5">
      <c r="A1937" s="27" t="s">
        <v>9827</v>
      </c>
      <c r="B1937" s="10" t="s">
        <v>2643</v>
      </c>
      <c r="C1937" s="11" t="s">
        <v>2122</v>
      </c>
    </row>
    <row r="1938" spans="1:3" s="10" customFormat="1" ht="28.5">
      <c r="A1938" s="27" t="s">
        <v>9733</v>
      </c>
      <c r="B1938" s="10" t="s">
        <v>2644</v>
      </c>
      <c r="C1938" s="11" t="s">
        <v>2527</v>
      </c>
    </row>
    <row r="1939" spans="1:3" s="10" customFormat="1" ht="28.5">
      <c r="A1939" s="27" t="s">
        <v>9828</v>
      </c>
      <c r="B1939" s="10" t="s">
        <v>2645</v>
      </c>
      <c r="C1939" s="11" t="s">
        <v>2334</v>
      </c>
    </row>
    <row r="1940" spans="1:3" s="10" customFormat="1" ht="28.5">
      <c r="A1940" s="27" t="s">
        <v>9829</v>
      </c>
      <c r="B1940" s="10" t="s">
        <v>2646</v>
      </c>
      <c r="C1940" s="11" t="s">
        <v>2171</v>
      </c>
    </row>
    <row r="1941" spans="1:3" s="10" customFormat="1" ht="28.5">
      <c r="A1941" s="27" t="s">
        <v>9830</v>
      </c>
      <c r="B1941" s="10" t="s">
        <v>2647</v>
      </c>
      <c r="C1941" s="11" t="s">
        <v>2171</v>
      </c>
    </row>
    <row r="1942" spans="1:3" s="10" customFormat="1" ht="28.5">
      <c r="A1942" s="27" t="s">
        <v>9476</v>
      </c>
      <c r="B1942" s="10" t="s">
        <v>2648</v>
      </c>
      <c r="C1942" s="11" t="s">
        <v>2140</v>
      </c>
    </row>
    <row r="1943" spans="1:3" s="10" customFormat="1" ht="28.5">
      <c r="A1943" s="27" t="s">
        <v>9831</v>
      </c>
      <c r="B1943" s="10" t="s">
        <v>2649</v>
      </c>
      <c r="C1943" s="11" t="s">
        <v>2021</v>
      </c>
    </row>
    <row r="1944" spans="1:3" s="10" customFormat="1" ht="28.5">
      <c r="A1944" s="27" t="s">
        <v>9832</v>
      </c>
      <c r="B1944" s="10" t="s">
        <v>2650</v>
      </c>
      <c r="C1944" s="11" t="s">
        <v>1846</v>
      </c>
    </row>
    <row r="1945" spans="1:3" s="10" customFormat="1" ht="28.5">
      <c r="A1945" s="27" t="s">
        <v>9833</v>
      </c>
      <c r="B1945" s="10" t="s">
        <v>2651</v>
      </c>
      <c r="C1945" s="11" t="s">
        <v>2525</v>
      </c>
    </row>
    <row r="1946" spans="1:3" s="10" customFormat="1" ht="28.5">
      <c r="A1946" s="27" t="s">
        <v>9834</v>
      </c>
      <c r="B1946" s="10" t="s">
        <v>2652</v>
      </c>
      <c r="C1946" s="11" t="s">
        <v>2525</v>
      </c>
    </row>
    <row r="1947" spans="1:3" s="10" customFormat="1" ht="28.5">
      <c r="A1947" s="27" t="s">
        <v>9835</v>
      </c>
      <c r="B1947" s="10" t="s">
        <v>2653</v>
      </c>
      <c r="C1947" s="11" t="s">
        <v>1500</v>
      </c>
    </row>
    <row r="1948" spans="1:3" s="10" customFormat="1" ht="28.5">
      <c r="A1948" s="27" t="s">
        <v>9836</v>
      </c>
      <c r="B1948" s="10" t="s">
        <v>2654</v>
      </c>
      <c r="C1948" s="11" t="s">
        <v>1010</v>
      </c>
    </row>
    <row r="1949" spans="1:3" s="10" customFormat="1" ht="28.5">
      <c r="A1949" s="27" t="s">
        <v>9837</v>
      </c>
      <c r="B1949" s="10" t="s">
        <v>2655</v>
      </c>
      <c r="C1949" s="11" t="s">
        <v>2116</v>
      </c>
    </row>
    <row r="1950" spans="1:3" s="10" customFormat="1" ht="28.5">
      <c r="A1950" s="27" t="s">
        <v>9594</v>
      </c>
      <c r="B1950" s="10" t="s">
        <v>2656</v>
      </c>
      <c r="C1950" s="11" t="s">
        <v>953</v>
      </c>
    </row>
    <row r="1951" spans="1:3" s="10" customFormat="1" ht="28.5">
      <c r="A1951" s="27" t="s">
        <v>9838</v>
      </c>
      <c r="B1951" s="10" t="s">
        <v>2657</v>
      </c>
      <c r="C1951" s="11" t="s">
        <v>1854</v>
      </c>
    </row>
    <row r="1952" spans="1:3" s="10" customFormat="1" ht="42.75">
      <c r="A1952" s="27" t="s">
        <v>9839</v>
      </c>
      <c r="B1952" s="10" t="s">
        <v>2658</v>
      </c>
      <c r="C1952" s="11" t="s">
        <v>2410</v>
      </c>
    </row>
    <row r="1953" spans="1:3" s="10" customFormat="1" ht="28.5">
      <c r="A1953" s="27" t="s">
        <v>9840</v>
      </c>
      <c r="B1953" s="10" t="s">
        <v>2659</v>
      </c>
      <c r="C1953" s="11" t="s">
        <v>1846</v>
      </c>
    </row>
    <row r="1954" spans="1:3" s="10" customFormat="1" ht="57">
      <c r="A1954" s="27" t="s">
        <v>9841</v>
      </c>
      <c r="B1954" s="10" t="s">
        <v>2660</v>
      </c>
      <c r="C1954" s="11" t="s">
        <v>2661</v>
      </c>
    </row>
    <row r="1955" spans="1:3" s="10" customFormat="1" ht="28.5">
      <c r="A1955" s="27" t="s">
        <v>9842</v>
      </c>
      <c r="B1955" s="10" t="s">
        <v>2662</v>
      </c>
      <c r="C1955" s="11" t="s">
        <v>950</v>
      </c>
    </row>
    <row r="1956" spans="1:3" s="10" customFormat="1" ht="28.5">
      <c r="A1956" s="27" t="s">
        <v>9843</v>
      </c>
      <c r="B1956" s="10" t="s">
        <v>2663</v>
      </c>
      <c r="C1956" s="11" t="s">
        <v>2315</v>
      </c>
    </row>
    <row r="1957" spans="1:3" s="10" customFormat="1" ht="28.5">
      <c r="A1957" s="27" t="s">
        <v>9844</v>
      </c>
      <c r="B1957" s="10" t="s">
        <v>2664</v>
      </c>
      <c r="C1957" s="11" t="s">
        <v>885</v>
      </c>
    </row>
    <row r="1958" spans="1:3" s="10" customFormat="1" ht="28.5">
      <c r="A1958" s="27" t="s">
        <v>9845</v>
      </c>
      <c r="B1958" s="10" t="s">
        <v>2665</v>
      </c>
      <c r="C1958" s="11" t="s">
        <v>2116</v>
      </c>
    </row>
    <row r="1959" spans="1:3" s="10" customFormat="1" ht="28.5">
      <c r="A1959" s="27" t="s">
        <v>9846</v>
      </c>
      <c r="B1959" s="10" t="s">
        <v>2666</v>
      </c>
      <c r="C1959" s="11" t="s">
        <v>885</v>
      </c>
    </row>
    <row r="1960" spans="1:3" s="10" customFormat="1" ht="57">
      <c r="A1960" s="27" t="s">
        <v>8841</v>
      </c>
      <c r="B1960" s="10" t="s">
        <v>2667</v>
      </c>
      <c r="C1960" s="11" t="s">
        <v>1198</v>
      </c>
    </row>
    <row r="1961" spans="1:3" s="10" customFormat="1" ht="57">
      <c r="A1961" s="27" t="s">
        <v>9847</v>
      </c>
      <c r="B1961" s="10" t="s">
        <v>2668</v>
      </c>
      <c r="C1961" s="11" t="s">
        <v>1086</v>
      </c>
    </row>
    <row r="1962" spans="1:3" s="10" customFormat="1" ht="28.5">
      <c r="A1962" s="27" t="s">
        <v>9848</v>
      </c>
      <c r="B1962" s="10" t="s">
        <v>2669</v>
      </c>
      <c r="C1962" s="11" t="s">
        <v>2001</v>
      </c>
    </row>
    <row r="1963" spans="1:3" s="10" customFormat="1" ht="57">
      <c r="A1963" s="27" t="s">
        <v>9849</v>
      </c>
      <c r="B1963" s="10" t="s">
        <v>2670</v>
      </c>
      <c r="C1963" s="11" t="s">
        <v>1086</v>
      </c>
    </row>
    <row r="1964" spans="1:3" s="10" customFormat="1" ht="28.5">
      <c r="A1964" s="27" t="s">
        <v>9850</v>
      </c>
      <c r="B1964" s="10" t="s">
        <v>2671</v>
      </c>
      <c r="C1964" s="11" t="s">
        <v>2116</v>
      </c>
    </row>
    <row r="1965" spans="1:3" s="10" customFormat="1" ht="57">
      <c r="A1965" s="27" t="s">
        <v>9851</v>
      </c>
      <c r="B1965" s="10" t="s">
        <v>2672</v>
      </c>
      <c r="C1965" s="11" t="s">
        <v>1086</v>
      </c>
    </row>
    <row r="1966" spans="1:3" s="10" customFormat="1">
      <c r="A1966" s="27" t="s">
        <v>9852</v>
      </c>
      <c r="B1966" s="10" t="s">
        <v>2673</v>
      </c>
      <c r="C1966" s="11" t="s">
        <v>1130</v>
      </c>
    </row>
    <row r="1967" spans="1:3" s="10" customFormat="1" ht="28.5">
      <c r="A1967" s="27" t="s">
        <v>9853</v>
      </c>
      <c r="B1967" s="10" t="s">
        <v>2674</v>
      </c>
      <c r="C1967" s="11" t="s">
        <v>1846</v>
      </c>
    </row>
    <row r="1968" spans="1:3" s="10" customFormat="1" ht="28.5">
      <c r="A1968" s="27" t="s">
        <v>9854</v>
      </c>
      <c r="B1968" s="10" t="s">
        <v>2675</v>
      </c>
      <c r="C1968" s="11" t="s">
        <v>2171</v>
      </c>
    </row>
    <row r="1969" spans="1:3" s="10" customFormat="1" ht="42.75">
      <c r="A1969" s="27" t="s">
        <v>9855</v>
      </c>
      <c r="B1969" s="10" t="s">
        <v>2676</v>
      </c>
      <c r="C1969" s="11" t="s">
        <v>1671</v>
      </c>
    </row>
    <row r="1970" spans="1:3" s="10" customFormat="1" ht="28.5">
      <c r="A1970" s="27" t="s">
        <v>9856</v>
      </c>
      <c r="B1970" s="10" t="s">
        <v>2677</v>
      </c>
      <c r="C1970" s="11" t="s">
        <v>2171</v>
      </c>
    </row>
    <row r="1971" spans="1:3" s="10" customFormat="1" ht="28.5">
      <c r="A1971" s="27" t="s">
        <v>9857</v>
      </c>
      <c r="B1971" s="10" t="s">
        <v>2678</v>
      </c>
      <c r="C1971" s="11" t="s">
        <v>2171</v>
      </c>
    </row>
    <row r="1972" spans="1:3" s="10" customFormat="1" ht="28.5">
      <c r="A1972" s="27" t="s">
        <v>9858</v>
      </c>
      <c r="B1972" s="10" t="s">
        <v>2679</v>
      </c>
      <c r="C1972" s="11" t="s">
        <v>2171</v>
      </c>
    </row>
    <row r="1973" spans="1:3" s="10" customFormat="1" ht="57">
      <c r="A1973" s="27" t="s">
        <v>9859</v>
      </c>
      <c r="B1973" s="10" t="s">
        <v>2680</v>
      </c>
      <c r="C1973" s="11" t="s">
        <v>1086</v>
      </c>
    </row>
    <row r="1974" spans="1:3" s="10" customFormat="1" ht="28.5">
      <c r="A1974" s="27" t="s">
        <v>9860</v>
      </c>
      <c r="B1974" s="10" t="s">
        <v>2681</v>
      </c>
      <c r="C1974" s="11" t="s">
        <v>1846</v>
      </c>
    </row>
    <row r="1975" spans="1:3" s="10" customFormat="1" ht="57">
      <c r="A1975" s="27" t="s">
        <v>9861</v>
      </c>
      <c r="B1975" s="10" t="s">
        <v>2682</v>
      </c>
      <c r="C1975" s="11" t="s">
        <v>1198</v>
      </c>
    </row>
    <row r="1976" spans="1:3" s="10" customFormat="1" ht="28.5">
      <c r="A1976" s="27" t="s">
        <v>9862</v>
      </c>
      <c r="B1976" s="10" t="s">
        <v>2683</v>
      </c>
      <c r="C1976" s="11" t="s">
        <v>1846</v>
      </c>
    </row>
    <row r="1977" spans="1:3" s="10" customFormat="1" ht="57">
      <c r="A1977" s="27" t="s">
        <v>9863</v>
      </c>
      <c r="B1977" s="10" t="s">
        <v>2684</v>
      </c>
      <c r="C1977" s="11" t="s">
        <v>1086</v>
      </c>
    </row>
    <row r="1978" spans="1:3" s="10" customFormat="1" ht="57">
      <c r="A1978" s="27" t="s">
        <v>9864</v>
      </c>
      <c r="B1978" s="10" t="s">
        <v>2685</v>
      </c>
      <c r="C1978" s="11" t="s">
        <v>1086</v>
      </c>
    </row>
    <row r="1979" spans="1:3" s="10" customFormat="1" ht="28.5">
      <c r="A1979" s="27" t="s">
        <v>9865</v>
      </c>
      <c r="B1979" s="10" t="s">
        <v>2686</v>
      </c>
      <c r="C1979" s="11" t="s">
        <v>873</v>
      </c>
    </row>
    <row r="1980" spans="1:3" s="10" customFormat="1" ht="42.75">
      <c r="A1980" s="27" t="s">
        <v>9866</v>
      </c>
      <c r="B1980" s="10" t="s">
        <v>2687</v>
      </c>
      <c r="C1980" s="11" t="s">
        <v>733</v>
      </c>
    </row>
    <row r="1981" spans="1:3" s="10" customFormat="1" ht="42.75">
      <c r="A1981" s="27" t="s">
        <v>9867</v>
      </c>
      <c r="B1981" s="10" t="s">
        <v>2688</v>
      </c>
      <c r="C1981" s="11" t="s">
        <v>733</v>
      </c>
    </row>
    <row r="1982" spans="1:3" s="10" customFormat="1" ht="42.75">
      <c r="A1982" s="27" t="s">
        <v>9868</v>
      </c>
      <c r="B1982" s="10" t="s">
        <v>2689</v>
      </c>
      <c r="C1982" s="11" t="s">
        <v>733</v>
      </c>
    </row>
    <row r="1983" spans="1:3" s="10" customFormat="1" ht="28.5">
      <c r="A1983" s="27" t="s">
        <v>9869</v>
      </c>
      <c r="B1983" s="10" t="s">
        <v>2690</v>
      </c>
      <c r="C1983" s="11" t="s">
        <v>1184</v>
      </c>
    </row>
    <row r="1984" spans="1:3" s="10" customFormat="1" ht="42.75">
      <c r="A1984" s="27" t="s">
        <v>9870</v>
      </c>
      <c r="B1984" s="10" t="s">
        <v>2691</v>
      </c>
      <c r="C1984" s="11" t="s">
        <v>733</v>
      </c>
    </row>
    <row r="1985" spans="1:3" s="10" customFormat="1" ht="28.5">
      <c r="A1985" s="27" t="s">
        <v>9871</v>
      </c>
      <c r="B1985" s="10" t="s">
        <v>2692</v>
      </c>
      <c r="C1985" s="11" t="s">
        <v>2122</v>
      </c>
    </row>
    <row r="1986" spans="1:3" s="10" customFormat="1" ht="42.75">
      <c r="A1986" s="27" t="s">
        <v>9872</v>
      </c>
      <c r="B1986" s="10" t="s">
        <v>2693</v>
      </c>
      <c r="C1986" s="11" t="s">
        <v>733</v>
      </c>
    </row>
    <row r="1987" spans="1:3" s="10" customFormat="1" ht="28.5">
      <c r="A1987" s="27" t="s">
        <v>9873</v>
      </c>
      <c r="B1987" s="10" t="s">
        <v>2694</v>
      </c>
      <c r="C1987" s="11" t="s">
        <v>785</v>
      </c>
    </row>
    <row r="1988" spans="1:3" s="10" customFormat="1" ht="28.5">
      <c r="A1988" s="27" t="s">
        <v>9874</v>
      </c>
      <c r="B1988" s="10" t="s">
        <v>2695</v>
      </c>
      <c r="C1988" s="11" t="s">
        <v>1036</v>
      </c>
    </row>
    <row r="1989" spans="1:3" s="10" customFormat="1" ht="57">
      <c r="A1989" s="27" t="s">
        <v>9875</v>
      </c>
      <c r="B1989" s="10" t="s">
        <v>2696</v>
      </c>
      <c r="C1989" s="11" t="s">
        <v>2661</v>
      </c>
    </row>
    <row r="1990" spans="1:3" s="10" customFormat="1" ht="57">
      <c r="A1990" s="27" t="s">
        <v>9876</v>
      </c>
      <c r="B1990" s="10" t="s">
        <v>2697</v>
      </c>
      <c r="C1990" s="11" t="s">
        <v>2661</v>
      </c>
    </row>
    <row r="1991" spans="1:3" s="10" customFormat="1" ht="28.5">
      <c r="A1991" s="27" t="s">
        <v>9877</v>
      </c>
      <c r="B1991" s="10" t="s">
        <v>2698</v>
      </c>
      <c r="C1991" s="11" t="s">
        <v>2263</v>
      </c>
    </row>
    <row r="1992" spans="1:3" s="10" customFormat="1" ht="28.5">
      <c r="A1992" s="27" t="s">
        <v>9878</v>
      </c>
      <c r="B1992" s="10" t="s">
        <v>2699</v>
      </c>
      <c r="C1992" s="11" t="s">
        <v>2700</v>
      </c>
    </row>
    <row r="1993" spans="1:3" s="10" customFormat="1" ht="28.5">
      <c r="A1993" s="27" t="s">
        <v>9879</v>
      </c>
      <c r="B1993" s="10" t="s">
        <v>2701</v>
      </c>
      <c r="C1993" s="11" t="s">
        <v>1036</v>
      </c>
    </row>
    <row r="1994" spans="1:3" s="10" customFormat="1">
      <c r="A1994" s="27" t="s">
        <v>9880</v>
      </c>
      <c r="B1994" s="10" t="s">
        <v>2702</v>
      </c>
      <c r="C1994" s="11" t="s">
        <v>728</v>
      </c>
    </row>
    <row r="1995" spans="1:3" s="10" customFormat="1" ht="28.5">
      <c r="A1995" s="27" t="s">
        <v>9881</v>
      </c>
      <c r="B1995" s="10" t="s">
        <v>2703</v>
      </c>
      <c r="C1995" s="11" t="s">
        <v>2171</v>
      </c>
    </row>
    <row r="1996" spans="1:3" s="10" customFormat="1" ht="28.5">
      <c r="A1996" s="27" t="s">
        <v>9882</v>
      </c>
      <c r="B1996" s="10" t="s">
        <v>2704</v>
      </c>
      <c r="C1996" s="11" t="s">
        <v>1036</v>
      </c>
    </row>
    <row r="1997" spans="1:3" s="10" customFormat="1" ht="42.75">
      <c r="A1997" s="27" t="s">
        <v>9883</v>
      </c>
      <c r="B1997" s="10" t="s">
        <v>2705</v>
      </c>
      <c r="C1997" s="11" t="s">
        <v>2630</v>
      </c>
    </row>
    <row r="1998" spans="1:3" s="10" customFormat="1" ht="28.5">
      <c r="A1998" s="27" t="s">
        <v>9884</v>
      </c>
      <c r="B1998" s="10" t="s">
        <v>2706</v>
      </c>
      <c r="C1998" s="11" t="s">
        <v>2116</v>
      </c>
    </row>
    <row r="1999" spans="1:3" s="10" customFormat="1" ht="28.5">
      <c r="A1999" s="27" t="s">
        <v>9885</v>
      </c>
      <c r="B1999" s="10" t="s">
        <v>2707</v>
      </c>
      <c r="C1999" s="11" t="s">
        <v>1184</v>
      </c>
    </row>
    <row r="2000" spans="1:3" s="10" customFormat="1" ht="28.5">
      <c r="A2000" s="27" t="s">
        <v>9886</v>
      </c>
      <c r="B2000" s="10" t="s">
        <v>2708</v>
      </c>
      <c r="C2000" s="11" t="s">
        <v>2140</v>
      </c>
    </row>
    <row r="2001" spans="1:3" s="10" customFormat="1" ht="42.75">
      <c r="A2001" s="27" t="s">
        <v>9887</v>
      </c>
      <c r="B2001" s="10" t="s">
        <v>2709</v>
      </c>
      <c r="C2001" s="11" t="s">
        <v>2710</v>
      </c>
    </row>
    <row r="2002" spans="1:3" s="10" customFormat="1" ht="28.5">
      <c r="A2002" s="27" t="s">
        <v>9888</v>
      </c>
      <c r="B2002" s="10" t="s">
        <v>2711</v>
      </c>
      <c r="C2002" s="11" t="s">
        <v>1956</v>
      </c>
    </row>
    <row r="2003" spans="1:3" s="10" customFormat="1">
      <c r="A2003" s="27" t="s">
        <v>9889</v>
      </c>
      <c r="B2003" s="10" t="s">
        <v>2712</v>
      </c>
      <c r="C2003" s="11" t="s">
        <v>926</v>
      </c>
    </row>
    <row r="2004" spans="1:3" s="10" customFormat="1" ht="42.75">
      <c r="A2004" s="27" t="s">
        <v>9890</v>
      </c>
      <c r="B2004" s="10" t="s">
        <v>2713</v>
      </c>
      <c r="C2004" s="11" t="s">
        <v>733</v>
      </c>
    </row>
    <row r="2005" spans="1:3" s="10" customFormat="1" ht="28.5">
      <c r="A2005" s="27" t="s">
        <v>9891</v>
      </c>
      <c r="B2005" s="10" t="s">
        <v>2714</v>
      </c>
      <c r="C2005" s="11" t="s">
        <v>1956</v>
      </c>
    </row>
    <row r="2006" spans="1:3" s="10" customFormat="1" ht="42.75">
      <c r="A2006" s="27" t="s">
        <v>9892</v>
      </c>
      <c r="B2006" s="10" t="s">
        <v>2715</v>
      </c>
      <c r="C2006" s="11" t="s">
        <v>733</v>
      </c>
    </row>
    <row r="2007" spans="1:3" s="10" customFormat="1" ht="57">
      <c r="A2007" s="27" t="s">
        <v>9893</v>
      </c>
      <c r="B2007" s="10" t="s">
        <v>2716</v>
      </c>
      <c r="C2007" s="11" t="s">
        <v>1086</v>
      </c>
    </row>
    <row r="2008" spans="1:3" s="10" customFormat="1" ht="42.75">
      <c r="A2008" s="27" t="s">
        <v>9337</v>
      </c>
      <c r="B2008" s="10" t="s">
        <v>2717</v>
      </c>
      <c r="C2008" s="11" t="s">
        <v>1162</v>
      </c>
    </row>
    <row r="2009" spans="1:3" s="10" customFormat="1" ht="42.75">
      <c r="A2009" s="27" t="s">
        <v>9894</v>
      </c>
      <c r="B2009" s="10" t="s">
        <v>2718</v>
      </c>
      <c r="C2009" s="11" t="s">
        <v>2719</v>
      </c>
    </row>
    <row r="2010" spans="1:3" s="10" customFormat="1" ht="42.75">
      <c r="A2010" s="27" t="s">
        <v>9839</v>
      </c>
      <c r="B2010" s="10" t="s">
        <v>2720</v>
      </c>
      <c r="C2010" s="11" t="s">
        <v>2410</v>
      </c>
    </row>
    <row r="2011" spans="1:3" s="10" customFormat="1" ht="57">
      <c r="A2011" s="27" t="s">
        <v>9895</v>
      </c>
      <c r="B2011" s="10" t="s">
        <v>2721</v>
      </c>
      <c r="C2011" s="11" t="s">
        <v>1086</v>
      </c>
    </row>
    <row r="2012" spans="1:3" s="10" customFormat="1" ht="28.5">
      <c r="A2012" s="27" t="s">
        <v>9896</v>
      </c>
      <c r="B2012" s="10" t="s">
        <v>2722</v>
      </c>
      <c r="C2012" s="11" t="s">
        <v>2723</v>
      </c>
    </row>
    <row r="2013" spans="1:3" s="10" customFormat="1">
      <c r="A2013" s="27" t="s">
        <v>9897</v>
      </c>
      <c r="B2013" s="10" t="s">
        <v>2724</v>
      </c>
      <c r="C2013" s="11" t="s">
        <v>718</v>
      </c>
    </row>
    <row r="2014" spans="1:3" s="10" customFormat="1" ht="28.5">
      <c r="A2014" s="27" t="s">
        <v>9898</v>
      </c>
      <c r="B2014" s="10" t="s">
        <v>2725</v>
      </c>
      <c r="C2014" s="11" t="s">
        <v>2527</v>
      </c>
    </row>
    <row r="2015" spans="1:3" s="10" customFormat="1">
      <c r="A2015" s="27" t="s">
        <v>9899</v>
      </c>
      <c r="B2015" s="10" t="s">
        <v>2726</v>
      </c>
      <c r="C2015" s="11" t="s">
        <v>1130</v>
      </c>
    </row>
    <row r="2016" spans="1:3" s="10" customFormat="1" ht="57">
      <c r="A2016" s="27" t="s">
        <v>9900</v>
      </c>
      <c r="B2016" s="10" t="s">
        <v>2727</v>
      </c>
      <c r="C2016" s="11" t="s">
        <v>1086</v>
      </c>
    </row>
    <row r="2017" spans="1:3" s="10" customFormat="1" ht="42.75">
      <c r="A2017" s="27" t="s">
        <v>9901</v>
      </c>
      <c r="B2017" s="10" t="s">
        <v>2728</v>
      </c>
      <c r="C2017" s="11" t="s">
        <v>2260</v>
      </c>
    </row>
    <row r="2018" spans="1:3" s="10" customFormat="1">
      <c r="A2018" s="27" t="s">
        <v>9703</v>
      </c>
      <c r="B2018" s="10" t="s">
        <v>2729</v>
      </c>
      <c r="C2018" s="11" t="s">
        <v>1201</v>
      </c>
    </row>
    <row r="2019" spans="1:3" s="10" customFormat="1" ht="28.5">
      <c r="A2019" s="27" t="s">
        <v>9733</v>
      </c>
      <c r="B2019" s="10" t="s">
        <v>2730</v>
      </c>
      <c r="C2019" s="11" t="s">
        <v>2527</v>
      </c>
    </row>
    <row r="2020" spans="1:3" s="10" customFormat="1" ht="42.75">
      <c r="A2020" s="27" t="s">
        <v>9902</v>
      </c>
      <c r="B2020" s="10" t="s">
        <v>2731</v>
      </c>
      <c r="C2020" s="11" t="s">
        <v>2253</v>
      </c>
    </row>
    <row r="2021" spans="1:3" s="10" customFormat="1" ht="57">
      <c r="A2021" s="27" t="s">
        <v>9903</v>
      </c>
      <c r="B2021" s="10" t="s">
        <v>2732</v>
      </c>
      <c r="C2021" s="11" t="s">
        <v>1086</v>
      </c>
    </row>
    <row r="2022" spans="1:3" s="10" customFormat="1" ht="57">
      <c r="A2022" s="27" t="s">
        <v>9904</v>
      </c>
      <c r="B2022" s="10" t="s">
        <v>2733</v>
      </c>
      <c r="C2022" s="11" t="s">
        <v>2734</v>
      </c>
    </row>
    <row r="2023" spans="1:3" s="10" customFormat="1" ht="28.5">
      <c r="A2023" s="27" t="s">
        <v>9905</v>
      </c>
      <c r="B2023" s="10" t="s">
        <v>2735</v>
      </c>
      <c r="C2023" s="11" t="s">
        <v>835</v>
      </c>
    </row>
    <row r="2024" spans="1:3" s="10" customFormat="1" ht="42.75">
      <c r="A2024" s="27" t="s">
        <v>9906</v>
      </c>
      <c r="B2024" s="10" t="s">
        <v>2736</v>
      </c>
      <c r="C2024" s="11" t="s">
        <v>2573</v>
      </c>
    </row>
    <row r="2025" spans="1:3" s="10" customFormat="1" ht="28.5">
      <c r="A2025" s="27" t="s">
        <v>9907</v>
      </c>
      <c r="B2025" s="10" t="s">
        <v>2737</v>
      </c>
      <c r="C2025" s="11" t="s">
        <v>873</v>
      </c>
    </row>
    <row r="2026" spans="1:3" s="10" customFormat="1" ht="28.5">
      <c r="A2026" s="27" t="s">
        <v>9908</v>
      </c>
      <c r="B2026" s="10" t="s">
        <v>2738</v>
      </c>
      <c r="C2026" s="11" t="s">
        <v>1036</v>
      </c>
    </row>
    <row r="2027" spans="1:3" s="10" customFormat="1" ht="28.5">
      <c r="A2027" s="27" t="s">
        <v>9909</v>
      </c>
      <c r="B2027" s="10" t="s">
        <v>2739</v>
      </c>
      <c r="C2027" s="11" t="s">
        <v>1854</v>
      </c>
    </row>
    <row r="2028" spans="1:3" s="10" customFormat="1">
      <c r="A2028" s="27" t="s">
        <v>8538</v>
      </c>
      <c r="B2028" s="10" t="s">
        <v>2740</v>
      </c>
      <c r="C2028" s="11" t="s">
        <v>728</v>
      </c>
    </row>
    <row r="2029" spans="1:3" s="10" customFormat="1" ht="28.5">
      <c r="A2029" s="27" t="s">
        <v>9910</v>
      </c>
      <c r="B2029" s="10" t="s">
        <v>2741</v>
      </c>
      <c r="C2029" s="11" t="s">
        <v>2116</v>
      </c>
    </row>
    <row r="2030" spans="1:3" s="10" customFormat="1" ht="28.5">
      <c r="A2030" s="27" t="s">
        <v>9911</v>
      </c>
      <c r="B2030" s="10" t="s">
        <v>2742</v>
      </c>
      <c r="C2030" s="11" t="s">
        <v>2491</v>
      </c>
    </row>
    <row r="2031" spans="1:3" s="10" customFormat="1" ht="28.5">
      <c r="A2031" s="27" t="s">
        <v>9912</v>
      </c>
      <c r="B2031" s="10" t="s">
        <v>2743</v>
      </c>
      <c r="C2031" s="11" t="s">
        <v>974</v>
      </c>
    </row>
    <row r="2032" spans="1:3" s="10" customFormat="1" ht="28.5">
      <c r="A2032" s="27" t="s">
        <v>9913</v>
      </c>
      <c r="B2032" s="10" t="s">
        <v>2744</v>
      </c>
      <c r="C2032" s="11" t="s">
        <v>2116</v>
      </c>
    </row>
    <row r="2033" spans="1:3" s="10" customFormat="1" ht="57">
      <c r="A2033" s="27" t="s">
        <v>9914</v>
      </c>
      <c r="B2033" s="10" t="s">
        <v>2745</v>
      </c>
      <c r="C2033" s="11" t="s">
        <v>2734</v>
      </c>
    </row>
    <row r="2034" spans="1:3" s="10" customFormat="1" ht="28.5">
      <c r="A2034" s="27" t="s">
        <v>9915</v>
      </c>
      <c r="B2034" s="10" t="s">
        <v>2746</v>
      </c>
      <c r="C2034" s="11" t="s">
        <v>1036</v>
      </c>
    </row>
    <row r="2035" spans="1:3" s="10" customFormat="1" ht="42.75">
      <c r="A2035" s="27" t="s">
        <v>9248</v>
      </c>
      <c r="B2035" s="10" t="s">
        <v>2747</v>
      </c>
      <c r="C2035" s="11" t="s">
        <v>1671</v>
      </c>
    </row>
    <row r="2036" spans="1:3" s="10" customFormat="1" ht="42.75">
      <c r="A2036" s="27" t="s">
        <v>9916</v>
      </c>
      <c r="B2036" s="10" t="s">
        <v>2748</v>
      </c>
      <c r="C2036" s="11" t="s">
        <v>2253</v>
      </c>
    </row>
    <row r="2037" spans="1:3" s="10" customFormat="1" ht="28.5">
      <c r="A2037" s="27" t="s">
        <v>9917</v>
      </c>
      <c r="B2037" s="10" t="s">
        <v>2749</v>
      </c>
      <c r="C2037" s="11" t="s">
        <v>2315</v>
      </c>
    </row>
    <row r="2038" spans="1:3" s="10" customFormat="1" ht="42.75">
      <c r="A2038" s="27" t="s">
        <v>9918</v>
      </c>
      <c r="B2038" s="10" t="s">
        <v>2750</v>
      </c>
      <c r="C2038" s="11" t="s">
        <v>2751</v>
      </c>
    </row>
    <row r="2039" spans="1:3" s="10" customFormat="1" ht="28.5">
      <c r="A2039" s="27" t="s">
        <v>9919</v>
      </c>
      <c r="B2039" s="10" t="s">
        <v>2752</v>
      </c>
      <c r="C2039" s="11" t="s">
        <v>2116</v>
      </c>
    </row>
    <row r="2040" spans="1:3" s="10" customFormat="1" ht="28.5">
      <c r="A2040" s="27" t="s">
        <v>8317</v>
      </c>
      <c r="B2040" s="10" t="s">
        <v>2753</v>
      </c>
      <c r="C2040" s="11" t="s">
        <v>2116</v>
      </c>
    </row>
    <row r="2041" spans="1:3" s="10" customFormat="1" ht="28.5">
      <c r="A2041" s="27" t="s">
        <v>9920</v>
      </c>
      <c r="B2041" s="10" t="s">
        <v>2754</v>
      </c>
      <c r="C2041" s="11" t="s">
        <v>1184</v>
      </c>
    </row>
    <row r="2042" spans="1:3" s="10" customFormat="1" ht="28.5">
      <c r="A2042" s="27" t="s">
        <v>9921</v>
      </c>
      <c r="B2042" s="10" t="s">
        <v>2755</v>
      </c>
      <c r="C2042" s="11" t="s">
        <v>885</v>
      </c>
    </row>
    <row r="2043" spans="1:3" s="10" customFormat="1" ht="28.5">
      <c r="A2043" s="27" t="s">
        <v>9922</v>
      </c>
      <c r="B2043" s="10" t="s">
        <v>2756</v>
      </c>
      <c r="C2043" s="11" t="s">
        <v>885</v>
      </c>
    </row>
    <row r="2044" spans="1:3" s="10" customFormat="1" ht="28.5">
      <c r="A2044" s="27" t="s">
        <v>9923</v>
      </c>
      <c r="B2044" s="10" t="s">
        <v>2757</v>
      </c>
      <c r="C2044" s="11" t="s">
        <v>1846</v>
      </c>
    </row>
    <row r="2045" spans="1:3" s="10" customFormat="1" ht="57">
      <c r="A2045" s="27" t="s">
        <v>9924</v>
      </c>
      <c r="B2045" s="10" t="s">
        <v>2758</v>
      </c>
      <c r="C2045" s="11" t="s">
        <v>2206</v>
      </c>
    </row>
    <row r="2046" spans="1:3" s="10" customFormat="1" ht="28.5">
      <c r="A2046" s="27" t="s">
        <v>9925</v>
      </c>
      <c r="B2046" s="10" t="s">
        <v>2759</v>
      </c>
      <c r="C2046" s="11" t="s">
        <v>1846</v>
      </c>
    </row>
    <row r="2047" spans="1:3" s="10" customFormat="1" ht="28.5">
      <c r="A2047" s="27" t="s">
        <v>9926</v>
      </c>
      <c r="B2047" s="10" t="s">
        <v>2760</v>
      </c>
      <c r="C2047" s="11" t="s">
        <v>2116</v>
      </c>
    </row>
    <row r="2048" spans="1:3" s="10" customFormat="1" ht="28.5">
      <c r="A2048" s="27" t="s">
        <v>9927</v>
      </c>
      <c r="B2048" s="10" t="s">
        <v>2761</v>
      </c>
      <c r="C2048" s="11" t="s">
        <v>2116</v>
      </c>
    </row>
    <row r="2049" spans="1:3" s="10" customFormat="1" ht="28.5">
      <c r="A2049" s="27" t="s">
        <v>9928</v>
      </c>
      <c r="B2049" s="10" t="s">
        <v>2762</v>
      </c>
      <c r="C2049" s="11" t="s">
        <v>2116</v>
      </c>
    </row>
    <row r="2050" spans="1:3" s="10" customFormat="1" ht="57">
      <c r="A2050" s="27" t="s">
        <v>9929</v>
      </c>
      <c r="B2050" s="10" t="s">
        <v>2763</v>
      </c>
      <c r="C2050" s="11" t="s">
        <v>1086</v>
      </c>
    </row>
    <row r="2051" spans="1:3" s="10" customFormat="1" ht="42.75">
      <c r="A2051" s="27" t="s">
        <v>9930</v>
      </c>
      <c r="B2051" s="10" t="s">
        <v>2764</v>
      </c>
      <c r="C2051" s="11" t="s">
        <v>2253</v>
      </c>
    </row>
    <row r="2052" spans="1:3" s="10" customFormat="1" ht="28.5">
      <c r="A2052" s="27" t="s">
        <v>9931</v>
      </c>
      <c r="B2052" s="10" t="s">
        <v>2765</v>
      </c>
      <c r="C2052" s="11" t="s">
        <v>1036</v>
      </c>
    </row>
    <row r="2053" spans="1:3" s="10" customFormat="1" ht="42.75">
      <c r="A2053" s="27" t="s">
        <v>9932</v>
      </c>
      <c r="B2053" s="10" t="s">
        <v>2766</v>
      </c>
      <c r="C2053" s="11" t="s">
        <v>2573</v>
      </c>
    </row>
    <row r="2054" spans="1:3" s="10" customFormat="1" ht="57">
      <c r="A2054" s="27" t="s">
        <v>9933</v>
      </c>
      <c r="B2054" s="10" t="s">
        <v>2767</v>
      </c>
      <c r="C2054" s="11" t="s">
        <v>1112</v>
      </c>
    </row>
    <row r="2055" spans="1:3" s="10" customFormat="1" ht="57">
      <c r="A2055" s="27" t="s">
        <v>9934</v>
      </c>
      <c r="B2055" s="10" t="s">
        <v>2768</v>
      </c>
      <c r="C2055" s="11" t="s">
        <v>2734</v>
      </c>
    </row>
    <row r="2056" spans="1:3" s="10" customFormat="1" ht="42.75">
      <c r="A2056" s="27" t="s">
        <v>9935</v>
      </c>
      <c r="B2056" s="10" t="s">
        <v>2769</v>
      </c>
      <c r="C2056" s="11" t="s">
        <v>875</v>
      </c>
    </row>
    <row r="2057" spans="1:3" s="10" customFormat="1" ht="28.5">
      <c r="A2057" s="27" t="s">
        <v>9936</v>
      </c>
      <c r="B2057" s="10" t="s">
        <v>2770</v>
      </c>
      <c r="C2057" s="11" t="s">
        <v>1036</v>
      </c>
    </row>
    <row r="2058" spans="1:3" s="10" customFormat="1" ht="42.75">
      <c r="A2058" s="27" t="s">
        <v>9937</v>
      </c>
      <c r="B2058" s="10" t="s">
        <v>2771</v>
      </c>
      <c r="C2058" s="11" t="s">
        <v>2104</v>
      </c>
    </row>
    <row r="2059" spans="1:3" s="10" customFormat="1" ht="42.75">
      <c r="A2059" s="27" t="s">
        <v>9938</v>
      </c>
      <c r="B2059" s="10" t="s">
        <v>2772</v>
      </c>
      <c r="C2059" s="11" t="s">
        <v>2773</v>
      </c>
    </row>
    <row r="2060" spans="1:3" s="10" customFormat="1" ht="28.5">
      <c r="A2060" s="27" t="s">
        <v>9939</v>
      </c>
      <c r="B2060" s="10" t="s">
        <v>2774</v>
      </c>
      <c r="C2060" s="11" t="s">
        <v>1133</v>
      </c>
    </row>
    <row r="2061" spans="1:3" s="10" customFormat="1" ht="28.5">
      <c r="A2061" s="27" t="s">
        <v>9940</v>
      </c>
      <c r="B2061" s="10" t="s">
        <v>2775</v>
      </c>
      <c r="C2061" s="11" t="s">
        <v>2122</v>
      </c>
    </row>
    <row r="2062" spans="1:3" s="10" customFormat="1">
      <c r="A2062" s="27" t="s">
        <v>9941</v>
      </c>
      <c r="B2062" s="10" t="s">
        <v>2776</v>
      </c>
      <c r="C2062" s="11" t="s">
        <v>2777</v>
      </c>
    </row>
    <row r="2063" spans="1:3" s="10" customFormat="1" ht="28.5">
      <c r="A2063" s="27" t="s">
        <v>9942</v>
      </c>
      <c r="B2063" s="10" t="s">
        <v>2778</v>
      </c>
      <c r="C2063" s="11" t="s">
        <v>2171</v>
      </c>
    </row>
    <row r="2064" spans="1:3" s="10" customFormat="1" ht="28.5">
      <c r="A2064" s="27" t="s">
        <v>9943</v>
      </c>
      <c r="B2064" s="10" t="s">
        <v>2779</v>
      </c>
      <c r="C2064" s="11" t="s">
        <v>2171</v>
      </c>
    </row>
    <row r="2065" spans="1:3" s="10" customFormat="1" ht="28.5">
      <c r="A2065" s="27" t="s">
        <v>8239</v>
      </c>
      <c r="B2065" s="10" t="s">
        <v>2780</v>
      </c>
      <c r="C2065" s="11" t="s">
        <v>759</v>
      </c>
    </row>
    <row r="2066" spans="1:3" s="10" customFormat="1" ht="28.5">
      <c r="A2066" s="27" t="s">
        <v>9944</v>
      </c>
      <c r="B2066" s="10" t="s">
        <v>2781</v>
      </c>
      <c r="C2066" s="11" t="s">
        <v>2116</v>
      </c>
    </row>
    <row r="2067" spans="1:3" s="10" customFormat="1" ht="57">
      <c r="A2067" s="27" t="s">
        <v>9945</v>
      </c>
      <c r="B2067" s="10" t="s">
        <v>2782</v>
      </c>
      <c r="C2067" s="11" t="s">
        <v>1086</v>
      </c>
    </row>
    <row r="2068" spans="1:3" s="10" customFormat="1" ht="28.5">
      <c r="A2068" s="27" t="s">
        <v>9946</v>
      </c>
      <c r="B2068" s="10" t="s">
        <v>2783</v>
      </c>
      <c r="C2068" s="11" t="s">
        <v>974</v>
      </c>
    </row>
    <row r="2069" spans="1:3" s="10" customFormat="1" ht="28.5">
      <c r="A2069" s="27" t="s">
        <v>9947</v>
      </c>
      <c r="B2069" s="10" t="s">
        <v>2784</v>
      </c>
      <c r="C2069" s="11" t="s">
        <v>2116</v>
      </c>
    </row>
    <row r="2070" spans="1:3" s="10" customFormat="1" ht="57">
      <c r="A2070" s="27" t="s">
        <v>9948</v>
      </c>
      <c r="B2070" s="10" t="s">
        <v>2785</v>
      </c>
      <c r="C2070" s="11" t="s">
        <v>2206</v>
      </c>
    </row>
    <row r="2071" spans="1:3" s="10" customFormat="1" ht="28.5">
      <c r="A2071" s="27" t="s">
        <v>9949</v>
      </c>
      <c r="B2071" s="10" t="s">
        <v>2786</v>
      </c>
      <c r="C2071" s="11" t="s">
        <v>2116</v>
      </c>
    </row>
    <row r="2072" spans="1:3" s="10" customFormat="1" ht="28.5">
      <c r="A2072" s="27" t="s">
        <v>9950</v>
      </c>
      <c r="B2072" s="10" t="s">
        <v>2787</v>
      </c>
      <c r="C2072" s="11" t="s">
        <v>974</v>
      </c>
    </row>
    <row r="2073" spans="1:3" s="10" customFormat="1" ht="28.5">
      <c r="A2073" s="27" t="s">
        <v>8638</v>
      </c>
      <c r="B2073" s="10" t="s">
        <v>2788</v>
      </c>
      <c r="C2073" s="11" t="s">
        <v>873</v>
      </c>
    </row>
    <row r="2074" spans="1:3" s="10" customFormat="1" ht="28.5">
      <c r="A2074" s="27" t="s">
        <v>9951</v>
      </c>
      <c r="B2074" s="10" t="s">
        <v>2789</v>
      </c>
      <c r="C2074" s="11" t="s">
        <v>2790</v>
      </c>
    </row>
    <row r="2075" spans="1:3" s="10" customFormat="1" ht="42.75">
      <c r="A2075" s="27" t="s">
        <v>9952</v>
      </c>
      <c r="B2075" s="10" t="s">
        <v>2791</v>
      </c>
      <c r="C2075" s="11" t="s">
        <v>2792</v>
      </c>
    </row>
    <row r="2076" spans="1:3" s="10" customFormat="1" ht="42.75">
      <c r="A2076" s="27" t="s">
        <v>9953</v>
      </c>
      <c r="B2076" s="10" t="s">
        <v>2793</v>
      </c>
      <c r="C2076" s="11" t="s">
        <v>875</v>
      </c>
    </row>
    <row r="2077" spans="1:3" s="10" customFormat="1" ht="57">
      <c r="A2077" s="27" t="s">
        <v>9954</v>
      </c>
      <c r="B2077" s="10" t="s">
        <v>2794</v>
      </c>
      <c r="C2077" s="11" t="s">
        <v>1086</v>
      </c>
    </row>
    <row r="2078" spans="1:3" s="10" customFormat="1" ht="28.5">
      <c r="A2078" s="27" t="s">
        <v>9955</v>
      </c>
      <c r="B2078" s="10" t="s">
        <v>2795</v>
      </c>
      <c r="C2078" s="11" t="s">
        <v>1846</v>
      </c>
    </row>
    <row r="2079" spans="1:3" s="10" customFormat="1" ht="57">
      <c r="A2079" s="27" t="s">
        <v>9956</v>
      </c>
      <c r="B2079" s="10" t="s">
        <v>2796</v>
      </c>
      <c r="C2079" s="11" t="s">
        <v>1086</v>
      </c>
    </row>
    <row r="2080" spans="1:3" s="10" customFormat="1" ht="42.75">
      <c r="A2080" s="27" t="s">
        <v>9957</v>
      </c>
      <c r="B2080" s="10" t="s">
        <v>2797</v>
      </c>
      <c r="C2080" s="11" t="s">
        <v>1089</v>
      </c>
    </row>
    <row r="2081" spans="1:3" s="10" customFormat="1" ht="42.75">
      <c r="A2081" s="27" t="s">
        <v>9958</v>
      </c>
      <c r="B2081" s="10" t="s">
        <v>2798</v>
      </c>
      <c r="C2081" s="11" t="s">
        <v>2573</v>
      </c>
    </row>
    <row r="2082" spans="1:3" s="10" customFormat="1" ht="57">
      <c r="A2082" s="27" t="s">
        <v>9959</v>
      </c>
      <c r="B2082" s="10" t="s">
        <v>2799</v>
      </c>
      <c r="C2082" s="11" t="s">
        <v>2734</v>
      </c>
    </row>
    <row r="2083" spans="1:3" s="10" customFormat="1" ht="28.5">
      <c r="A2083" s="27" t="s">
        <v>9960</v>
      </c>
      <c r="B2083" s="10" t="s">
        <v>2800</v>
      </c>
      <c r="C2083" s="11" t="s">
        <v>1040</v>
      </c>
    </row>
    <row r="2084" spans="1:3" s="10" customFormat="1" ht="42.75">
      <c r="A2084" s="27" t="s">
        <v>9961</v>
      </c>
      <c r="B2084" s="10" t="s">
        <v>2801</v>
      </c>
      <c r="C2084" s="11" t="s">
        <v>2802</v>
      </c>
    </row>
    <row r="2085" spans="1:3" s="10" customFormat="1" ht="28.5">
      <c r="A2085" s="27" t="s">
        <v>9962</v>
      </c>
      <c r="B2085" s="10" t="s">
        <v>2803</v>
      </c>
      <c r="C2085" s="11" t="s">
        <v>1854</v>
      </c>
    </row>
    <row r="2086" spans="1:3" s="10" customFormat="1" ht="28.5">
      <c r="A2086" s="27" t="s">
        <v>9963</v>
      </c>
      <c r="B2086" s="10" t="s">
        <v>2804</v>
      </c>
      <c r="C2086" s="11" t="s">
        <v>2805</v>
      </c>
    </row>
    <row r="2087" spans="1:3" s="10" customFormat="1">
      <c r="A2087" s="27" t="s">
        <v>8843</v>
      </c>
      <c r="B2087" s="10" t="s">
        <v>2806</v>
      </c>
      <c r="C2087" s="11" t="s">
        <v>1201</v>
      </c>
    </row>
    <row r="2088" spans="1:3" s="10" customFormat="1" ht="42.75">
      <c r="A2088" s="27" t="s">
        <v>9964</v>
      </c>
      <c r="B2088" s="10" t="s">
        <v>2807</v>
      </c>
      <c r="C2088" s="11" t="s">
        <v>2808</v>
      </c>
    </row>
    <row r="2089" spans="1:3" s="10" customFormat="1" ht="28.5">
      <c r="A2089" s="27" t="s">
        <v>9965</v>
      </c>
      <c r="B2089" s="10" t="s">
        <v>2809</v>
      </c>
      <c r="C2089" s="11" t="s">
        <v>785</v>
      </c>
    </row>
    <row r="2090" spans="1:3" s="10" customFormat="1" ht="57">
      <c r="A2090" s="27" t="s">
        <v>9966</v>
      </c>
      <c r="B2090" s="10" t="s">
        <v>2810</v>
      </c>
      <c r="C2090" s="11" t="s">
        <v>2811</v>
      </c>
    </row>
    <row r="2091" spans="1:3" s="10" customFormat="1" ht="28.5">
      <c r="A2091" s="27" t="s">
        <v>9967</v>
      </c>
      <c r="B2091" s="10" t="s">
        <v>2812</v>
      </c>
      <c r="C2091" s="11" t="s">
        <v>785</v>
      </c>
    </row>
    <row r="2092" spans="1:3" s="10" customFormat="1" ht="42.75">
      <c r="A2092" s="27" t="s">
        <v>9968</v>
      </c>
      <c r="B2092" s="10" t="s">
        <v>2813</v>
      </c>
      <c r="C2092" s="11" t="s">
        <v>2808</v>
      </c>
    </row>
    <row r="2093" spans="1:3" s="10" customFormat="1" ht="42.75">
      <c r="A2093" s="27" t="s">
        <v>9969</v>
      </c>
      <c r="B2093" s="10" t="s">
        <v>2814</v>
      </c>
      <c r="C2093" s="11" t="s">
        <v>2573</v>
      </c>
    </row>
    <row r="2094" spans="1:3" s="10" customFormat="1" ht="28.5">
      <c r="A2094" s="27" t="s">
        <v>9970</v>
      </c>
      <c r="B2094" s="10" t="s">
        <v>2815</v>
      </c>
      <c r="C2094" s="11" t="s">
        <v>873</v>
      </c>
    </row>
    <row r="2095" spans="1:3" s="10" customFormat="1" ht="42.75">
      <c r="A2095" s="27" t="s">
        <v>9971</v>
      </c>
      <c r="B2095" s="10" t="s">
        <v>2816</v>
      </c>
      <c r="C2095" s="11" t="s">
        <v>2808</v>
      </c>
    </row>
    <row r="2096" spans="1:3" s="10" customFormat="1" ht="28.5">
      <c r="A2096" s="27" t="s">
        <v>9972</v>
      </c>
      <c r="B2096" s="10" t="s">
        <v>2817</v>
      </c>
      <c r="C2096" s="11" t="s">
        <v>2469</v>
      </c>
    </row>
    <row r="2097" spans="1:3" s="10" customFormat="1" ht="28.5">
      <c r="A2097" s="27" t="s">
        <v>9973</v>
      </c>
      <c r="B2097" s="10" t="s">
        <v>2818</v>
      </c>
      <c r="C2097" s="11" t="s">
        <v>974</v>
      </c>
    </row>
    <row r="2098" spans="1:3" s="10" customFormat="1" ht="28.5">
      <c r="A2098" s="27" t="s">
        <v>9974</v>
      </c>
      <c r="B2098" s="10" t="s">
        <v>2819</v>
      </c>
      <c r="C2098" s="11" t="s">
        <v>2171</v>
      </c>
    </row>
    <row r="2099" spans="1:3" s="10" customFormat="1" ht="57">
      <c r="A2099" s="27" t="s">
        <v>9975</v>
      </c>
      <c r="B2099" s="10" t="s">
        <v>2820</v>
      </c>
      <c r="C2099" s="11" t="s">
        <v>1086</v>
      </c>
    </row>
    <row r="2100" spans="1:3" s="10" customFormat="1" ht="42.75">
      <c r="A2100" s="27" t="s">
        <v>9976</v>
      </c>
      <c r="B2100" s="10" t="s">
        <v>2821</v>
      </c>
      <c r="C2100" s="11" t="s">
        <v>733</v>
      </c>
    </row>
    <row r="2101" spans="1:3" s="10" customFormat="1" ht="28.5">
      <c r="A2101" s="27" t="s">
        <v>9977</v>
      </c>
      <c r="B2101" s="10" t="s">
        <v>2822</v>
      </c>
      <c r="C2101" s="11" t="s">
        <v>974</v>
      </c>
    </row>
    <row r="2102" spans="1:3" s="10" customFormat="1" ht="28.5">
      <c r="A2102" s="27" t="s">
        <v>9978</v>
      </c>
      <c r="B2102" s="10" t="s">
        <v>2823</v>
      </c>
      <c r="C2102" s="11" t="s">
        <v>2263</v>
      </c>
    </row>
    <row r="2103" spans="1:3" s="10" customFormat="1" ht="28.5">
      <c r="A2103" s="27" t="s">
        <v>9979</v>
      </c>
      <c r="B2103" s="10" t="s">
        <v>2824</v>
      </c>
      <c r="C2103" s="11" t="s">
        <v>1015</v>
      </c>
    </row>
    <row r="2104" spans="1:3" s="10" customFormat="1" ht="28.5">
      <c r="A2104" s="27" t="s">
        <v>9980</v>
      </c>
      <c r="B2104" s="10" t="s">
        <v>2825</v>
      </c>
      <c r="C2104" s="11" t="s">
        <v>726</v>
      </c>
    </row>
    <row r="2105" spans="1:3" s="10" customFormat="1" ht="42.75">
      <c r="A2105" s="27" t="s">
        <v>9533</v>
      </c>
      <c r="B2105" s="10" t="s">
        <v>2826</v>
      </c>
      <c r="C2105" s="11" t="s">
        <v>1075</v>
      </c>
    </row>
    <row r="2106" spans="1:3" s="10" customFormat="1" ht="28.5">
      <c r="A2106" s="27" t="s">
        <v>9981</v>
      </c>
      <c r="B2106" s="10" t="s">
        <v>2827</v>
      </c>
      <c r="C2106" s="11" t="s">
        <v>2828</v>
      </c>
    </row>
    <row r="2107" spans="1:3" s="10" customFormat="1" ht="28.5">
      <c r="A2107" s="27" t="s">
        <v>9982</v>
      </c>
      <c r="B2107" s="10" t="s">
        <v>2829</v>
      </c>
      <c r="C2107" s="11" t="s">
        <v>2828</v>
      </c>
    </row>
    <row r="2108" spans="1:3" s="10" customFormat="1" ht="42.75">
      <c r="A2108" s="27" t="s">
        <v>9983</v>
      </c>
      <c r="B2108" s="10" t="s">
        <v>2830</v>
      </c>
      <c r="C2108" s="11" t="s">
        <v>2573</v>
      </c>
    </row>
    <row r="2109" spans="1:3" s="10" customFormat="1" ht="28.5">
      <c r="A2109" s="27" t="s">
        <v>9984</v>
      </c>
      <c r="B2109" s="10" t="s">
        <v>2831</v>
      </c>
      <c r="C2109" s="11" t="s">
        <v>974</v>
      </c>
    </row>
    <row r="2110" spans="1:3" s="10" customFormat="1" ht="42.75">
      <c r="A2110" s="27" t="s">
        <v>8794</v>
      </c>
      <c r="B2110" s="10" t="s">
        <v>2832</v>
      </c>
      <c r="C2110" s="11" t="s">
        <v>1122</v>
      </c>
    </row>
    <row r="2111" spans="1:3" s="10" customFormat="1" ht="28.5">
      <c r="A2111" s="27" t="s">
        <v>8713</v>
      </c>
      <c r="B2111" s="10" t="s">
        <v>2833</v>
      </c>
      <c r="C2111" s="11" t="s">
        <v>1015</v>
      </c>
    </row>
    <row r="2112" spans="1:3" s="10" customFormat="1" ht="28.5">
      <c r="A2112" s="27" t="s">
        <v>9985</v>
      </c>
      <c r="B2112" s="10" t="s">
        <v>2834</v>
      </c>
      <c r="C2112" s="11" t="s">
        <v>1928</v>
      </c>
    </row>
    <row r="2113" spans="1:3" s="10" customFormat="1" ht="28.5">
      <c r="A2113" s="27" t="s">
        <v>8801</v>
      </c>
      <c r="B2113" s="10" t="s">
        <v>2835</v>
      </c>
      <c r="C2113" s="11" t="s">
        <v>1133</v>
      </c>
    </row>
    <row r="2114" spans="1:3" s="10" customFormat="1">
      <c r="A2114" s="27" t="s">
        <v>9473</v>
      </c>
      <c r="B2114" s="10" t="s">
        <v>2836</v>
      </c>
      <c r="C2114" s="11" t="s">
        <v>2136</v>
      </c>
    </row>
    <row r="2115" spans="1:3" s="10" customFormat="1" ht="28.5">
      <c r="A2115" s="27" t="s">
        <v>9986</v>
      </c>
      <c r="B2115" s="10" t="s">
        <v>2837</v>
      </c>
      <c r="C2115" s="11" t="s">
        <v>974</v>
      </c>
    </row>
    <row r="2116" spans="1:3" s="10" customFormat="1" ht="28.5">
      <c r="A2116" s="27" t="s">
        <v>8271</v>
      </c>
      <c r="B2116" s="10" t="s">
        <v>2838</v>
      </c>
      <c r="C2116" s="11" t="s">
        <v>950</v>
      </c>
    </row>
    <row r="2117" spans="1:3" s="10" customFormat="1" ht="42.75">
      <c r="A2117" s="27" t="s">
        <v>9987</v>
      </c>
      <c r="B2117" s="10" t="s">
        <v>2839</v>
      </c>
      <c r="C2117" s="11" t="s">
        <v>2573</v>
      </c>
    </row>
    <row r="2118" spans="1:3" s="10" customFormat="1" ht="42.75">
      <c r="A2118" s="27" t="s">
        <v>9988</v>
      </c>
      <c r="B2118" s="10" t="s">
        <v>2840</v>
      </c>
      <c r="C2118" s="11" t="s">
        <v>2802</v>
      </c>
    </row>
    <row r="2119" spans="1:3" s="10" customFormat="1" ht="42.75">
      <c r="A2119" s="27" t="s">
        <v>9989</v>
      </c>
      <c r="B2119" s="10" t="s">
        <v>2841</v>
      </c>
      <c r="C2119" s="11" t="s">
        <v>2802</v>
      </c>
    </row>
    <row r="2120" spans="1:3" s="10" customFormat="1" ht="57">
      <c r="A2120" s="27" t="s">
        <v>9990</v>
      </c>
      <c r="B2120" s="10" t="s">
        <v>2842</v>
      </c>
      <c r="C2120" s="11" t="s">
        <v>1086</v>
      </c>
    </row>
    <row r="2121" spans="1:3" s="10" customFormat="1" ht="28.5">
      <c r="A2121" s="27" t="s">
        <v>9991</v>
      </c>
      <c r="B2121" s="10" t="s">
        <v>2843</v>
      </c>
      <c r="C2121" s="11" t="s">
        <v>873</v>
      </c>
    </row>
    <row r="2122" spans="1:3" s="10" customFormat="1" ht="28.5">
      <c r="A2122" s="27" t="s">
        <v>9992</v>
      </c>
      <c r="B2122" s="10" t="s">
        <v>2844</v>
      </c>
      <c r="C2122" s="11" t="s">
        <v>2700</v>
      </c>
    </row>
    <row r="2123" spans="1:3" s="10" customFormat="1" ht="42.75">
      <c r="A2123" s="27" t="s">
        <v>9993</v>
      </c>
      <c r="B2123" s="10" t="s">
        <v>2845</v>
      </c>
      <c r="C2123" s="11" t="s">
        <v>2260</v>
      </c>
    </row>
    <row r="2124" spans="1:3" s="10" customFormat="1" ht="28.5">
      <c r="A2124" s="27" t="s">
        <v>9994</v>
      </c>
      <c r="B2124" s="10" t="s">
        <v>2846</v>
      </c>
      <c r="C2124" s="11" t="s">
        <v>2116</v>
      </c>
    </row>
    <row r="2125" spans="1:3" s="10" customFormat="1" ht="42.75">
      <c r="A2125" s="27" t="s">
        <v>9995</v>
      </c>
      <c r="B2125" s="10" t="s">
        <v>2847</v>
      </c>
      <c r="C2125" s="11" t="s">
        <v>2848</v>
      </c>
    </row>
    <row r="2126" spans="1:3" s="10" customFormat="1" ht="28.5">
      <c r="A2126" s="27" t="s">
        <v>9996</v>
      </c>
      <c r="B2126" s="10" t="s">
        <v>2849</v>
      </c>
      <c r="C2126" s="11" t="s">
        <v>1928</v>
      </c>
    </row>
    <row r="2127" spans="1:3" s="10" customFormat="1">
      <c r="A2127" s="27" t="s">
        <v>9997</v>
      </c>
      <c r="B2127" s="10" t="s">
        <v>2850</v>
      </c>
      <c r="C2127" s="11" t="s">
        <v>1130</v>
      </c>
    </row>
    <row r="2128" spans="1:3" s="10" customFormat="1">
      <c r="A2128" s="27" t="s">
        <v>8843</v>
      </c>
      <c r="B2128" s="10" t="s">
        <v>2851</v>
      </c>
      <c r="C2128" s="11" t="s">
        <v>1201</v>
      </c>
    </row>
    <row r="2129" spans="1:3" s="10" customFormat="1" ht="42.75">
      <c r="A2129" s="27" t="s">
        <v>9998</v>
      </c>
      <c r="B2129" s="10" t="s">
        <v>2852</v>
      </c>
      <c r="C2129" s="11" t="s">
        <v>733</v>
      </c>
    </row>
    <row r="2130" spans="1:3" s="10" customFormat="1" ht="42.75">
      <c r="A2130" s="27" t="s">
        <v>9999</v>
      </c>
      <c r="B2130" s="10" t="s">
        <v>2853</v>
      </c>
      <c r="C2130" s="11" t="s">
        <v>2751</v>
      </c>
    </row>
    <row r="2131" spans="1:3" s="10" customFormat="1">
      <c r="A2131" s="27" t="s">
        <v>10000</v>
      </c>
      <c r="B2131" s="10" t="s">
        <v>2854</v>
      </c>
      <c r="C2131" s="11" t="s">
        <v>728</v>
      </c>
    </row>
    <row r="2132" spans="1:3" s="10" customFormat="1" ht="28.5">
      <c r="A2132" s="27" t="s">
        <v>10001</v>
      </c>
      <c r="B2132" s="10" t="s">
        <v>2855</v>
      </c>
      <c r="C2132" s="11" t="s">
        <v>885</v>
      </c>
    </row>
    <row r="2133" spans="1:3" s="10" customFormat="1" ht="28.5">
      <c r="A2133" s="27" t="s">
        <v>10002</v>
      </c>
      <c r="B2133" s="10" t="s">
        <v>2856</v>
      </c>
      <c r="C2133" s="11" t="s">
        <v>1061</v>
      </c>
    </row>
    <row r="2134" spans="1:3" s="10" customFormat="1">
      <c r="A2134" s="27" t="s">
        <v>10003</v>
      </c>
      <c r="B2134" s="10" t="s">
        <v>2857</v>
      </c>
      <c r="C2134" s="11" t="s">
        <v>2858</v>
      </c>
    </row>
    <row r="2135" spans="1:3" s="10" customFormat="1" ht="28.5">
      <c r="A2135" s="27" t="s">
        <v>10004</v>
      </c>
      <c r="B2135" s="10" t="s">
        <v>2859</v>
      </c>
      <c r="C2135" s="11" t="s">
        <v>2860</v>
      </c>
    </row>
    <row r="2136" spans="1:3" s="10" customFormat="1" ht="28.5">
      <c r="A2136" s="27" t="s">
        <v>10005</v>
      </c>
      <c r="B2136" s="10" t="s">
        <v>2861</v>
      </c>
      <c r="C2136" s="11" t="s">
        <v>2862</v>
      </c>
    </row>
    <row r="2137" spans="1:3" s="10" customFormat="1" ht="57">
      <c r="A2137" s="27" t="s">
        <v>8776</v>
      </c>
      <c r="B2137" s="10" t="s">
        <v>2863</v>
      </c>
      <c r="C2137" s="11" t="s">
        <v>1112</v>
      </c>
    </row>
    <row r="2138" spans="1:3" s="10" customFormat="1" ht="42.75">
      <c r="A2138" s="27" t="s">
        <v>10006</v>
      </c>
      <c r="B2138" s="10" t="s">
        <v>2864</v>
      </c>
      <c r="C2138" s="11" t="s">
        <v>1143</v>
      </c>
    </row>
    <row r="2139" spans="1:3" s="10" customFormat="1" ht="28.5">
      <c r="A2139" s="27" t="s">
        <v>10007</v>
      </c>
      <c r="B2139" s="10" t="s">
        <v>2865</v>
      </c>
      <c r="C2139" s="11" t="s">
        <v>2128</v>
      </c>
    </row>
    <row r="2140" spans="1:3" s="10" customFormat="1" ht="28.5">
      <c r="A2140" s="27" t="s">
        <v>10008</v>
      </c>
      <c r="B2140" s="10" t="s">
        <v>2866</v>
      </c>
      <c r="C2140" s="11" t="s">
        <v>2128</v>
      </c>
    </row>
    <row r="2141" spans="1:3" s="10" customFormat="1" ht="28.5">
      <c r="A2141" s="27" t="s">
        <v>10009</v>
      </c>
      <c r="B2141" s="10" t="s">
        <v>2867</v>
      </c>
      <c r="C2141" s="11" t="s">
        <v>2868</v>
      </c>
    </row>
    <row r="2142" spans="1:3" s="10" customFormat="1" ht="42.75">
      <c r="A2142" s="27" t="s">
        <v>10010</v>
      </c>
      <c r="B2142" s="10" t="s">
        <v>2869</v>
      </c>
      <c r="C2142" s="11" t="s">
        <v>2773</v>
      </c>
    </row>
    <row r="2143" spans="1:3" s="10" customFormat="1" ht="42.75">
      <c r="A2143" s="27" t="s">
        <v>10011</v>
      </c>
      <c r="B2143" s="10" t="s">
        <v>2870</v>
      </c>
      <c r="C2143" s="11" t="s">
        <v>2773</v>
      </c>
    </row>
    <row r="2144" spans="1:3" s="10" customFormat="1" ht="57">
      <c r="A2144" s="27" t="s">
        <v>10012</v>
      </c>
      <c r="B2144" s="10" t="s">
        <v>2871</v>
      </c>
      <c r="C2144" s="11" t="s">
        <v>1086</v>
      </c>
    </row>
    <row r="2145" spans="1:3" s="10" customFormat="1" ht="42.75">
      <c r="A2145" s="27" t="s">
        <v>9902</v>
      </c>
      <c r="B2145" s="10" t="s">
        <v>2872</v>
      </c>
      <c r="C2145" s="11" t="s">
        <v>2253</v>
      </c>
    </row>
    <row r="2146" spans="1:3" s="10" customFormat="1" ht="28.5">
      <c r="A2146" s="27" t="s">
        <v>10013</v>
      </c>
      <c r="B2146" s="10" t="s">
        <v>2873</v>
      </c>
      <c r="C2146" s="11" t="s">
        <v>2334</v>
      </c>
    </row>
    <row r="2147" spans="1:3" s="10" customFormat="1" ht="28.5">
      <c r="A2147" s="27" t="s">
        <v>10014</v>
      </c>
      <c r="B2147" s="10" t="s">
        <v>2874</v>
      </c>
      <c r="C2147" s="11" t="s">
        <v>2042</v>
      </c>
    </row>
    <row r="2148" spans="1:3" s="10" customFormat="1" ht="57">
      <c r="A2148" s="27" t="s">
        <v>10015</v>
      </c>
      <c r="B2148" s="10" t="s">
        <v>2875</v>
      </c>
      <c r="C2148" s="11" t="s">
        <v>2811</v>
      </c>
    </row>
    <row r="2149" spans="1:3" s="10" customFormat="1" ht="28.5">
      <c r="A2149" s="27" t="s">
        <v>10016</v>
      </c>
      <c r="B2149" s="10" t="s">
        <v>2876</v>
      </c>
      <c r="C2149" s="11" t="s">
        <v>950</v>
      </c>
    </row>
    <row r="2150" spans="1:3" s="10" customFormat="1">
      <c r="A2150" s="27" t="s">
        <v>10017</v>
      </c>
      <c r="B2150" s="10" t="s">
        <v>2877</v>
      </c>
      <c r="C2150" s="11" t="s">
        <v>728</v>
      </c>
    </row>
    <row r="2151" spans="1:3" s="10" customFormat="1" ht="28.5">
      <c r="A2151" s="27" t="s">
        <v>10018</v>
      </c>
      <c r="B2151" s="10" t="s">
        <v>2878</v>
      </c>
      <c r="C2151" s="11" t="s">
        <v>2879</v>
      </c>
    </row>
    <row r="2152" spans="1:3" s="10" customFormat="1" ht="28.5">
      <c r="A2152" s="27" t="s">
        <v>10019</v>
      </c>
      <c r="B2152" s="10" t="s">
        <v>2880</v>
      </c>
      <c r="C2152" s="11" t="s">
        <v>1917</v>
      </c>
    </row>
    <row r="2153" spans="1:3" s="10" customFormat="1" ht="28.5">
      <c r="A2153" s="27" t="s">
        <v>10020</v>
      </c>
      <c r="B2153" s="10" t="s">
        <v>2881</v>
      </c>
      <c r="C2153" s="11" t="s">
        <v>726</v>
      </c>
    </row>
    <row r="2154" spans="1:3" s="10" customFormat="1" ht="42.75">
      <c r="A2154" s="27" t="s">
        <v>10021</v>
      </c>
      <c r="B2154" s="10" t="s">
        <v>2882</v>
      </c>
      <c r="C2154" s="11" t="s">
        <v>1122</v>
      </c>
    </row>
    <row r="2155" spans="1:3" s="10" customFormat="1" ht="28.5">
      <c r="A2155" s="27" t="s">
        <v>8802</v>
      </c>
      <c r="B2155" s="10" t="s">
        <v>2883</v>
      </c>
      <c r="C2155" s="11" t="s">
        <v>1133</v>
      </c>
    </row>
    <row r="2156" spans="1:3" s="10" customFormat="1" ht="42.75">
      <c r="A2156" s="27" t="s">
        <v>10022</v>
      </c>
      <c r="B2156" s="10" t="s">
        <v>2884</v>
      </c>
      <c r="C2156" s="11" t="s">
        <v>2253</v>
      </c>
    </row>
    <row r="2157" spans="1:3" s="10" customFormat="1" ht="42.75">
      <c r="A2157" s="27" t="s">
        <v>10023</v>
      </c>
      <c r="B2157" s="10" t="s">
        <v>2885</v>
      </c>
      <c r="C2157" s="11" t="s">
        <v>2253</v>
      </c>
    </row>
    <row r="2158" spans="1:3" s="10" customFormat="1" ht="42.75">
      <c r="A2158" s="27" t="s">
        <v>10024</v>
      </c>
      <c r="B2158" s="10" t="s">
        <v>2886</v>
      </c>
      <c r="C2158" s="11" t="s">
        <v>2773</v>
      </c>
    </row>
    <row r="2159" spans="1:3" s="10" customFormat="1">
      <c r="A2159" s="27" t="s">
        <v>10025</v>
      </c>
      <c r="B2159" s="10" t="s">
        <v>2887</v>
      </c>
      <c r="C2159" s="11" t="s">
        <v>728</v>
      </c>
    </row>
    <row r="2160" spans="1:3" s="10" customFormat="1" ht="28.5">
      <c r="A2160" s="27" t="s">
        <v>10026</v>
      </c>
      <c r="B2160" s="10" t="s">
        <v>2888</v>
      </c>
      <c r="C2160" s="11" t="s">
        <v>2889</v>
      </c>
    </row>
    <row r="2161" spans="1:3" s="10" customFormat="1" ht="28.5">
      <c r="A2161" s="27" t="s">
        <v>10027</v>
      </c>
      <c r="B2161" s="10" t="s">
        <v>2890</v>
      </c>
      <c r="C2161" s="11" t="s">
        <v>2334</v>
      </c>
    </row>
    <row r="2162" spans="1:3" s="10" customFormat="1" ht="28.5">
      <c r="A2162" s="27" t="s">
        <v>10028</v>
      </c>
      <c r="B2162" s="10" t="s">
        <v>2891</v>
      </c>
      <c r="C2162" s="11" t="s">
        <v>974</v>
      </c>
    </row>
    <row r="2163" spans="1:3" s="10" customFormat="1" ht="42.75">
      <c r="A2163" s="27" t="s">
        <v>10029</v>
      </c>
      <c r="B2163" s="10" t="s">
        <v>2892</v>
      </c>
      <c r="C2163" s="11" t="s">
        <v>2253</v>
      </c>
    </row>
    <row r="2164" spans="1:3" s="10" customFormat="1" ht="57">
      <c r="A2164" s="27" t="s">
        <v>10030</v>
      </c>
      <c r="B2164" s="10" t="s">
        <v>2893</v>
      </c>
      <c r="C2164" s="11" t="s">
        <v>2249</v>
      </c>
    </row>
    <row r="2165" spans="1:3" s="10" customFormat="1">
      <c r="A2165" s="27" t="s">
        <v>10031</v>
      </c>
      <c r="B2165" s="10" t="s">
        <v>2894</v>
      </c>
      <c r="C2165" s="11" t="s">
        <v>1130</v>
      </c>
    </row>
    <row r="2166" spans="1:3" s="10" customFormat="1" ht="28.5">
      <c r="A2166" s="27" t="s">
        <v>10032</v>
      </c>
      <c r="B2166" s="10" t="s">
        <v>2895</v>
      </c>
      <c r="C2166" s="11" t="s">
        <v>2896</v>
      </c>
    </row>
    <row r="2167" spans="1:3" s="10" customFormat="1" ht="28.5">
      <c r="A2167" s="27" t="s">
        <v>10033</v>
      </c>
      <c r="B2167" s="10" t="s">
        <v>2897</v>
      </c>
      <c r="C2167" s="11" t="s">
        <v>974</v>
      </c>
    </row>
    <row r="2168" spans="1:3" s="10" customFormat="1" ht="28.5">
      <c r="A2168" s="27" t="s">
        <v>10034</v>
      </c>
      <c r="B2168" s="10" t="s">
        <v>2898</v>
      </c>
      <c r="C2168" s="11" t="s">
        <v>959</v>
      </c>
    </row>
    <row r="2169" spans="1:3" s="10" customFormat="1" ht="28.5">
      <c r="A2169" s="27" t="s">
        <v>10035</v>
      </c>
      <c r="B2169" s="10" t="s">
        <v>2899</v>
      </c>
      <c r="C2169" s="11" t="s">
        <v>885</v>
      </c>
    </row>
    <row r="2170" spans="1:3" s="10" customFormat="1" ht="28.5">
      <c r="A2170" s="27" t="s">
        <v>10036</v>
      </c>
      <c r="B2170" s="10" t="s">
        <v>2900</v>
      </c>
      <c r="C2170" s="11" t="s">
        <v>974</v>
      </c>
    </row>
    <row r="2171" spans="1:3" s="10" customFormat="1" ht="28.5">
      <c r="A2171" s="27" t="s">
        <v>10037</v>
      </c>
      <c r="B2171" s="10" t="s">
        <v>2901</v>
      </c>
      <c r="C2171" s="11" t="s">
        <v>2334</v>
      </c>
    </row>
    <row r="2172" spans="1:3" s="10" customFormat="1" ht="28.5">
      <c r="A2172" s="27" t="s">
        <v>8717</v>
      </c>
      <c r="B2172" s="10" t="s">
        <v>2902</v>
      </c>
      <c r="C2172" s="11" t="s">
        <v>1005</v>
      </c>
    </row>
    <row r="2173" spans="1:3" s="10" customFormat="1" ht="42.75">
      <c r="A2173" s="27" t="s">
        <v>8800</v>
      </c>
      <c r="B2173" s="10" t="s">
        <v>2903</v>
      </c>
      <c r="C2173" s="11" t="s">
        <v>1141</v>
      </c>
    </row>
    <row r="2174" spans="1:3" s="10" customFormat="1" ht="28.5">
      <c r="A2174" s="27" t="s">
        <v>10038</v>
      </c>
      <c r="B2174" s="10" t="s">
        <v>2904</v>
      </c>
      <c r="C2174" s="11" t="s">
        <v>974</v>
      </c>
    </row>
    <row r="2175" spans="1:3" s="10" customFormat="1" ht="28.5">
      <c r="A2175" s="27" t="s">
        <v>10039</v>
      </c>
      <c r="B2175" s="10" t="s">
        <v>2905</v>
      </c>
      <c r="C2175" s="11" t="s">
        <v>1854</v>
      </c>
    </row>
    <row r="2176" spans="1:3" s="10" customFormat="1" ht="42.75">
      <c r="A2176" s="27" t="s">
        <v>10040</v>
      </c>
      <c r="B2176" s="10" t="s">
        <v>2906</v>
      </c>
      <c r="C2176" s="11" t="s">
        <v>1143</v>
      </c>
    </row>
    <row r="2177" spans="1:3" s="10" customFormat="1" ht="28.5">
      <c r="A2177" s="27" t="s">
        <v>10041</v>
      </c>
      <c r="B2177" s="10" t="s">
        <v>2907</v>
      </c>
      <c r="C2177" s="11" t="s">
        <v>2021</v>
      </c>
    </row>
    <row r="2178" spans="1:3" s="10" customFormat="1" ht="42.75">
      <c r="A2178" s="27" t="s">
        <v>10042</v>
      </c>
      <c r="B2178" s="10" t="s">
        <v>2908</v>
      </c>
      <c r="C2178" s="11" t="s">
        <v>1143</v>
      </c>
    </row>
    <row r="2179" spans="1:3" s="10" customFormat="1" ht="42.75">
      <c r="A2179" s="27" t="s">
        <v>10043</v>
      </c>
      <c r="B2179" s="10" t="s">
        <v>2909</v>
      </c>
      <c r="C2179" s="11" t="s">
        <v>2253</v>
      </c>
    </row>
    <row r="2180" spans="1:3" s="10" customFormat="1" ht="28.5">
      <c r="A2180" s="27" t="s">
        <v>10044</v>
      </c>
      <c r="B2180" s="10" t="s">
        <v>2910</v>
      </c>
      <c r="C2180" s="11" t="s">
        <v>1034</v>
      </c>
    </row>
    <row r="2181" spans="1:3" s="10" customFormat="1" ht="42.75">
      <c r="A2181" s="27" t="s">
        <v>10045</v>
      </c>
      <c r="B2181" s="10" t="s">
        <v>2911</v>
      </c>
      <c r="C2181" s="11" t="s">
        <v>733</v>
      </c>
    </row>
    <row r="2182" spans="1:3" s="10" customFormat="1" ht="57">
      <c r="A2182" s="27" t="s">
        <v>10046</v>
      </c>
      <c r="B2182" s="10" t="s">
        <v>2912</v>
      </c>
      <c r="C2182" s="11" t="s">
        <v>2913</v>
      </c>
    </row>
    <row r="2183" spans="1:3" s="10" customFormat="1" ht="42.75">
      <c r="A2183" s="27" t="s">
        <v>10047</v>
      </c>
      <c r="B2183" s="10" t="s">
        <v>2914</v>
      </c>
      <c r="C2183" s="11" t="s">
        <v>733</v>
      </c>
    </row>
    <row r="2184" spans="1:3" s="10" customFormat="1" ht="42.75">
      <c r="A2184" s="27" t="s">
        <v>10048</v>
      </c>
      <c r="B2184" s="10" t="s">
        <v>2915</v>
      </c>
      <c r="C2184" s="11" t="s">
        <v>733</v>
      </c>
    </row>
    <row r="2185" spans="1:3" s="10" customFormat="1" ht="42.75">
      <c r="A2185" s="27" t="s">
        <v>10049</v>
      </c>
      <c r="B2185" s="10" t="s">
        <v>2916</v>
      </c>
      <c r="C2185" s="11" t="s">
        <v>2808</v>
      </c>
    </row>
    <row r="2186" spans="1:3" s="10" customFormat="1" ht="42.75">
      <c r="A2186" s="27" t="s">
        <v>10050</v>
      </c>
      <c r="B2186" s="10" t="s">
        <v>2917</v>
      </c>
      <c r="C2186" s="11" t="s">
        <v>2918</v>
      </c>
    </row>
    <row r="2187" spans="1:3" s="10" customFormat="1" ht="28.5">
      <c r="A2187" s="27" t="s">
        <v>10051</v>
      </c>
      <c r="B2187" s="10" t="s">
        <v>2919</v>
      </c>
      <c r="C2187" s="11" t="s">
        <v>2140</v>
      </c>
    </row>
    <row r="2188" spans="1:3" s="10" customFormat="1" ht="42.75">
      <c r="A2188" s="27" t="s">
        <v>10052</v>
      </c>
      <c r="B2188" s="10" t="s">
        <v>2920</v>
      </c>
      <c r="C2188" s="11" t="s">
        <v>2808</v>
      </c>
    </row>
    <row r="2189" spans="1:3" s="10" customFormat="1" ht="42.75">
      <c r="A2189" s="27" t="s">
        <v>10053</v>
      </c>
      <c r="B2189" s="10" t="s">
        <v>2921</v>
      </c>
      <c r="C2189" s="11" t="s">
        <v>2918</v>
      </c>
    </row>
    <row r="2190" spans="1:3" s="10" customFormat="1" ht="42.75">
      <c r="A2190" s="27" t="s">
        <v>10054</v>
      </c>
      <c r="B2190" s="10" t="s">
        <v>2922</v>
      </c>
      <c r="C2190" s="11" t="s">
        <v>2253</v>
      </c>
    </row>
    <row r="2191" spans="1:3" s="10" customFormat="1">
      <c r="A2191" s="27" t="s">
        <v>10055</v>
      </c>
      <c r="B2191" s="10" t="s">
        <v>2923</v>
      </c>
      <c r="C2191" s="11" t="s">
        <v>2924</v>
      </c>
    </row>
    <row r="2192" spans="1:3" s="10" customFormat="1">
      <c r="A2192" s="27" t="s">
        <v>10056</v>
      </c>
      <c r="B2192" s="10" t="s">
        <v>2925</v>
      </c>
      <c r="C2192" s="11" t="s">
        <v>2926</v>
      </c>
    </row>
    <row r="2193" spans="1:3" s="10" customFormat="1" ht="42.75">
      <c r="A2193" s="27" t="s">
        <v>10057</v>
      </c>
      <c r="B2193" s="10" t="s">
        <v>2927</v>
      </c>
      <c r="C2193" s="11" t="s">
        <v>2260</v>
      </c>
    </row>
    <row r="2194" spans="1:3" s="10" customFormat="1" ht="28.5">
      <c r="A2194" s="27" t="s">
        <v>9318</v>
      </c>
      <c r="B2194" s="10" t="s">
        <v>2928</v>
      </c>
      <c r="C2194" s="11" t="s">
        <v>1917</v>
      </c>
    </row>
    <row r="2195" spans="1:3" s="10" customFormat="1" ht="57">
      <c r="A2195" s="27" t="s">
        <v>10058</v>
      </c>
      <c r="B2195" s="10" t="s">
        <v>2929</v>
      </c>
      <c r="C2195" s="11" t="s">
        <v>2930</v>
      </c>
    </row>
    <row r="2196" spans="1:3" s="10" customFormat="1" ht="28.5">
      <c r="A2196" s="27" t="s">
        <v>10004</v>
      </c>
      <c r="B2196" s="10" t="s">
        <v>2931</v>
      </c>
      <c r="C2196" s="11" t="s">
        <v>2860</v>
      </c>
    </row>
    <row r="2197" spans="1:3" s="10" customFormat="1" ht="28.5">
      <c r="A2197" s="27" t="s">
        <v>9575</v>
      </c>
      <c r="B2197" s="10" t="s">
        <v>2932</v>
      </c>
      <c r="C2197" s="11" t="s">
        <v>726</v>
      </c>
    </row>
    <row r="2198" spans="1:3" s="10" customFormat="1" ht="42.75">
      <c r="A2198" s="27" t="s">
        <v>10059</v>
      </c>
      <c r="B2198" s="10" t="s">
        <v>2933</v>
      </c>
      <c r="C2198" s="11" t="s">
        <v>875</v>
      </c>
    </row>
    <row r="2199" spans="1:3" s="10" customFormat="1" ht="28.5">
      <c r="A2199" s="27" t="s">
        <v>10060</v>
      </c>
      <c r="B2199" s="10" t="s">
        <v>2934</v>
      </c>
      <c r="C2199" s="11" t="s">
        <v>885</v>
      </c>
    </row>
    <row r="2200" spans="1:3" s="10" customFormat="1" ht="42.75">
      <c r="A2200" s="27" t="s">
        <v>10061</v>
      </c>
      <c r="B2200" s="10" t="s">
        <v>2935</v>
      </c>
      <c r="C2200" s="11" t="s">
        <v>733</v>
      </c>
    </row>
    <row r="2201" spans="1:3" s="10" customFormat="1" ht="42.75">
      <c r="A2201" s="27" t="s">
        <v>10062</v>
      </c>
      <c r="B2201" s="10" t="s">
        <v>2936</v>
      </c>
      <c r="C2201" s="11" t="s">
        <v>733</v>
      </c>
    </row>
    <row r="2202" spans="1:3" s="10" customFormat="1" ht="28.5">
      <c r="A2202" s="27" t="s">
        <v>10063</v>
      </c>
      <c r="B2202" s="10" t="s">
        <v>2937</v>
      </c>
      <c r="C2202" s="11" t="s">
        <v>974</v>
      </c>
    </row>
    <row r="2203" spans="1:3" s="10" customFormat="1" ht="42.75">
      <c r="A2203" s="27" t="s">
        <v>10064</v>
      </c>
      <c r="B2203" s="10" t="s">
        <v>2938</v>
      </c>
      <c r="C2203" s="11" t="s">
        <v>2773</v>
      </c>
    </row>
    <row r="2204" spans="1:3" s="10" customFormat="1" ht="42.75">
      <c r="A2204" s="27" t="s">
        <v>10065</v>
      </c>
      <c r="B2204" s="10" t="s">
        <v>2939</v>
      </c>
      <c r="C2204" s="11" t="s">
        <v>733</v>
      </c>
    </row>
    <row r="2205" spans="1:3" s="10" customFormat="1" ht="57">
      <c r="A2205" s="27" t="s">
        <v>10066</v>
      </c>
      <c r="B2205" s="10" t="s">
        <v>2940</v>
      </c>
      <c r="C2205" s="11" t="s">
        <v>1086</v>
      </c>
    </row>
    <row r="2206" spans="1:3" s="10" customFormat="1" ht="28.5">
      <c r="A2206" s="27" t="s">
        <v>10067</v>
      </c>
      <c r="B2206" s="10" t="s">
        <v>2941</v>
      </c>
      <c r="C2206" s="11" t="s">
        <v>974</v>
      </c>
    </row>
    <row r="2207" spans="1:3" s="10" customFormat="1" ht="28.5">
      <c r="A2207" s="27" t="s">
        <v>10068</v>
      </c>
      <c r="B2207" s="10" t="s">
        <v>2942</v>
      </c>
      <c r="C2207" s="11" t="s">
        <v>885</v>
      </c>
    </row>
    <row r="2208" spans="1:3" s="10" customFormat="1">
      <c r="A2208" s="27" t="s">
        <v>10069</v>
      </c>
      <c r="B2208" s="10" t="s">
        <v>2943</v>
      </c>
      <c r="C2208" s="11" t="s">
        <v>728</v>
      </c>
    </row>
    <row r="2209" spans="1:3" s="10" customFormat="1" ht="28.5">
      <c r="A2209" s="27" t="s">
        <v>10070</v>
      </c>
      <c r="B2209" s="10" t="s">
        <v>2944</v>
      </c>
      <c r="C2209" s="11" t="s">
        <v>2862</v>
      </c>
    </row>
    <row r="2210" spans="1:3" s="10" customFormat="1" ht="42.75">
      <c r="A2210" s="27" t="s">
        <v>10024</v>
      </c>
      <c r="B2210" s="10" t="s">
        <v>2945</v>
      </c>
      <c r="C2210" s="11" t="s">
        <v>2773</v>
      </c>
    </row>
    <row r="2211" spans="1:3" s="10" customFormat="1" ht="28.5">
      <c r="A2211" s="27" t="s">
        <v>10071</v>
      </c>
      <c r="B2211" s="10" t="s">
        <v>2946</v>
      </c>
      <c r="C2211" s="11" t="s">
        <v>974</v>
      </c>
    </row>
    <row r="2212" spans="1:3" s="10" customFormat="1" ht="57">
      <c r="A2212" s="27" t="s">
        <v>10072</v>
      </c>
      <c r="B2212" s="10" t="s">
        <v>2947</v>
      </c>
      <c r="C2212" s="11" t="s">
        <v>2930</v>
      </c>
    </row>
    <row r="2213" spans="1:3" s="10" customFormat="1" ht="28.5">
      <c r="A2213" s="27" t="s">
        <v>8716</v>
      </c>
      <c r="B2213" s="10" t="s">
        <v>2948</v>
      </c>
      <c r="C2213" s="11" t="s">
        <v>1005</v>
      </c>
    </row>
    <row r="2214" spans="1:3" s="10" customFormat="1" ht="28.5">
      <c r="A2214" s="27" t="s">
        <v>9777</v>
      </c>
      <c r="B2214" s="10" t="s">
        <v>2949</v>
      </c>
      <c r="C2214" s="11" t="s">
        <v>2582</v>
      </c>
    </row>
    <row r="2215" spans="1:3" s="10" customFormat="1" ht="42.75">
      <c r="A2215" s="27" t="s">
        <v>10073</v>
      </c>
      <c r="B2215" s="10" t="s">
        <v>2950</v>
      </c>
      <c r="C2215" s="11" t="s">
        <v>733</v>
      </c>
    </row>
    <row r="2216" spans="1:3" s="10" customFormat="1" ht="42.75">
      <c r="A2216" s="27" t="s">
        <v>10074</v>
      </c>
      <c r="B2216" s="10" t="s">
        <v>2951</v>
      </c>
      <c r="C2216" s="11" t="s">
        <v>733</v>
      </c>
    </row>
    <row r="2217" spans="1:3" s="10" customFormat="1" ht="28.5">
      <c r="A2217" s="27" t="s">
        <v>10075</v>
      </c>
      <c r="B2217" s="10" t="s">
        <v>2952</v>
      </c>
      <c r="C2217" s="11" t="s">
        <v>2896</v>
      </c>
    </row>
    <row r="2218" spans="1:3" s="10" customFormat="1">
      <c r="A2218" s="27" t="s">
        <v>10076</v>
      </c>
      <c r="B2218" s="10" t="s">
        <v>2953</v>
      </c>
      <c r="C2218" s="11" t="s">
        <v>2926</v>
      </c>
    </row>
    <row r="2219" spans="1:3" s="10" customFormat="1" ht="28.5">
      <c r="A2219" s="27" t="s">
        <v>10077</v>
      </c>
      <c r="B2219" s="10" t="s">
        <v>2954</v>
      </c>
      <c r="C2219" s="11" t="s">
        <v>726</v>
      </c>
    </row>
    <row r="2220" spans="1:3" s="10" customFormat="1" ht="28.5">
      <c r="A2220" s="27" t="s">
        <v>10078</v>
      </c>
      <c r="B2220" s="10" t="s">
        <v>2955</v>
      </c>
      <c r="C2220" s="11" t="s">
        <v>785</v>
      </c>
    </row>
    <row r="2221" spans="1:3" s="10" customFormat="1" ht="28.5">
      <c r="A2221" s="27" t="s">
        <v>10079</v>
      </c>
      <c r="B2221" s="10" t="s">
        <v>2956</v>
      </c>
      <c r="C2221" s="11" t="s">
        <v>2342</v>
      </c>
    </row>
    <row r="2222" spans="1:3" s="10" customFormat="1" ht="28.5">
      <c r="A2222" s="27" t="s">
        <v>8748</v>
      </c>
      <c r="B2222" s="10" t="s">
        <v>2957</v>
      </c>
      <c r="C2222" s="11" t="s">
        <v>1061</v>
      </c>
    </row>
    <row r="2223" spans="1:3" s="10" customFormat="1" ht="28.5">
      <c r="A2223" s="27" t="s">
        <v>10080</v>
      </c>
      <c r="B2223" s="10" t="s">
        <v>2958</v>
      </c>
      <c r="C2223" s="11" t="s">
        <v>974</v>
      </c>
    </row>
    <row r="2224" spans="1:3" s="10" customFormat="1" ht="28.5">
      <c r="A2224" s="27" t="s">
        <v>10081</v>
      </c>
      <c r="B2224" s="10" t="s">
        <v>2959</v>
      </c>
      <c r="C2224" s="11" t="s">
        <v>2128</v>
      </c>
    </row>
    <row r="2225" spans="1:3" s="10" customFormat="1" ht="42.75">
      <c r="A2225" s="27" t="s">
        <v>10082</v>
      </c>
      <c r="B2225" s="10" t="s">
        <v>2960</v>
      </c>
      <c r="C2225" s="11" t="s">
        <v>1122</v>
      </c>
    </row>
    <row r="2226" spans="1:3" s="10" customFormat="1" ht="28.5">
      <c r="A2226" s="27" t="s">
        <v>10083</v>
      </c>
      <c r="B2226" s="10" t="s">
        <v>2961</v>
      </c>
      <c r="C2226" s="11" t="s">
        <v>974</v>
      </c>
    </row>
    <row r="2227" spans="1:3" s="10" customFormat="1" ht="28.5">
      <c r="A2227" s="27" t="s">
        <v>10084</v>
      </c>
      <c r="B2227" s="10" t="s">
        <v>2962</v>
      </c>
      <c r="C2227" s="11" t="s">
        <v>2128</v>
      </c>
    </row>
    <row r="2228" spans="1:3" s="10" customFormat="1" ht="28.5">
      <c r="A2228" s="27" t="s">
        <v>10085</v>
      </c>
      <c r="B2228" s="10" t="s">
        <v>2963</v>
      </c>
      <c r="C2228" s="11" t="s">
        <v>974</v>
      </c>
    </row>
    <row r="2229" spans="1:3" s="10" customFormat="1" ht="28.5">
      <c r="A2229" s="27" t="s">
        <v>10086</v>
      </c>
      <c r="B2229" s="10" t="s">
        <v>2964</v>
      </c>
      <c r="C2229" s="11" t="s">
        <v>974</v>
      </c>
    </row>
    <row r="2230" spans="1:3" s="10" customFormat="1" ht="42.75">
      <c r="A2230" s="27" t="s">
        <v>9490</v>
      </c>
      <c r="B2230" s="10" t="s">
        <v>2965</v>
      </c>
      <c r="C2230" s="11" t="s">
        <v>2159</v>
      </c>
    </row>
    <row r="2231" spans="1:3" s="10" customFormat="1" ht="28.5">
      <c r="A2231" s="27" t="s">
        <v>10087</v>
      </c>
      <c r="B2231" s="10" t="s">
        <v>2966</v>
      </c>
      <c r="C2231" s="11" t="s">
        <v>2334</v>
      </c>
    </row>
    <row r="2232" spans="1:3" s="10" customFormat="1" ht="28.5">
      <c r="A2232" s="27" t="s">
        <v>10088</v>
      </c>
      <c r="B2232" s="10" t="s">
        <v>2967</v>
      </c>
      <c r="C2232" s="11" t="s">
        <v>2700</v>
      </c>
    </row>
    <row r="2233" spans="1:3" s="10" customFormat="1" ht="57">
      <c r="A2233" s="27" t="s">
        <v>10089</v>
      </c>
      <c r="B2233" s="10" t="s">
        <v>2968</v>
      </c>
      <c r="C2233" s="11" t="s">
        <v>2425</v>
      </c>
    </row>
    <row r="2234" spans="1:3" s="10" customFormat="1" ht="28.5">
      <c r="A2234" s="27" t="s">
        <v>10090</v>
      </c>
      <c r="B2234" s="10" t="s">
        <v>2969</v>
      </c>
      <c r="C2234" s="11" t="s">
        <v>950</v>
      </c>
    </row>
    <row r="2235" spans="1:3" s="10" customFormat="1" ht="28.5">
      <c r="A2235" s="27" t="s">
        <v>10091</v>
      </c>
      <c r="B2235" s="10" t="s">
        <v>2970</v>
      </c>
      <c r="C2235" s="11" t="s">
        <v>1005</v>
      </c>
    </row>
    <row r="2236" spans="1:3" s="10" customFormat="1" ht="28.5">
      <c r="A2236" s="27" t="s">
        <v>10092</v>
      </c>
      <c r="B2236" s="10" t="s">
        <v>2971</v>
      </c>
      <c r="C2236" s="11" t="s">
        <v>785</v>
      </c>
    </row>
    <row r="2237" spans="1:3" s="10" customFormat="1" ht="28.5">
      <c r="A2237" s="27" t="s">
        <v>10093</v>
      </c>
      <c r="B2237" s="10" t="s">
        <v>2972</v>
      </c>
      <c r="C2237" s="11" t="s">
        <v>831</v>
      </c>
    </row>
    <row r="2238" spans="1:3" s="10" customFormat="1" ht="42.75">
      <c r="A2238" s="27" t="s">
        <v>10064</v>
      </c>
      <c r="B2238" s="10" t="s">
        <v>2973</v>
      </c>
      <c r="C2238" s="11" t="s">
        <v>2773</v>
      </c>
    </row>
    <row r="2239" spans="1:3" s="10" customFormat="1" ht="28.5">
      <c r="A2239" s="27" t="s">
        <v>8534</v>
      </c>
      <c r="B2239" s="10" t="s">
        <v>2974</v>
      </c>
      <c r="C2239" s="11" t="s">
        <v>726</v>
      </c>
    </row>
    <row r="2240" spans="1:3" s="10" customFormat="1" ht="28.5">
      <c r="A2240" s="27" t="s">
        <v>10094</v>
      </c>
      <c r="B2240" s="10" t="s">
        <v>2975</v>
      </c>
      <c r="C2240" s="11" t="s">
        <v>2790</v>
      </c>
    </row>
    <row r="2241" spans="1:3" s="10" customFormat="1" ht="42.75">
      <c r="A2241" s="27" t="s">
        <v>10095</v>
      </c>
      <c r="B2241" s="10" t="s">
        <v>2976</v>
      </c>
      <c r="C2241" s="11" t="s">
        <v>2918</v>
      </c>
    </row>
    <row r="2242" spans="1:3" s="10" customFormat="1" ht="42.75">
      <c r="A2242" s="27" t="s">
        <v>10096</v>
      </c>
      <c r="B2242" s="10" t="s">
        <v>2977</v>
      </c>
      <c r="C2242" s="11" t="s">
        <v>875</v>
      </c>
    </row>
    <row r="2243" spans="1:3" s="10" customFormat="1" ht="42.75">
      <c r="A2243" s="27" t="s">
        <v>10097</v>
      </c>
      <c r="B2243" s="10" t="s">
        <v>2978</v>
      </c>
      <c r="C2243" s="11" t="s">
        <v>2420</v>
      </c>
    </row>
    <row r="2244" spans="1:3" s="10" customFormat="1" ht="57">
      <c r="A2244" s="27" t="s">
        <v>9549</v>
      </c>
      <c r="B2244" s="10" t="s">
        <v>2979</v>
      </c>
      <c r="C2244" s="11" t="s">
        <v>2249</v>
      </c>
    </row>
    <row r="2245" spans="1:3" s="10" customFormat="1" ht="28.5">
      <c r="A2245" s="27" t="s">
        <v>10098</v>
      </c>
      <c r="B2245" s="10" t="s">
        <v>2980</v>
      </c>
      <c r="C2245" s="11" t="s">
        <v>959</v>
      </c>
    </row>
    <row r="2246" spans="1:3" s="10" customFormat="1" ht="28.5">
      <c r="A2246" s="27" t="s">
        <v>10099</v>
      </c>
      <c r="B2246" s="10" t="s">
        <v>2981</v>
      </c>
      <c r="C2246" s="11" t="s">
        <v>2982</v>
      </c>
    </row>
    <row r="2247" spans="1:3" s="10" customFormat="1" ht="57">
      <c r="A2247" s="27" t="s">
        <v>10100</v>
      </c>
      <c r="B2247" s="10" t="s">
        <v>2983</v>
      </c>
      <c r="C2247" s="11" t="s">
        <v>2930</v>
      </c>
    </row>
    <row r="2248" spans="1:3" s="10" customFormat="1" ht="28.5">
      <c r="A2248" s="27" t="s">
        <v>10018</v>
      </c>
      <c r="B2248" s="10" t="s">
        <v>2984</v>
      </c>
      <c r="C2248" s="11" t="s">
        <v>2879</v>
      </c>
    </row>
    <row r="2249" spans="1:3" s="10" customFormat="1" ht="42.75">
      <c r="A2249" s="27" t="s">
        <v>10101</v>
      </c>
      <c r="B2249" s="10" t="s">
        <v>2985</v>
      </c>
      <c r="C2249" s="11" t="s">
        <v>1143</v>
      </c>
    </row>
    <row r="2250" spans="1:3" s="10" customFormat="1" ht="57">
      <c r="A2250" s="27" t="s">
        <v>10102</v>
      </c>
      <c r="B2250" s="10" t="s">
        <v>2986</v>
      </c>
      <c r="C2250" s="11" t="s">
        <v>2987</v>
      </c>
    </row>
    <row r="2251" spans="1:3" s="10" customFormat="1" ht="28.5">
      <c r="A2251" s="27" t="s">
        <v>10103</v>
      </c>
      <c r="B2251" s="10" t="s">
        <v>2988</v>
      </c>
      <c r="C2251" s="11" t="s">
        <v>2292</v>
      </c>
    </row>
    <row r="2252" spans="1:3" s="10" customFormat="1" ht="42.75">
      <c r="A2252" s="27" t="s">
        <v>10104</v>
      </c>
      <c r="B2252" s="10" t="s">
        <v>2989</v>
      </c>
      <c r="C2252" s="11" t="s">
        <v>2990</v>
      </c>
    </row>
    <row r="2253" spans="1:3" s="10" customFormat="1" ht="28.5">
      <c r="A2253" s="27" t="s">
        <v>10105</v>
      </c>
      <c r="B2253" s="10" t="s">
        <v>2991</v>
      </c>
      <c r="C2253" s="11" t="s">
        <v>1034</v>
      </c>
    </row>
    <row r="2254" spans="1:3" s="10" customFormat="1" ht="28.5">
      <c r="A2254" s="27" t="s">
        <v>10106</v>
      </c>
      <c r="B2254" s="10" t="s">
        <v>2992</v>
      </c>
      <c r="C2254" s="11" t="s">
        <v>950</v>
      </c>
    </row>
    <row r="2255" spans="1:3" s="10" customFormat="1" ht="42.75">
      <c r="A2255" s="27" t="s">
        <v>10107</v>
      </c>
      <c r="B2255" s="10" t="s">
        <v>2993</v>
      </c>
      <c r="C2255" s="11" t="s">
        <v>2990</v>
      </c>
    </row>
    <row r="2256" spans="1:3" s="10" customFormat="1" ht="28.5">
      <c r="A2256" s="27" t="s">
        <v>9598</v>
      </c>
      <c r="B2256" s="10" t="s">
        <v>2994</v>
      </c>
      <c r="C2256" s="11" t="s">
        <v>1051</v>
      </c>
    </row>
    <row r="2257" spans="1:3" s="10" customFormat="1" ht="42.75">
      <c r="A2257" s="27" t="s">
        <v>9327</v>
      </c>
      <c r="B2257" s="10" t="s">
        <v>2995</v>
      </c>
      <c r="C2257" s="11" t="s">
        <v>1143</v>
      </c>
    </row>
    <row r="2258" spans="1:3" s="10" customFormat="1" ht="28.5">
      <c r="A2258" s="27" t="s">
        <v>10108</v>
      </c>
      <c r="B2258" s="10" t="s">
        <v>2996</v>
      </c>
      <c r="C2258" s="11" t="s">
        <v>1028</v>
      </c>
    </row>
    <row r="2259" spans="1:3" s="10" customFormat="1" ht="28.5">
      <c r="A2259" s="27" t="s">
        <v>10109</v>
      </c>
      <c r="B2259" s="10" t="s">
        <v>2997</v>
      </c>
      <c r="C2259" s="11" t="s">
        <v>1013</v>
      </c>
    </row>
    <row r="2260" spans="1:3" s="10" customFormat="1" ht="42.75">
      <c r="A2260" s="27" t="s">
        <v>10110</v>
      </c>
      <c r="B2260" s="10" t="s">
        <v>2998</v>
      </c>
      <c r="C2260" s="11" t="s">
        <v>991</v>
      </c>
    </row>
    <row r="2261" spans="1:3" s="10" customFormat="1">
      <c r="A2261" s="27" t="s">
        <v>8843</v>
      </c>
      <c r="B2261" s="10" t="s">
        <v>2999</v>
      </c>
      <c r="C2261" s="11" t="s">
        <v>1201</v>
      </c>
    </row>
    <row r="2262" spans="1:3" s="10" customFormat="1" ht="42.75">
      <c r="A2262" s="27" t="s">
        <v>10082</v>
      </c>
      <c r="B2262" s="10" t="s">
        <v>3000</v>
      </c>
      <c r="C2262" s="11" t="s">
        <v>1122</v>
      </c>
    </row>
    <row r="2263" spans="1:3" s="10" customFormat="1" ht="28.5">
      <c r="A2263" s="27" t="s">
        <v>10111</v>
      </c>
      <c r="B2263" s="10" t="s">
        <v>3001</v>
      </c>
      <c r="C2263" s="11" t="s">
        <v>2334</v>
      </c>
    </row>
    <row r="2264" spans="1:3" s="10" customFormat="1" ht="28.5">
      <c r="A2264" s="27" t="s">
        <v>9828</v>
      </c>
      <c r="B2264" s="10" t="s">
        <v>3002</v>
      </c>
      <c r="C2264" s="11" t="s">
        <v>2334</v>
      </c>
    </row>
    <row r="2265" spans="1:3" s="10" customFormat="1" ht="57">
      <c r="A2265" s="27" t="s">
        <v>10112</v>
      </c>
      <c r="B2265" s="10" t="s">
        <v>3003</v>
      </c>
      <c r="C2265" s="11" t="s">
        <v>2987</v>
      </c>
    </row>
    <row r="2266" spans="1:3" s="10" customFormat="1" ht="28.5">
      <c r="A2266" s="27" t="s">
        <v>10113</v>
      </c>
      <c r="B2266" s="10" t="s">
        <v>3004</v>
      </c>
      <c r="C2266" s="11" t="s">
        <v>1182</v>
      </c>
    </row>
    <row r="2267" spans="1:3" s="10" customFormat="1" ht="28.5">
      <c r="A2267" s="27" t="s">
        <v>10114</v>
      </c>
      <c r="B2267" s="10" t="s">
        <v>3005</v>
      </c>
      <c r="C2267" s="11" t="s">
        <v>2862</v>
      </c>
    </row>
    <row r="2268" spans="1:3" s="10" customFormat="1" ht="28.5">
      <c r="A2268" s="27" t="s">
        <v>10115</v>
      </c>
      <c r="B2268" s="10" t="s">
        <v>3006</v>
      </c>
      <c r="C2268" s="11" t="s">
        <v>2582</v>
      </c>
    </row>
    <row r="2269" spans="1:3" s="10" customFormat="1" ht="28.5">
      <c r="A2269" s="27" t="s">
        <v>10116</v>
      </c>
      <c r="B2269" s="10" t="s">
        <v>3007</v>
      </c>
      <c r="C2269" s="11" t="s">
        <v>3008</v>
      </c>
    </row>
    <row r="2270" spans="1:3" s="10" customFormat="1" ht="28.5">
      <c r="A2270" s="27" t="s">
        <v>10117</v>
      </c>
      <c r="B2270" s="10" t="s">
        <v>3009</v>
      </c>
      <c r="C2270" s="11" t="s">
        <v>885</v>
      </c>
    </row>
    <row r="2271" spans="1:3" s="10" customFormat="1" ht="28.5">
      <c r="A2271" s="27" t="s">
        <v>10118</v>
      </c>
      <c r="B2271" s="10" t="s">
        <v>3010</v>
      </c>
      <c r="C2271" s="11" t="s">
        <v>885</v>
      </c>
    </row>
    <row r="2272" spans="1:3" s="10" customFormat="1" ht="28.5">
      <c r="A2272" s="27" t="s">
        <v>10119</v>
      </c>
      <c r="B2272" s="10" t="s">
        <v>3011</v>
      </c>
      <c r="C2272" s="11" t="s">
        <v>1040</v>
      </c>
    </row>
    <row r="2273" spans="1:3" s="10" customFormat="1" ht="28.5">
      <c r="A2273" s="27" t="s">
        <v>10120</v>
      </c>
      <c r="B2273" s="10" t="s">
        <v>3012</v>
      </c>
      <c r="C2273" s="11" t="s">
        <v>1040</v>
      </c>
    </row>
    <row r="2274" spans="1:3" s="10" customFormat="1" ht="42.75">
      <c r="A2274" s="27" t="s">
        <v>10121</v>
      </c>
      <c r="B2274" s="10" t="s">
        <v>3013</v>
      </c>
      <c r="C2274" s="11" t="s">
        <v>2159</v>
      </c>
    </row>
    <row r="2275" spans="1:3" s="10" customFormat="1">
      <c r="A2275" s="27" t="s">
        <v>10122</v>
      </c>
      <c r="B2275" s="10" t="s">
        <v>3014</v>
      </c>
      <c r="C2275" s="11" t="s">
        <v>2924</v>
      </c>
    </row>
    <row r="2276" spans="1:3" s="10" customFormat="1" ht="28.5">
      <c r="A2276" s="27" t="s">
        <v>10123</v>
      </c>
      <c r="B2276" s="10" t="s">
        <v>3015</v>
      </c>
      <c r="C2276" s="11" t="s">
        <v>785</v>
      </c>
    </row>
    <row r="2277" spans="1:3" s="10" customFormat="1">
      <c r="A2277" s="27" t="s">
        <v>10124</v>
      </c>
      <c r="B2277" s="10" t="s">
        <v>3016</v>
      </c>
      <c r="C2277" s="11" t="s">
        <v>2924</v>
      </c>
    </row>
    <row r="2278" spans="1:3" s="10" customFormat="1" ht="28.5">
      <c r="A2278" s="27" t="s">
        <v>10125</v>
      </c>
      <c r="B2278" s="10" t="s">
        <v>3017</v>
      </c>
      <c r="C2278" s="11" t="s">
        <v>2896</v>
      </c>
    </row>
    <row r="2279" spans="1:3" s="10" customFormat="1" ht="28.5">
      <c r="A2279" s="27" t="s">
        <v>10126</v>
      </c>
      <c r="B2279" s="10" t="s">
        <v>3018</v>
      </c>
      <c r="C2279" s="11" t="s">
        <v>785</v>
      </c>
    </row>
    <row r="2280" spans="1:3" s="10" customFormat="1" ht="42.75">
      <c r="A2280" s="27" t="s">
        <v>8800</v>
      </c>
      <c r="B2280" s="10" t="s">
        <v>3019</v>
      </c>
      <c r="C2280" s="11" t="s">
        <v>1141</v>
      </c>
    </row>
    <row r="2281" spans="1:3" s="10" customFormat="1">
      <c r="A2281" s="27" t="s">
        <v>10127</v>
      </c>
      <c r="B2281" s="10" t="s">
        <v>3020</v>
      </c>
      <c r="C2281" s="11" t="s">
        <v>2924</v>
      </c>
    </row>
    <row r="2282" spans="1:3" s="10" customFormat="1" ht="42.75">
      <c r="A2282" s="27" t="s">
        <v>10128</v>
      </c>
      <c r="B2282" s="10" t="s">
        <v>3021</v>
      </c>
      <c r="C2282" s="11" t="s">
        <v>1141</v>
      </c>
    </row>
    <row r="2283" spans="1:3" s="10" customFormat="1" ht="28.5">
      <c r="A2283" s="27" t="s">
        <v>10129</v>
      </c>
      <c r="B2283" s="10" t="s">
        <v>3022</v>
      </c>
      <c r="C2283" s="11" t="s">
        <v>3023</v>
      </c>
    </row>
    <row r="2284" spans="1:3" s="10" customFormat="1" ht="42.75">
      <c r="A2284" s="27" t="s">
        <v>10130</v>
      </c>
      <c r="B2284" s="10" t="s">
        <v>3024</v>
      </c>
      <c r="C2284" s="11" t="s">
        <v>733</v>
      </c>
    </row>
    <row r="2285" spans="1:3" s="10" customFormat="1" ht="28.5">
      <c r="A2285" s="27" t="s">
        <v>10131</v>
      </c>
      <c r="B2285" s="10" t="s">
        <v>3025</v>
      </c>
      <c r="C2285" s="11" t="s">
        <v>3026</v>
      </c>
    </row>
    <row r="2286" spans="1:3" s="10" customFormat="1">
      <c r="A2286" s="27" t="s">
        <v>10132</v>
      </c>
      <c r="B2286" s="10" t="s">
        <v>3027</v>
      </c>
      <c r="C2286" s="11" t="s">
        <v>2926</v>
      </c>
    </row>
    <row r="2287" spans="1:3" s="10" customFormat="1" ht="42.75">
      <c r="A2287" s="27" t="s">
        <v>10133</v>
      </c>
      <c r="B2287" s="10" t="s">
        <v>3028</v>
      </c>
      <c r="C2287" s="11" t="s">
        <v>733</v>
      </c>
    </row>
    <row r="2288" spans="1:3" s="10" customFormat="1" ht="42.75">
      <c r="A2288" s="27" t="s">
        <v>8794</v>
      </c>
      <c r="B2288" s="10" t="s">
        <v>3029</v>
      </c>
      <c r="C2288" s="11" t="s">
        <v>1122</v>
      </c>
    </row>
    <row r="2289" spans="1:3" s="10" customFormat="1">
      <c r="A2289" s="27" t="s">
        <v>10134</v>
      </c>
      <c r="B2289" s="10" t="s">
        <v>3030</v>
      </c>
      <c r="C2289" s="11" t="s">
        <v>2924</v>
      </c>
    </row>
    <row r="2290" spans="1:3" s="10" customFormat="1" ht="42.75">
      <c r="A2290" s="27" t="s">
        <v>10135</v>
      </c>
      <c r="B2290" s="10" t="s">
        <v>3031</v>
      </c>
      <c r="C2290" s="11" t="s">
        <v>733</v>
      </c>
    </row>
    <row r="2291" spans="1:3" s="10" customFormat="1" ht="28.5">
      <c r="A2291" s="27" t="s">
        <v>9517</v>
      </c>
      <c r="B2291" s="10" t="s">
        <v>3032</v>
      </c>
      <c r="C2291" s="11" t="s">
        <v>2128</v>
      </c>
    </row>
    <row r="2292" spans="1:3" s="10" customFormat="1" ht="42.75">
      <c r="A2292" s="27" t="s">
        <v>8793</v>
      </c>
      <c r="B2292" s="10" t="s">
        <v>3033</v>
      </c>
      <c r="C2292" s="11" t="s">
        <v>1122</v>
      </c>
    </row>
    <row r="2293" spans="1:3" s="10" customFormat="1" ht="42.75">
      <c r="A2293" s="27" t="s">
        <v>10136</v>
      </c>
      <c r="B2293" s="10" t="s">
        <v>3034</v>
      </c>
      <c r="C2293" s="11" t="s">
        <v>2338</v>
      </c>
    </row>
    <row r="2294" spans="1:3" s="10" customFormat="1">
      <c r="A2294" s="27" t="s">
        <v>10137</v>
      </c>
      <c r="B2294" s="10" t="s">
        <v>3035</v>
      </c>
      <c r="C2294" s="11" t="s">
        <v>718</v>
      </c>
    </row>
    <row r="2295" spans="1:3" s="10" customFormat="1" ht="28.5">
      <c r="A2295" s="27" t="s">
        <v>10138</v>
      </c>
      <c r="B2295" s="10" t="s">
        <v>3036</v>
      </c>
      <c r="C2295" s="11" t="s">
        <v>959</v>
      </c>
    </row>
    <row r="2296" spans="1:3" s="10" customFormat="1" ht="28.5">
      <c r="A2296" s="27" t="s">
        <v>10139</v>
      </c>
      <c r="B2296" s="10" t="s">
        <v>3037</v>
      </c>
      <c r="C2296" s="11" t="s">
        <v>1846</v>
      </c>
    </row>
    <row r="2297" spans="1:3" s="10" customFormat="1" ht="42.75">
      <c r="A2297" s="27" t="s">
        <v>10140</v>
      </c>
      <c r="B2297" s="10" t="s">
        <v>3038</v>
      </c>
      <c r="C2297" s="11" t="s">
        <v>3039</v>
      </c>
    </row>
    <row r="2298" spans="1:3" s="10" customFormat="1" ht="57">
      <c r="A2298" s="27" t="s">
        <v>10141</v>
      </c>
      <c r="B2298" s="10" t="s">
        <v>3040</v>
      </c>
      <c r="C2298" s="11" t="s">
        <v>3041</v>
      </c>
    </row>
    <row r="2299" spans="1:3" s="10" customFormat="1" ht="28.5">
      <c r="A2299" s="27" t="s">
        <v>8580</v>
      </c>
      <c r="B2299" s="10" t="s">
        <v>3042</v>
      </c>
      <c r="C2299" s="11" t="s">
        <v>831</v>
      </c>
    </row>
    <row r="2300" spans="1:3" s="10" customFormat="1" ht="28.5">
      <c r="A2300" s="27" t="s">
        <v>10142</v>
      </c>
      <c r="B2300" s="10" t="s">
        <v>3043</v>
      </c>
      <c r="C2300" s="11" t="s">
        <v>2325</v>
      </c>
    </row>
    <row r="2301" spans="1:3" s="10" customFormat="1" ht="28.5">
      <c r="A2301" s="27" t="s">
        <v>10143</v>
      </c>
      <c r="B2301" s="10" t="s">
        <v>3044</v>
      </c>
      <c r="C2301" s="11" t="s">
        <v>3045</v>
      </c>
    </row>
    <row r="2302" spans="1:3" s="10" customFormat="1" ht="28.5">
      <c r="A2302" s="27" t="s">
        <v>10144</v>
      </c>
      <c r="B2302" s="10" t="s">
        <v>3046</v>
      </c>
      <c r="C2302" s="11" t="s">
        <v>2042</v>
      </c>
    </row>
    <row r="2303" spans="1:3" s="10" customFormat="1" ht="42.75">
      <c r="A2303" s="27" t="s">
        <v>10145</v>
      </c>
      <c r="B2303" s="10" t="s">
        <v>3047</v>
      </c>
      <c r="C2303" s="11" t="s">
        <v>3048</v>
      </c>
    </row>
    <row r="2304" spans="1:3" s="10" customFormat="1" ht="28.5">
      <c r="A2304" s="27" t="s">
        <v>10146</v>
      </c>
      <c r="B2304" s="10" t="s">
        <v>3049</v>
      </c>
      <c r="C2304" s="11" t="s">
        <v>2889</v>
      </c>
    </row>
    <row r="2305" spans="1:3" s="10" customFormat="1" ht="28.5">
      <c r="A2305" s="27" t="s">
        <v>10147</v>
      </c>
      <c r="B2305" s="10" t="s">
        <v>3050</v>
      </c>
      <c r="C2305" s="11" t="s">
        <v>785</v>
      </c>
    </row>
    <row r="2306" spans="1:3" s="10" customFormat="1" ht="42.75">
      <c r="A2306" s="27" t="s">
        <v>10148</v>
      </c>
      <c r="B2306" s="10" t="s">
        <v>3051</v>
      </c>
      <c r="C2306" s="11" t="s">
        <v>3039</v>
      </c>
    </row>
    <row r="2307" spans="1:3" s="10" customFormat="1" ht="28.5">
      <c r="A2307" s="27" t="s">
        <v>10149</v>
      </c>
      <c r="B2307" s="10" t="s">
        <v>3052</v>
      </c>
      <c r="C2307" s="11" t="s">
        <v>2723</v>
      </c>
    </row>
    <row r="2308" spans="1:3" s="10" customFormat="1" ht="28.5">
      <c r="A2308" s="27" t="s">
        <v>10150</v>
      </c>
      <c r="B2308" s="10" t="s">
        <v>3053</v>
      </c>
      <c r="C2308" s="11" t="s">
        <v>785</v>
      </c>
    </row>
    <row r="2309" spans="1:3" s="10" customFormat="1" ht="28.5">
      <c r="A2309" s="27" t="s">
        <v>10151</v>
      </c>
      <c r="B2309" s="10" t="s">
        <v>3054</v>
      </c>
      <c r="C2309" s="11" t="s">
        <v>1846</v>
      </c>
    </row>
    <row r="2310" spans="1:3" s="10" customFormat="1" ht="42.75">
      <c r="A2310" s="27" t="s">
        <v>10152</v>
      </c>
      <c r="B2310" s="10" t="s">
        <v>3055</v>
      </c>
      <c r="C2310" s="11" t="s">
        <v>2535</v>
      </c>
    </row>
    <row r="2311" spans="1:3" s="10" customFormat="1" ht="28.5">
      <c r="A2311" s="27" t="s">
        <v>10153</v>
      </c>
      <c r="B2311" s="10" t="s">
        <v>3056</v>
      </c>
      <c r="C2311" s="11" t="s">
        <v>2982</v>
      </c>
    </row>
    <row r="2312" spans="1:3" s="10" customFormat="1" ht="28.5">
      <c r="A2312" s="27" t="s">
        <v>8718</v>
      </c>
      <c r="B2312" s="10" t="s">
        <v>3057</v>
      </c>
      <c r="C2312" s="11" t="s">
        <v>1028</v>
      </c>
    </row>
    <row r="2313" spans="1:3" s="10" customFormat="1" ht="42.75">
      <c r="A2313" s="27" t="s">
        <v>8793</v>
      </c>
      <c r="B2313" s="10" t="s">
        <v>3058</v>
      </c>
      <c r="C2313" s="11" t="s">
        <v>1122</v>
      </c>
    </row>
    <row r="2314" spans="1:3" s="10" customFormat="1" ht="42.75">
      <c r="A2314" s="27" t="s">
        <v>10154</v>
      </c>
      <c r="B2314" s="10" t="s">
        <v>3059</v>
      </c>
      <c r="C2314" s="11" t="s">
        <v>3060</v>
      </c>
    </row>
    <row r="2315" spans="1:3" s="10" customFormat="1">
      <c r="A2315" s="27" t="s">
        <v>10155</v>
      </c>
      <c r="B2315" s="10" t="s">
        <v>3061</v>
      </c>
      <c r="C2315" s="11" t="s">
        <v>3062</v>
      </c>
    </row>
    <row r="2316" spans="1:3" s="10" customFormat="1" ht="28.5">
      <c r="A2316" s="27" t="s">
        <v>10156</v>
      </c>
      <c r="B2316" s="10" t="s">
        <v>3063</v>
      </c>
      <c r="C2316" s="11" t="s">
        <v>2042</v>
      </c>
    </row>
    <row r="2317" spans="1:3" s="10" customFormat="1" ht="57">
      <c r="A2317" s="27" t="s">
        <v>10157</v>
      </c>
      <c r="B2317" s="10" t="s">
        <v>3064</v>
      </c>
      <c r="C2317" s="11" t="s">
        <v>3041</v>
      </c>
    </row>
    <row r="2318" spans="1:3" s="10" customFormat="1" ht="28.5">
      <c r="A2318" s="27" t="s">
        <v>10158</v>
      </c>
      <c r="B2318" s="10" t="s">
        <v>3065</v>
      </c>
      <c r="C2318" s="11" t="s">
        <v>2334</v>
      </c>
    </row>
    <row r="2319" spans="1:3" s="10" customFormat="1" ht="28.5">
      <c r="A2319" s="27" t="s">
        <v>10159</v>
      </c>
      <c r="B2319" s="10" t="s">
        <v>3066</v>
      </c>
      <c r="C2319" s="11" t="s">
        <v>2790</v>
      </c>
    </row>
    <row r="2320" spans="1:3" s="10" customFormat="1" ht="28.5">
      <c r="A2320" s="27" t="s">
        <v>10160</v>
      </c>
      <c r="B2320" s="10" t="s">
        <v>3067</v>
      </c>
      <c r="C2320" s="11" t="s">
        <v>2582</v>
      </c>
    </row>
    <row r="2321" spans="1:3" s="10" customFormat="1">
      <c r="A2321" s="27" t="s">
        <v>8661</v>
      </c>
      <c r="B2321" s="10" t="s">
        <v>3068</v>
      </c>
      <c r="C2321" s="11" t="s">
        <v>912</v>
      </c>
    </row>
    <row r="2322" spans="1:3" s="10" customFormat="1" ht="28.5">
      <c r="A2322" s="27" t="s">
        <v>10161</v>
      </c>
      <c r="B2322" s="10" t="s">
        <v>3069</v>
      </c>
      <c r="C2322" s="11" t="s">
        <v>2362</v>
      </c>
    </row>
    <row r="2323" spans="1:3" s="10" customFormat="1" ht="28.5">
      <c r="A2323" s="27" t="s">
        <v>10162</v>
      </c>
      <c r="B2323" s="10" t="s">
        <v>3070</v>
      </c>
      <c r="C2323" s="11" t="s">
        <v>1040</v>
      </c>
    </row>
    <row r="2324" spans="1:3" s="10" customFormat="1" ht="28.5">
      <c r="A2324" s="27" t="s">
        <v>10163</v>
      </c>
      <c r="B2324" s="10" t="s">
        <v>3071</v>
      </c>
      <c r="C2324" s="11" t="s">
        <v>1040</v>
      </c>
    </row>
    <row r="2325" spans="1:3" s="10" customFormat="1" ht="42.75">
      <c r="A2325" s="27" t="s">
        <v>10024</v>
      </c>
      <c r="B2325" s="10" t="s">
        <v>3072</v>
      </c>
      <c r="C2325" s="11" t="s">
        <v>2773</v>
      </c>
    </row>
    <row r="2326" spans="1:3" s="10" customFormat="1" ht="28.5">
      <c r="A2326" s="27" t="s">
        <v>10164</v>
      </c>
      <c r="B2326" s="10" t="s">
        <v>3073</v>
      </c>
      <c r="C2326" s="11" t="s">
        <v>3074</v>
      </c>
    </row>
    <row r="2327" spans="1:3" s="10" customFormat="1" ht="28.5">
      <c r="A2327" s="27" t="s">
        <v>10165</v>
      </c>
      <c r="B2327" s="10" t="s">
        <v>3075</v>
      </c>
      <c r="C2327" s="11" t="s">
        <v>967</v>
      </c>
    </row>
    <row r="2328" spans="1:3" s="10" customFormat="1" ht="42.75">
      <c r="A2328" s="27" t="s">
        <v>10166</v>
      </c>
      <c r="B2328" s="10" t="s">
        <v>3076</v>
      </c>
      <c r="C2328" s="11" t="s">
        <v>3077</v>
      </c>
    </row>
    <row r="2329" spans="1:3" s="10" customFormat="1" ht="42.75">
      <c r="A2329" s="27" t="s">
        <v>10167</v>
      </c>
      <c r="B2329" s="10" t="s">
        <v>3078</v>
      </c>
      <c r="C2329" s="11" t="s">
        <v>1141</v>
      </c>
    </row>
    <row r="2330" spans="1:3" s="10" customFormat="1">
      <c r="A2330" s="27" t="s">
        <v>10168</v>
      </c>
      <c r="B2330" s="10" t="s">
        <v>3079</v>
      </c>
      <c r="C2330" s="11" t="s">
        <v>3080</v>
      </c>
    </row>
    <row r="2331" spans="1:3" s="10" customFormat="1" ht="28.5">
      <c r="A2331" s="27" t="s">
        <v>10169</v>
      </c>
      <c r="B2331" s="10" t="s">
        <v>3081</v>
      </c>
      <c r="C2331" s="11" t="s">
        <v>2342</v>
      </c>
    </row>
    <row r="2332" spans="1:3" s="10" customFormat="1">
      <c r="A2332" s="27" t="s">
        <v>10003</v>
      </c>
      <c r="B2332" s="10" t="s">
        <v>3082</v>
      </c>
      <c r="C2332" s="11" t="s">
        <v>2858</v>
      </c>
    </row>
    <row r="2333" spans="1:3" s="10" customFormat="1" ht="57">
      <c r="A2333" s="27" t="s">
        <v>10170</v>
      </c>
      <c r="B2333" s="10" t="s">
        <v>3083</v>
      </c>
      <c r="C2333" s="11" t="s">
        <v>3041</v>
      </c>
    </row>
    <row r="2334" spans="1:3" s="10" customFormat="1" ht="28.5">
      <c r="A2334" s="27" t="s">
        <v>10171</v>
      </c>
      <c r="B2334" s="10" t="s">
        <v>3084</v>
      </c>
      <c r="C2334" s="11" t="s">
        <v>2862</v>
      </c>
    </row>
    <row r="2335" spans="1:3" s="10" customFormat="1" ht="42.75">
      <c r="A2335" s="27" t="s">
        <v>10172</v>
      </c>
      <c r="B2335" s="10" t="s">
        <v>3085</v>
      </c>
      <c r="C2335" s="11" t="s">
        <v>2159</v>
      </c>
    </row>
    <row r="2336" spans="1:3" s="10" customFormat="1" ht="57">
      <c r="A2336" s="27" t="s">
        <v>10173</v>
      </c>
      <c r="B2336" s="10" t="s">
        <v>3086</v>
      </c>
      <c r="C2336" s="11" t="s">
        <v>1764</v>
      </c>
    </row>
    <row r="2337" spans="1:3" s="10" customFormat="1" ht="42.75">
      <c r="A2337" s="27" t="s">
        <v>9806</v>
      </c>
      <c r="B2337" s="10" t="s">
        <v>3087</v>
      </c>
      <c r="C2337" s="11" t="s">
        <v>991</v>
      </c>
    </row>
    <row r="2338" spans="1:3" s="10" customFormat="1" ht="42.75">
      <c r="A2338" s="27" t="s">
        <v>8703</v>
      </c>
      <c r="B2338" s="10" t="s">
        <v>3088</v>
      </c>
      <c r="C2338" s="11" t="s">
        <v>991</v>
      </c>
    </row>
    <row r="2339" spans="1:3" s="10" customFormat="1">
      <c r="A2339" s="27" t="s">
        <v>10174</v>
      </c>
      <c r="B2339" s="10" t="s">
        <v>3089</v>
      </c>
      <c r="C2339" s="11" t="s">
        <v>926</v>
      </c>
    </row>
    <row r="2340" spans="1:3" s="10" customFormat="1">
      <c r="A2340" s="27" t="s">
        <v>10175</v>
      </c>
      <c r="B2340" s="10" t="s">
        <v>3090</v>
      </c>
      <c r="C2340" s="11" t="s">
        <v>926</v>
      </c>
    </row>
    <row r="2341" spans="1:3" s="10" customFormat="1" ht="28.5">
      <c r="A2341" s="27" t="s">
        <v>10176</v>
      </c>
      <c r="B2341" s="10" t="s">
        <v>3091</v>
      </c>
      <c r="C2341" s="11" t="s">
        <v>831</v>
      </c>
    </row>
    <row r="2342" spans="1:3" s="10" customFormat="1">
      <c r="A2342" s="27" t="s">
        <v>10177</v>
      </c>
      <c r="B2342" s="10" t="s">
        <v>3092</v>
      </c>
      <c r="C2342" s="11" t="s">
        <v>926</v>
      </c>
    </row>
    <row r="2343" spans="1:3" s="10" customFormat="1">
      <c r="A2343" s="27" t="s">
        <v>10178</v>
      </c>
      <c r="B2343" s="10" t="s">
        <v>3093</v>
      </c>
      <c r="C2343" s="11" t="s">
        <v>3080</v>
      </c>
    </row>
    <row r="2344" spans="1:3" s="10" customFormat="1" ht="28.5">
      <c r="A2344" s="27" t="s">
        <v>10179</v>
      </c>
      <c r="B2344" s="10" t="s">
        <v>3094</v>
      </c>
      <c r="C2344" s="11" t="s">
        <v>785</v>
      </c>
    </row>
    <row r="2345" spans="1:3" s="10" customFormat="1" ht="28.5">
      <c r="A2345" s="27" t="s">
        <v>8717</v>
      </c>
      <c r="B2345" s="10" t="s">
        <v>3095</v>
      </c>
      <c r="C2345" s="11" t="s">
        <v>1005</v>
      </c>
    </row>
    <row r="2346" spans="1:3" s="10" customFormat="1" ht="28.5">
      <c r="A2346" s="27" t="s">
        <v>9571</v>
      </c>
      <c r="B2346" s="10" t="s">
        <v>3096</v>
      </c>
      <c r="C2346" s="11" t="s">
        <v>967</v>
      </c>
    </row>
    <row r="2347" spans="1:3" s="10" customFormat="1" ht="28.5">
      <c r="A2347" s="27" t="s">
        <v>8693</v>
      </c>
      <c r="B2347" s="10" t="s">
        <v>3097</v>
      </c>
      <c r="C2347" s="11" t="s">
        <v>967</v>
      </c>
    </row>
    <row r="2348" spans="1:3" s="10" customFormat="1" ht="28.5">
      <c r="A2348" s="27" t="s">
        <v>10180</v>
      </c>
      <c r="B2348" s="10" t="s">
        <v>3098</v>
      </c>
      <c r="C2348" s="11" t="s">
        <v>2334</v>
      </c>
    </row>
    <row r="2349" spans="1:3" s="10" customFormat="1" ht="28.5">
      <c r="A2349" s="27" t="s">
        <v>10014</v>
      </c>
      <c r="B2349" s="10" t="s">
        <v>3099</v>
      </c>
      <c r="C2349" s="11" t="s">
        <v>2042</v>
      </c>
    </row>
    <row r="2350" spans="1:3" s="10" customFormat="1" ht="42.75">
      <c r="A2350" s="27" t="s">
        <v>10181</v>
      </c>
      <c r="B2350" s="10" t="s">
        <v>3100</v>
      </c>
      <c r="C2350" s="11" t="s">
        <v>1122</v>
      </c>
    </row>
    <row r="2351" spans="1:3" s="10" customFormat="1" ht="42.75">
      <c r="A2351" s="27" t="s">
        <v>10182</v>
      </c>
      <c r="B2351" s="10" t="s">
        <v>3101</v>
      </c>
      <c r="C2351" s="11" t="s">
        <v>733</v>
      </c>
    </row>
    <row r="2352" spans="1:3" s="10" customFormat="1" ht="28.5">
      <c r="A2352" s="27" t="s">
        <v>10183</v>
      </c>
      <c r="B2352" s="10" t="s">
        <v>3102</v>
      </c>
      <c r="C2352" s="11" t="s">
        <v>959</v>
      </c>
    </row>
    <row r="2353" spans="1:3" s="10" customFormat="1" ht="57">
      <c r="A2353" s="27" t="s">
        <v>10184</v>
      </c>
      <c r="B2353" s="10" t="s">
        <v>3103</v>
      </c>
      <c r="C2353" s="11" t="s">
        <v>3041</v>
      </c>
    </row>
    <row r="2354" spans="1:3" s="10" customFormat="1" ht="42.75">
      <c r="A2354" s="27" t="s">
        <v>10185</v>
      </c>
      <c r="B2354" s="10" t="s">
        <v>3104</v>
      </c>
      <c r="C2354" s="11" t="s">
        <v>2535</v>
      </c>
    </row>
    <row r="2355" spans="1:3" s="10" customFormat="1" ht="28.5">
      <c r="A2355" s="27" t="s">
        <v>10186</v>
      </c>
      <c r="B2355" s="10" t="s">
        <v>3105</v>
      </c>
      <c r="C2355" s="11" t="s">
        <v>946</v>
      </c>
    </row>
    <row r="2356" spans="1:3" s="10" customFormat="1" ht="28.5">
      <c r="A2356" s="27" t="s">
        <v>10187</v>
      </c>
      <c r="B2356" s="10" t="s">
        <v>3106</v>
      </c>
      <c r="C2356" s="11" t="s">
        <v>3107</v>
      </c>
    </row>
    <row r="2357" spans="1:3" s="10" customFormat="1" ht="28.5">
      <c r="A2357" s="27" t="s">
        <v>8567</v>
      </c>
      <c r="B2357" s="10" t="s">
        <v>3108</v>
      </c>
      <c r="C2357" s="11" t="s">
        <v>787</v>
      </c>
    </row>
    <row r="2358" spans="1:3" s="10" customFormat="1" ht="28.5">
      <c r="A2358" s="27" t="s">
        <v>10188</v>
      </c>
      <c r="B2358" s="10" t="s">
        <v>3109</v>
      </c>
      <c r="C2358" s="11" t="s">
        <v>959</v>
      </c>
    </row>
    <row r="2359" spans="1:3" s="10" customFormat="1" ht="42.75">
      <c r="A2359" s="27" t="s">
        <v>10189</v>
      </c>
      <c r="B2359" s="10" t="s">
        <v>3110</v>
      </c>
      <c r="C2359" s="11" t="s">
        <v>3077</v>
      </c>
    </row>
    <row r="2360" spans="1:3" s="10" customFormat="1" ht="42.75">
      <c r="A2360" s="27" t="s">
        <v>10190</v>
      </c>
      <c r="B2360" s="10" t="s">
        <v>3111</v>
      </c>
      <c r="C2360" s="11" t="s">
        <v>3077</v>
      </c>
    </row>
    <row r="2361" spans="1:3" s="10" customFormat="1" ht="42.75">
      <c r="A2361" s="27" t="s">
        <v>10191</v>
      </c>
      <c r="B2361" s="10" t="s">
        <v>3112</v>
      </c>
      <c r="C2361" s="11" t="s">
        <v>3039</v>
      </c>
    </row>
    <row r="2362" spans="1:3" s="10" customFormat="1" ht="42.75">
      <c r="A2362" s="27" t="s">
        <v>10192</v>
      </c>
      <c r="B2362" s="10" t="s">
        <v>3113</v>
      </c>
      <c r="C2362" s="11" t="s">
        <v>1075</v>
      </c>
    </row>
    <row r="2363" spans="1:3" s="10" customFormat="1" ht="28.5">
      <c r="A2363" s="27" t="s">
        <v>10193</v>
      </c>
      <c r="B2363" s="10" t="s">
        <v>3114</v>
      </c>
      <c r="C2363" s="11" t="s">
        <v>787</v>
      </c>
    </row>
    <row r="2364" spans="1:3" s="10" customFormat="1" ht="42.75">
      <c r="A2364" s="27" t="s">
        <v>10194</v>
      </c>
      <c r="B2364" s="10" t="s">
        <v>3115</v>
      </c>
      <c r="C2364" s="11" t="s">
        <v>3048</v>
      </c>
    </row>
    <row r="2365" spans="1:3" s="10" customFormat="1" ht="57">
      <c r="A2365" s="27" t="s">
        <v>10195</v>
      </c>
      <c r="B2365" s="10" t="s">
        <v>3116</v>
      </c>
      <c r="C2365" s="11" t="s">
        <v>1764</v>
      </c>
    </row>
    <row r="2366" spans="1:3" s="10" customFormat="1" ht="57">
      <c r="A2366" s="27" t="s">
        <v>10196</v>
      </c>
      <c r="B2366" s="10" t="s">
        <v>3117</v>
      </c>
      <c r="C2366" s="11" t="s">
        <v>1764</v>
      </c>
    </row>
    <row r="2367" spans="1:3" s="10" customFormat="1" ht="42.75">
      <c r="A2367" s="27" t="s">
        <v>9674</v>
      </c>
      <c r="B2367" s="10" t="s">
        <v>3118</v>
      </c>
      <c r="C2367" s="11" t="s">
        <v>2338</v>
      </c>
    </row>
    <row r="2368" spans="1:3" s="10" customFormat="1" ht="42.75">
      <c r="A2368" s="27" t="s">
        <v>9603</v>
      </c>
      <c r="B2368" s="10" t="s">
        <v>3119</v>
      </c>
      <c r="C2368" s="11" t="s">
        <v>2338</v>
      </c>
    </row>
    <row r="2369" spans="1:3" s="10" customFormat="1" ht="28.5">
      <c r="A2369" s="27" t="s">
        <v>10197</v>
      </c>
      <c r="B2369" s="10" t="s">
        <v>3120</v>
      </c>
      <c r="C2369" s="11" t="s">
        <v>2189</v>
      </c>
    </row>
    <row r="2370" spans="1:3" s="10" customFormat="1" ht="28.5">
      <c r="A2370" s="27" t="s">
        <v>10198</v>
      </c>
      <c r="B2370" s="10" t="s">
        <v>3121</v>
      </c>
      <c r="C2370" s="11" t="s">
        <v>1846</v>
      </c>
    </row>
    <row r="2371" spans="1:3" s="10" customFormat="1" ht="28.5">
      <c r="A2371" s="27" t="s">
        <v>10199</v>
      </c>
      <c r="B2371" s="10" t="s">
        <v>3122</v>
      </c>
      <c r="C2371" s="11" t="s">
        <v>1846</v>
      </c>
    </row>
    <row r="2372" spans="1:3" s="10" customFormat="1" ht="28.5">
      <c r="A2372" s="27" t="s">
        <v>10200</v>
      </c>
      <c r="B2372" s="10" t="s">
        <v>3123</v>
      </c>
      <c r="C2372" s="11" t="s">
        <v>785</v>
      </c>
    </row>
    <row r="2373" spans="1:3" s="10" customFormat="1" ht="57">
      <c r="A2373" s="27" t="s">
        <v>10201</v>
      </c>
      <c r="B2373" s="10" t="s">
        <v>3124</v>
      </c>
      <c r="C2373" s="11" t="s">
        <v>1764</v>
      </c>
    </row>
    <row r="2374" spans="1:3" s="10" customFormat="1">
      <c r="A2374" s="27" t="s">
        <v>10202</v>
      </c>
      <c r="B2374" s="10" t="s">
        <v>3125</v>
      </c>
      <c r="C2374" s="11" t="s">
        <v>723</v>
      </c>
    </row>
    <row r="2375" spans="1:3" s="10" customFormat="1" ht="42.75">
      <c r="A2375" s="27" t="s">
        <v>9739</v>
      </c>
      <c r="B2375" s="10" t="s">
        <v>3126</v>
      </c>
      <c r="C2375" s="11" t="s">
        <v>2535</v>
      </c>
    </row>
    <row r="2376" spans="1:3" s="10" customFormat="1" ht="28.5">
      <c r="A2376" s="27" t="s">
        <v>10203</v>
      </c>
      <c r="B2376" s="10" t="s">
        <v>3127</v>
      </c>
      <c r="C2376" s="11" t="s">
        <v>3128</v>
      </c>
    </row>
    <row r="2377" spans="1:3" s="10" customFormat="1" ht="28.5">
      <c r="A2377" s="27" t="s">
        <v>10204</v>
      </c>
      <c r="B2377" s="10" t="s">
        <v>3129</v>
      </c>
      <c r="C2377" s="11" t="s">
        <v>3107</v>
      </c>
    </row>
    <row r="2378" spans="1:3" s="10" customFormat="1" ht="42.75">
      <c r="A2378" s="27" t="s">
        <v>8768</v>
      </c>
      <c r="B2378" s="10" t="s">
        <v>3130</v>
      </c>
      <c r="C2378" s="11" t="s">
        <v>1089</v>
      </c>
    </row>
    <row r="2379" spans="1:3" s="10" customFormat="1" ht="42.75">
      <c r="A2379" s="27" t="s">
        <v>10205</v>
      </c>
      <c r="B2379" s="10" t="s">
        <v>3131</v>
      </c>
      <c r="C2379" s="11" t="s">
        <v>991</v>
      </c>
    </row>
    <row r="2380" spans="1:3" s="10" customFormat="1" ht="57">
      <c r="A2380" s="27" t="s">
        <v>10206</v>
      </c>
      <c r="B2380" s="10" t="s">
        <v>3132</v>
      </c>
      <c r="C2380" s="11" t="s">
        <v>3133</v>
      </c>
    </row>
    <row r="2381" spans="1:3" s="10" customFormat="1" ht="28.5">
      <c r="A2381" s="27" t="s">
        <v>10207</v>
      </c>
      <c r="B2381" s="10" t="s">
        <v>3134</v>
      </c>
      <c r="C2381" s="11" t="s">
        <v>785</v>
      </c>
    </row>
    <row r="2382" spans="1:3" s="10" customFormat="1" ht="42.75">
      <c r="A2382" s="27" t="s">
        <v>10208</v>
      </c>
      <c r="B2382" s="10" t="s">
        <v>3135</v>
      </c>
      <c r="C2382" s="11" t="s">
        <v>3136</v>
      </c>
    </row>
    <row r="2383" spans="1:3" s="10" customFormat="1" ht="28.5">
      <c r="A2383" s="27" t="s">
        <v>10209</v>
      </c>
      <c r="B2383" s="10" t="s">
        <v>3137</v>
      </c>
      <c r="C2383" s="11" t="s">
        <v>2342</v>
      </c>
    </row>
    <row r="2384" spans="1:3" s="10" customFormat="1" ht="28.5">
      <c r="A2384" s="27" t="s">
        <v>10210</v>
      </c>
      <c r="B2384" s="10" t="s">
        <v>3138</v>
      </c>
      <c r="C2384" s="11" t="s">
        <v>942</v>
      </c>
    </row>
    <row r="2385" spans="1:3" s="10" customFormat="1" ht="28.5">
      <c r="A2385" s="27" t="s">
        <v>10211</v>
      </c>
      <c r="B2385" s="10" t="s">
        <v>3139</v>
      </c>
      <c r="C2385" s="11" t="s">
        <v>3140</v>
      </c>
    </row>
    <row r="2386" spans="1:3" s="10" customFormat="1" ht="28.5">
      <c r="A2386" s="27" t="s">
        <v>10212</v>
      </c>
      <c r="B2386" s="10" t="s">
        <v>3141</v>
      </c>
      <c r="C2386" s="11" t="s">
        <v>785</v>
      </c>
    </row>
    <row r="2387" spans="1:3" s="10" customFormat="1" ht="28.5">
      <c r="A2387" s="27" t="s">
        <v>10213</v>
      </c>
      <c r="B2387" s="10" t="s">
        <v>3142</v>
      </c>
      <c r="C2387" s="11" t="s">
        <v>942</v>
      </c>
    </row>
    <row r="2388" spans="1:3" s="10" customFormat="1" ht="28.5">
      <c r="A2388" s="27" t="s">
        <v>8536</v>
      </c>
      <c r="B2388" s="10" t="s">
        <v>3143</v>
      </c>
      <c r="C2388" s="11" t="s">
        <v>742</v>
      </c>
    </row>
    <row r="2389" spans="1:3" s="10" customFormat="1" ht="57">
      <c r="A2389" s="27" t="s">
        <v>10214</v>
      </c>
      <c r="B2389" s="10" t="s">
        <v>3144</v>
      </c>
      <c r="C2389" s="11" t="s">
        <v>3133</v>
      </c>
    </row>
    <row r="2390" spans="1:3" s="10" customFormat="1">
      <c r="A2390" s="27" t="s">
        <v>10215</v>
      </c>
      <c r="B2390" s="10" t="s">
        <v>3145</v>
      </c>
      <c r="C2390" s="11" t="s">
        <v>3146</v>
      </c>
    </row>
    <row r="2391" spans="1:3" s="10" customFormat="1" ht="28.5">
      <c r="A2391" s="27" t="s">
        <v>10216</v>
      </c>
      <c r="B2391" s="10" t="s">
        <v>3147</v>
      </c>
      <c r="C2391" s="11" t="s">
        <v>787</v>
      </c>
    </row>
    <row r="2392" spans="1:3" s="10" customFormat="1" ht="42.75">
      <c r="A2392" s="27" t="s">
        <v>10217</v>
      </c>
      <c r="B2392" s="10" t="s">
        <v>3148</v>
      </c>
      <c r="C2392" s="11" t="s">
        <v>3149</v>
      </c>
    </row>
    <row r="2393" spans="1:3" s="10" customFormat="1" ht="28.5">
      <c r="A2393" s="27" t="s">
        <v>10218</v>
      </c>
      <c r="B2393" s="10" t="s">
        <v>3150</v>
      </c>
      <c r="C2393" s="11" t="s">
        <v>787</v>
      </c>
    </row>
    <row r="2394" spans="1:3" s="10" customFormat="1" ht="28.5">
      <c r="A2394" s="27" t="s">
        <v>8568</v>
      </c>
      <c r="B2394" s="10" t="s">
        <v>3151</v>
      </c>
      <c r="C2394" s="11" t="s">
        <v>787</v>
      </c>
    </row>
    <row r="2395" spans="1:3" s="10" customFormat="1" ht="28.5">
      <c r="A2395" s="27" t="s">
        <v>10098</v>
      </c>
      <c r="B2395" s="10" t="s">
        <v>3152</v>
      </c>
      <c r="C2395" s="11" t="s">
        <v>959</v>
      </c>
    </row>
    <row r="2396" spans="1:3" s="10" customFormat="1" ht="57">
      <c r="A2396" s="27" t="s">
        <v>10219</v>
      </c>
      <c r="B2396" s="10" t="s">
        <v>3153</v>
      </c>
      <c r="C2396" s="11" t="s">
        <v>1764</v>
      </c>
    </row>
    <row r="2397" spans="1:3" s="10" customFormat="1" ht="57">
      <c r="A2397" s="27" t="s">
        <v>10220</v>
      </c>
      <c r="B2397" s="10" t="s">
        <v>3154</v>
      </c>
      <c r="C2397" s="11" t="s">
        <v>1764</v>
      </c>
    </row>
    <row r="2398" spans="1:3" s="10" customFormat="1" ht="42.75">
      <c r="A2398" s="27" t="s">
        <v>10221</v>
      </c>
      <c r="B2398" s="10" t="s">
        <v>3155</v>
      </c>
      <c r="C2398" s="11" t="s">
        <v>3149</v>
      </c>
    </row>
    <row r="2399" spans="1:3" s="10" customFormat="1" ht="28.5">
      <c r="A2399" s="27" t="s">
        <v>10222</v>
      </c>
      <c r="B2399" s="10" t="s">
        <v>3156</v>
      </c>
      <c r="C2399" s="11" t="s">
        <v>785</v>
      </c>
    </row>
    <row r="2400" spans="1:3" s="10" customFormat="1" ht="28.5">
      <c r="A2400" s="27" t="s">
        <v>10223</v>
      </c>
      <c r="B2400" s="10" t="s">
        <v>3157</v>
      </c>
      <c r="C2400" s="11" t="s">
        <v>1226</v>
      </c>
    </row>
    <row r="2401" spans="1:3" s="10" customFormat="1" ht="42.75">
      <c r="A2401" s="27" t="s">
        <v>10224</v>
      </c>
      <c r="B2401" s="10" t="s">
        <v>3158</v>
      </c>
      <c r="C2401" s="11" t="s">
        <v>2338</v>
      </c>
    </row>
    <row r="2402" spans="1:3" s="10" customFormat="1" ht="42.75">
      <c r="A2402" s="27" t="s">
        <v>10225</v>
      </c>
      <c r="B2402" s="10" t="s">
        <v>3159</v>
      </c>
      <c r="C2402" s="11" t="s">
        <v>1019</v>
      </c>
    </row>
    <row r="2403" spans="1:3" s="10" customFormat="1" ht="42.75">
      <c r="A2403" s="27" t="s">
        <v>10226</v>
      </c>
      <c r="B2403" s="10" t="s">
        <v>3160</v>
      </c>
      <c r="C2403" s="11" t="s">
        <v>3048</v>
      </c>
    </row>
    <row r="2404" spans="1:3" s="10" customFormat="1" ht="42.75">
      <c r="A2404" s="27" t="s">
        <v>8723</v>
      </c>
      <c r="B2404" s="10" t="s">
        <v>3161</v>
      </c>
      <c r="C2404" s="11" t="s">
        <v>1019</v>
      </c>
    </row>
    <row r="2405" spans="1:3" s="10" customFormat="1" ht="42.75">
      <c r="A2405" s="27" t="s">
        <v>10227</v>
      </c>
      <c r="B2405" s="10" t="s">
        <v>3162</v>
      </c>
      <c r="C2405" s="11" t="s">
        <v>972</v>
      </c>
    </row>
    <row r="2406" spans="1:3" s="10" customFormat="1" ht="28.5">
      <c r="A2406" s="27" t="s">
        <v>10228</v>
      </c>
      <c r="B2406" s="10" t="s">
        <v>3163</v>
      </c>
      <c r="C2406" s="11" t="s">
        <v>831</v>
      </c>
    </row>
    <row r="2407" spans="1:3" s="10" customFormat="1" ht="57">
      <c r="A2407" s="27" t="s">
        <v>10229</v>
      </c>
      <c r="B2407" s="10" t="s">
        <v>3164</v>
      </c>
      <c r="C2407" s="11" t="s">
        <v>3133</v>
      </c>
    </row>
    <row r="2408" spans="1:3" s="10" customFormat="1" ht="28.5">
      <c r="A2408" s="27" t="s">
        <v>10230</v>
      </c>
      <c r="B2408" s="10" t="s">
        <v>3165</v>
      </c>
      <c r="C2408" s="11" t="s">
        <v>785</v>
      </c>
    </row>
    <row r="2409" spans="1:3" s="10" customFormat="1">
      <c r="A2409" s="27" t="s">
        <v>10231</v>
      </c>
      <c r="B2409" s="10" t="s">
        <v>3166</v>
      </c>
      <c r="C2409" s="11" t="s">
        <v>3167</v>
      </c>
    </row>
    <row r="2410" spans="1:3" s="10" customFormat="1" ht="28.5">
      <c r="A2410" s="27" t="s">
        <v>9635</v>
      </c>
      <c r="B2410" s="10" t="s">
        <v>3168</v>
      </c>
      <c r="C2410" s="11" t="s">
        <v>967</v>
      </c>
    </row>
    <row r="2411" spans="1:3" s="10" customFormat="1" ht="28.5">
      <c r="A2411" s="27" t="s">
        <v>10232</v>
      </c>
      <c r="B2411" s="10" t="s">
        <v>3169</v>
      </c>
      <c r="C2411" s="11" t="s">
        <v>2790</v>
      </c>
    </row>
    <row r="2412" spans="1:3" s="10" customFormat="1" ht="28.5">
      <c r="A2412" s="27" t="s">
        <v>10233</v>
      </c>
      <c r="B2412" s="10" t="s">
        <v>3170</v>
      </c>
      <c r="C2412" s="11" t="s">
        <v>3171</v>
      </c>
    </row>
    <row r="2413" spans="1:3" s="10" customFormat="1" ht="42.75">
      <c r="A2413" s="27" t="s">
        <v>10234</v>
      </c>
      <c r="B2413" s="10" t="s">
        <v>3172</v>
      </c>
      <c r="C2413" s="11" t="s">
        <v>733</v>
      </c>
    </row>
    <row r="2414" spans="1:3" s="10" customFormat="1" ht="28.5">
      <c r="A2414" s="27" t="s">
        <v>10235</v>
      </c>
      <c r="B2414" s="10" t="s">
        <v>3173</v>
      </c>
      <c r="C2414" s="11" t="s">
        <v>785</v>
      </c>
    </row>
    <row r="2415" spans="1:3" s="10" customFormat="1" ht="28.5">
      <c r="A2415" s="27" t="s">
        <v>10236</v>
      </c>
      <c r="B2415" s="10" t="s">
        <v>3174</v>
      </c>
      <c r="C2415" s="11" t="s">
        <v>2473</v>
      </c>
    </row>
    <row r="2416" spans="1:3" s="10" customFormat="1" ht="42.75">
      <c r="A2416" s="27" t="s">
        <v>10237</v>
      </c>
      <c r="B2416" s="10" t="s">
        <v>3175</v>
      </c>
      <c r="C2416" s="11" t="s">
        <v>2535</v>
      </c>
    </row>
    <row r="2417" spans="1:3" s="10" customFormat="1" ht="57">
      <c r="A2417" s="27" t="s">
        <v>10238</v>
      </c>
      <c r="B2417" s="10" t="s">
        <v>3176</v>
      </c>
      <c r="C2417" s="11" t="s">
        <v>3177</v>
      </c>
    </row>
    <row r="2418" spans="1:3" s="10" customFormat="1" ht="42.75">
      <c r="A2418" s="27" t="s">
        <v>10239</v>
      </c>
      <c r="B2418" s="10" t="s">
        <v>3178</v>
      </c>
      <c r="C2418" s="11" t="s">
        <v>2535</v>
      </c>
    </row>
    <row r="2419" spans="1:3" s="10" customFormat="1" ht="28.5">
      <c r="A2419" s="27" t="s">
        <v>8583</v>
      </c>
      <c r="B2419" s="10" t="s">
        <v>3179</v>
      </c>
      <c r="C2419" s="11" t="s">
        <v>820</v>
      </c>
    </row>
    <row r="2420" spans="1:3" s="10" customFormat="1" ht="42.75">
      <c r="A2420" s="27" t="s">
        <v>10240</v>
      </c>
      <c r="B2420" s="10" t="s">
        <v>3180</v>
      </c>
      <c r="C2420" s="11" t="s">
        <v>2751</v>
      </c>
    </row>
    <row r="2421" spans="1:3" s="10" customFormat="1">
      <c r="A2421" s="27" t="s">
        <v>10241</v>
      </c>
      <c r="B2421" s="10" t="s">
        <v>3181</v>
      </c>
      <c r="C2421" s="11" t="s">
        <v>926</v>
      </c>
    </row>
    <row r="2422" spans="1:3" s="10" customFormat="1">
      <c r="A2422" s="27" t="s">
        <v>8676</v>
      </c>
      <c r="B2422" s="10" t="s">
        <v>3182</v>
      </c>
      <c r="C2422" s="11" t="s">
        <v>926</v>
      </c>
    </row>
    <row r="2423" spans="1:3" s="10" customFormat="1" ht="28.5">
      <c r="A2423" s="27" t="s">
        <v>10242</v>
      </c>
      <c r="B2423" s="10" t="s">
        <v>3183</v>
      </c>
      <c r="C2423" s="11" t="s">
        <v>893</v>
      </c>
    </row>
    <row r="2424" spans="1:3" s="10" customFormat="1" ht="42.75">
      <c r="A2424" s="27" t="s">
        <v>10243</v>
      </c>
      <c r="B2424" s="10" t="s">
        <v>3184</v>
      </c>
      <c r="C2424" s="11" t="s">
        <v>1075</v>
      </c>
    </row>
    <row r="2425" spans="1:3" s="10" customFormat="1" ht="42.75">
      <c r="A2425" s="27" t="s">
        <v>10244</v>
      </c>
      <c r="B2425" s="10" t="s">
        <v>3185</v>
      </c>
      <c r="C2425" s="11" t="s">
        <v>1095</v>
      </c>
    </row>
    <row r="2426" spans="1:3" s="10" customFormat="1" ht="28.5">
      <c r="A2426" s="27" t="s">
        <v>10245</v>
      </c>
      <c r="B2426" s="10" t="s">
        <v>3186</v>
      </c>
      <c r="C2426" s="11" t="s">
        <v>893</v>
      </c>
    </row>
    <row r="2427" spans="1:3" s="10" customFormat="1">
      <c r="A2427" s="27" t="s">
        <v>10246</v>
      </c>
      <c r="B2427" s="10" t="s">
        <v>3187</v>
      </c>
      <c r="C2427" s="11" t="s">
        <v>3062</v>
      </c>
    </row>
    <row r="2428" spans="1:3" s="10" customFormat="1" ht="28.5">
      <c r="A2428" s="27" t="s">
        <v>10144</v>
      </c>
      <c r="B2428" s="10" t="s">
        <v>3188</v>
      </c>
      <c r="C2428" s="11" t="s">
        <v>2042</v>
      </c>
    </row>
    <row r="2429" spans="1:3" s="10" customFormat="1">
      <c r="A2429" s="27" t="s">
        <v>8547</v>
      </c>
      <c r="B2429" s="10" t="s">
        <v>3189</v>
      </c>
      <c r="C2429" s="11" t="s">
        <v>753</v>
      </c>
    </row>
    <row r="2430" spans="1:3" s="10" customFormat="1" ht="42.75">
      <c r="A2430" s="27" t="s">
        <v>10247</v>
      </c>
      <c r="B2430" s="10" t="s">
        <v>3190</v>
      </c>
      <c r="C2430" s="11" t="s">
        <v>733</v>
      </c>
    </row>
    <row r="2431" spans="1:3" s="10" customFormat="1" ht="57">
      <c r="A2431" s="27" t="s">
        <v>10248</v>
      </c>
      <c r="B2431" s="10" t="s">
        <v>3191</v>
      </c>
      <c r="C2431" s="11" t="s">
        <v>2206</v>
      </c>
    </row>
    <row r="2432" spans="1:3" s="10" customFormat="1">
      <c r="A2432" s="27" t="s">
        <v>10249</v>
      </c>
      <c r="B2432" s="10" t="s">
        <v>3192</v>
      </c>
      <c r="C2432" s="11" t="s">
        <v>718</v>
      </c>
    </row>
    <row r="2433" spans="1:3" s="10" customFormat="1">
      <c r="A2433" s="27" t="s">
        <v>10250</v>
      </c>
      <c r="B2433" s="10" t="s">
        <v>3193</v>
      </c>
      <c r="C2433" s="11" t="s">
        <v>1130</v>
      </c>
    </row>
    <row r="2434" spans="1:3" s="10" customFormat="1" ht="57">
      <c r="A2434" s="27" t="s">
        <v>10251</v>
      </c>
      <c r="B2434" s="10" t="s">
        <v>3194</v>
      </c>
      <c r="C2434" s="11" t="s">
        <v>3133</v>
      </c>
    </row>
    <row r="2435" spans="1:3" s="10" customFormat="1" ht="28.5">
      <c r="A2435" s="27" t="s">
        <v>10252</v>
      </c>
      <c r="B2435" s="10" t="s">
        <v>3195</v>
      </c>
      <c r="C2435" s="11" t="s">
        <v>2828</v>
      </c>
    </row>
    <row r="2436" spans="1:3" s="10" customFormat="1" ht="42.75">
      <c r="A2436" s="27" t="s">
        <v>10253</v>
      </c>
      <c r="B2436" s="10" t="s">
        <v>3196</v>
      </c>
      <c r="C2436" s="11" t="s">
        <v>1177</v>
      </c>
    </row>
    <row r="2437" spans="1:3" s="10" customFormat="1" ht="42.75">
      <c r="A2437" s="27" t="s">
        <v>10254</v>
      </c>
      <c r="B2437" s="10" t="s">
        <v>3197</v>
      </c>
      <c r="C2437" s="11" t="s">
        <v>2535</v>
      </c>
    </row>
    <row r="2438" spans="1:3" s="10" customFormat="1" ht="42.75">
      <c r="A2438" s="27" t="s">
        <v>10255</v>
      </c>
      <c r="B2438" s="10" t="s">
        <v>3198</v>
      </c>
      <c r="C2438" s="11" t="s">
        <v>2529</v>
      </c>
    </row>
    <row r="2439" spans="1:3" s="10" customFormat="1" ht="28.5">
      <c r="A2439" s="27" t="s">
        <v>8688</v>
      </c>
      <c r="B2439" s="10" t="s">
        <v>3199</v>
      </c>
      <c r="C2439" s="11" t="s">
        <v>959</v>
      </c>
    </row>
    <row r="2440" spans="1:3" s="10" customFormat="1" ht="28.5">
      <c r="A2440" s="27" t="s">
        <v>10256</v>
      </c>
      <c r="B2440" s="10" t="s">
        <v>3200</v>
      </c>
      <c r="C2440" s="11" t="s">
        <v>813</v>
      </c>
    </row>
    <row r="2441" spans="1:3" s="10" customFormat="1" ht="42.75">
      <c r="A2441" s="27" t="s">
        <v>10257</v>
      </c>
      <c r="B2441" s="10" t="s">
        <v>3201</v>
      </c>
      <c r="C2441" s="11" t="s">
        <v>2529</v>
      </c>
    </row>
    <row r="2442" spans="1:3" s="10" customFormat="1" ht="28.5">
      <c r="A2442" s="27" t="s">
        <v>8581</v>
      </c>
      <c r="B2442" s="10" t="s">
        <v>3202</v>
      </c>
      <c r="C2442" s="11" t="s">
        <v>887</v>
      </c>
    </row>
    <row r="2443" spans="1:3" s="10" customFormat="1" ht="28.5">
      <c r="A2443" s="27" t="s">
        <v>10258</v>
      </c>
      <c r="B2443" s="10" t="s">
        <v>3203</v>
      </c>
      <c r="C2443" s="11" t="s">
        <v>813</v>
      </c>
    </row>
    <row r="2444" spans="1:3" s="10" customFormat="1" ht="28.5">
      <c r="A2444" s="27" t="s">
        <v>10259</v>
      </c>
      <c r="B2444" s="10" t="s">
        <v>3204</v>
      </c>
      <c r="C2444" s="11" t="s">
        <v>3205</v>
      </c>
    </row>
    <row r="2445" spans="1:3" s="10" customFormat="1" ht="42.75">
      <c r="A2445" s="27" t="s">
        <v>10260</v>
      </c>
      <c r="B2445" s="10" t="s">
        <v>3206</v>
      </c>
      <c r="C2445" s="11" t="s">
        <v>3077</v>
      </c>
    </row>
    <row r="2446" spans="1:3" s="10" customFormat="1" ht="28.5">
      <c r="A2446" s="27" t="s">
        <v>8586</v>
      </c>
      <c r="B2446" s="10" t="s">
        <v>3207</v>
      </c>
      <c r="C2446" s="11" t="s">
        <v>813</v>
      </c>
    </row>
    <row r="2447" spans="1:3" s="10" customFormat="1" ht="28.5">
      <c r="A2447" s="27" t="s">
        <v>10261</v>
      </c>
      <c r="B2447" s="10" t="s">
        <v>3208</v>
      </c>
      <c r="C2447" s="11" t="s">
        <v>3171</v>
      </c>
    </row>
    <row r="2448" spans="1:3" s="10" customFormat="1" ht="57">
      <c r="A2448" s="27" t="s">
        <v>10262</v>
      </c>
      <c r="B2448" s="10" t="s">
        <v>3209</v>
      </c>
      <c r="C2448" s="11" t="s">
        <v>1109</v>
      </c>
    </row>
    <row r="2449" spans="1:3" s="10" customFormat="1" ht="57">
      <c r="A2449" s="27" t="s">
        <v>10263</v>
      </c>
      <c r="B2449" s="10" t="s">
        <v>3210</v>
      </c>
      <c r="C2449" s="11" t="s">
        <v>731</v>
      </c>
    </row>
    <row r="2450" spans="1:3" s="10" customFormat="1" ht="28.5">
      <c r="A2450" s="27" t="s">
        <v>9510</v>
      </c>
      <c r="B2450" s="10" t="s">
        <v>3211</v>
      </c>
      <c r="C2450" s="11" t="s">
        <v>2189</v>
      </c>
    </row>
    <row r="2451" spans="1:3" s="10" customFormat="1" ht="28.5">
      <c r="A2451" s="27" t="s">
        <v>10264</v>
      </c>
      <c r="B2451" s="10" t="s">
        <v>3212</v>
      </c>
      <c r="C2451" s="11" t="s">
        <v>2334</v>
      </c>
    </row>
    <row r="2452" spans="1:3" s="10" customFormat="1" ht="28.5">
      <c r="A2452" s="27" t="s">
        <v>10265</v>
      </c>
      <c r="B2452" s="10" t="s">
        <v>3213</v>
      </c>
      <c r="C2452" s="11" t="s">
        <v>2189</v>
      </c>
    </row>
    <row r="2453" spans="1:3" s="10" customFormat="1" ht="28.5">
      <c r="A2453" s="27" t="s">
        <v>10203</v>
      </c>
      <c r="B2453" s="10" t="s">
        <v>3214</v>
      </c>
      <c r="C2453" s="11" t="s">
        <v>3128</v>
      </c>
    </row>
    <row r="2454" spans="1:3" s="10" customFormat="1" ht="28.5">
      <c r="A2454" s="27" t="s">
        <v>10266</v>
      </c>
      <c r="B2454" s="10" t="s">
        <v>3215</v>
      </c>
      <c r="C2454" s="11" t="s">
        <v>1846</v>
      </c>
    </row>
    <row r="2455" spans="1:3" s="10" customFormat="1" ht="42.75">
      <c r="A2455" s="27" t="s">
        <v>10267</v>
      </c>
      <c r="B2455" s="10" t="s">
        <v>3216</v>
      </c>
      <c r="C2455" s="11" t="s">
        <v>2502</v>
      </c>
    </row>
    <row r="2456" spans="1:3" s="10" customFormat="1" ht="28.5">
      <c r="A2456" s="27" t="s">
        <v>10268</v>
      </c>
      <c r="B2456" s="10" t="s">
        <v>3217</v>
      </c>
      <c r="C2456" s="11" t="s">
        <v>1034</v>
      </c>
    </row>
    <row r="2457" spans="1:3" s="10" customFormat="1" ht="28.5">
      <c r="A2457" s="27" t="s">
        <v>10269</v>
      </c>
      <c r="B2457" s="10" t="s">
        <v>3218</v>
      </c>
      <c r="C2457" s="11" t="s">
        <v>785</v>
      </c>
    </row>
    <row r="2458" spans="1:3" s="10" customFormat="1" ht="28.5">
      <c r="A2458" s="27" t="s">
        <v>10270</v>
      </c>
      <c r="B2458" s="10" t="s">
        <v>3219</v>
      </c>
      <c r="C2458" s="11" t="s">
        <v>1034</v>
      </c>
    </row>
    <row r="2459" spans="1:3" s="10" customFormat="1" ht="28.5">
      <c r="A2459" s="27" t="s">
        <v>10271</v>
      </c>
      <c r="B2459" s="10" t="s">
        <v>3220</v>
      </c>
      <c r="C2459" s="11" t="s">
        <v>785</v>
      </c>
    </row>
    <row r="2460" spans="1:3" s="10" customFormat="1" ht="28.5">
      <c r="A2460" s="27" t="s">
        <v>10272</v>
      </c>
      <c r="B2460" s="10" t="s">
        <v>3221</v>
      </c>
      <c r="C2460" s="11" t="s">
        <v>2525</v>
      </c>
    </row>
    <row r="2461" spans="1:3" s="10" customFormat="1" ht="28.5">
      <c r="A2461" s="27" t="s">
        <v>10273</v>
      </c>
      <c r="B2461" s="10" t="s">
        <v>3222</v>
      </c>
      <c r="C2461" s="11" t="s">
        <v>2525</v>
      </c>
    </row>
    <row r="2462" spans="1:3" s="10" customFormat="1" ht="28.5">
      <c r="A2462" s="27" t="s">
        <v>10274</v>
      </c>
      <c r="B2462" s="10" t="s">
        <v>3223</v>
      </c>
      <c r="C2462" s="11" t="s">
        <v>3224</v>
      </c>
    </row>
    <row r="2463" spans="1:3" s="10" customFormat="1" ht="28.5">
      <c r="A2463" s="27" t="s">
        <v>10275</v>
      </c>
      <c r="B2463" s="10" t="s">
        <v>3225</v>
      </c>
      <c r="C2463" s="11" t="s">
        <v>785</v>
      </c>
    </row>
    <row r="2464" spans="1:3" s="10" customFormat="1" ht="28.5">
      <c r="A2464" s="27" t="s">
        <v>10276</v>
      </c>
      <c r="B2464" s="10" t="s">
        <v>3226</v>
      </c>
      <c r="C2464" s="11" t="s">
        <v>3227</v>
      </c>
    </row>
    <row r="2465" spans="1:3" s="10" customFormat="1">
      <c r="A2465" s="27" t="s">
        <v>10277</v>
      </c>
      <c r="B2465" s="10" t="s">
        <v>3228</v>
      </c>
      <c r="C2465" s="11" t="s">
        <v>735</v>
      </c>
    </row>
    <row r="2466" spans="1:3" s="10" customFormat="1" ht="42.75">
      <c r="A2466" s="27" t="s">
        <v>10278</v>
      </c>
      <c r="B2466" s="10" t="s">
        <v>3229</v>
      </c>
      <c r="C2466" s="11" t="s">
        <v>1075</v>
      </c>
    </row>
    <row r="2467" spans="1:3" s="10" customFormat="1" ht="28.5">
      <c r="A2467" s="27" t="s">
        <v>10018</v>
      </c>
      <c r="B2467" s="10" t="s">
        <v>3230</v>
      </c>
      <c r="C2467" s="11" t="s">
        <v>2879</v>
      </c>
    </row>
    <row r="2468" spans="1:3" s="10" customFormat="1" ht="42.75">
      <c r="A2468" s="27" t="s">
        <v>10279</v>
      </c>
      <c r="B2468" s="10" t="s">
        <v>3231</v>
      </c>
      <c r="C2468" s="11" t="s">
        <v>3048</v>
      </c>
    </row>
    <row r="2469" spans="1:3" s="10" customFormat="1" ht="42.75">
      <c r="A2469" s="27" t="s">
        <v>10280</v>
      </c>
      <c r="B2469" s="10" t="s">
        <v>3232</v>
      </c>
      <c r="C2469" s="11" t="s">
        <v>3149</v>
      </c>
    </row>
    <row r="2470" spans="1:3" s="10" customFormat="1" ht="28.5">
      <c r="A2470" s="27" t="s">
        <v>10116</v>
      </c>
      <c r="B2470" s="10" t="s">
        <v>3233</v>
      </c>
      <c r="C2470" s="11" t="s">
        <v>3008</v>
      </c>
    </row>
    <row r="2471" spans="1:3" s="10" customFormat="1" ht="28.5">
      <c r="A2471" s="27" t="s">
        <v>10281</v>
      </c>
      <c r="B2471" s="10" t="s">
        <v>3234</v>
      </c>
      <c r="C2471" s="11" t="s">
        <v>2507</v>
      </c>
    </row>
    <row r="2472" spans="1:3" s="10" customFormat="1">
      <c r="A2472" s="27" t="s">
        <v>9726</v>
      </c>
      <c r="B2472" s="10" t="s">
        <v>3235</v>
      </c>
      <c r="C2472" s="11" t="s">
        <v>2514</v>
      </c>
    </row>
    <row r="2473" spans="1:3" s="10" customFormat="1" ht="28.5">
      <c r="A2473" s="27" t="s">
        <v>10282</v>
      </c>
      <c r="B2473" s="10" t="s">
        <v>3236</v>
      </c>
      <c r="C2473" s="11" t="s">
        <v>2334</v>
      </c>
    </row>
    <row r="2474" spans="1:3" s="10" customFormat="1" ht="28.5">
      <c r="A2474" s="27" t="s">
        <v>10283</v>
      </c>
      <c r="B2474" s="10" t="s">
        <v>3237</v>
      </c>
      <c r="C2474" s="11" t="s">
        <v>813</v>
      </c>
    </row>
    <row r="2475" spans="1:3" s="10" customFormat="1" ht="28.5">
      <c r="A2475" s="27" t="s">
        <v>10284</v>
      </c>
      <c r="B2475" s="10" t="s">
        <v>3238</v>
      </c>
      <c r="C2475" s="11" t="s">
        <v>813</v>
      </c>
    </row>
    <row r="2476" spans="1:3" s="10" customFormat="1" ht="42.75">
      <c r="A2476" s="27" t="s">
        <v>10285</v>
      </c>
      <c r="B2476" s="10" t="s">
        <v>3239</v>
      </c>
      <c r="C2476" s="11" t="s">
        <v>2410</v>
      </c>
    </row>
    <row r="2477" spans="1:3" s="10" customFormat="1" ht="42.75">
      <c r="A2477" s="27" t="s">
        <v>10286</v>
      </c>
      <c r="B2477" s="10" t="s">
        <v>3240</v>
      </c>
      <c r="C2477" s="11" t="s">
        <v>2751</v>
      </c>
    </row>
    <row r="2478" spans="1:3" s="10" customFormat="1" ht="28.5">
      <c r="A2478" s="27" t="s">
        <v>10287</v>
      </c>
      <c r="B2478" s="10" t="s">
        <v>3241</v>
      </c>
      <c r="C2478" s="11" t="s">
        <v>1133</v>
      </c>
    </row>
    <row r="2479" spans="1:3" s="10" customFormat="1" ht="28.5">
      <c r="A2479" s="27" t="s">
        <v>10288</v>
      </c>
      <c r="B2479" s="10" t="s">
        <v>3242</v>
      </c>
      <c r="C2479" s="11" t="s">
        <v>1028</v>
      </c>
    </row>
    <row r="2480" spans="1:3" s="10" customFormat="1" ht="42.75">
      <c r="A2480" s="27" t="s">
        <v>10289</v>
      </c>
      <c r="B2480" s="10" t="s">
        <v>3243</v>
      </c>
      <c r="C2480" s="11" t="s">
        <v>3244</v>
      </c>
    </row>
    <row r="2481" spans="1:3" s="10" customFormat="1" ht="42.75">
      <c r="A2481" s="27" t="s">
        <v>10290</v>
      </c>
      <c r="B2481" s="10" t="s">
        <v>3245</v>
      </c>
      <c r="C2481" s="11" t="s">
        <v>1089</v>
      </c>
    </row>
    <row r="2482" spans="1:3" s="10" customFormat="1" ht="42.75">
      <c r="A2482" s="27" t="s">
        <v>10291</v>
      </c>
      <c r="B2482" s="10" t="s">
        <v>3246</v>
      </c>
      <c r="C2482" s="11" t="s">
        <v>2502</v>
      </c>
    </row>
    <row r="2483" spans="1:3" s="10" customFormat="1" ht="28.5">
      <c r="A2483" s="27" t="s">
        <v>10292</v>
      </c>
      <c r="B2483" s="10" t="s">
        <v>3247</v>
      </c>
      <c r="C2483" s="11" t="s">
        <v>3248</v>
      </c>
    </row>
    <row r="2484" spans="1:3" s="10" customFormat="1" ht="28.5">
      <c r="A2484" s="27" t="s">
        <v>10293</v>
      </c>
      <c r="B2484" s="10" t="s">
        <v>3249</v>
      </c>
      <c r="C2484" s="11" t="s">
        <v>1846</v>
      </c>
    </row>
    <row r="2485" spans="1:3" s="10" customFormat="1" ht="57">
      <c r="A2485" s="27" t="s">
        <v>10294</v>
      </c>
      <c r="B2485" s="10" t="s">
        <v>3250</v>
      </c>
      <c r="C2485" s="11" t="s">
        <v>731</v>
      </c>
    </row>
    <row r="2486" spans="1:3" s="10" customFormat="1" ht="42.75">
      <c r="A2486" s="27" t="s">
        <v>10295</v>
      </c>
      <c r="B2486" s="10" t="s">
        <v>3251</v>
      </c>
      <c r="C2486" s="11" t="s">
        <v>2410</v>
      </c>
    </row>
    <row r="2487" spans="1:3" s="10" customFormat="1" ht="42.75">
      <c r="A2487" s="27" t="s">
        <v>10296</v>
      </c>
      <c r="B2487" s="10" t="s">
        <v>3252</v>
      </c>
      <c r="C2487" s="11" t="s">
        <v>2751</v>
      </c>
    </row>
    <row r="2488" spans="1:3" s="10" customFormat="1" ht="28.5">
      <c r="A2488" s="27" t="s">
        <v>9911</v>
      </c>
      <c r="B2488" s="10" t="s">
        <v>3253</v>
      </c>
      <c r="C2488" s="11" t="s">
        <v>2491</v>
      </c>
    </row>
    <row r="2489" spans="1:3" s="10" customFormat="1" ht="42.75">
      <c r="A2489" s="27" t="s">
        <v>10297</v>
      </c>
      <c r="B2489" s="10" t="s">
        <v>3254</v>
      </c>
      <c r="C2489" s="11" t="s">
        <v>733</v>
      </c>
    </row>
    <row r="2490" spans="1:3" s="10" customFormat="1" ht="28.5">
      <c r="A2490" s="27" t="s">
        <v>10204</v>
      </c>
      <c r="B2490" s="10" t="s">
        <v>3255</v>
      </c>
      <c r="C2490" s="11" t="s">
        <v>3107</v>
      </c>
    </row>
    <row r="2491" spans="1:3" s="10" customFormat="1" ht="42.75">
      <c r="A2491" s="27" t="s">
        <v>10298</v>
      </c>
      <c r="B2491" s="10" t="s">
        <v>3256</v>
      </c>
      <c r="C2491" s="11" t="s">
        <v>3257</v>
      </c>
    </row>
    <row r="2492" spans="1:3" s="10" customFormat="1" ht="42.75">
      <c r="A2492" s="27" t="s">
        <v>10299</v>
      </c>
      <c r="B2492" s="10" t="s">
        <v>3258</v>
      </c>
      <c r="C2492" s="11" t="s">
        <v>2751</v>
      </c>
    </row>
    <row r="2493" spans="1:3" s="10" customFormat="1" ht="42.75">
      <c r="A2493" s="27" t="s">
        <v>10300</v>
      </c>
      <c r="B2493" s="10" t="s">
        <v>3259</v>
      </c>
      <c r="C2493" s="11" t="s">
        <v>733</v>
      </c>
    </row>
    <row r="2494" spans="1:3" s="10" customFormat="1" ht="28.5">
      <c r="A2494" s="27" t="s">
        <v>10301</v>
      </c>
      <c r="B2494" s="10" t="s">
        <v>3260</v>
      </c>
      <c r="C2494" s="11" t="s">
        <v>787</v>
      </c>
    </row>
    <row r="2495" spans="1:3" s="10" customFormat="1" ht="28.5">
      <c r="A2495" s="27" t="s">
        <v>10302</v>
      </c>
      <c r="B2495" s="10" t="s">
        <v>3261</v>
      </c>
      <c r="C2495" s="11" t="s">
        <v>3262</v>
      </c>
    </row>
    <row r="2496" spans="1:3" s="10" customFormat="1" ht="42.75">
      <c r="A2496" s="27" t="s">
        <v>10303</v>
      </c>
      <c r="B2496" s="10" t="s">
        <v>3263</v>
      </c>
      <c r="C2496" s="11" t="s">
        <v>1089</v>
      </c>
    </row>
    <row r="2497" spans="1:3" s="10" customFormat="1" ht="42.75">
      <c r="A2497" s="27" t="s">
        <v>10304</v>
      </c>
      <c r="B2497" s="10" t="s">
        <v>3264</v>
      </c>
      <c r="C2497" s="11" t="s">
        <v>2410</v>
      </c>
    </row>
    <row r="2498" spans="1:3" s="10" customFormat="1" ht="28.5">
      <c r="A2498" s="27" t="s">
        <v>10305</v>
      </c>
      <c r="B2498" s="10" t="s">
        <v>3265</v>
      </c>
      <c r="C2498" s="11" t="s">
        <v>2334</v>
      </c>
    </row>
    <row r="2499" spans="1:3" s="10" customFormat="1" ht="42.75">
      <c r="A2499" s="27" t="s">
        <v>10306</v>
      </c>
      <c r="B2499" s="10" t="s">
        <v>3266</v>
      </c>
      <c r="C2499" s="11" t="s">
        <v>3267</v>
      </c>
    </row>
    <row r="2500" spans="1:3" s="10" customFormat="1" ht="28.5">
      <c r="A2500" s="27" t="s">
        <v>10307</v>
      </c>
      <c r="B2500" s="10" t="s">
        <v>3268</v>
      </c>
      <c r="C2500" s="11" t="s">
        <v>1846</v>
      </c>
    </row>
    <row r="2501" spans="1:3" s="10" customFormat="1" ht="28.5">
      <c r="A2501" s="27" t="s">
        <v>10283</v>
      </c>
      <c r="B2501" s="10" t="s">
        <v>3269</v>
      </c>
      <c r="C2501" s="11" t="s">
        <v>813</v>
      </c>
    </row>
    <row r="2502" spans="1:3" s="10" customFormat="1" ht="28.5">
      <c r="A2502" s="27" t="s">
        <v>10308</v>
      </c>
      <c r="B2502" s="10" t="s">
        <v>3270</v>
      </c>
      <c r="C2502" s="11" t="s">
        <v>942</v>
      </c>
    </row>
    <row r="2503" spans="1:3" s="10" customFormat="1" ht="42.75">
      <c r="A2503" s="27" t="s">
        <v>10309</v>
      </c>
      <c r="B2503" s="10" t="s">
        <v>3271</v>
      </c>
      <c r="C2503" s="11" t="s">
        <v>3267</v>
      </c>
    </row>
    <row r="2504" spans="1:3" s="10" customFormat="1" ht="57">
      <c r="A2504" s="27" t="s">
        <v>8774</v>
      </c>
      <c r="B2504" s="10" t="s">
        <v>3272</v>
      </c>
      <c r="C2504" s="11" t="s">
        <v>1109</v>
      </c>
    </row>
    <row r="2505" spans="1:3" s="10" customFormat="1">
      <c r="A2505" s="27" t="s">
        <v>10310</v>
      </c>
      <c r="B2505" s="10" t="s">
        <v>3273</v>
      </c>
      <c r="C2505" s="11" t="s">
        <v>1130</v>
      </c>
    </row>
    <row r="2506" spans="1:3" s="10" customFormat="1" ht="42.75">
      <c r="A2506" s="27" t="s">
        <v>10311</v>
      </c>
      <c r="B2506" s="10" t="s">
        <v>3274</v>
      </c>
      <c r="C2506" s="11" t="s">
        <v>1089</v>
      </c>
    </row>
    <row r="2507" spans="1:3" s="10" customFormat="1" ht="42.75">
      <c r="A2507" s="27" t="s">
        <v>10312</v>
      </c>
      <c r="B2507" s="10" t="s">
        <v>3275</v>
      </c>
      <c r="C2507" s="11" t="s">
        <v>733</v>
      </c>
    </row>
    <row r="2508" spans="1:3" s="10" customFormat="1" ht="28.5">
      <c r="A2508" s="27" t="s">
        <v>8581</v>
      </c>
      <c r="B2508" s="10" t="s">
        <v>3276</v>
      </c>
      <c r="C2508" s="11" t="s">
        <v>887</v>
      </c>
    </row>
    <row r="2509" spans="1:3" s="10" customFormat="1">
      <c r="A2509" s="27" t="s">
        <v>8540</v>
      </c>
      <c r="B2509" s="10" t="s">
        <v>3277</v>
      </c>
      <c r="C2509" s="11" t="s">
        <v>735</v>
      </c>
    </row>
    <row r="2510" spans="1:3" s="10" customFormat="1" ht="28.5">
      <c r="A2510" s="27" t="s">
        <v>10204</v>
      </c>
      <c r="B2510" s="10" t="s">
        <v>3278</v>
      </c>
      <c r="C2510" s="11" t="s">
        <v>3107</v>
      </c>
    </row>
    <row r="2511" spans="1:3" s="10" customFormat="1">
      <c r="A2511" s="27" t="s">
        <v>8539</v>
      </c>
      <c r="B2511" s="10" t="s">
        <v>3279</v>
      </c>
      <c r="C2511" s="11" t="s">
        <v>735</v>
      </c>
    </row>
    <row r="2512" spans="1:3" s="10" customFormat="1" ht="42.75">
      <c r="A2512" s="27" t="s">
        <v>10313</v>
      </c>
      <c r="B2512" s="10" t="s">
        <v>3280</v>
      </c>
      <c r="C2512" s="11" t="s">
        <v>3267</v>
      </c>
    </row>
    <row r="2513" spans="1:3" s="10" customFormat="1" ht="28.5">
      <c r="A2513" s="27" t="s">
        <v>10204</v>
      </c>
      <c r="B2513" s="10" t="s">
        <v>3281</v>
      </c>
      <c r="C2513" s="11" t="s">
        <v>3107</v>
      </c>
    </row>
    <row r="2514" spans="1:3" s="10" customFormat="1" ht="42.75">
      <c r="A2514" s="27" t="s">
        <v>10314</v>
      </c>
      <c r="B2514" s="10" t="s">
        <v>3282</v>
      </c>
      <c r="C2514" s="11" t="s">
        <v>3267</v>
      </c>
    </row>
    <row r="2515" spans="1:3" s="10" customFormat="1">
      <c r="A2515" s="27" t="s">
        <v>10315</v>
      </c>
      <c r="B2515" s="10" t="s">
        <v>3283</v>
      </c>
      <c r="C2515" s="11" t="s">
        <v>1130</v>
      </c>
    </row>
    <row r="2516" spans="1:3" s="10" customFormat="1" ht="28.5">
      <c r="A2516" s="27" t="s">
        <v>10316</v>
      </c>
      <c r="B2516" s="10" t="s">
        <v>3284</v>
      </c>
      <c r="C2516" s="11" t="s">
        <v>1846</v>
      </c>
    </row>
    <row r="2517" spans="1:3" s="10" customFormat="1" ht="28.5">
      <c r="A2517" s="27" t="s">
        <v>10317</v>
      </c>
      <c r="B2517" s="10" t="s">
        <v>3285</v>
      </c>
      <c r="C2517" s="11" t="s">
        <v>1846</v>
      </c>
    </row>
    <row r="2518" spans="1:3" s="10" customFormat="1" ht="28.5">
      <c r="A2518" s="27" t="s">
        <v>10318</v>
      </c>
      <c r="B2518" s="10" t="s">
        <v>3286</v>
      </c>
      <c r="C2518" s="11" t="s">
        <v>942</v>
      </c>
    </row>
    <row r="2519" spans="1:3" s="10" customFormat="1" ht="57">
      <c r="A2519" s="27" t="s">
        <v>8664</v>
      </c>
      <c r="B2519" s="10" t="s">
        <v>3287</v>
      </c>
      <c r="C2519" s="11" t="s">
        <v>731</v>
      </c>
    </row>
    <row r="2520" spans="1:3" s="10" customFormat="1" ht="42.75">
      <c r="A2520" s="27" t="s">
        <v>10319</v>
      </c>
      <c r="B2520" s="10" t="s">
        <v>3288</v>
      </c>
      <c r="C2520" s="11" t="s">
        <v>3267</v>
      </c>
    </row>
    <row r="2521" spans="1:3" s="10" customFormat="1" ht="28.5">
      <c r="A2521" s="27" t="s">
        <v>10320</v>
      </c>
      <c r="B2521" s="10" t="s">
        <v>3289</v>
      </c>
      <c r="C2521" s="11" t="s">
        <v>1846</v>
      </c>
    </row>
    <row r="2522" spans="1:3" s="10" customFormat="1" ht="57">
      <c r="A2522" s="27" t="s">
        <v>10321</v>
      </c>
      <c r="B2522" s="10" t="s">
        <v>3290</v>
      </c>
      <c r="C2522" s="11" t="s">
        <v>3177</v>
      </c>
    </row>
    <row r="2523" spans="1:3" s="10" customFormat="1" ht="57">
      <c r="A2523" s="27" t="s">
        <v>9770</v>
      </c>
      <c r="B2523" s="10" t="s">
        <v>3291</v>
      </c>
      <c r="C2523" s="11" t="s">
        <v>731</v>
      </c>
    </row>
    <row r="2524" spans="1:3" s="10" customFormat="1" ht="28.5">
      <c r="A2524" s="27" t="s">
        <v>10322</v>
      </c>
      <c r="B2524" s="10" t="s">
        <v>3292</v>
      </c>
      <c r="C2524" s="11" t="s">
        <v>2128</v>
      </c>
    </row>
    <row r="2525" spans="1:3" s="10" customFormat="1" ht="42.75">
      <c r="A2525" s="27" t="s">
        <v>9734</v>
      </c>
      <c r="B2525" s="10" t="s">
        <v>3293</v>
      </c>
      <c r="C2525" s="11" t="s">
        <v>2529</v>
      </c>
    </row>
    <row r="2526" spans="1:3" s="10" customFormat="1" ht="42.75">
      <c r="A2526" s="27" t="s">
        <v>10323</v>
      </c>
      <c r="B2526" s="10" t="s">
        <v>3294</v>
      </c>
      <c r="C2526" s="11" t="s">
        <v>733</v>
      </c>
    </row>
    <row r="2527" spans="1:3" s="10" customFormat="1" ht="42.75">
      <c r="A2527" s="27" t="s">
        <v>10324</v>
      </c>
      <c r="B2527" s="10" t="s">
        <v>3295</v>
      </c>
      <c r="C2527" s="11" t="s">
        <v>2751</v>
      </c>
    </row>
    <row r="2528" spans="1:3" s="10" customFormat="1" ht="42.75">
      <c r="A2528" s="27" t="s">
        <v>10325</v>
      </c>
      <c r="B2528" s="10" t="s">
        <v>3296</v>
      </c>
      <c r="C2528" s="11" t="s">
        <v>1075</v>
      </c>
    </row>
    <row r="2529" spans="1:3" s="10" customFormat="1" ht="42.75">
      <c r="A2529" s="27" t="s">
        <v>10326</v>
      </c>
      <c r="B2529" s="10" t="s">
        <v>3297</v>
      </c>
      <c r="C2529" s="11" t="s">
        <v>3298</v>
      </c>
    </row>
    <row r="2530" spans="1:3" s="10" customFormat="1" ht="28.5">
      <c r="A2530" s="27" t="s">
        <v>10327</v>
      </c>
      <c r="B2530" s="10" t="s">
        <v>3299</v>
      </c>
      <c r="C2530" s="11" t="s">
        <v>942</v>
      </c>
    </row>
    <row r="2531" spans="1:3" s="10" customFormat="1" ht="42.75">
      <c r="A2531" s="27" t="s">
        <v>10328</v>
      </c>
      <c r="B2531" s="10" t="s">
        <v>3300</v>
      </c>
      <c r="C2531" s="11" t="s">
        <v>3298</v>
      </c>
    </row>
    <row r="2532" spans="1:3" s="10" customFormat="1" ht="42.75">
      <c r="A2532" s="27" t="s">
        <v>10329</v>
      </c>
      <c r="B2532" s="10" t="s">
        <v>3301</v>
      </c>
      <c r="C2532" s="11" t="s">
        <v>3298</v>
      </c>
    </row>
    <row r="2533" spans="1:3" s="10" customFormat="1" ht="28.5">
      <c r="A2533" s="27" t="s">
        <v>10330</v>
      </c>
      <c r="B2533" s="10" t="s">
        <v>3302</v>
      </c>
      <c r="C2533" s="11" t="s">
        <v>942</v>
      </c>
    </row>
    <row r="2534" spans="1:3" s="10" customFormat="1" ht="28.5">
      <c r="A2534" s="27" t="s">
        <v>10331</v>
      </c>
      <c r="B2534" s="10" t="s">
        <v>3303</v>
      </c>
      <c r="C2534" s="11" t="s">
        <v>3107</v>
      </c>
    </row>
    <row r="2535" spans="1:3" s="10" customFormat="1" ht="42.75">
      <c r="A2535" s="27" t="s">
        <v>10332</v>
      </c>
      <c r="B2535" s="10" t="s">
        <v>3304</v>
      </c>
      <c r="C2535" s="11" t="s">
        <v>2529</v>
      </c>
    </row>
    <row r="2536" spans="1:3" s="10" customFormat="1" ht="42.75">
      <c r="A2536" s="27" t="s">
        <v>8768</v>
      </c>
      <c r="B2536" s="10" t="s">
        <v>3305</v>
      </c>
      <c r="C2536" s="11" t="s">
        <v>1089</v>
      </c>
    </row>
    <row r="2537" spans="1:3" s="10" customFormat="1" ht="42.75">
      <c r="A2537" s="27" t="s">
        <v>10333</v>
      </c>
      <c r="B2537" s="10" t="s">
        <v>3306</v>
      </c>
      <c r="C2537" s="11" t="s">
        <v>1089</v>
      </c>
    </row>
    <row r="2538" spans="1:3" s="10" customFormat="1" ht="28.5">
      <c r="A2538" s="27" t="s">
        <v>10334</v>
      </c>
      <c r="B2538" s="10" t="s">
        <v>3307</v>
      </c>
      <c r="C2538" s="11" t="s">
        <v>1133</v>
      </c>
    </row>
    <row r="2539" spans="1:3" s="10" customFormat="1" ht="42.75">
      <c r="A2539" s="27" t="s">
        <v>10335</v>
      </c>
      <c r="B2539" s="10" t="s">
        <v>3308</v>
      </c>
      <c r="C2539" s="11" t="s">
        <v>3309</v>
      </c>
    </row>
    <row r="2540" spans="1:3" s="10" customFormat="1" ht="28.5">
      <c r="A2540" s="27" t="s">
        <v>10336</v>
      </c>
      <c r="B2540" s="10" t="s">
        <v>3310</v>
      </c>
      <c r="C2540" s="11" t="s">
        <v>1133</v>
      </c>
    </row>
    <row r="2541" spans="1:3" s="10" customFormat="1">
      <c r="A2541" s="27" t="s">
        <v>10337</v>
      </c>
      <c r="B2541" s="10" t="s">
        <v>3311</v>
      </c>
      <c r="C2541" s="11" t="s">
        <v>3146</v>
      </c>
    </row>
    <row r="2542" spans="1:3" s="10" customFormat="1" ht="42.75">
      <c r="A2542" s="27" t="s">
        <v>10338</v>
      </c>
      <c r="B2542" s="10" t="s">
        <v>3312</v>
      </c>
      <c r="C2542" s="11" t="s">
        <v>3244</v>
      </c>
    </row>
    <row r="2543" spans="1:3" s="10" customFormat="1" ht="28.5">
      <c r="A2543" s="27" t="s">
        <v>10339</v>
      </c>
      <c r="B2543" s="10" t="s">
        <v>3313</v>
      </c>
      <c r="C2543" s="11" t="s">
        <v>3314</v>
      </c>
    </row>
    <row r="2544" spans="1:3" s="10" customFormat="1" ht="28.5">
      <c r="A2544" s="27" t="s">
        <v>10340</v>
      </c>
      <c r="B2544" s="10" t="s">
        <v>3315</v>
      </c>
      <c r="C2544" s="11" t="s">
        <v>2507</v>
      </c>
    </row>
    <row r="2545" spans="1:3" s="10" customFormat="1" ht="28.5">
      <c r="A2545" s="27" t="s">
        <v>10341</v>
      </c>
      <c r="B2545" s="10" t="s">
        <v>3316</v>
      </c>
      <c r="C2545" s="11" t="s">
        <v>3227</v>
      </c>
    </row>
    <row r="2546" spans="1:3" s="10" customFormat="1" ht="42.75">
      <c r="A2546" s="27" t="s">
        <v>10342</v>
      </c>
      <c r="B2546" s="10" t="s">
        <v>3317</v>
      </c>
      <c r="C2546" s="11" t="s">
        <v>2502</v>
      </c>
    </row>
    <row r="2547" spans="1:3" s="10" customFormat="1" ht="28.5">
      <c r="A2547" s="27" t="s">
        <v>10343</v>
      </c>
      <c r="B2547" s="10" t="s">
        <v>3318</v>
      </c>
      <c r="C2547" s="11" t="s">
        <v>950</v>
      </c>
    </row>
    <row r="2548" spans="1:3" s="10" customFormat="1" ht="42.75">
      <c r="A2548" s="27" t="s">
        <v>10344</v>
      </c>
      <c r="B2548" s="10" t="s">
        <v>3319</v>
      </c>
      <c r="C2548" s="11" t="s">
        <v>2502</v>
      </c>
    </row>
    <row r="2549" spans="1:3" s="10" customFormat="1" ht="42.75">
      <c r="A2549" s="27" t="s">
        <v>10345</v>
      </c>
      <c r="B2549" s="10" t="s">
        <v>3320</v>
      </c>
      <c r="C2549" s="11" t="s">
        <v>1089</v>
      </c>
    </row>
    <row r="2550" spans="1:3" s="10" customFormat="1" ht="28.5">
      <c r="A2550" s="27" t="s">
        <v>8801</v>
      </c>
      <c r="B2550" s="10" t="s">
        <v>3321</v>
      </c>
      <c r="C2550" s="11" t="s">
        <v>1133</v>
      </c>
    </row>
    <row r="2551" spans="1:3" s="10" customFormat="1" ht="42.75">
      <c r="A2551" s="27" t="s">
        <v>10346</v>
      </c>
      <c r="B2551" s="10" t="s">
        <v>3322</v>
      </c>
      <c r="C2551" s="11" t="s">
        <v>3267</v>
      </c>
    </row>
    <row r="2552" spans="1:3" s="10" customFormat="1" ht="28.5">
      <c r="A2552" s="27" t="s">
        <v>10347</v>
      </c>
      <c r="B2552" s="10" t="s">
        <v>3323</v>
      </c>
      <c r="C2552" s="11" t="s">
        <v>942</v>
      </c>
    </row>
    <row r="2553" spans="1:3" s="10" customFormat="1" ht="28.5">
      <c r="A2553" s="27" t="s">
        <v>10348</v>
      </c>
      <c r="B2553" s="10" t="s">
        <v>3324</v>
      </c>
      <c r="C2553" s="11" t="s">
        <v>1028</v>
      </c>
    </row>
    <row r="2554" spans="1:3" s="10" customFormat="1" ht="28.5">
      <c r="A2554" s="27" t="s">
        <v>10349</v>
      </c>
      <c r="B2554" s="10" t="s">
        <v>3325</v>
      </c>
      <c r="C2554" s="11" t="s">
        <v>942</v>
      </c>
    </row>
    <row r="2555" spans="1:3" s="10" customFormat="1" ht="28.5">
      <c r="A2555" s="27" t="s">
        <v>10350</v>
      </c>
      <c r="B2555" s="10" t="s">
        <v>3326</v>
      </c>
      <c r="C2555" s="11" t="s">
        <v>942</v>
      </c>
    </row>
    <row r="2556" spans="1:3" s="10" customFormat="1" ht="28.5">
      <c r="A2556" s="27" t="s">
        <v>10218</v>
      </c>
      <c r="B2556" s="10" t="s">
        <v>3327</v>
      </c>
      <c r="C2556" s="11" t="s">
        <v>787</v>
      </c>
    </row>
    <row r="2557" spans="1:3" s="10" customFormat="1" ht="57">
      <c r="A2557" s="27" t="s">
        <v>10351</v>
      </c>
      <c r="B2557" s="10" t="s">
        <v>3328</v>
      </c>
      <c r="C2557" s="11" t="s">
        <v>731</v>
      </c>
    </row>
    <row r="2558" spans="1:3" s="10" customFormat="1" ht="28.5">
      <c r="A2558" s="27" t="s">
        <v>10352</v>
      </c>
      <c r="B2558" s="10" t="s">
        <v>3329</v>
      </c>
      <c r="C2558" s="11" t="s">
        <v>887</v>
      </c>
    </row>
    <row r="2559" spans="1:3" s="10" customFormat="1" ht="42.75">
      <c r="A2559" s="27" t="s">
        <v>9839</v>
      </c>
      <c r="B2559" s="10" t="s">
        <v>3330</v>
      </c>
      <c r="C2559" s="11" t="s">
        <v>2410</v>
      </c>
    </row>
    <row r="2560" spans="1:3" s="10" customFormat="1" ht="42.75">
      <c r="A2560" s="27" t="s">
        <v>9654</v>
      </c>
      <c r="B2560" s="10" t="s">
        <v>3331</v>
      </c>
      <c r="C2560" s="11" t="s">
        <v>2410</v>
      </c>
    </row>
    <row r="2561" spans="1:3" s="10" customFormat="1" ht="28.5">
      <c r="A2561" s="27" t="s">
        <v>10353</v>
      </c>
      <c r="B2561" s="10" t="s">
        <v>3332</v>
      </c>
      <c r="C2561" s="11" t="s">
        <v>1133</v>
      </c>
    </row>
    <row r="2562" spans="1:3" s="10" customFormat="1" ht="28.5">
      <c r="A2562" s="27" t="s">
        <v>10354</v>
      </c>
      <c r="B2562" s="10" t="s">
        <v>3333</v>
      </c>
      <c r="C2562" s="11" t="s">
        <v>3227</v>
      </c>
    </row>
    <row r="2563" spans="1:3" s="10" customFormat="1">
      <c r="A2563" s="27" t="s">
        <v>10355</v>
      </c>
      <c r="B2563" s="10" t="s">
        <v>3334</v>
      </c>
      <c r="C2563" s="11" t="s">
        <v>206</v>
      </c>
    </row>
    <row r="2564" spans="1:3" s="10" customFormat="1" ht="42.75">
      <c r="A2564" s="27" t="s">
        <v>10356</v>
      </c>
      <c r="B2564" s="10" t="s">
        <v>3335</v>
      </c>
      <c r="C2564" s="11" t="s">
        <v>3336</v>
      </c>
    </row>
    <row r="2565" spans="1:3" s="10" customFormat="1" ht="28.5">
      <c r="A2565" s="27" t="s">
        <v>10357</v>
      </c>
      <c r="B2565" s="10" t="s">
        <v>3337</v>
      </c>
      <c r="C2565" s="11" t="s">
        <v>1133</v>
      </c>
    </row>
    <row r="2566" spans="1:3" s="10" customFormat="1">
      <c r="A2566" s="27" t="s">
        <v>10358</v>
      </c>
      <c r="B2566" s="10" t="s">
        <v>3338</v>
      </c>
      <c r="C2566" s="11" t="s">
        <v>3146</v>
      </c>
    </row>
    <row r="2567" spans="1:3" s="10" customFormat="1" ht="42.75">
      <c r="A2567" s="27" t="s">
        <v>10359</v>
      </c>
      <c r="B2567" s="10" t="s">
        <v>3339</v>
      </c>
      <c r="C2567" s="11" t="s">
        <v>2751</v>
      </c>
    </row>
    <row r="2568" spans="1:3" s="10" customFormat="1" ht="28.5">
      <c r="A2568" s="27" t="s">
        <v>10360</v>
      </c>
      <c r="B2568" s="10" t="s">
        <v>3340</v>
      </c>
      <c r="C2568" s="11" t="s">
        <v>3341</v>
      </c>
    </row>
    <row r="2569" spans="1:3" s="10" customFormat="1" ht="28.5">
      <c r="A2569" s="27" t="s">
        <v>10361</v>
      </c>
      <c r="B2569" s="10" t="s">
        <v>3342</v>
      </c>
      <c r="C2569" s="11" t="s">
        <v>2879</v>
      </c>
    </row>
    <row r="2570" spans="1:3" s="10" customFormat="1" ht="42.75">
      <c r="A2570" s="27" t="s">
        <v>10362</v>
      </c>
      <c r="B2570" s="10" t="s">
        <v>3343</v>
      </c>
      <c r="C2570" s="11" t="s">
        <v>3267</v>
      </c>
    </row>
    <row r="2571" spans="1:3" s="10" customFormat="1" ht="28.5">
      <c r="A2571" s="27" t="s">
        <v>10363</v>
      </c>
      <c r="B2571" s="10" t="s">
        <v>3344</v>
      </c>
      <c r="C2571" s="11" t="s">
        <v>3341</v>
      </c>
    </row>
    <row r="2572" spans="1:3" s="10" customFormat="1" ht="42.75">
      <c r="A2572" s="27" t="s">
        <v>10254</v>
      </c>
      <c r="B2572" s="10" t="s">
        <v>3345</v>
      </c>
      <c r="C2572" s="11" t="s">
        <v>2535</v>
      </c>
    </row>
    <row r="2573" spans="1:3" s="10" customFormat="1" ht="28.5">
      <c r="A2573" s="27" t="s">
        <v>10364</v>
      </c>
      <c r="B2573" s="10" t="s">
        <v>3346</v>
      </c>
      <c r="C2573" s="11" t="s">
        <v>1133</v>
      </c>
    </row>
    <row r="2574" spans="1:3" s="10" customFormat="1" ht="28.5">
      <c r="A2574" s="27" t="s">
        <v>10365</v>
      </c>
      <c r="B2574" s="10" t="s">
        <v>3347</v>
      </c>
      <c r="C2574" s="11" t="s">
        <v>1133</v>
      </c>
    </row>
    <row r="2575" spans="1:3" s="10" customFormat="1" ht="57">
      <c r="A2575" s="27" t="s">
        <v>10366</v>
      </c>
      <c r="B2575" s="10" t="s">
        <v>3348</v>
      </c>
      <c r="C2575" s="11" t="s">
        <v>2206</v>
      </c>
    </row>
    <row r="2576" spans="1:3" s="10" customFormat="1" ht="42.75">
      <c r="A2576" s="27" t="s">
        <v>10367</v>
      </c>
      <c r="B2576" s="10" t="s">
        <v>3349</v>
      </c>
      <c r="C2576" s="11" t="s">
        <v>3244</v>
      </c>
    </row>
    <row r="2577" spans="1:3" s="10" customFormat="1" ht="42.75">
      <c r="A2577" s="27" t="s">
        <v>10368</v>
      </c>
      <c r="B2577" s="10" t="s">
        <v>3350</v>
      </c>
      <c r="C2577" s="11" t="s">
        <v>3244</v>
      </c>
    </row>
    <row r="2578" spans="1:3" s="10" customFormat="1" ht="42.75">
      <c r="A2578" s="27" t="s">
        <v>9725</v>
      </c>
      <c r="B2578" s="10" t="s">
        <v>3351</v>
      </c>
      <c r="C2578" s="11" t="s">
        <v>1089</v>
      </c>
    </row>
    <row r="2579" spans="1:3" s="10" customFormat="1" ht="42.75">
      <c r="A2579" s="27" t="s">
        <v>9957</v>
      </c>
      <c r="B2579" s="10" t="s">
        <v>3352</v>
      </c>
      <c r="C2579" s="11" t="s">
        <v>1089</v>
      </c>
    </row>
    <row r="2580" spans="1:3" s="10" customFormat="1" ht="28.5">
      <c r="A2580" s="27" t="s">
        <v>10369</v>
      </c>
      <c r="B2580" s="10" t="s">
        <v>3353</v>
      </c>
      <c r="C2580" s="11" t="s">
        <v>3354</v>
      </c>
    </row>
    <row r="2581" spans="1:3" s="10" customFormat="1" ht="57">
      <c r="A2581" s="27" t="s">
        <v>10370</v>
      </c>
      <c r="B2581" s="10" t="s">
        <v>3355</v>
      </c>
      <c r="C2581" s="11" t="s">
        <v>3356</v>
      </c>
    </row>
    <row r="2582" spans="1:3" s="10" customFormat="1">
      <c r="A2582" s="27" t="s">
        <v>10371</v>
      </c>
      <c r="B2582" s="10" t="s">
        <v>3357</v>
      </c>
      <c r="C2582" s="11" t="s">
        <v>206</v>
      </c>
    </row>
    <row r="2583" spans="1:3" s="10" customFormat="1">
      <c r="A2583" s="27" t="s">
        <v>10372</v>
      </c>
      <c r="B2583" s="10" t="s">
        <v>3358</v>
      </c>
      <c r="C2583" s="11" t="s">
        <v>2514</v>
      </c>
    </row>
    <row r="2584" spans="1:3" s="10" customFormat="1" ht="42.75">
      <c r="A2584" s="27" t="s">
        <v>10373</v>
      </c>
      <c r="B2584" s="10" t="s">
        <v>3359</v>
      </c>
      <c r="C2584" s="11" t="s">
        <v>733</v>
      </c>
    </row>
    <row r="2585" spans="1:3" s="10" customFormat="1" ht="28.5">
      <c r="A2585" s="27" t="s">
        <v>10374</v>
      </c>
      <c r="B2585" s="10" t="s">
        <v>3360</v>
      </c>
      <c r="C2585" s="11" t="s">
        <v>942</v>
      </c>
    </row>
    <row r="2586" spans="1:3" s="10" customFormat="1" ht="28.5">
      <c r="A2586" s="27" t="s">
        <v>10375</v>
      </c>
      <c r="B2586" s="10" t="s">
        <v>3361</v>
      </c>
      <c r="C2586" s="11" t="s">
        <v>942</v>
      </c>
    </row>
    <row r="2587" spans="1:3" s="10" customFormat="1" ht="28.5">
      <c r="A2587" s="27" t="s">
        <v>10204</v>
      </c>
      <c r="B2587" s="10" t="s">
        <v>3362</v>
      </c>
      <c r="C2587" s="11" t="s">
        <v>3107</v>
      </c>
    </row>
    <row r="2588" spans="1:3" s="10" customFormat="1" ht="28.5">
      <c r="A2588" s="27" t="s">
        <v>9527</v>
      </c>
      <c r="B2588" s="10" t="s">
        <v>3363</v>
      </c>
      <c r="C2588" s="11" t="s">
        <v>2128</v>
      </c>
    </row>
    <row r="2589" spans="1:3" s="10" customFormat="1">
      <c r="A2589" s="27" t="s">
        <v>10376</v>
      </c>
      <c r="B2589" s="10" t="s">
        <v>3364</v>
      </c>
      <c r="C2589" s="11" t="s">
        <v>206</v>
      </c>
    </row>
    <row r="2590" spans="1:3" s="10" customFormat="1" ht="28.5">
      <c r="A2590" s="27" t="s">
        <v>10377</v>
      </c>
      <c r="B2590" s="10" t="s">
        <v>3365</v>
      </c>
      <c r="C2590" s="11" t="s">
        <v>1846</v>
      </c>
    </row>
    <row r="2591" spans="1:3" s="10" customFormat="1" ht="42.75">
      <c r="A2591" s="27" t="s">
        <v>10378</v>
      </c>
      <c r="B2591" s="10" t="s">
        <v>3366</v>
      </c>
      <c r="C2591" s="11" t="s">
        <v>3267</v>
      </c>
    </row>
    <row r="2592" spans="1:3" s="10" customFormat="1" ht="28.5">
      <c r="A2592" s="27" t="s">
        <v>10379</v>
      </c>
      <c r="B2592" s="10" t="s">
        <v>3367</v>
      </c>
      <c r="C2592" s="11" t="s">
        <v>1846</v>
      </c>
    </row>
    <row r="2593" spans="1:3" s="10" customFormat="1" ht="28.5">
      <c r="A2593" s="27" t="s">
        <v>10380</v>
      </c>
      <c r="B2593" s="10" t="s">
        <v>3368</v>
      </c>
      <c r="C2593" s="11" t="s">
        <v>2828</v>
      </c>
    </row>
    <row r="2594" spans="1:3" s="10" customFormat="1">
      <c r="A2594" s="27" t="s">
        <v>10381</v>
      </c>
      <c r="B2594" s="10" t="s">
        <v>3369</v>
      </c>
      <c r="C2594" s="11" t="s">
        <v>206</v>
      </c>
    </row>
    <row r="2595" spans="1:3" s="10" customFormat="1" ht="42.75">
      <c r="A2595" s="27" t="s">
        <v>8239</v>
      </c>
      <c r="B2595" s="10" t="s">
        <v>3370</v>
      </c>
      <c r="C2595" s="11" t="s">
        <v>3336</v>
      </c>
    </row>
    <row r="2596" spans="1:3" s="10" customFormat="1">
      <c r="A2596" s="27" t="s">
        <v>10382</v>
      </c>
      <c r="B2596" s="10" t="s">
        <v>3371</v>
      </c>
      <c r="C2596" s="11" t="s">
        <v>718</v>
      </c>
    </row>
    <row r="2597" spans="1:3" s="10" customFormat="1" ht="42.75">
      <c r="A2597" s="27" t="s">
        <v>10383</v>
      </c>
      <c r="B2597" s="10" t="s">
        <v>3372</v>
      </c>
      <c r="C2597" s="11" t="s">
        <v>2751</v>
      </c>
    </row>
    <row r="2598" spans="1:3" s="10" customFormat="1" ht="28.5">
      <c r="A2598" s="27" t="s">
        <v>10384</v>
      </c>
      <c r="B2598" s="10" t="s">
        <v>3373</v>
      </c>
      <c r="C2598" s="11" t="s">
        <v>2896</v>
      </c>
    </row>
    <row r="2599" spans="1:3" s="10" customFormat="1" ht="57">
      <c r="A2599" s="27" t="s">
        <v>10385</v>
      </c>
      <c r="B2599" s="10" t="s">
        <v>3374</v>
      </c>
      <c r="C2599" s="11" t="s">
        <v>3375</v>
      </c>
    </row>
    <row r="2600" spans="1:3" s="10" customFormat="1" ht="28.5">
      <c r="A2600" s="27" t="s">
        <v>10386</v>
      </c>
      <c r="B2600" s="10" t="s">
        <v>3376</v>
      </c>
      <c r="C2600" s="11" t="s">
        <v>1182</v>
      </c>
    </row>
    <row r="2601" spans="1:3" s="10" customFormat="1" ht="28.5">
      <c r="A2601" s="27" t="s">
        <v>8685</v>
      </c>
      <c r="B2601" s="10" t="s">
        <v>3377</v>
      </c>
      <c r="C2601" s="11" t="s">
        <v>950</v>
      </c>
    </row>
    <row r="2602" spans="1:3" s="10" customFormat="1" ht="42.75">
      <c r="A2602" s="27" t="s">
        <v>10387</v>
      </c>
      <c r="B2602" s="10" t="s">
        <v>3378</v>
      </c>
      <c r="C2602" s="11" t="s">
        <v>2751</v>
      </c>
    </row>
    <row r="2603" spans="1:3" s="10" customFormat="1" ht="42.75">
      <c r="A2603" s="27" t="s">
        <v>10388</v>
      </c>
      <c r="B2603" s="10" t="s">
        <v>3379</v>
      </c>
      <c r="C2603" s="11" t="s">
        <v>2751</v>
      </c>
    </row>
    <row r="2604" spans="1:3" s="10" customFormat="1" ht="42.75">
      <c r="A2604" s="27" t="s">
        <v>10389</v>
      </c>
      <c r="B2604" s="10" t="s">
        <v>3380</v>
      </c>
      <c r="C2604" s="11" t="s">
        <v>3244</v>
      </c>
    </row>
    <row r="2605" spans="1:3" s="10" customFormat="1" ht="57">
      <c r="A2605" s="27" t="s">
        <v>10390</v>
      </c>
      <c r="B2605" s="10" t="s">
        <v>3381</v>
      </c>
      <c r="C2605" s="11" t="s">
        <v>2206</v>
      </c>
    </row>
    <row r="2606" spans="1:3" s="10" customFormat="1" ht="42.75">
      <c r="A2606" s="27" t="s">
        <v>10391</v>
      </c>
      <c r="B2606" s="10" t="s">
        <v>3382</v>
      </c>
      <c r="C2606" s="11" t="s">
        <v>3244</v>
      </c>
    </row>
    <row r="2607" spans="1:3" s="10" customFormat="1" ht="28.5">
      <c r="A2607" s="27" t="s">
        <v>10392</v>
      </c>
      <c r="B2607" s="10" t="s">
        <v>3383</v>
      </c>
      <c r="C2607" s="11" t="s">
        <v>3341</v>
      </c>
    </row>
    <row r="2608" spans="1:3" s="10" customFormat="1" ht="57">
      <c r="A2608" s="27" t="s">
        <v>9948</v>
      </c>
      <c r="B2608" s="10" t="s">
        <v>3384</v>
      </c>
      <c r="C2608" s="11" t="s">
        <v>2206</v>
      </c>
    </row>
    <row r="2609" spans="1:3" s="10" customFormat="1" ht="57">
      <c r="A2609" s="27" t="s">
        <v>9521</v>
      </c>
      <c r="B2609" s="10" t="s">
        <v>3385</v>
      </c>
      <c r="C2609" s="11" t="s">
        <v>2206</v>
      </c>
    </row>
    <row r="2610" spans="1:3" s="10" customFormat="1">
      <c r="A2610" s="27" t="s">
        <v>10393</v>
      </c>
      <c r="B2610" s="10" t="s">
        <v>3386</v>
      </c>
      <c r="C2610" s="11" t="s">
        <v>718</v>
      </c>
    </row>
    <row r="2611" spans="1:3" s="10" customFormat="1" ht="28.5">
      <c r="A2611" s="27" t="s">
        <v>10394</v>
      </c>
      <c r="B2611" s="10" t="s">
        <v>3387</v>
      </c>
      <c r="C2611" s="11" t="s">
        <v>2334</v>
      </c>
    </row>
    <row r="2612" spans="1:3" s="10" customFormat="1" ht="28.5">
      <c r="A2612" s="27" t="s">
        <v>10395</v>
      </c>
      <c r="B2612" s="10" t="s">
        <v>3388</v>
      </c>
      <c r="C2612" s="11" t="s">
        <v>942</v>
      </c>
    </row>
    <row r="2613" spans="1:3" s="10" customFormat="1" ht="57">
      <c r="A2613" s="27" t="s">
        <v>10396</v>
      </c>
      <c r="B2613" s="10" t="s">
        <v>3389</v>
      </c>
      <c r="C2613" s="11" t="s">
        <v>3375</v>
      </c>
    </row>
    <row r="2614" spans="1:3" s="10" customFormat="1">
      <c r="A2614" s="27" t="s">
        <v>10397</v>
      </c>
      <c r="B2614" s="10" t="s">
        <v>3390</v>
      </c>
      <c r="C2614" s="11" t="s">
        <v>718</v>
      </c>
    </row>
    <row r="2615" spans="1:3" s="10" customFormat="1">
      <c r="A2615" s="27" t="s">
        <v>10398</v>
      </c>
      <c r="B2615" s="10" t="s">
        <v>3391</v>
      </c>
      <c r="C2615" s="11" t="s">
        <v>718</v>
      </c>
    </row>
    <row r="2616" spans="1:3" s="10" customFormat="1" ht="42.75">
      <c r="A2616" s="27" t="s">
        <v>10399</v>
      </c>
      <c r="B2616" s="10" t="s">
        <v>3392</v>
      </c>
      <c r="C2616" s="11" t="s">
        <v>3393</v>
      </c>
    </row>
    <row r="2617" spans="1:3" s="10" customFormat="1" ht="42.75">
      <c r="A2617" s="27" t="s">
        <v>10400</v>
      </c>
      <c r="B2617" s="10" t="s">
        <v>3394</v>
      </c>
      <c r="C2617" s="11" t="s">
        <v>3395</v>
      </c>
    </row>
    <row r="2618" spans="1:3" s="10" customFormat="1" ht="42.75">
      <c r="A2618" s="27" t="s">
        <v>10401</v>
      </c>
      <c r="B2618" s="10" t="s">
        <v>3396</v>
      </c>
      <c r="C2618" s="11" t="s">
        <v>3393</v>
      </c>
    </row>
    <row r="2619" spans="1:3" s="10" customFormat="1" ht="28.5">
      <c r="A2619" s="27" t="s">
        <v>10402</v>
      </c>
      <c r="B2619" s="10" t="s">
        <v>3397</v>
      </c>
      <c r="C2619" s="11" t="s">
        <v>942</v>
      </c>
    </row>
    <row r="2620" spans="1:3" s="10" customFormat="1" ht="28.5">
      <c r="A2620" s="27" t="s">
        <v>10403</v>
      </c>
      <c r="B2620" s="10" t="s">
        <v>3398</v>
      </c>
      <c r="C2620" s="11" t="s">
        <v>942</v>
      </c>
    </row>
    <row r="2621" spans="1:3" s="10" customFormat="1">
      <c r="A2621" s="27" t="s">
        <v>10404</v>
      </c>
      <c r="B2621" s="10" t="s">
        <v>3399</v>
      </c>
      <c r="C2621" s="11" t="s">
        <v>718</v>
      </c>
    </row>
    <row r="2622" spans="1:3" s="10" customFormat="1" ht="28.5">
      <c r="A2622" s="27" t="s">
        <v>10405</v>
      </c>
      <c r="B2622" s="10" t="s">
        <v>3400</v>
      </c>
      <c r="C2622" s="11" t="s">
        <v>942</v>
      </c>
    </row>
    <row r="2623" spans="1:3" s="10" customFormat="1" ht="28.5">
      <c r="A2623" s="27" t="s">
        <v>8777</v>
      </c>
      <c r="B2623" s="10" t="s">
        <v>3401</v>
      </c>
      <c r="C2623" s="11" t="s">
        <v>1101</v>
      </c>
    </row>
    <row r="2624" spans="1:3" s="10" customFormat="1" ht="42.75">
      <c r="A2624" s="27" t="s">
        <v>10406</v>
      </c>
      <c r="B2624" s="10" t="s">
        <v>3402</v>
      </c>
      <c r="C2624" s="11" t="s">
        <v>2564</v>
      </c>
    </row>
    <row r="2625" spans="1:3" s="10" customFormat="1" ht="42.75">
      <c r="A2625" s="27" t="s">
        <v>10407</v>
      </c>
      <c r="B2625" s="10" t="s">
        <v>3403</v>
      </c>
      <c r="C2625" s="11" t="s">
        <v>2564</v>
      </c>
    </row>
    <row r="2626" spans="1:3" s="10" customFormat="1">
      <c r="A2626" s="27" t="s">
        <v>10408</v>
      </c>
      <c r="B2626" s="10" t="s">
        <v>3404</v>
      </c>
      <c r="C2626" s="11" t="s">
        <v>718</v>
      </c>
    </row>
    <row r="2627" spans="1:3" s="10" customFormat="1" ht="42.75">
      <c r="A2627" s="27" t="s">
        <v>10409</v>
      </c>
      <c r="B2627" s="10" t="s">
        <v>3405</v>
      </c>
      <c r="C2627" s="11" t="s">
        <v>2751</v>
      </c>
    </row>
    <row r="2628" spans="1:3" s="10" customFormat="1" ht="28.5">
      <c r="A2628" s="27" t="s">
        <v>10410</v>
      </c>
      <c r="B2628" s="10" t="s">
        <v>3406</v>
      </c>
      <c r="C2628" s="11" t="s">
        <v>3407</v>
      </c>
    </row>
    <row r="2629" spans="1:3" s="10" customFormat="1" ht="28.5">
      <c r="A2629" s="27" t="s">
        <v>10411</v>
      </c>
      <c r="B2629" s="10" t="s">
        <v>3408</v>
      </c>
      <c r="C2629" s="11" t="s">
        <v>1133</v>
      </c>
    </row>
    <row r="2630" spans="1:3" s="10" customFormat="1" ht="42.75">
      <c r="A2630" s="27" t="s">
        <v>10412</v>
      </c>
      <c r="B2630" s="10" t="s">
        <v>3409</v>
      </c>
      <c r="C2630" s="11" t="s">
        <v>1141</v>
      </c>
    </row>
    <row r="2631" spans="1:3" s="10" customFormat="1" ht="42.75">
      <c r="A2631" s="27" t="s">
        <v>10413</v>
      </c>
      <c r="B2631" s="10" t="s">
        <v>3410</v>
      </c>
      <c r="C2631" s="11" t="s">
        <v>1089</v>
      </c>
    </row>
    <row r="2632" spans="1:3" s="10" customFormat="1" ht="42.75">
      <c r="A2632" s="27" t="s">
        <v>10414</v>
      </c>
      <c r="B2632" s="10" t="s">
        <v>3411</v>
      </c>
      <c r="C2632" s="11" t="s">
        <v>2564</v>
      </c>
    </row>
    <row r="2633" spans="1:3" s="10" customFormat="1">
      <c r="A2633" s="27" t="s">
        <v>10415</v>
      </c>
      <c r="B2633" s="10" t="s">
        <v>3412</v>
      </c>
      <c r="C2633" s="11" t="s">
        <v>718</v>
      </c>
    </row>
    <row r="2634" spans="1:3" s="10" customFormat="1" ht="57">
      <c r="A2634" s="27" t="s">
        <v>10416</v>
      </c>
      <c r="B2634" s="10" t="s">
        <v>3413</v>
      </c>
      <c r="C2634" s="11" t="s">
        <v>3375</v>
      </c>
    </row>
    <row r="2635" spans="1:3" s="10" customFormat="1" ht="57">
      <c r="A2635" s="27" t="s">
        <v>9521</v>
      </c>
      <c r="B2635" s="10" t="s">
        <v>3414</v>
      </c>
      <c r="C2635" s="11" t="s">
        <v>2206</v>
      </c>
    </row>
    <row r="2636" spans="1:3" s="10" customFormat="1" ht="28.5">
      <c r="A2636" s="27" t="s">
        <v>10369</v>
      </c>
      <c r="B2636" s="10" t="s">
        <v>3415</v>
      </c>
      <c r="C2636" s="11" t="s">
        <v>3354</v>
      </c>
    </row>
    <row r="2637" spans="1:3" s="10" customFormat="1">
      <c r="A2637" s="27" t="s">
        <v>10417</v>
      </c>
      <c r="B2637" s="10" t="s">
        <v>3416</v>
      </c>
      <c r="C2637" s="11" t="s">
        <v>718</v>
      </c>
    </row>
    <row r="2638" spans="1:3" s="10" customFormat="1" ht="42.75">
      <c r="A2638" s="27" t="s">
        <v>10418</v>
      </c>
      <c r="B2638" s="10" t="s">
        <v>3417</v>
      </c>
      <c r="C2638" s="11" t="s">
        <v>1141</v>
      </c>
    </row>
    <row r="2639" spans="1:3" s="10" customFormat="1" ht="28.5">
      <c r="A2639" s="27" t="s">
        <v>10419</v>
      </c>
      <c r="B2639" s="10" t="s">
        <v>3418</v>
      </c>
      <c r="C2639" s="11" t="s">
        <v>3341</v>
      </c>
    </row>
    <row r="2640" spans="1:3" s="10" customFormat="1">
      <c r="A2640" s="27" t="s">
        <v>8548</v>
      </c>
      <c r="B2640" s="10" t="s">
        <v>3419</v>
      </c>
      <c r="C2640" s="11" t="s">
        <v>755</v>
      </c>
    </row>
    <row r="2641" spans="1:3" s="10" customFormat="1" ht="28.5">
      <c r="A2641" s="27" t="s">
        <v>10420</v>
      </c>
      <c r="B2641" s="10" t="s">
        <v>3420</v>
      </c>
      <c r="C2641" s="11" t="s">
        <v>3227</v>
      </c>
    </row>
    <row r="2642" spans="1:3" s="10" customFormat="1" ht="28.5">
      <c r="A2642" s="27" t="s">
        <v>10421</v>
      </c>
      <c r="B2642" s="10" t="s">
        <v>3421</v>
      </c>
      <c r="C2642" s="11" t="s">
        <v>3140</v>
      </c>
    </row>
    <row r="2643" spans="1:3" s="10" customFormat="1">
      <c r="A2643" s="27" t="s">
        <v>10422</v>
      </c>
      <c r="B2643" s="10" t="s">
        <v>3422</v>
      </c>
      <c r="C2643" s="11" t="s">
        <v>718</v>
      </c>
    </row>
    <row r="2644" spans="1:3" s="10" customFormat="1">
      <c r="A2644" s="27" t="s">
        <v>10423</v>
      </c>
      <c r="B2644" s="10" t="s">
        <v>3423</v>
      </c>
      <c r="C2644" s="11" t="s">
        <v>3424</v>
      </c>
    </row>
    <row r="2645" spans="1:3" s="10" customFormat="1" ht="28.5">
      <c r="A2645" s="27" t="s">
        <v>10424</v>
      </c>
      <c r="B2645" s="10" t="s">
        <v>3425</v>
      </c>
      <c r="C2645" s="11" t="s">
        <v>3426</v>
      </c>
    </row>
    <row r="2646" spans="1:3" s="10" customFormat="1" ht="28.5">
      <c r="A2646" s="27" t="s">
        <v>10425</v>
      </c>
      <c r="B2646" s="10" t="s">
        <v>3427</v>
      </c>
      <c r="C2646" s="11" t="s">
        <v>785</v>
      </c>
    </row>
    <row r="2647" spans="1:3" s="10" customFormat="1" ht="28.5">
      <c r="A2647" s="27" t="s">
        <v>10426</v>
      </c>
      <c r="B2647" s="10" t="s">
        <v>3428</v>
      </c>
      <c r="C2647" s="11" t="s">
        <v>2896</v>
      </c>
    </row>
    <row r="2648" spans="1:3" s="10" customFormat="1" ht="28.5">
      <c r="A2648" s="27" t="s">
        <v>10427</v>
      </c>
      <c r="B2648" s="10" t="s">
        <v>3429</v>
      </c>
      <c r="C2648" s="11" t="s">
        <v>726</v>
      </c>
    </row>
    <row r="2649" spans="1:3" s="10" customFormat="1" ht="57">
      <c r="A2649" s="27" t="s">
        <v>10428</v>
      </c>
      <c r="B2649" s="10" t="s">
        <v>3430</v>
      </c>
      <c r="C2649" s="11" t="s">
        <v>3431</v>
      </c>
    </row>
    <row r="2650" spans="1:3" s="10" customFormat="1" ht="28.5">
      <c r="A2650" s="27" t="s">
        <v>10429</v>
      </c>
      <c r="B2650" s="10" t="s">
        <v>3432</v>
      </c>
      <c r="C2650" s="11" t="s">
        <v>942</v>
      </c>
    </row>
    <row r="2651" spans="1:3" s="10" customFormat="1" ht="28.5">
      <c r="A2651" s="27" t="s">
        <v>10430</v>
      </c>
      <c r="B2651" s="10" t="s">
        <v>3433</v>
      </c>
      <c r="C2651" s="11" t="s">
        <v>835</v>
      </c>
    </row>
    <row r="2652" spans="1:3" s="10" customFormat="1" ht="42.75">
      <c r="A2652" s="27" t="s">
        <v>10431</v>
      </c>
      <c r="B2652" s="10" t="s">
        <v>3434</v>
      </c>
      <c r="C2652" s="11" t="s">
        <v>3244</v>
      </c>
    </row>
    <row r="2653" spans="1:3" s="10" customFormat="1" ht="57">
      <c r="A2653" s="27" t="s">
        <v>10432</v>
      </c>
      <c r="B2653" s="10" t="s">
        <v>3435</v>
      </c>
      <c r="C2653" s="11" t="s">
        <v>3356</v>
      </c>
    </row>
    <row r="2654" spans="1:3" s="10" customFormat="1" ht="28.5">
      <c r="A2654" s="27" t="s">
        <v>10433</v>
      </c>
      <c r="B2654" s="10" t="s">
        <v>3436</v>
      </c>
      <c r="C2654" s="11" t="s">
        <v>942</v>
      </c>
    </row>
    <row r="2655" spans="1:3" s="10" customFormat="1" ht="28.5">
      <c r="A2655" s="27" t="s">
        <v>10434</v>
      </c>
      <c r="B2655" s="10" t="s">
        <v>3437</v>
      </c>
      <c r="C2655" s="11" t="s">
        <v>942</v>
      </c>
    </row>
    <row r="2656" spans="1:3" s="10" customFormat="1" ht="28.5">
      <c r="A2656" s="27" t="s">
        <v>8653</v>
      </c>
      <c r="B2656" s="10" t="s">
        <v>3438</v>
      </c>
      <c r="C2656" s="11" t="s">
        <v>930</v>
      </c>
    </row>
    <row r="2657" spans="1:3" s="10" customFormat="1" ht="28.5">
      <c r="A2657" s="27" t="s">
        <v>10435</v>
      </c>
      <c r="B2657" s="10" t="s">
        <v>3439</v>
      </c>
      <c r="C2657" s="11" t="s">
        <v>3341</v>
      </c>
    </row>
    <row r="2658" spans="1:3" s="10" customFormat="1" ht="42.75">
      <c r="A2658" s="27" t="s">
        <v>10436</v>
      </c>
      <c r="B2658" s="10" t="s">
        <v>3440</v>
      </c>
      <c r="C2658" s="11" t="s">
        <v>733</v>
      </c>
    </row>
    <row r="2659" spans="1:3" s="10" customFormat="1" ht="28.5">
      <c r="A2659" s="27" t="s">
        <v>8801</v>
      </c>
      <c r="B2659" s="10" t="s">
        <v>3441</v>
      </c>
      <c r="C2659" s="11" t="s">
        <v>1133</v>
      </c>
    </row>
    <row r="2660" spans="1:3" s="10" customFormat="1" ht="28.5">
      <c r="A2660" s="27" t="s">
        <v>8802</v>
      </c>
      <c r="B2660" s="10" t="s">
        <v>3442</v>
      </c>
      <c r="C2660" s="11" t="s">
        <v>1133</v>
      </c>
    </row>
    <row r="2661" spans="1:3" s="10" customFormat="1" ht="28.5">
      <c r="A2661" s="27" t="s">
        <v>10437</v>
      </c>
      <c r="B2661" s="10" t="s">
        <v>3443</v>
      </c>
      <c r="C2661" s="11" t="s">
        <v>3444</v>
      </c>
    </row>
    <row r="2662" spans="1:3" s="10" customFormat="1" ht="57">
      <c r="A2662" s="27" t="s">
        <v>10438</v>
      </c>
      <c r="B2662" s="10" t="s">
        <v>3445</v>
      </c>
      <c r="C2662" s="11" t="s">
        <v>3375</v>
      </c>
    </row>
    <row r="2663" spans="1:3" s="10" customFormat="1" ht="28.5">
      <c r="A2663" s="27" t="s">
        <v>10439</v>
      </c>
      <c r="B2663" s="10" t="s">
        <v>3446</v>
      </c>
      <c r="C2663" s="11" t="s">
        <v>3026</v>
      </c>
    </row>
    <row r="2664" spans="1:3" s="10" customFormat="1">
      <c r="A2664" s="27" t="s">
        <v>10440</v>
      </c>
      <c r="B2664" s="10" t="s">
        <v>3447</v>
      </c>
      <c r="C2664" s="11" t="s">
        <v>206</v>
      </c>
    </row>
    <row r="2665" spans="1:3" s="10" customFormat="1" ht="42.75">
      <c r="A2665" s="27" t="s">
        <v>10441</v>
      </c>
      <c r="B2665" s="10" t="s">
        <v>3448</v>
      </c>
      <c r="C2665" s="11" t="s">
        <v>733</v>
      </c>
    </row>
    <row r="2666" spans="1:3" s="10" customFormat="1">
      <c r="A2666" s="27" t="s">
        <v>10442</v>
      </c>
      <c r="B2666" s="10" t="s">
        <v>3449</v>
      </c>
      <c r="C2666" s="11" t="s">
        <v>3146</v>
      </c>
    </row>
    <row r="2667" spans="1:3" s="10" customFormat="1" ht="42.75">
      <c r="A2667" s="27" t="s">
        <v>10443</v>
      </c>
      <c r="B2667" s="10" t="s">
        <v>3450</v>
      </c>
      <c r="C2667" s="11" t="s">
        <v>2751</v>
      </c>
    </row>
    <row r="2668" spans="1:3" s="10" customFormat="1" ht="28.5">
      <c r="A2668" s="27" t="s">
        <v>10444</v>
      </c>
      <c r="B2668" s="10" t="s">
        <v>3451</v>
      </c>
      <c r="C2668" s="11" t="s">
        <v>2042</v>
      </c>
    </row>
    <row r="2669" spans="1:3" s="10" customFormat="1" ht="28.5">
      <c r="A2669" s="27" t="s">
        <v>10445</v>
      </c>
      <c r="B2669" s="10" t="s">
        <v>3452</v>
      </c>
      <c r="C2669" s="11" t="s">
        <v>1238</v>
      </c>
    </row>
    <row r="2670" spans="1:3" s="10" customFormat="1" ht="28.5">
      <c r="A2670" s="27" t="s">
        <v>10446</v>
      </c>
      <c r="B2670" s="10" t="s">
        <v>3453</v>
      </c>
      <c r="C2670" s="11" t="s">
        <v>3026</v>
      </c>
    </row>
    <row r="2671" spans="1:3" s="10" customFormat="1" ht="28.5">
      <c r="A2671" s="27" t="s">
        <v>10447</v>
      </c>
      <c r="B2671" s="10" t="s">
        <v>3454</v>
      </c>
      <c r="C2671" s="11" t="s">
        <v>1846</v>
      </c>
    </row>
    <row r="2672" spans="1:3" s="10" customFormat="1">
      <c r="A2672" s="27" t="s">
        <v>10448</v>
      </c>
      <c r="B2672" s="10" t="s">
        <v>3455</v>
      </c>
      <c r="C2672" s="11" t="s">
        <v>3456</v>
      </c>
    </row>
    <row r="2673" spans="1:3" s="10" customFormat="1" ht="42.75">
      <c r="A2673" s="27" t="s">
        <v>10449</v>
      </c>
      <c r="B2673" s="10" t="s">
        <v>3457</v>
      </c>
      <c r="C2673" s="11" t="s">
        <v>3395</v>
      </c>
    </row>
    <row r="2674" spans="1:3" s="10" customFormat="1" ht="28.5">
      <c r="A2674" s="27" t="s">
        <v>10450</v>
      </c>
      <c r="B2674" s="10" t="s">
        <v>3458</v>
      </c>
      <c r="C2674" s="11" t="s">
        <v>3459</v>
      </c>
    </row>
    <row r="2675" spans="1:3" s="10" customFormat="1" ht="42.75">
      <c r="A2675" s="27" t="s">
        <v>10451</v>
      </c>
      <c r="B2675" s="10" t="s">
        <v>3460</v>
      </c>
      <c r="C2675" s="11" t="s">
        <v>3244</v>
      </c>
    </row>
    <row r="2676" spans="1:3" s="10" customFormat="1" ht="42.75">
      <c r="A2676" s="27" t="s">
        <v>10452</v>
      </c>
      <c r="B2676" s="10" t="s">
        <v>3461</v>
      </c>
      <c r="C2676" s="11" t="s">
        <v>3244</v>
      </c>
    </row>
    <row r="2677" spans="1:3" s="10" customFormat="1">
      <c r="A2677" s="27" t="s">
        <v>10453</v>
      </c>
      <c r="B2677" s="10" t="s">
        <v>3462</v>
      </c>
      <c r="C2677" s="11" t="s">
        <v>3456</v>
      </c>
    </row>
    <row r="2678" spans="1:3" s="10" customFormat="1" ht="28.5">
      <c r="A2678" s="27" t="s">
        <v>10454</v>
      </c>
      <c r="B2678" s="10" t="s">
        <v>3463</v>
      </c>
      <c r="C2678" s="11" t="s">
        <v>3026</v>
      </c>
    </row>
    <row r="2679" spans="1:3" s="10" customFormat="1" ht="28.5">
      <c r="A2679" s="27" t="s">
        <v>10455</v>
      </c>
      <c r="B2679" s="10" t="s">
        <v>3464</v>
      </c>
      <c r="C2679" s="11" t="s">
        <v>3444</v>
      </c>
    </row>
    <row r="2680" spans="1:3" s="10" customFormat="1" ht="28.5">
      <c r="A2680" s="27" t="s">
        <v>10456</v>
      </c>
      <c r="B2680" s="10" t="s">
        <v>3465</v>
      </c>
      <c r="C2680" s="11" t="s">
        <v>942</v>
      </c>
    </row>
    <row r="2681" spans="1:3" s="10" customFormat="1">
      <c r="A2681" s="27" t="s">
        <v>9804</v>
      </c>
      <c r="B2681" s="10" t="s">
        <v>3466</v>
      </c>
      <c r="C2681" s="11" t="s">
        <v>718</v>
      </c>
    </row>
    <row r="2682" spans="1:3" s="10" customFormat="1" ht="57">
      <c r="A2682" s="27" t="s">
        <v>10457</v>
      </c>
      <c r="B2682" s="10" t="s">
        <v>3467</v>
      </c>
      <c r="C2682" s="11" t="s">
        <v>2913</v>
      </c>
    </row>
    <row r="2683" spans="1:3" s="10" customFormat="1" ht="28.5">
      <c r="A2683" s="27" t="s">
        <v>10458</v>
      </c>
      <c r="B2683" s="10" t="s">
        <v>3468</v>
      </c>
      <c r="C2683" s="11" t="s">
        <v>3026</v>
      </c>
    </row>
    <row r="2684" spans="1:3" s="10" customFormat="1" ht="42.75">
      <c r="A2684" s="27" t="s">
        <v>10459</v>
      </c>
      <c r="B2684" s="10" t="s">
        <v>3469</v>
      </c>
      <c r="C2684" s="11" t="s">
        <v>3149</v>
      </c>
    </row>
    <row r="2685" spans="1:3" s="10" customFormat="1" ht="42.75">
      <c r="A2685" s="27" t="s">
        <v>10460</v>
      </c>
      <c r="B2685" s="10" t="s">
        <v>3470</v>
      </c>
      <c r="C2685" s="11" t="s">
        <v>3471</v>
      </c>
    </row>
    <row r="2686" spans="1:3" s="10" customFormat="1" ht="28.5">
      <c r="A2686" s="27" t="s">
        <v>10461</v>
      </c>
      <c r="B2686" s="10" t="s">
        <v>3472</v>
      </c>
      <c r="C2686" s="11" t="s">
        <v>942</v>
      </c>
    </row>
    <row r="2687" spans="1:3" s="10" customFormat="1" ht="42.75">
      <c r="A2687" s="27" t="s">
        <v>10462</v>
      </c>
      <c r="B2687" s="10" t="s">
        <v>3473</v>
      </c>
      <c r="C2687" s="11" t="s">
        <v>3149</v>
      </c>
    </row>
    <row r="2688" spans="1:3" s="10" customFormat="1" ht="28.5">
      <c r="A2688" s="27" t="s">
        <v>10463</v>
      </c>
      <c r="B2688" s="10" t="s">
        <v>3474</v>
      </c>
      <c r="C2688" s="11" t="s">
        <v>3026</v>
      </c>
    </row>
    <row r="2689" spans="1:3" s="10" customFormat="1">
      <c r="A2689" s="27" t="s">
        <v>10464</v>
      </c>
      <c r="B2689" s="10" t="s">
        <v>3475</v>
      </c>
      <c r="C2689" s="11" t="s">
        <v>718</v>
      </c>
    </row>
    <row r="2690" spans="1:3" s="10" customFormat="1" ht="28.5">
      <c r="A2690" s="27" t="s">
        <v>10465</v>
      </c>
      <c r="B2690" s="10" t="s">
        <v>3476</v>
      </c>
      <c r="C2690" s="11" t="s">
        <v>942</v>
      </c>
    </row>
    <row r="2691" spans="1:3" s="10" customFormat="1" ht="28.5">
      <c r="A2691" s="27" t="s">
        <v>10466</v>
      </c>
      <c r="B2691" s="10" t="s">
        <v>3477</v>
      </c>
      <c r="C2691" s="11" t="s">
        <v>2889</v>
      </c>
    </row>
    <row r="2692" spans="1:3" s="10" customFormat="1">
      <c r="A2692" s="27" t="s">
        <v>10467</v>
      </c>
      <c r="B2692" s="10" t="s">
        <v>3478</v>
      </c>
      <c r="C2692" s="11" t="s">
        <v>718</v>
      </c>
    </row>
    <row r="2693" spans="1:3" s="10" customFormat="1" ht="42.75">
      <c r="A2693" s="27" t="s">
        <v>9762</v>
      </c>
      <c r="B2693" s="10" t="s">
        <v>3479</v>
      </c>
      <c r="C2693" s="11" t="s">
        <v>2564</v>
      </c>
    </row>
    <row r="2694" spans="1:3" s="10" customFormat="1" ht="42.75">
      <c r="A2694" s="27" t="s">
        <v>10468</v>
      </c>
      <c r="B2694" s="10" t="s">
        <v>3480</v>
      </c>
      <c r="C2694" s="11" t="s">
        <v>2564</v>
      </c>
    </row>
    <row r="2695" spans="1:3" s="10" customFormat="1" ht="28.5">
      <c r="A2695" s="27" t="s">
        <v>10469</v>
      </c>
      <c r="B2695" s="10" t="s">
        <v>3481</v>
      </c>
      <c r="C2695" s="11" t="s">
        <v>942</v>
      </c>
    </row>
    <row r="2696" spans="1:3" s="10" customFormat="1">
      <c r="A2696" s="27" t="s">
        <v>10470</v>
      </c>
      <c r="B2696" s="10" t="s">
        <v>3482</v>
      </c>
      <c r="C2696" s="11" t="s">
        <v>718</v>
      </c>
    </row>
    <row r="2697" spans="1:3" s="10" customFormat="1" ht="28.5">
      <c r="A2697" s="27" t="s">
        <v>10187</v>
      </c>
      <c r="B2697" s="10" t="s">
        <v>3483</v>
      </c>
      <c r="C2697" s="11" t="s">
        <v>3107</v>
      </c>
    </row>
    <row r="2698" spans="1:3" s="10" customFormat="1">
      <c r="A2698" s="27" t="s">
        <v>10471</v>
      </c>
      <c r="B2698" s="10" t="s">
        <v>3484</v>
      </c>
      <c r="C2698" s="11" t="s">
        <v>718</v>
      </c>
    </row>
    <row r="2699" spans="1:3" s="10" customFormat="1">
      <c r="A2699" s="27" t="s">
        <v>10472</v>
      </c>
      <c r="B2699" s="10" t="s">
        <v>3485</v>
      </c>
      <c r="C2699" s="11" t="s">
        <v>755</v>
      </c>
    </row>
    <row r="2700" spans="1:3" s="10" customFormat="1" ht="28.5">
      <c r="A2700" s="27" t="s">
        <v>10473</v>
      </c>
      <c r="B2700" s="10" t="s">
        <v>3486</v>
      </c>
      <c r="C2700" s="11" t="s">
        <v>2325</v>
      </c>
    </row>
    <row r="2701" spans="1:3" s="10" customFormat="1" ht="28.5">
      <c r="A2701" s="27" t="s">
        <v>10474</v>
      </c>
      <c r="B2701" s="10" t="s">
        <v>3487</v>
      </c>
      <c r="C2701" s="11" t="s">
        <v>2582</v>
      </c>
    </row>
    <row r="2702" spans="1:3" s="10" customFormat="1" ht="28.5">
      <c r="A2702" s="27" t="s">
        <v>10475</v>
      </c>
      <c r="B2702" s="10" t="s">
        <v>3488</v>
      </c>
      <c r="C2702" s="11" t="s">
        <v>835</v>
      </c>
    </row>
    <row r="2703" spans="1:3" s="10" customFormat="1" ht="28.5">
      <c r="A2703" s="27" t="s">
        <v>10476</v>
      </c>
      <c r="B2703" s="10" t="s">
        <v>3489</v>
      </c>
      <c r="C2703" s="11" t="s">
        <v>1846</v>
      </c>
    </row>
    <row r="2704" spans="1:3" s="10" customFormat="1">
      <c r="A2704" s="27" t="s">
        <v>10477</v>
      </c>
      <c r="B2704" s="10" t="s">
        <v>3490</v>
      </c>
      <c r="C2704" s="11" t="s">
        <v>718</v>
      </c>
    </row>
    <row r="2705" spans="1:3" s="10" customFormat="1" ht="28.5">
      <c r="A2705" s="27" t="s">
        <v>10478</v>
      </c>
      <c r="B2705" s="10" t="s">
        <v>3491</v>
      </c>
      <c r="C2705" s="11" t="s">
        <v>2042</v>
      </c>
    </row>
    <row r="2706" spans="1:3" s="10" customFormat="1" ht="42.75">
      <c r="A2706" s="27" t="s">
        <v>10479</v>
      </c>
      <c r="B2706" s="10" t="s">
        <v>3492</v>
      </c>
      <c r="C2706" s="11" t="s">
        <v>2751</v>
      </c>
    </row>
    <row r="2707" spans="1:3" s="10" customFormat="1" ht="28.5">
      <c r="A2707" s="27" t="s">
        <v>10480</v>
      </c>
      <c r="B2707" s="10" t="s">
        <v>3493</v>
      </c>
      <c r="C2707" s="11" t="s">
        <v>3494</v>
      </c>
    </row>
    <row r="2708" spans="1:3" s="10" customFormat="1">
      <c r="A2708" s="27" t="s">
        <v>10481</v>
      </c>
      <c r="B2708" s="10" t="s">
        <v>3495</v>
      </c>
      <c r="C2708" s="11" t="s">
        <v>718</v>
      </c>
    </row>
    <row r="2709" spans="1:3" s="10" customFormat="1" ht="42.75">
      <c r="A2709" s="27" t="s">
        <v>10482</v>
      </c>
      <c r="B2709" s="10" t="s">
        <v>3496</v>
      </c>
      <c r="C2709" s="11" t="s">
        <v>1150</v>
      </c>
    </row>
    <row r="2710" spans="1:3" s="10" customFormat="1" ht="42.75">
      <c r="A2710" s="27" t="s">
        <v>10483</v>
      </c>
      <c r="B2710" s="10" t="s">
        <v>3497</v>
      </c>
      <c r="C2710" s="11" t="s">
        <v>1150</v>
      </c>
    </row>
    <row r="2711" spans="1:3" s="10" customFormat="1" ht="28.5">
      <c r="A2711" s="27" t="s">
        <v>10484</v>
      </c>
      <c r="B2711" s="10" t="s">
        <v>3498</v>
      </c>
      <c r="C2711" s="11" t="s">
        <v>3499</v>
      </c>
    </row>
    <row r="2712" spans="1:3" s="10" customFormat="1" ht="42.75">
      <c r="A2712" s="27" t="s">
        <v>8705</v>
      </c>
      <c r="B2712" s="10" t="s">
        <v>3500</v>
      </c>
      <c r="C2712" s="11" t="s">
        <v>985</v>
      </c>
    </row>
    <row r="2713" spans="1:3" s="10" customFormat="1" ht="57">
      <c r="A2713" s="27" t="s">
        <v>10485</v>
      </c>
      <c r="B2713" s="10" t="s">
        <v>3501</v>
      </c>
      <c r="C2713" s="11" t="s">
        <v>3431</v>
      </c>
    </row>
    <row r="2714" spans="1:3" s="10" customFormat="1" ht="28.5">
      <c r="A2714" s="27" t="s">
        <v>10486</v>
      </c>
      <c r="B2714" s="10" t="s">
        <v>3502</v>
      </c>
      <c r="C2714" s="11" t="s">
        <v>1133</v>
      </c>
    </row>
    <row r="2715" spans="1:3" s="10" customFormat="1" ht="42.75">
      <c r="A2715" s="27" t="s">
        <v>8239</v>
      </c>
      <c r="B2715" s="10" t="s">
        <v>3503</v>
      </c>
      <c r="C2715" s="11" t="s">
        <v>3471</v>
      </c>
    </row>
    <row r="2716" spans="1:3" s="10" customFormat="1" ht="57">
      <c r="A2716" s="27" t="s">
        <v>10487</v>
      </c>
      <c r="B2716" s="10" t="s">
        <v>3504</v>
      </c>
      <c r="C2716" s="11" t="s">
        <v>3505</v>
      </c>
    </row>
    <row r="2717" spans="1:3" s="10" customFormat="1" ht="28.5">
      <c r="A2717" s="27" t="s">
        <v>10488</v>
      </c>
      <c r="B2717" s="10" t="s">
        <v>3506</v>
      </c>
      <c r="C2717" s="11" t="s">
        <v>959</v>
      </c>
    </row>
    <row r="2718" spans="1:3" s="10" customFormat="1">
      <c r="A2718" s="27" t="s">
        <v>10489</v>
      </c>
      <c r="B2718" s="10" t="s">
        <v>3507</v>
      </c>
      <c r="C2718" s="11" t="s">
        <v>718</v>
      </c>
    </row>
    <row r="2719" spans="1:3" s="10" customFormat="1">
      <c r="A2719" s="27" t="s">
        <v>10490</v>
      </c>
      <c r="B2719" s="10" t="s">
        <v>3508</v>
      </c>
      <c r="C2719" s="11" t="s">
        <v>206</v>
      </c>
    </row>
    <row r="2720" spans="1:3" s="10" customFormat="1" ht="28.5">
      <c r="A2720" s="27" t="s">
        <v>10491</v>
      </c>
      <c r="B2720" s="10" t="s">
        <v>3509</v>
      </c>
      <c r="C2720" s="11" t="s">
        <v>1133</v>
      </c>
    </row>
    <row r="2721" spans="1:3" s="10" customFormat="1" ht="28.5">
      <c r="A2721" s="27" t="s">
        <v>10492</v>
      </c>
      <c r="B2721" s="10" t="s">
        <v>3510</v>
      </c>
      <c r="C2721" s="11" t="s">
        <v>3026</v>
      </c>
    </row>
    <row r="2722" spans="1:3" s="10" customFormat="1" ht="28.5">
      <c r="A2722" s="27" t="s">
        <v>10493</v>
      </c>
      <c r="B2722" s="10" t="s">
        <v>3511</v>
      </c>
      <c r="C2722" s="11" t="s">
        <v>1846</v>
      </c>
    </row>
    <row r="2723" spans="1:3" s="10" customFormat="1" ht="28.5">
      <c r="A2723" s="27" t="s">
        <v>10494</v>
      </c>
      <c r="B2723" s="10" t="s">
        <v>3512</v>
      </c>
      <c r="C2723" s="11" t="s">
        <v>1846</v>
      </c>
    </row>
    <row r="2724" spans="1:3" s="10" customFormat="1" ht="42.75">
      <c r="A2724" s="27" t="s">
        <v>10495</v>
      </c>
      <c r="B2724" s="10" t="s">
        <v>3513</v>
      </c>
      <c r="C2724" s="11" t="s">
        <v>733</v>
      </c>
    </row>
    <row r="2725" spans="1:3" s="10" customFormat="1">
      <c r="A2725" s="27" t="s">
        <v>10496</v>
      </c>
      <c r="B2725" s="10" t="s">
        <v>3514</v>
      </c>
      <c r="C2725" s="11" t="s">
        <v>718</v>
      </c>
    </row>
    <row r="2726" spans="1:3" s="10" customFormat="1">
      <c r="A2726" s="27" t="s">
        <v>10497</v>
      </c>
      <c r="B2726" s="10" t="s">
        <v>3515</v>
      </c>
      <c r="C2726" s="11" t="s">
        <v>718</v>
      </c>
    </row>
    <row r="2727" spans="1:3" s="10" customFormat="1" ht="28.5">
      <c r="A2727" s="27" t="s">
        <v>10498</v>
      </c>
      <c r="B2727" s="10" t="s">
        <v>3516</v>
      </c>
      <c r="C2727" s="11" t="s">
        <v>726</v>
      </c>
    </row>
    <row r="2728" spans="1:3" s="10" customFormat="1">
      <c r="A2728" s="27" t="s">
        <v>10499</v>
      </c>
      <c r="B2728" s="10" t="s">
        <v>3517</v>
      </c>
      <c r="C2728" s="11" t="s">
        <v>718</v>
      </c>
    </row>
    <row r="2729" spans="1:3" s="10" customFormat="1" ht="42.75">
      <c r="A2729" s="27" t="s">
        <v>10500</v>
      </c>
      <c r="B2729" s="10" t="s">
        <v>3518</v>
      </c>
      <c r="C2729" s="11" t="s">
        <v>1150</v>
      </c>
    </row>
    <row r="2730" spans="1:3" s="10" customFormat="1" ht="28.5">
      <c r="A2730" s="27" t="s">
        <v>10501</v>
      </c>
      <c r="B2730" s="10" t="s">
        <v>3519</v>
      </c>
      <c r="C2730" s="11" t="s">
        <v>785</v>
      </c>
    </row>
    <row r="2731" spans="1:3" s="10" customFormat="1" ht="28.5">
      <c r="A2731" s="27" t="s">
        <v>10502</v>
      </c>
      <c r="B2731" s="10" t="s">
        <v>3520</v>
      </c>
      <c r="C2731" s="11" t="s">
        <v>783</v>
      </c>
    </row>
    <row r="2732" spans="1:3" s="10" customFormat="1" ht="42.75">
      <c r="A2732" s="27" t="s">
        <v>10503</v>
      </c>
      <c r="B2732" s="10" t="s">
        <v>3521</v>
      </c>
      <c r="C2732" s="11" t="s">
        <v>733</v>
      </c>
    </row>
    <row r="2733" spans="1:3" s="10" customFormat="1" ht="28.5">
      <c r="A2733" s="27" t="s">
        <v>10504</v>
      </c>
      <c r="B2733" s="10" t="s">
        <v>3522</v>
      </c>
      <c r="C2733" s="11" t="s">
        <v>835</v>
      </c>
    </row>
    <row r="2734" spans="1:3" s="10" customFormat="1" ht="28.5">
      <c r="A2734" s="27" t="s">
        <v>10505</v>
      </c>
      <c r="B2734" s="10" t="s">
        <v>3523</v>
      </c>
      <c r="C2734" s="11" t="s">
        <v>2896</v>
      </c>
    </row>
    <row r="2735" spans="1:3" s="10" customFormat="1" ht="57">
      <c r="A2735" s="27" t="s">
        <v>10506</v>
      </c>
      <c r="B2735" s="10" t="s">
        <v>3524</v>
      </c>
      <c r="C2735" s="11" t="s">
        <v>3505</v>
      </c>
    </row>
    <row r="2736" spans="1:3" s="10" customFormat="1" ht="28.5">
      <c r="A2736" s="27" t="s">
        <v>10507</v>
      </c>
      <c r="B2736" s="10" t="s">
        <v>3525</v>
      </c>
      <c r="C2736" s="11" t="s">
        <v>1846</v>
      </c>
    </row>
    <row r="2737" spans="1:3" s="10" customFormat="1" ht="42.75">
      <c r="A2737" s="27" t="s">
        <v>10508</v>
      </c>
      <c r="B2737" s="10" t="s">
        <v>3526</v>
      </c>
      <c r="C2737" s="11" t="s">
        <v>3244</v>
      </c>
    </row>
    <row r="2738" spans="1:3" s="10" customFormat="1" ht="28.5">
      <c r="A2738" s="27" t="s">
        <v>10509</v>
      </c>
      <c r="B2738" s="10" t="s">
        <v>3527</v>
      </c>
      <c r="C2738" s="11" t="s">
        <v>835</v>
      </c>
    </row>
    <row r="2739" spans="1:3" s="10" customFormat="1" ht="28.5">
      <c r="A2739" s="27" t="s">
        <v>10510</v>
      </c>
      <c r="B2739" s="10" t="s">
        <v>3528</v>
      </c>
      <c r="C2739" s="11" t="s">
        <v>3444</v>
      </c>
    </row>
    <row r="2740" spans="1:3" s="10" customFormat="1" ht="57">
      <c r="A2740" s="27" t="s">
        <v>10511</v>
      </c>
      <c r="B2740" s="10" t="s">
        <v>3529</v>
      </c>
      <c r="C2740" s="11" t="s">
        <v>3530</v>
      </c>
    </row>
    <row r="2741" spans="1:3" s="10" customFormat="1" ht="42.75">
      <c r="A2741" s="27" t="s">
        <v>10512</v>
      </c>
      <c r="B2741" s="10" t="s">
        <v>3531</v>
      </c>
      <c r="C2741" s="11" t="s">
        <v>733</v>
      </c>
    </row>
    <row r="2742" spans="1:3" s="10" customFormat="1" ht="28.5">
      <c r="A2742" s="27" t="s">
        <v>10513</v>
      </c>
      <c r="B2742" s="10" t="s">
        <v>3532</v>
      </c>
      <c r="C2742" s="11" t="s">
        <v>3533</v>
      </c>
    </row>
    <row r="2743" spans="1:3" s="10" customFormat="1" ht="57">
      <c r="A2743" s="27" t="s">
        <v>10514</v>
      </c>
      <c r="B2743" s="10" t="s">
        <v>3534</v>
      </c>
      <c r="C2743" s="11" t="s">
        <v>2913</v>
      </c>
    </row>
    <row r="2744" spans="1:3" s="10" customFormat="1" ht="28.5">
      <c r="A2744" s="27" t="s">
        <v>10515</v>
      </c>
      <c r="B2744" s="10" t="s">
        <v>3535</v>
      </c>
      <c r="C2744" s="11" t="s">
        <v>2896</v>
      </c>
    </row>
    <row r="2745" spans="1:3" s="10" customFormat="1" ht="28.5">
      <c r="A2745" s="27" t="s">
        <v>10516</v>
      </c>
      <c r="B2745" s="10" t="s">
        <v>3536</v>
      </c>
      <c r="C2745" s="11" t="s">
        <v>835</v>
      </c>
    </row>
    <row r="2746" spans="1:3" s="10" customFormat="1" ht="42.75">
      <c r="A2746" s="27" t="s">
        <v>10517</v>
      </c>
      <c r="B2746" s="10" t="s">
        <v>3537</v>
      </c>
      <c r="C2746" s="11" t="s">
        <v>1150</v>
      </c>
    </row>
    <row r="2747" spans="1:3" s="10" customFormat="1" ht="42.75">
      <c r="A2747" s="27" t="s">
        <v>10518</v>
      </c>
      <c r="B2747" s="10" t="s">
        <v>3538</v>
      </c>
      <c r="C2747" s="11" t="s">
        <v>1150</v>
      </c>
    </row>
    <row r="2748" spans="1:3" s="10" customFormat="1" ht="42.75">
      <c r="A2748" s="27" t="s">
        <v>10519</v>
      </c>
      <c r="B2748" s="10" t="s">
        <v>3539</v>
      </c>
      <c r="C2748" s="11" t="s">
        <v>1150</v>
      </c>
    </row>
    <row r="2749" spans="1:3" s="10" customFormat="1" ht="28.5">
      <c r="A2749" s="27" t="s">
        <v>10520</v>
      </c>
      <c r="B2749" s="10" t="s">
        <v>3540</v>
      </c>
      <c r="C2749" s="11" t="s">
        <v>2889</v>
      </c>
    </row>
    <row r="2750" spans="1:3" s="10" customFormat="1" ht="42.75">
      <c r="A2750" s="27" t="s">
        <v>10521</v>
      </c>
      <c r="B2750" s="10" t="s">
        <v>3541</v>
      </c>
      <c r="C2750" s="11" t="s">
        <v>733</v>
      </c>
    </row>
    <row r="2751" spans="1:3" s="10" customFormat="1" ht="28.5">
      <c r="A2751" s="27" t="s">
        <v>10522</v>
      </c>
      <c r="B2751" s="10" t="s">
        <v>3542</v>
      </c>
      <c r="C2751" s="11" t="s">
        <v>742</v>
      </c>
    </row>
    <row r="2752" spans="1:3" s="10" customFormat="1" ht="57">
      <c r="A2752" s="27" t="s">
        <v>10523</v>
      </c>
      <c r="B2752" s="10" t="s">
        <v>3543</v>
      </c>
      <c r="C2752" s="11" t="s">
        <v>3544</v>
      </c>
    </row>
    <row r="2753" spans="1:3" s="10" customFormat="1" ht="28.5">
      <c r="A2753" s="27" t="s">
        <v>10524</v>
      </c>
      <c r="B2753" s="10" t="s">
        <v>3545</v>
      </c>
      <c r="C2753" s="11" t="s">
        <v>3140</v>
      </c>
    </row>
    <row r="2754" spans="1:3" s="10" customFormat="1">
      <c r="A2754" s="27" t="s">
        <v>10525</v>
      </c>
      <c r="B2754" s="10" t="s">
        <v>3546</v>
      </c>
      <c r="C2754" s="11" t="s">
        <v>206</v>
      </c>
    </row>
    <row r="2755" spans="1:3" s="10" customFormat="1" ht="42.75">
      <c r="A2755" s="27" t="s">
        <v>10526</v>
      </c>
      <c r="B2755" s="10" t="s">
        <v>3547</v>
      </c>
      <c r="C2755" s="11" t="s">
        <v>733</v>
      </c>
    </row>
    <row r="2756" spans="1:3" s="10" customFormat="1" ht="57">
      <c r="A2756" s="27" t="s">
        <v>10527</v>
      </c>
      <c r="B2756" s="10" t="s">
        <v>3548</v>
      </c>
      <c r="C2756" s="11" t="s">
        <v>3530</v>
      </c>
    </row>
    <row r="2757" spans="1:3" s="10" customFormat="1" ht="28.5">
      <c r="A2757" s="27" t="s">
        <v>10528</v>
      </c>
      <c r="B2757" s="10" t="s">
        <v>3549</v>
      </c>
      <c r="C2757" s="11" t="s">
        <v>2042</v>
      </c>
    </row>
    <row r="2758" spans="1:3" s="10" customFormat="1" ht="28.5">
      <c r="A2758" s="27" t="s">
        <v>10529</v>
      </c>
      <c r="B2758" s="10" t="s">
        <v>3550</v>
      </c>
      <c r="C2758" s="11" t="s">
        <v>1846</v>
      </c>
    </row>
    <row r="2759" spans="1:3" s="10" customFormat="1" ht="42.75">
      <c r="A2759" s="27" t="s">
        <v>10530</v>
      </c>
      <c r="B2759" s="10" t="s">
        <v>3551</v>
      </c>
      <c r="C2759" s="11" t="s">
        <v>733</v>
      </c>
    </row>
    <row r="2760" spans="1:3" s="10" customFormat="1" ht="42.75">
      <c r="A2760" s="27" t="s">
        <v>10531</v>
      </c>
      <c r="B2760" s="10" t="s">
        <v>3552</v>
      </c>
      <c r="C2760" s="11" t="s">
        <v>733</v>
      </c>
    </row>
    <row r="2761" spans="1:3" s="10" customFormat="1" ht="28.5">
      <c r="A2761" s="27" t="s">
        <v>10532</v>
      </c>
      <c r="B2761" s="10" t="s">
        <v>3553</v>
      </c>
      <c r="C2761" s="11" t="s">
        <v>3444</v>
      </c>
    </row>
    <row r="2762" spans="1:3" s="10" customFormat="1" ht="28.5">
      <c r="A2762" s="27" t="s">
        <v>10533</v>
      </c>
      <c r="B2762" s="10" t="s">
        <v>3554</v>
      </c>
      <c r="C2762" s="11" t="s">
        <v>2896</v>
      </c>
    </row>
    <row r="2763" spans="1:3" s="10" customFormat="1" ht="57">
      <c r="A2763" s="27" t="s">
        <v>10534</v>
      </c>
      <c r="B2763" s="10" t="s">
        <v>3555</v>
      </c>
      <c r="C2763" s="11" t="s">
        <v>3505</v>
      </c>
    </row>
    <row r="2764" spans="1:3" s="10" customFormat="1" ht="28.5">
      <c r="A2764" s="27" t="s">
        <v>10535</v>
      </c>
      <c r="B2764" s="10" t="s">
        <v>3556</v>
      </c>
      <c r="C2764" s="11" t="s">
        <v>2042</v>
      </c>
    </row>
    <row r="2765" spans="1:3" s="10" customFormat="1">
      <c r="A2765" s="27" t="s">
        <v>8709</v>
      </c>
      <c r="B2765" s="10" t="s">
        <v>3557</v>
      </c>
      <c r="C2765" s="11" t="s">
        <v>993</v>
      </c>
    </row>
    <row r="2766" spans="1:3" s="10" customFormat="1" ht="28.5">
      <c r="A2766" s="27" t="s">
        <v>9702</v>
      </c>
      <c r="B2766" s="10" t="s">
        <v>3558</v>
      </c>
      <c r="C2766" s="11" t="s">
        <v>783</v>
      </c>
    </row>
    <row r="2767" spans="1:3" s="10" customFormat="1" ht="28.5">
      <c r="A2767" s="27" t="s">
        <v>8566</v>
      </c>
      <c r="B2767" s="10" t="s">
        <v>3559</v>
      </c>
      <c r="C2767" s="11" t="s">
        <v>783</v>
      </c>
    </row>
    <row r="2768" spans="1:3" s="10" customFormat="1">
      <c r="A2768" s="27" t="s">
        <v>10536</v>
      </c>
      <c r="B2768" s="10" t="s">
        <v>3560</v>
      </c>
      <c r="C2768" s="11" t="s">
        <v>3561</v>
      </c>
    </row>
    <row r="2769" spans="1:3" s="10" customFormat="1" ht="42.75">
      <c r="A2769" s="27" t="s">
        <v>10537</v>
      </c>
      <c r="B2769" s="10" t="s">
        <v>3562</v>
      </c>
      <c r="C2769" s="11" t="s">
        <v>733</v>
      </c>
    </row>
    <row r="2770" spans="1:3" s="10" customFormat="1" ht="28.5">
      <c r="A2770" s="27" t="s">
        <v>10538</v>
      </c>
      <c r="B2770" s="10" t="s">
        <v>3563</v>
      </c>
      <c r="C2770" s="11" t="s">
        <v>3564</v>
      </c>
    </row>
    <row r="2771" spans="1:3" s="10" customFormat="1" ht="28.5">
      <c r="A2771" s="27" t="s">
        <v>10539</v>
      </c>
      <c r="B2771" s="10" t="s">
        <v>3565</v>
      </c>
      <c r="C2771" s="11" t="s">
        <v>742</v>
      </c>
    </row>
    <row r="2772" spans="1:3" s="10" customFormat="1" ht="28.5">
      <c r="A2772" s="27" t="s">
        <v>10540</v>
      </c>
      <c r="B2772" s="10" t="s">
        <v>3566</v>
      </c>
      <c r="C2772" s="11" t="s">
        <v>1846</v>
      </c>
    </row>
    <row r="2773" spans="1:3" s="10" customFormat="1">
      <c r="A2773" s="27" t="s">
        <v>10541</v>
      </c>
      <c r="B2773" s="10" t="s">
        <v>3567</v>
      </c>
      <c r="C2773" s="11" t="s">
        <v>1201</v>
      </c>
    </row>
    <row r="2774" spans="1:3" s="10" customFormat="1" ht="28.5">
      <c r="A2774" s="27" t="s">
        <v>10542</v>
      </c>
      <c r="B2774" s="10" t="s">
        <v>3568</v>
      </c>
      <c r="C2774" s="11" t="s">
        <v>1846</v>
      </c>
    </row>
    <row r="2775" spans="1:3" s="10" customFormat="1" ht="42.75">
      <c r="A2775" s="27" t="s">
        <v>10543</v>
      </c>
      <c r="B2775" s="10" t="s">
        <v>3569</v>
      </c>
      <c r="C2775" s="11" t="s">
        <v>733</v>
      </c>
    </row>
    <row r="2776" spans="1:3" s="10" customFormat="1" ht="57">
      <c r="A2776" s="27" t="s">
        <v>10544</v>
      </c>
      <c r="B2776" s="10" t="s">
        <v>3570</v>
      </c>
      <c r="C2776" s="11" t="s">
        <v>3571</v>
      </c>
    </row>
    <row r="2777" spans="1:3" s="10" customFormat="1" ht="28.5">
      <c r="A2777" s="27" t="s">
        <v>8582</v>
      </c>
      <c r="B2777" s="10" t="s">
        <v>3572</v>
      </c>
      <c r="C2777" s="11" t="s">
        <v>806</v>
      </c>
    </row>
    <row r="2778" spans="1:3" s="10" customFormat="1" ht="42.75">
      <c r="A2778" s="27" t="s">
        <v>10545</v>
      </c>
      <c r="B2778" s="10" t="s">
        <v>3573</v>
      </c>
      <c r="C2778" s="11" t="s">
        <v>733</v>
      </c>
    </row>
    <row r="2779" spans="1:3" s="10" customFormat="1" ht="57">
      <c r="A2779" s="27" t="s">
        <v>10546</v>
      </c>
      <c r="B2779" s="10" t="s">
        <v>3574</v>
      </c>
      <c r="C2779" s="11" t="s">
        <v>3530</v>
      </c>
    </row>
    <row r="2780" spans="1:3" s="10" customFormat="1" ht="28.5">
      <c r="A2780" s="27" t="s">
        <v>10547</v>
      </c>
      <c r="B2780" s="10" t="s">
        <v>3575</v>
      </c>
      <c r="C2780" s="11" t="s">
        <v>2860</v>
      </c>
    </row>
    <row r="2781" spans="1:3" s="10" customFormat="1" ht="42.75">
      <c r="A2781" s="27" t="s">
        <v>10548</v>
      </c>
      <c r="B2781" s="10" t="s">
        <v>3576</v>
      </c>
      <c r="C2781" s="11" t="s">
        <v>3577</v>
      </c>
    </row>
    <row r="2782" spans="1:3" s="10" customFormat="1" ht="28.5">
      <c r="A2782" s="27" t="s">
        <v>10549</v>
      </c>
      <c r="B2782" s="10" t="s">
        <v>3578</v>
      </c>
      <c r="C2782" s="11" t="s">
        <v>3564</v>
      </c>
    </row>
    <row r="2783" spans="1:3" s="10" customFormat="1" ht="28.5">
      <c r="A2783" s="27" t="s">
        <v>10131</v>
      </c>
      <c r="B2783" s="10" t="s">
        <v>3579</v>
      </c>
      <c r="C2783" s="11" t="s">
        <v>3026</v>
      </c>
    </row>
    <row r="2784" spans="1:3" s="10" customFormat="1" ht="42.75">
      <c r="A2784" s="27" t="s">
        <v>10550</v>
      </c>
      <c r="B2784" s="10" t="s">
        <v>3580</v>
      </c>
      <c r="C2784" s="11" t="s">
        <v>2529</v>
      </c>
    </row>
    <row r="2785" spans="1:3" s="10" customFormat="1" ht="28.5">
      <c r="A2785" s="27" t="s">
        <v>10026</v>
      </c>
      <c r="B2785" s="10" t="s">
        <v>3581</v>
      </c>
      <c r="C2785" s="11" t="s">
        <v>2889</v>
      </c>
    </row>
    <row r="2786" spans="1:3" s="10" customFormat="1" ht="28.5">
      <c r="A2786" s="27" t="s">
        <v>10551</v>
      </c>
      <c r="B2786" s="10" t="s">
        <v>3582</v>
      </c>
      <c r="C2786" s="11" t="s">
        <v>2896</v>
      </c>
    </row>
    <row r="2787" spans="1:3" s="10" customFormat="1" ht="28.5">
      <c r="A2787" s="27" t="s">
        <v>10552</v>
      </c>
      <c r="B2787" s="10" t="s">
        <v>3583</v>
      </c>
      <c r="C2787" s="11" t="s">
        <v>2889</v>
      </c>
    </row>
    <row r="2788" spans="1:3" s="10" customFormat="1" ht="28.5">
      <c r="A2788" s="27" t="s">
        <v>10553</v>
      </c>
      <c r="B2788" s="10" t="s">
        <v>3584</v>
      </c>
      <c r="C2788" s="11" t="s">
        <v>726</v>
      </c>
    </row>
    <row r="2789" spans="1:3" s="10" customFormat="1" ht="28.5">
      <c r="A2789" s="27" t="s">
        <v>10554</v>
      </c>
      <c r="B2789" s="10" t="s">
        <v>3585</v>
      </c>
      <c r="C2789" s="11" t="s">
        <v>2862</v>
      </c>
    </row>
    <row r="2790" spans="1:3" s="10" customFormat="1" ht="28.5">
      <c r="A2790" s="27" t="s">
        <v>10555</v>
      </c>
      <c r="B2790" s="10" t="s">
        <v>3586</v>
      </c>
      <c r="C2790" s="11" t="s">
        <v>2042</v>
      </c>
    </row>
    <row r="2791" spans="1:3" s="10" customFormat="1">
      <c r="A2791" s="27" t="s">
        <v>8531</v>
      </c>
      <c r="B2791" s="10" t="s">
        <v>3587</v>
      </c>
      <c r="C2791" s="11" t="s">
        <v>718</v>
      </c>
    </row>
    <row r="2792" spans="1:3" s="10" customFormat="1" ht="57">
      <c r="A2792" s="27" t="s">
        <v>10556</v>
      </c>
      <c r="B2792" s="10" t="s">
        <v>3588</v>
      </c>
      <c r="C2792" s="11" t="s">
        <v>1109</v>
      </c>
    </row>
    <row r="2793" spans="1:3" s="10" customFormat="1" ht="57">
      <c r="A2793" s="27" t="s">
        <v>10557</v>
      </c>
      <c r="B2793" s="10" t="s">
        <v>3589</v>
      </c>
      <c r="C2793" s="11" t="s">
        <v>2913</v>
      </c>
    </row>
    <row r="2794" spans="1:3" s="10" customFormat="1" ht="42.75">
      <c r="A2794" s="27" t="s">
        <v>10558</v>
      </c>
      <c r="B2794" s="10" t="s">
        <v>3590</v>
      </c>
      <c r="C2794" s="11" t="s">
        <v>2918</v>
      </c>
    </row>
    <row r="2795" spans="1:3" s="10" customFormat="1" ht="57">
      <c r="A2795" s="27" t="s">
        <v>10559</v>
      </c>
      <c r="B2795" s="10" t="s">
        <v>3591</v>
      </c>
      <c r="C2795" s="11" t="s">
        <v>3505</v>
      </c>
    </row>
    <row r="2796" spans="1:3" s="10" customFormat="1">
      <c r="A2796" s="27" t="s">
        <v>10560</v>
      </c>
      <c r="B2796" s="10" t="s">
        <v>3592</v>
      </c>
      <c r="C2796" s="11" t="s">
        <v>718</v>
      </c>
    </row>
    <row r="2797" spans="1:3" s="10" customFormat="1" ht="57">
      <c r="A2797" s="27" t="s">
        <v>10561</v>
      </c>
      <c r="B2797" s="10" t="s">
        <v>3593</v>
      </c>
      <c r="C2797" s="11" t="s">
        <v>3431</v>
      </c>
    </row>
    <row r="2798" spans="1:3" s="10" customFormat="1" ht="42.75">
      <c r="A2798" s="27" t="s">
        <v>10562</v>
      </c>
      <c r="B2798" s="10" t="s">
        <v>3594</v>
      </c>
      <c r="C2798" s="11" t="s">
        <v>2751</v>
      </c>
    </row>
    <row r="2799" spans="1:3" s="10" customFormat="1" ht="57">
      <c r="A2799" s="27" t="s">
        <v>10563</v>
      </c>
      <c r="B2799" s="10" t="s">
        <v>3595</v>
      </c>
      <c r="C2799" s="11" t="s">
        <v>3596</v>
      </c>
    </row>
    <row r="2800" spans="1:3" s="10" customFormat="1" ht="42.75">
      <c r="A2800" s="27" t="s">
        <v>10564</v>
      </c>
      <c r="B2800" s="10" t="s">
        <v>3597</v>
      </c>
      <c r="C2800" s="11" t="s">
        <v>2918</v>
      </c>
    </row>
    <row r="2801" spans="1:3" s="10" customFormat="1" ht="28.5">
      <c r="A2801" s="27" t="s">
        <v>10565</v>
      </c>
      <c r="B2801" s="10" t="s">
        <v>3598</v>
      </c>
      <c r="C2801" s="11" t="s">
        <v>3494</v>
      </c>
    </row>
    <row r="2802" spans="1:3" s="10" customFormat="1" ht="57">
      <c r="A2802" s="27" t="s">
        <v>10566</v>
      </c>
      <c r="B2802" s="10" t="s">
        <v>3599</v>
      </c>
      <c r="C2802" s="11" t="s">
        <v>1764</v>
      </c>
    </row>
    <row r="2803" spans="1:3" s="10" customFormat="1" ht="28.5">
      <c r="A2803" s="27" t="s">
        <v>10567</v>
      </c>
      <c r="B2803" s="10" t="s">
        <v>3600</v>
      </c>
      <c r="C2803" s="11" t="s">
        <v>2042</v>
      </c>
    </row>
    <row r="2804" spans="1:3" s="10" customFormat="1" ht="42.75">
      <c r="A2804" s="27" t="s">
        <v>10568</v>
      </c>
      <c r="B2804" s="10" t="s">
        <v>3601</v>
      </c>
      <c r="C2804" s="11" t="s">
        <v>2710</v>
      </c>
    </row>
    <row r="2805" spans="1:3" s="10" customFormat="1" ht="28.5">
      <c r="A2805" s="27" t="s">
        <v>10569</v>
      </c>
      <c r="B2805" s="10" t="s">
        <v>3602</v>
      </c>
      <c r="C2805" s="11" t="s">
        <v>2042</v>
      </c>
    </row>
    <row r="2806" spans="1:3" s="10" customFormat="1">
      <c r="A2806" s="27" t="s">
        <v>10570</v>
      </c>
      <c r="B2806" s="10" t="s">
        <v>3603</v>
      </c>
      <c r="C2806" s="11" t="s">
        <v>206</v>
      </c>
    </row>
    <row r="2807" spans="1:3" s="10" customFormat="1" ht="28.5">
      <c r="A2807" s="27" t="s">
        <v>10571</v>
      </c>
      <c r="B2807" s="10" t="s">
        <v>3604</v>
      </c>
      <c r="C2807" s="11" t="s">
        <v>3605</v>
      </c>
    </row>
    <row r="2808" spans="1:3" s="10" customFormat="1" ht="57">
      <c r="A2808" s="27" t="s">
        <v>10572</v>
      </c>
      <c r="B2808" s="10" t="s">
        <v>3606</v>
      </c>
      <c r="C2808" s="11" t="s">
        <v>3530</v>
      </c>
    </row>
    <row r="2809" spans="1:3" s="10" customFormat="1">
      <c r="A2809" s="27" t="s">
        <v>10573</v>
      </c>
      <c r="B2809" s="10" t="s">
        <v>3607</v>
      </c>
      <c r="C2809" s="11" t="s">
        <v>3608</v>
      </c>
    </row>
    <row r="2810" spans="1:3" s="10" customFormat="1" ht="42.75">
      <c r="A2810" s="27" t="s">
        <v>10574</v>
      </c>
      <c r="B2810" s="10" t="s">
        <v>3609</v>
      </c>
      <c r="C2810" s="11" t="s">
        <v>2773</v>
      </c>
    </row>
    <row r="2811" spans="1:3" s="10" customFormat="1" ht="42.75">
      <c r="A2811" s="27" t="s">
        <v>10575</v>
      </c>
      <c r="B2811" s="10" t="s">
        <v>3610</v>
      </c>
      <c r="C2811" s="11" t="s">
        <v>1150</v>
      </c>
    </row>
    <row r="2812" spans="1:3" s="10" customFormat="1" ht="42.75">
      <c r="A2812" s="27" t="s">
        <v>10576</v>
      </c>
      <c r="B2812" s="10" t="s">
        <v>3611</v>
      </c>
      <c r="C2812" s="11" t="s">
        <v>1150</v>
      </c>
    </row>
    <row r="2813" spans="1:3" s="10" customFormat="1" ht="28.5">
      <c r="A2813" s="27" t="s">
        <v>10577</v>
      </c>
      <c r="B2813" s="10" t="s">
        <v>3612</v>
      </c>
      <c r="C2813" s="11" t="s">
        <v>2862</v>
      </c>
    </row>
    <row r="2814" spans="1:3" s="10" customFormat="1" ht="57">
      <c r="A2814" s="27" t="s">
        <v>10578</v>
      </c>
      <c r="B2814" s="10" t="s">
        <v>3613</v>
      </c>
      <c r="C2814" s="11" t="s">
        <v>3571</v>
      </c>
    </row>
    <row r="2815" spans="1:3" s="10" customFormat="1" ht="42.75">
      <c r="A2815" s="27" t="s">
        <v>10579</v>
      </c>
      <c r="B2815" s="10" t="s">
        <v>3614</v>
      </c>
      <c r="C2815" s="11" t="s">
        <v>3393</v>
      </c>
    </row>
    <row r="2816" spans="1:3" s="10" customFormat="1">
      <c r="A2816" s="27" t="s">
        <v>10580</v>
      </c>
      <c r="B2816" s="10" t="s">
        <v>3615</v>
      </c>
      <c r="C2816" s="11" t="s">
        <v>206</v>
      </c>
    </row>
    <row r="2817" spans="1:3" s="10" customFormat="1" ht="42.75">
      <c r="A2817" s="27" t="s">
        <v>10581</v>
      </c>
      <c r="B2817" s="10" t="s">
        <v>3616</v>
      </c>
      <c r="C2817" s="11" t="s">
        <v>2792</v>
      </c>
    </row>
    <row r="2818" spans="1:3" s="10" customFormat="1" ht="28.5">
      <c r="A2818" s="27" t="s">
        <v>10142</v>
      </c>
      <c r="B2818" s="10" t="s">
        <v>3617</v>
      </c>
      <c r="C2818" s="11" t="s">
        <v>2325</v>
      </c>
    </row>
    <row r="2819" spans="1:3" s="10" customFormat="1" ht="28.5">
      <c r="A2819" s="27" t="s">
        <v>9596</v>
      </c>
      <c r="B2819" s="10" t="s">
        <v>3618</v>
      </c>
      <c r="C2819" s="11" t="s">
        <v>2325</v>
      </c>
    </row>
    <row r="2820" spans="1:3" s="10" customFormat="1">
      <c r="A2820" s="27" t="s">
        <v>10423</v>
      </c>
      <c r="B2820" s="10" t="s">
        <v>3619</v>
      </c>
      <c r="C2820" s="11" t="s">
        <v>3424</v>
      </c>
    </row>
    <row r="2821" spans="1:3" s="10" customFormat="1" ht="28.5">
      <c r="A2821" s="27" t="s">
        <v>8567</v>
      </c>
      <c r="B2821" s="10" t="s">
        <v>3620</v>
      </c>
      <c r="C2821" s="11" t="s">
        <v>787</v>
      </c>
    </row>
    <row r="2822" spans="1:3" s="10" customFormat="1" ht="42.75">
      <c r="A2822" s="27" t="s">
        <v>10582</v>
      </c>
      <c r="B2822" s="10" t="s">
        <v>3621</v>
      </c>
      <c r="C2822" s="11" t="s">
        <v>733</v>
      </c>
    </row>
    <row r="2823" spans="1:3" s="10" customFormat="1" ht="28.5">
      <c r="A2823" s="27" t="s">
        <v>10583</v>
      </c>
      <c r="B2823" s="10" t="s">
        <v>3622</v>
      </c>
      <c r="C2823" s="11" t="s">
        <v>895</v>
      </c>
    </row>
    <row r="2824" spans="1:3" s="10" customFormat="1" ht="42.75">
      <c r="A2824" s="27" t="s">
        <v>10584</v>
      </c>
      <c r="B2824" s="10" t="s">
        <v>3623</v>
      </c>
      <c r="C2824" s="11" t="s">
        <v>733</v>
      </c>
    </row>
    <row r="2825" spans="1:3" s="10" customFormat="1" ht="57">
      <c r="A2825" s="27" t="s">
        <v>10585</v>
      </c>
      <c r="B2825" s="10" t="s">
        <v>3624</v>
      </c>
      <c r="C2825" s="11" t="s">
        <v>3596</v>
      </c>
    </row>
    <row r="2826" spans="1:3" s="10" customFormat="1" ht="28.5">
      <c r="A2826" s="27" t="s">
        <v>10586</v>
      </c>
      <c r="B2826" s="10" t="s">
        <v>3625</v>
      </c>
      <c r="C2826" s="11" t="s">
        <v>835</v>
      </c>
    </row>
    <row r="2827" spans="1:3" s="10" customFormat="1" ht="57">
      <c r="A2827" s="27" t="s">
        <v>10587</v>
      </c>
      <c r="B2827" s="10" t="s">
        <v>3626</v>
      </c>
      <c r="C2827" s="11" t="s">
        <v>3356</v>
      </c>
    </row>
    <row r="2828" spans="1:3" s="10" customFormat="1" ht="28.5">
      <c r="A2828" s="27" t="s">
        <v>10588</v>
      </c>
      <c r="B2828" s="10" t="s">
        <v>3627</v>
      </c>
      <c r="C2828" s="11" t="s">
        <v>835</v>
      </c>
    </row>
    <row r="2829" spans="1:3" s="10" customFormat="1" ht="28.5">
      <c r="A2829" s="27" t="s">
        <v>10589</v>
      </c>
      <c r="B2829" s="10" t="s">
        <v>3628</v>
      </c>
      <c r="C2829" s="11" t="s">
        <v>3629</v>
      </c>
    </row>
    <row r="2830" spans="1:3" s="10" customFormat="1" ht="28.5">
      <c r="A2830" s="27" t="s">
        <v>10446</v>
      </c>
      <c r="B2830" s="10" t="s">
        <v>3630</v>
      </c>
      <c r="C2830" s="11" t="s">
        <v>3026</v>
      </c>
    </row>
    <row r="2831" spans="1:3" s="10" customFormat="1" ht="28.5">
      <c r="A2831" s="27" t="s">
        <v>8586</v>
      </c>
      <c r="B2831" s="10" t="s">
        <v>3631</v>
      </c>
      <c r="C2831" s="11" t="s">
        <v>813</v>
      </c>
    </row>
    <row r="2832" spans="1:3" s="10" customFormat="1" ht="57">
      <c r="A2832" s="27" t="s">
        <v>10590</v>
      </c>
      <c r="B2832" s="10" t="s">
        <v>3632</v>
      </c>
      <c r="C2832" s="11" t="s">
        <v>3356</v>
      </c>
    </row>
    <row r="2833" spans="1:3" s="10" customFormat="1" ht="28.5">
      <c r="A2833" s="27" t="s">
        <v>10515</v>
      </c>
      <c r="B2833" s="10" t="s">
        <v>3633</v>
      </c>
      <c r="C2833" s="11" t="s">
        <v>2896</v>
      </c>
    </row>
    <row r="2834" spans="1:3" s="10" customFormat="1" ht="42.75">
      <c r="A2834" s="27" t="s">
        <v>8557</v>
      </c>
      <c r="B2834" s="10" t="s">
        <v>3634</v>
      </c>
      <c r="C2834" s="11" t="s">
        <v>710</v>
      </c>
    </row>
    <row r="2835" spans="1:3" s="10" customFormat="1" ht="28.5">
      <c r="A2835" s="27" t="s">
        <v>10505</v>
      </c>
      <c r="B2835" s="10" t="s">
        <v>3635</v>
      </c>
      <c r="C2835" s="11" t="s">
        <v>2896</v>
      </c>
    </row>
    <row r="2836" spans="1:3" s="10" customFormat="1" ht="28.5">
      <c r="A2836" s="27" t="s">
        <v>10591</v>
      </c>
      <c r="B2836" s="10" t="s">
        <v>3636</v>
      </c>
      <c r="C2836" s="11" t="s">
        <v>2582</v>
      </c>
    </row>
    <row r="2837" spans="1:3" s="10" customFormat="1" ht="28.5">
      <c r="A2837" s="27" t="s">
        <v>10592</v>
      </c>
      <c r="B2837" s="10" t="s">
        <v>3637</v>
      </c>
      <c r="C2837" s="11" t="s">
        <v>3074</v>
      </c>
    </row>
    <row r="2838" spans="1:3" s="10" customFormat="1" ht="28.5">
      <c r="A2838" s="27" t="s">
        <v>10593</v>
      </c>
      <c r="B2838" s="10" t="s">
        <v>3638</v>
      </c>
      <c r="C2838" s="11" t="s">
        <v>3426</v>
      </c>
    </row>
    <row r="2839" spans="1:3" s="10" customFormat="1">
      <c r="A2839" s="27" t="s">
        <v>8711</v>
      </c>
      <c r="B2839" s="10" t="s">
        <v>3639</v>
      </c>
      <c r="C2839" s="11" t="s">
        <v>993</v>
      </c>
    </row>
    <row r="2840" spans="1:3" s="10" customFormat="1" ht="57">
      <c r="A2840" s="27" t="s">
        <v>10594</v>
      </c>
      <c r="B2840" s="10" t="s">
        <v>3640</v>
      </c>
      <c r="C2840" s="11" t="s">
        <v>3356</v>
      </c>
    </row>
    <row r="2841" spans="1:3" s="10" customFormat="1" ht="28.5">
      <c r="A2841" s="27" t="s">
        <v>10595</v>
      </c>
      <c r="B2841" s="10" t="s">
        <v>3641</v>
      </c>
      <c r="C2841" s="11" t="s">
        <v>2889</v>
      </c>
    </row>
    <row r="2842" spans="1:3" s="10" customFormat="1" ht="28.5">
      <c r="A2842" s="27" t="s">
        <v>10596</v>
      </c>
      <c r="B2842" s="10" t="s">
        <v>3642</v>
      </c>
      <c r="C2842" s="11" t="s">
        <v>895</v>
      </c>
    </row>
    <row r="2843" spans="1:3" s="10" customFormat="1" ht="57">
      <c r="A2843" s="27" t="s">
        <v>10597</v>
      </c>
      <c r="B2843" s="10" t="s">
        <v>3643</v>
      </c>
      <c r="C2843" s="11" t="s">
        <v>3571</v>
      </c>
    </row>
    <row r="2844" spans="1:3" s="10" customFormat="1" ht="42.75">
      <c r="A2844" s="27" t="s">
        <v>10598</v>
      </c>
      <c r="B2844" s="10" t="s">
        <v>3644</v>
      </c>
      <c r="C2844" s="11" t="s">
        <v>733</v>
      </c>
    </row>
    <row r="2845" spans="1:3" s="10" customFormat="1" ht="28.5">
      <c r="A2845" s="27" t="s">
        <v>10599</v>
      </c>
      <c r="B2845" s="10" t="s">
        <v>3645</v>
      </c>
      <c r="C2845" s="11" t="s">
        <v>893</v>
      </c>
    </row>
    <row r="2846" spans="1:3" s="10" customFormat="1" ht="42.75">
      <c r="A2846" s="27" t="s">
        <v>10600</v>
      </c>
      <c r="B2846" s="10" t="s">
        <v>3646</v>
      </c>
      <c r="C2846" s="11" t="s">
        <v>733</v>
      </c>
    </row>
    <row r="2847" spans="1:3" s="10" customFormat="1" ht="28.5">
      <c r="A2847" s="27" t="s">
        <v>10601</v>
      </c>
      <c r="B2847" s="10" t="s">
        <v>3647</v>
      </c>
      <c r="C2847" s="11" t="s">
        <v>2896</v>
      </c>
    </row>
    <row r="2848" spans="1:3" s="10" customFormat="1" ht="28.5">
      <c r="A2848" s="27" t="s">
        <v>10602</v>
      </c>
      <c r="B2848" s="10" t="s">
        <v>3648</v>
      </c>
      <c r="C2848" s="11" t="s">
        <v>959</v>
      </c>
    </row>
    <row r="2849" spans="1:3" s="10" customFormat="1" ht="57">
      <c r="A2849" s="27" t="s">
        <v>10603</v>
      </c>
      <c r="B2849" s="10" t="s">
        <v>3649</v>
      </c>
      <c r="C2849" s="11" t="s">
        <v>1109</v>
      </c>
    </row>
    <row r="2850" spans="1:3" s="10" customFormat="1" ht="28.5">
      <c r="A2850" s="27" t="s">
        <v>10604</v>
      </c>
      <c r="B2850" s="10" t="s">
        <v>3650</v>
      </c>
      <c r="C2850" s="11" t="s">
        <v>2860</v>
      </c>
    </row>
    <row r="2851" spans="1:3" s="10" customFormat="1" ht="42.75">
      <c r="A2851" s="27" t="s">
        <v>10605</v>
      </c>
      <c r="B2851" s="10" t="s">
        <v>3651</v>
      </c>
      <c r="C2851" s="11" t="s">
        <v>2751</v>
      </c>
    </row>
    <row r="2852" spans="1:3" s="10" customFormat="1">
      <c r="A2852" s="27" t="s">
        <v>9703</v>
      </c>
      <c r="B2852" s="10" t="s">
        <v>3652</v>
      </c>
      <c r="C2852" s="11" t="s">
        <v>1201</v>
      </c>
    </row>
    <row r="2853" spans="1:3" s="10" customFormat="1" ht="28.5">
      <c r="A2853" s="27" t="s">
        <v>10606</v>
      </c>
      <c r="B2853" s="10" t="s">
        <v>3653</v>
      </c>
      <c r="C2853" s="11" t="s">
        <v>787</v>
      </c>
    </row>
    <row r="2854" spans="1:3" s="10" customFormat="1" ht="28.5">
      <c r="A2854" s="27" t="s">
        <v>10607</v>
      </c>
      <c r="B2854" s="10" t="s">
        <v>3654</v>
      </c>
      <c r="C2854" s="11" t="s">
        <v>895</v>
      </c>
    </row>
    <row r="2855" spans="1:3" s="10" customFormat="1" ht="42.75">
      <c r="A2855" s="27" t="s">
        <v>10608</v>
      </c>
      <c r="B2855" s="10" t="s">
        <v>3655</v>
      </c>
      <c r="C2855" s="11" t="s">
        <v>733</v>
      </c>
    </row>
    <row r="2856" spans="1:3" s="10" customFormat="1">
      <c r="A2856" s="27" t="s">
        <v>10477</v>
      </c>
      <c r="B2856" s="10" t="s">
        <v>3656</v>
      </c>
      <c r="C2856" s="11" t="s">
        <v>718</v>
      </c>
    </row>
    <row r="2857" spans="1:3" s="10" customFormat="1" ht="28.5">
      <c r="A2857" s="27" t="s">
        <v>10609</v>
      </c>
      <c r="B2857" s="10" t="s">
        <v>3657</v>
      </c>
      <c r="C2857" s="11" t="s">
        <v>811</v>
      </c>
    </row>
    <row r="2858" spans="1:3" s="10" customFormat="1">
      <c r="A2858" s="27" t="s">
        <v>8710</v>
      </c>
      <c r="B2858" s="10" t="s">
        <v>3658</v>
      </c>
      <c r="C2858" s="11" t="s">
        <v>993</v>
      </c>
    </row>
    <row r="2859" spans="1:3" s="10" customFormat="1" ht="42.75">
      <c r="A2859" s="27" t="s">
        <v>10610</v>
      </c>
      <c r="B2859" s="10" t="s">
        <v>3659</v>
      </c>
      <c r="C2859" s="11" t="s">
        <v>733</v>
      </c>
    </row>
    <row r="2860" spans="1:3" s="10" customFormat="1" ht="28.5">
      <c r="A2860" s="27" t="s">
        <v>10611</v>
      </c>
      <c r="B2860" s="10" t="s">
        <v>3660</v>
      </c>
      <c r="C2860" s="11" t="s">
        <v>2042</v>
      </c>
    </row>
    <row r="2861" spans="1:3" s="10" customFormat="1" ht="28.5">
      <c r="A2861" s="27" t="s">
        <v>10612</v>
      </c>
      <c r="B2861" s="10" t="s">
        <v>3661</v>
      </c>
      <c r="C2861" s="11" t="s">
        <v>811</v>
      </c>
    </row>
    <row r="2862" spans="1:3" s="10" customFormat="1" ht="28.5">
      <c r="A2862" s="27" t="s">
        <v>10613</v>
      </c>
      <c r="B2862" s="10" t="s">
        <v>3662</v>
      </c>
      <c r="C2862" s="11" t="s">
        <v>835</v>
      </c>
    </row>
    <row r="2863" spans="1:3" s="10" customFormat="1" ht="28.5">
      <c r="A2863" s="27" t="s">
        <v>10614</v>
      </c>
      <c r="B2863" s="10" t="s">
        <v>3663</v>
      </c>
      <c r="C2863" s="11" t="s">
        <v>893</v>
      </c>
    </row>
    <row r="2864" spans="1:3" s="10" customFormat="1" ht="28.5">
      <c r="A2864" s="27" t="s">
        <v>10615</v>
      </c>
      <c r="B2864" s="10" t="s">
        <v>3664</v>
      </c>
      <c r="C2864" s="11" t="s">
        <v>835</v>
      </c>
    </row>
    <row r="2865" spans="1:3" s="10" customFormat="1" ht="28.5">
      <c r="A2865" s="27" t="s">
        <v>10352</v>
      </c>
      <c r="B2865" s="10" t="s">
        <v>3665</v>
      </c>
      <c r="C2865" s="11" t="s">
        <v>887</v>
      </c>
    </row>
    <row r="2866" spans="1:3" s="10" customFormat="1" ht="28.5">
      <c r="A2866" s="27" t="s">
        <v>10616</v>
      </c>
      <c r="B2866" s="10" t="s">
        <v>3666</v>
      </c>
      <c r="C2866" s="11" t="s">
        <v>887</v>
      </c>
    </row>
    <row r="2867" spans="1:3" s="10" customFormat="1" ht="42.75">
      <c r="A2867" s="27" t="s">
        <v>10617</v>
      </c>
      <c r="B2867" s="10" t="s">
        <v>3667</v>
      </c>
      <c r="C2867" s="11" t="s">
        <v>733</v>
      </c>
    </row>
    <row r="2868" spans="1:3" s="10" customFormat="1" ht="42.75">
      <c r="A2868" s="27" t="s">
        <v>10618</v>
      </c>
      <c r="B2868" s="10" t="s">
        <v>3668</v>
      </c>
      <c r="C2868" s="11" t="s">
        <v>2529</v>
      </c>
    </row>
    <row r="2869" spans="1:3" s="10" customFormat="1" ht="28.5">
      <c r="A2869" s="27" t="s">
        <v>10619</v>
      </c>
      <c r="B2869" s="10" t="s">
        <v>3669</v>
      </c>
      <c r="C2869" s="11" t="s">
        <v>2042</v>
      </c>
    </row>
    <row r="2870" spans="1:3" s="10" customFormat="1" ht="42.75">
      <c r="A2870" s="27" t="s">
        <v>10620</v>
      </c>
      <c r="B2870" s="10" t="s">
        <v>3670</v>
      </c>
      <c r="C2870" s="11" t="s">
        <v>733</v>
      </c>
    </row>
    <row r="2871" spans="1:3" s="10" customFormat="1" ht="28.5">
      <c r="A2871" s="27" t="s">
        <v>10014</v>
      </c>
      <c r="B2871" s="10" t="s">
        <v>3671</v>
      </c>
      <c r="C2871" s="11" t="s">
        <v>2042</v>
      </c>
    </row>
    <row r="2872" spans="1:3" s="10" customFormat="1" ht="28.5">
      <c r="A2872" s="27" t="s">
        <v>10621</v>
      </c>
      <c r="B2872" s="10" t="s">
        <v>3672</v>
      </c>
      <c r="C2872" s="11" t="s">
        <v>2042</v>
      </c>
    </row>
    <row r="2873" spans="1:3" s="10" customFormat="1" ht="42.75">
      <c r="A2873" s="27" t="s">
        <v>10622</v>
      </c>
      <c r="B2873" s="10" t="s">
        <v>3673</v>
      </c>
      <c r="C2873" s="11" t="s">
        <v>3048</v>
      </c>
    </row>
    <row r="2874" spans="1:3" s="10" customFormat="1" ht="42.75">
      <c r="A2874" s="27" t="s">
        <v>10623</v>
      </c>
      <c r="B2874" s="10" t="s">
        <v>3674</v>
      </c>
      <c r="C2874" s="11" t="s">
        <v>2918</v>
      </c>
    </row>
    <row r="2875" spans="1:3" s="10" customFormat="1" ht="28.5">
      <c r="A2875" s="27" t="s">
        <v>10624</v>
      </c>
      <c r="B2875" s="10" t="s">
        <v>3675</v>
      </c>
      <c r="C2875" s="11" t="s">
        <v>2862</v>
      </c>
    </row>
    <row r="2876" spans="1:3" s="10" customFormat="1" ht="57">
      <c r="A2876" s="27" t="s">
        <v>10625</v>
      </c>
      <c r="B2876" s="10" t="s">
        <v>3676</v>
      </c>
      <c r="C2876" s="11" t="s">
        <v>3677</v>
      </c>
    </row>
    <row r="2877" spans="1:3" s="10" customFormat="1" ht="42.75">
      <c r="A2877" s="27" t="s">
        <v>10626</v>
      </c>
      <c r="B2877" s="10" t="s">
        <v>3678</v>
      </c>
      <c r="C2877" s="11" t="s">
        <v>2918</v>
      </c>
    </row>
    <row r="2878" spans="1:3" s="10" customFormat="1">
      <c r="A2878" s="27" t="s">
        <v>10627</v>
      </c>
      <c r="B2878" s="10" t="s">
        <v>3679</v>
      </c>
      <c r="C2878" s="11" t="s">
        <v>993</v>
      </c>
    </row>
    <row r="2879" spans="1:3" s="10" customFormat="1" ht="28.5">
      <c r="A2879" s="27" t="s">
        <v>10628</v>
      </c>
      <c r="B2879" s="10" t="s">
        <v>3680</v>
      </c>
      <c r="C2879" s="11" t="s">
        <v>1005</v>
      </c>
    </row>
    <row r="2880" spans="1:3" s="10" customFormat="1" ht="42.75">
      <c r="A2880" s="27" t="s">
        <v>10629</v>
      </c>
      <c r="B2880" s="10" t="s">
        <v>3681</v>
      </c>
      <c r="C2880" s="11" t="s">
        <v>733</v>
      </c>
    </row>
    <row r="2881" spans="1:3" s="10" customFormat="1" ht="28.5">
      <c r="A2881" s="27" t="s">
        <v>10630</v>
      </c>
      <c r="B2881" s="10" t="s">
        <v>3682</v>
      </c>
      <c r="C2881" s="11" t="s">
        <v>2723</v>
      </c>
    </row>
    <row r="2882" spans="1:3" s="10" customFormat="1" ht="28.5">
      <c r="A2882" s="27" t="s">
        <v>10631</v>
      </c>
      <c r="B2882" s="10" t="s">
        <v>3683</v>
      </c>
      <c r="C2882" s="11" t="s">
        <v>1005</v>
      </c>
    </row>
    <row r="2883" spans="1:3" s="10" customFormat="1" ht="28.5">
      <c r="A2883" s="27" t="s">
        <v>10632</v>
      </c>
      <c r="B2883" s="10" t="s">
        <v>3684</v>
      </c>
      <c r="C2883" s="11" t="s">
        <v>2042</v>
      </c>
    </row>
    <row r="2884" spans="1:3" s="10" customFormat="1" ht="57">
      <c r="A2884" s="27" t="s">
        <v>10587</v>
      </c>
      <c r="B2884" s="10" t="s">
        <v>3685</v>
      </c>
      <c r="C2884" s="11" t="s">
        <v>3356</v>
      </c>
    </row>
    <row r="2885" spans="1:3" s="10" customFormat="1" ht="28.5">
      <c r="A2885" s="27" t="s">
        <v>10633</v>
      </c>
      <c r="B2885" s="10" t="s">
        <v>3686</v>
      </c>
      <c r="C2885" s="11" t="s">
        <v>2042</v>
      </c>
    </row>
    <row r="2886" spans="1:3" s="10" customFormat="1" ht="42.75">
      <c r="A2886" s="27" t="s">
        <v>10634</v>
      </c>
      <c r="B2886" s="10" t="s">
        <v>3687</v>
      </c>
      <c r="C2886" s="11" t="s">
        <v>2792</v>
      </c>
    </row>
    <row r="2887" spans="1:3" s="10" customFormat="1" ht="28.5">
      <c r="A2887" s="27" t="s">
        <v>10635</v>
      </c>
      <c r="B2887" s="10" t="s">
        <v>3688</v>
      </c>
      <c r="C2887" s="11" t="s">
        <v>3426</v>
      </c>
    </row>
    <row r="2888" spans="1:3" s="10" customFormat="1" ht="42.75">
      <c r="A2888" s="27" t="s">
        <v>10636</v>
      </c>
      <c r="B2888" s="10" t="s">
        <v>3689</v>
      </c>
      <c r="C2888" s="11" t="s">
        <v>733</v>
      </c>
    </row>
    <row r="2889" spans="1:3" s="10" customFormat="1" ht="57">
      <c r="A2889" s="27" t="s">
        <v>10637</v>
      </c>
      <c r="B2889" s="10" t="s">
        <v>3690</v>
      </c>
      <c r="C2889" s="11" t="s">
        <v>3691</v>
      </c>
    </row>
    <row r="2890" spans="1:3" s="10" customFormat="1" ht="28.5">
      <c r="A2890" s="27" t="s">
        <v>10638</v>
      </c>
      <c r="B2890" s="10" t="s">
        <v>3692</v>
      </c>
      <c r="C2890" s="11" t="s">
        <v>2042</v>
      </c>
    </row>
    <row r="2891" spans="1:3" s="10" customFormat="1" ht="42.75">
      <c r="A2891" s="27" t="s">
        <v>10639</v>
      </c>
      <c r="B2891" s="10" t="s">
        <v>3693</v>
      </c>
      <c r="C2891" s="11" t="s">
        <v>733</v>
      </c>
    </row>
    <row r="2892" spans="1:3" s="10" customFormat="1" ht="28.5">
      <c r="A2892" s="27" t="s">
        <v>10640</v>
      </c>
      <c r="B2892" s="10" t="s">
        <v>3694</v>
      </c>
      <c r="C2892" s="11" t="s">
        <v>2042</v>
      </c>
    </row>
    <row r="2893" spans="1:3" s="10" customFormat="1" ht="42.75">
      <c r="A2893" s="27" t="s">
        <v>10641</v>
      </c>
      <c r="B2893" s="10" t="s">
        <v>3695</v>
      </c>
      <c r="C2893" s="11" t="s">
        <v>3696</v>
      </c>
    </row>
    <row r="2894" spans="1:3" s="10" customFormat="1" ht="28.5">
      <c r="A2894" s="27" t="s">
        <v>10642</v>
      </c>
      <c r="B2894" s="10" t="s">
        <v>3697</v>
      </c>
      <c r="C2894" s="11" t="s">
        <v>2042</v>
      </c>
    </row>
    <row r="2895" spans="1:3" s="10" customFormat="1" ht="28.5">
      <c r="A2895" s="27" t="s">
        <v>10643</v>
      </c>
      <c r="B2895" s="10" t="s">
        <v>3698</v>
      </c>
      <c r="C2895" s="11" t="s">
        <v>2042</v>
      </c>
    </row>
    <row r="2896" spans="1:3" s="10" customFormat="1" ht="42.75">
      <c r="A2896" s="27" t="s">
        <v>10644</v>
      </c>
      <c r="B2896" s="10" t="s">
        <v>3699</v>
      </c>
      <c r="C2896" s="11" t="s">
        <v>733</v>
      </c>
    </row>
    <row r="2897" spans="1:3" s="10" customFormat="1" ht="28.5">
      <c r="A2897" s="27" t="s">
        <v>10645</v>
      </c>
      <c r="B2897" s="10" t="s">
        <v>3700</v>
      </c>
      <c r="C2897" s="11" t="s">
        <v>895</v>
      </c>
    </row>
    <row r="2898" spans="1:3" s="10" customFormat="1" ht="28.5">
      <c r="A2898" s="27" t="s">
        <v>10646</v>
      </c>
      <c r="B2898" s="10" t="s">
        <v>3701</v>
      </c>
      <c r="C2898" s="11" t="s">
        <v>2042</v>
      </c>
    </row>
    <row r="2899" spans="1:3" s="10" customFormat="1" ht="42.75">
      <c r="A2899" s="27" t="s">
        <v>10647</v>
      </c>
      <c r="B2899" s="10" t="s">
        <v>3702</v>
      </c>
      <c r="C2899" s="11" t="s">
        <v>733</v>
      </c>
    </row>
    <row r="2900" spans="1:3" s="10" customFormat="1" ht="28.5">
      <c r="A2900" s="27" t="s">
        <v>10648</v>
      </c>
      <c r="B2900" s="10" t="s">
        <v>3703</v>
      </c>
      <c r="C2900" s="11" t="s">
        <v>3704</v>
      </c>
    </row>
    <row r="2901" spans="1:3" s="10" customFormat="1" ht="28.5">
      <c r="A2901" s="27" t="s">
        <v>10649</v>
      </c>
      <c r="B2901" s="10" t="s">
        <v>3705</v>
      </c>
      <c r="C2901" s="11" t="s">
        <v>2582</v>
      </c>
    </row>
    <row r="2902" spans="1:3" s="10" customFormat="1" ht="28.5">
      <c r="A2902" s="27" t="s">
        <v>8714</v>
      </c>
      <c r="B2902" s="10" t="s">
        <v>3706</v>
      </c>
      <c r="C2902" s="11" t="s">
        <v>1001</v>
      </c>
    </row>
    <row r="2903" spans="1:3" s="10" customFormat="1" ht="28.5">
      <c r="A2903" s="27" t="s">
        <v>10650</v>
      </c>
      <c r="B2903" s="10" t="s">
        <v>3707</v>
      </c>
      <c r="C2903" s="11" t="s">
        <v>893</v>
      </c>
    </row>
    <row r="2904" spans="1:3" s="10" customFormat="1" ht="28.5">
      <c r="A2904" s="27" t="s">
        <v>10651</v>
      </c>
      <c r="B2904" s="10" t="s">
        <v>3708</v>
      </c>
      <c r="C2904" s="11" t="s">
        <v>835</v>
      </c>
    </row>
    <row r="2905" spans="1:3" s="10" customFormat="1" ht="42.75">
      <c r="A2905" s="27" t="s">
        <v>10652</v>
      </c>
      <c r="B2905" s="10" t="s">
        <v>3709</v>
      </c>
      <c r="C2905" s="11" t="s">
        <v>733</v>
      </c>
    </row>
    <row r="2906" spans="1:3" s="10" customFormat="1" ht="57">
      <c r="A2906" s="27" t="s">
        <v>10653</v>
      </c>
      <c r="B2906" s="10" t="s">
        <v>3710</v>
      </c>
      <c r="C2906" s="11" t="s">
        <v>3596</v>
      </c>
    </row>
    <row r="2907" spans="1:3" s="10" customFormat="1" ht="28.5">
      <c r="A2907" s="27" t="s">
        <v>10654</v>
      </c>
      <c r="B2907" s="10" t="s">
        <v>3711</v>
      </c>
      <c r="C2907" s="11" t="s">
        <v>811</v>
      </c>
    </row>
    <row r="2908" spans="1:3" s="10" customFormat="1" ht="28.5">
      <c r="A2908" s="27" t="s">
        <v>10655</v>
      </c>
      <c r="B2908" s="10" t="s">
        <v>3712</v>
      </c>
      <c r="C2908" s="11" t="s">
        <v>2042</v>
      </c>
    </row>
    <row r="2909" spans="1:3" s="10" customFormat="1" ht="28.5">
      <c r="A2909" s="27" t="s">
        <v>10656</v>
      </c>
      <c r="B2909" s="10" t="s">
        <v>3713</v>
      </c>
      <c r="C2909" s="11" t="s">
        <v>893</v>
      </c>
    </row>
    <row r="2910" spans="1:3" s="10" customFormat="1" ht="28.5">
      <c r="A2910" s="27" t="s">
        <v>10657</v>
      </c>
      <c r="B2910" s="10" t="s">
        <v>3714</v>
      </c>
      <c r="C2910" s="11" t="s">
        <v>2042</v>
      </c>
    </row>
    <row r="2911" spans="1:3" s="10" customFormat="1" ht="28.5">
      <c r="A2911" s="27" t="s">
        <v>10658</v>
      </c>
      <c r="B2911" s="10" t="s">
        <v>3715</v>
      </c>
      <c r="C2911" s="11" t="s">
        <v>2042</v>
      </c>
    </row>
    <row r="2912" spans="1:3" s="10" customFormat="1" ht="42.75">
      <c r="A2912" s="27" t="s">
        <v>10659</v>
      </c>
      <c r="B2912" s="10" t="s">
        <v>3716</v>
      </c>
      <c r="C2912" s="11" t="s">
        <v>733</v>
      </c>
    </row>
    <row r="2913" spans="1:3" s="10" customFormat="1" ht="28.5">
      <c r="A2913" s="27" t="s">
        <v>10660</v>
      </c>
      <c r="B2913" s="10" t="s">
        <v>3717</v>
      </c>
      <c r="C2913" s="11" t="s">
        <v>2042</v>
      </c>
    </row>
    <row r="2914" spans="1:3" s="10" customFormat="1" ht="42.75">
      <c r="A2914" s="27" t="s">
        <v>10661</v>
      </c>
      <c r="B2914" s="10" t="s">
        <v>3718</v>
      </c>
      <c r="C2914" s="11" t="s">
        <v>3696</v>
      </c>
    </row>
    <row r="2915" spans="1:3" s="10" customFormat="1" ht="42.75">
      <c r="A2915" s="27" t="s">
        <v>10662</v>
      </c>
      <c r="B2915" s="10" t="s">
        <v>3719</v>
      </c>
      <c r="C2915" s="11" t="s">
        <v>3060</v>
      </c>
    </row>
    <row r="2916" spans="1:3" s="10" customFormat="1" ht="28.5">
      <c r="A2916" s="27" t="s">
        <v>10663</v>
      </c>
      <c r="B2916" s="10" t="s">
        <v>3720</v>
      </c>
      <c r="C2916" s="11" t="s">
        <v>835</v>
      </c>
    </row>
    <row r="2917" spans="1:3" s="10" customFormat="1" ht="28.5">
      <c r="A2917" s="27" t="s">
        <v>10664</v>
      </c>
      <c r="B2917" s="10" t="s">
        <v>3721</v>
      </c>
      <c r="C2917" s="11" t="s">
        <v>2042</v>
      </c>
    </row>
    <row r="2918" spans="1:3" s="10" customFormat="1" ht="28.5">
      <c r="A2918" s="27" t="s">
        <v>10665</v>
      </c>
      <c r="B2918" s="10" t="s">
        <v>3722</v>
      </c>
      <c r="C2918" s="11" t="s">
        <v>2862</v>
      </c>
    </row>
    <row r="2919" spans="1:3" s="10" customFormat="1" ht="28.5">
      <c r="A2919" s="27" t="s">
        <v>10666</v>
      </c>
      <c r="B2919" s="10" t="s">
        <v>3723</v>
      </c>
      <c r="C2919" s="11" t="s">
        <v>2723</v>
      </c>
    </row>
    <row r="2920" spans="1:3" s="10" customFormat="1">
      <c r="A2920" s="27" t="s">
        <v>10667</v>
      </c>
      <c r="B2920" s="10" t="s">
        <v>3724</v>
      </c>
      <c r="C2920" s="11" t="s">
        <v>3725</v>
      </c>
    </row>
    <row r="2921" spans="1:3" s="10" customFormat="1" ht="28.5">
      <c r="A2921" s="27" t="s">
        <v>10668</v>
      </c>
      <c r="B2921" s="10" t="s">
        <v>3726</v>
      </c>
      <c r="C2921" s="11" t="s">
        <v>3074</v>
      </c>
    </row>
    <row r="2922" spans="1:3" s="10" customFormat="1">
      <c r="A2922" s="27" t="s">
        <v>10669</v>
      </c>
      <c r="B2922" s="10" t="s">
        <v>3727</v>
      </c>
      <c r="C2922" s="11" t="s">
        <v>993</v>
      </c>
    </row>
    <row r="2923" spans="1:3" s="10" customFormat="1" ht="28.5">
      <c r="A2923" s="27" t="s">
        <v>10670</v>
      </c>
      <c r="B2923" s="10" t="s">
        <v>3728</v>
      </c>
      <c r="C2923" s="11" t="s">
        <v>835</v>
      </c>
    </row>
    <row r="2924" spans="1:3" s="10" customFormat="1" ht="28.5">
      <c r="A2924" s="27" t="s">
        <v>8688</v>
      </c>
      <c r="B2924" s="10" t="s">
        <v>3729</v>
      </c>
      <c r="C2924" s="11" t="s">
        <v>959</v>
      </c>
    </row>
    <row r="2925" spans="1:3" s="10" customFormat="1" ht="28.5">
      <c r="A2925" s="27" t="s">
        <v>10671</v>
      </c>
      <c r="B2925" s="10" t="s">
        <v>3730</v>
      </c>
      <c r="C2925" s="11" t="s">
        <v>2042</v>
      </c>
    </row>
    <row r="2926" spans="1:3" s="10" customFormat="1" ht="28.5">
      <c r="A2926" s="27" t="s">
        <v>10672</v>
      </c>
      <c r="B2926" s="10" t="s">
        <v>3731</v>
      </c>
      <c r="C2926" s="11" t="s">
        <v>811</v>
      </c>
    </row>
    <row r="2927" spans="1:3" s="10" customFormat="1" ht="57">
      <c r="A2927" s="27" t="s">
        <v>10673</v>
      </c>
      <c r="B2927" s="10" t="s">
        <v>3732</v>
      </c>
      <c r="C2927" s="11" t="s">
        <v>3596</v>
      </c>
    </row>
    <row r="2928" spans="1:3" s="10" customFormat="1">
      <c r="A2928" s="27" t="s">
        <v>10674</v>
      </c>
      <c r="B2928" s="10" t="s">
        <v>3733</v>
      </c>
      <c r="C2928" s="11" t="s">
        <v>2858</v>
      </c>
    </row>
    <row r="2929" spans="1:3" s="10" customFormat="1" ht="28.5">
      <c r="A2929" s="27" t="s">
        <v>10675</v>
      </c>
      <c r="B2929" s="10" t="s">
        <v>3734</v>
      </c>
      <c r="C2929" s="11" t="s">
        <v>811</v>
      </c>
    </row>
    <row r="2930" spans="1:3" s="10" customFormat="1" ht="28.5">
      <c r="A2930" s="27" t="s">
        <v>10676</v>
      </c>
      <c r="B2930" s="10" t="s">
        <v>3735</v>
      </c>
      <c r="C2930" s="11" t="s">
        <v>893</v>
      </c>
    </row>
    <row r="2931" spans="1:3" s="10" customFormat="1">
      <c r="A2931" s="27" t="s">
        <v>10677</v>
      </c>
      <c r="B2931" s="10" t="s">
        <v>3736</v>
      </c>
      <c r="C2931" s="11" t="s">
        <v>3725</v>
      </c>
    </row>
    <row r="2932" spans="1:3" s="10" customFormat="1" ht="28.5">
      <c r="A2932" s="27" t="s">
        <v>10678</v>
      </c>
      <c r="B2932" s="10" t="s">
        <v>3737</v>
      </c>
      <c r="C2932" s="11" t="s">
        <v>895</v>
      </c>
    </row>
    <row r="2933" spans="1:3" s="10" customFormat="1" ht="42.75">
      <c r="A2933" s="27" t="s">
        <v>10679</v>
      </c>
      <c r="B2933" s="10" t="s">
        <v>3738</v>
      </c>
      <c r="C2933" s="11" t="s">
        <v>2918</v>
      </c>
    </row>
    <row r="2934" spans="1:3" s="10" customFormat="1">
      <c r="A2934" s="27" t="s">
        <v>10680</v>
      </c>
      <c r="B2934" s="10" t="s">
        <v>3739</v>
      </c>
      <c r="C2934" s="11" t="s">
        <v>3725</v>
      </c>
    </row>
    <row r="2935" spans="1:3" s="10" customFormat="1" ht="28.5">
      <c r="A2935" s="27" t="s">
        <v>10681</v>
      </c>
      <c r="B2935" s="10" t="s">
        <v>3740</v>
      </c>
      <c r="C2935" s="11" t="s">
        <v>835</v>
      </c>
    </row>
    <row r="2936" spans="1:3" s="10" customFormat="1" ht="28.5">
      <c r="A2936" s="27" t="s">
        <v>10682</v>
      </c>
      <c r="B2936" s="10" t="s">
        <v>3741</v>
      </c>
      <c r="C2936" s="11" t="s">
        <v>1005</v>
      </c>
    </row>
    <row r="2937" spans="1:3" s="10" customFormat="1" ht="42.75">
      <c r="A2937" s="27" t="s">
        <v>10683</v>
      </c>
      <c r="B2937" s="10" t="s">
        <v>3742</v>
      </c>
      <c r="C2937" s="11" t="s">
        <v>2535</v>
      </c>
    </row>
    <row r="2938" spans="1:3" s="10" customFormat="1" ht="28.5">
      <c r="A2938" s="27" t="s">
        <v>10684</v>
      </c>
      <c r="B2938" s="10" t="s">
        <v>3743</v>
      </c>
      <c r="C2938" s="11" t="s">
        <v>835</v>
      </c>
    </row>
    <row r="2939" spans="1:3" s="10" customFormat="1" ht="57">
      <c r="A2939" s="27" t="s">
        <v>10685</v>
      </c>
      <c r="B2939" s="10" t="s">
        <v>3744</v>
      </c>
      <c r="C2939" s="11" t="s">
        <v>1008</v>
      </c>
    </row>
    <row r="2940" spans="1:3" s="10" customFormat="1" ht="28.5">
      <c r="A2940" s="27" t="s">
        <v>10686</v>
      </c>
      <c r="B2940" s="10" t="s">
        <v>3745</v>
      </c>
      <c r="C2940" s="11" t="s">
        <v>835</v>
      </c>
    </row>
    <row r="2941" spans="1:3" s="10" customFormat="1" ht="28.5">
      <c r="A2941" s="27" t="s">
        <v>10687</v>
      </c>
      <c r="B2941" s="10" t="s">
        <v>3746</v>
      </c>
      <c r="C2941" s="11" t="s">
        <v>1005</v>
      </c>
    </row>
    <row r="2942" spans="1:3" s="10" customFormat="1" ht="28.5">
      <c r="A2942" s="27" t="s">
        <v>10688</v>
      </c>
      <c r="B2942" s="10" t="s">
        <v>3747</v>
      </c>
      <c r="C2942" s="11" t="s">
        <v>835</v>
      </c>
    </row>
    <row r="2943" spans="1:3" s="10" customFormat="1">
      <c r="A2943" s="27" t="s">
        <v>10689</v>
      </c>
      <c r="B2943" s="10" t="s">
        <v>3748</v>
      </c>
      <c r="C2943" s="11" t="s">
        <v>993</v>
      </c>
    </row>
    <row r="2944" spans="1:3" s="10" customFormat="1" ht="28.5">
      <c r="A2944" s="27" t="s">
        <v>10690</v>
      </c>
      <c r="B2944" s="10" t="s">
        <v>3749</v>
      </c>
      <c r="C2944" s="11" t="s">
        <v>811</v>
      </c>
    </row>
    <row r="2945" spans="1:3" s="10" customFormat="1">
      <c r="A2945" s="27" t="s">
        <v>10691</v>
      </c>
      <c r="B2945" s="10" t="s">
        <v>3750</v>
      </c>
      <c r="C2945" s="11" t="s">
        <v>3725</v>
      </c>
    </row>
    <row r="2946" spans="1:3" s="10" customFormat="1" ht="28.5">
      <c r="A2946" s="27" t="s">
        <v>10692</v>
      </c>
      <c r="B2946" s="10" t="s">
        <v>3751</v>
      </c>
      <c r="C2946" s="11" t="s">
        <v>3074</v>
      </c>
    </row>
    <row r="2947" spans="1:3" s="10" customFormat="1" ht="42.75">
      <c r="A2947" s="27" t="s">
        <v>10693</v>
      </c>
      <c r="B2947" s="10" t="s">
        <v>3752</v>
      </c>
      <c r="C2947" s="11" t="s">
        <v>1089</v>
      </c>
    </row>
    <row r="2948" spans="1:3" s="10" customFormat="1" ht="42.75">
      <c r="A2948" s="27" t="s">
        <v>10694</v>
      </c>
      <c r="B2948" s="10" t="s">
        <v>3753</v>
      </c>
      <c r="C2948" s="11" t="s">
        <v>1089</v>
      </c>
    </row>
    <row r="2949" spans="1:3" s="10" customFormat="1" ht="28.5">
      <c r="A2949" s="27" t="s">
        <v>10695</v>
      </c>
      <c r="B2949" s="10" t="s">
        <v>3754</v>
      </c>
      <c r="C2949" s="11" t="s">
        <v>2042</v>
      </c>
    </row>
    <row r="2950" spans="1:3" s="10" customFormat="1" ht="28.5">
      <c r="A2950" s="27" t="s">
        <v>10696</v>
      </c>
      <c r="B2950" s="10" t="s">
        <v>3755</v>
      </c>
      <c r="C2950" s="11" t="s">
        <v>3756</v>
      </c>
    </row>
    <row r="2951" spans="1:3" s="10" customFormat="1" ht="28.5">
      <c r="A2951" s="27" t="s">
        <v>8720</v>
      </c>
      <c r="B2951" s="10" t="s">
        <v>3757</v>
      </c>
      <c r="C2951" s="11" t="s">
        <v>1017</v>
      </c>
    </row>
    <row r="2952" spans="1:3" s="10" customFormat="1" ht="42.75">
      <c r="A2952" s="27" t="s">
        <v>10697</v>
      </c>
      <c r="B2952" s="10" t="s">
        <v>3758</v>
      </c>
      <c r="C2952" s="11" t="s">
        <v>733</v>
      </c>
    </row>
    <row r="2953" spans="1:3" s="10" customFormat="1" ht="28.5">
      <c r="A2953" s="27" t="s">
        <v>10698</v>
      </c>
      <c r="B2953" s="10" t="s">
        <v>3759</v>
      </c>
      <c r="C2953" s="11" t="s">
        <v>811</v>
      </c>
    </row>
    <row r="2954" spans="1:3" s="10" customFormat="1">
      <c r="A2954" s="27" t="s">
        <v>10699</v>
      </c>
      <c r="B2954" s="10" t="s">
        <v>3760</v>
      </c>
      <c r="C2954" s="11" t="s">
        <v>3725</v>
      </c>
    </row>
    <row r="2955" spans="1:3" s="10" customFormat="1" ht="28.5">
      <c r="A2955" s="27" t="s">
        <v>9722</v>
      </c>
      <c r="B2955" s="10" t="s">
        <v>3761</v>
      </c>
      <c r="C2955" s="11" t="s">
        <v>2042</v>
      </c>
    </row>
    <row r="2956" spans="1:3" s="10" customFormat="1" ht="42.75">
      <c r="A2956" s="27" t="s">
        <v>10700</v>
      </c>
      <c r="B2956" s="10" t="s">
        <v>3762</v>
      </c>
      <c r="C2956" s="11" t="s">
        <v>733</v>
      </c>
    </row>
    <row r="2957" spans="1:3" s="10" customFormat="1" ht="28.5">
      <c r="A2957" s="27" t="s">
        <v>10701</v>
      </c>
      <c r="B2957" s="10" t="s">
        <v>3763</v>
      </c>
      <c r="C2957" s="11" t="s">
        <v>3764</v>
      </c>
    </row>
    <row r="2958" spans="1:3" s="10" customFormat="1" ht="28.5">
      <c r="A2958" s="27" t="s">
        <v>10702</v>
      </c>
      <c r="B2958" s="10" t="s">
        <v>3765</v>
      </c>
      <c r="C2958" s="11" t="s">
        <v>1017</v>
      </c>
    </row>
    <row r="2959" spans="1:3" s="10" customFormat="1" ht="28.5">
      <c r="A2959" s="27" t="s">
        <v>10703</v>
      </c>
      <c r="B2959" s="10" t="s">
        <v>3766</v>
      </c>
      <c r="C2959" s="11" t="s">
        <v>3767</v>
      </c>
    </row>
    <row r="2960" spans="1:3" s="10" customFormat="1" ht="28.5">
      <c r="A2960" s="27" t="s">
        <v>10704</v>
      </c>
      <c r="B2960" s="10" t="s">
        <v>3768</v>
      </c>
      <c r="C2960" s="11" t="s">
        <v>3767</v>
      </c>
    </row>
    <row r="2961" spans="1:3" s="10" customFormat="1" ht="28.5">
      <c r="A2961" s="27" t="s">
        <v>10705</v>
      </c>
      <c r="B2961" s="10" t="s">
        <v>3769</v>
      </c>
      <c r="C2961" s="11" t="s">
        <v>1005</v>
      </c>
    </row>
    <row r="2962" spans="1:3" s="10" customFormat="1" ht="28.5">
      <c r="A2962" s="27" t="s">
        <v>10706</v>
      </c>
      <c r="B2962" s="10" t="s">
        <v>3770</v>
      </c>
      <c r="C2962" s="11" t="s">
        <v>813</v>
      </c>
    </row>
    <row r="2963" spans="1:3" s="10" customFormat="1" ht="28.5">
      <c r="A2963" s="27" t="s">
        <v>10707</v>
      </c>
      <c r="B2963" s="10" t="s">
        <v>3771</v>
      </c>
      <c r="C2963" s="11" t="s">
        <v>1005</v>
      </c>
    </row>
    <row r="2964" spans="1:3" s="10" customFormat="1" ht="42.75">
      <c r="A2964" s="27" t="s">
        <v>10708</v>
      </c>
      <c r="B2964" s="10" t="s">
        <v>3772</v>
      </c>
      <c r="C2964" s="11" t="s">
        <v>3773</v>
      </c>
    </row>
    <row r="2965" spans="1:3" s="10" customFormat="1" ht="28.5">
      <c r="A2965" s="27" t="s">
        <v>10709</v>
      </c>
      <c r="B2965" s="10" t="s">
        <v>3774</v>
      </c>
      <c r="C2965" s="11" t="s">
        <v>3605</v>
      </c>
    </row>
    <row r="2966" spans="1:3" s="10" customFormat="1" ht="28.5">
      <c r="A2966" s="27" t="s">
        <v>10710</v>
      </c>
      <c r="B2966" s="10" t="s">
        <v>3775</v>
      </c>
      <c r="C2966" s="11" t="s">
        <v>3704</v>
      </c>
    </row>
    <row r="2967" spans="1:3" s="10" customFormat="1" ht="28.5">
      <c r="A2967" s="27" t="s">
        <v>10711</v>
      </c>
      <c r="B2967" s="10" t="s">
        <v>3776</v>
      </c>
      <c r="C2967" s="11" t="s">
        <v>811</v>
      </c>
    </row>
    <row r="2968" spans="1:3" s="10" customFormat="1" ht="28.5">
      <c r="A2968" s="27" t="s">
        <v>8716</v>
      </c>
      <c r="B2968" s="10" t="s">
        <v>3777</v>
      </c>
      <c r="C2968" s="11" t="s">
        <v>1005</v>
      </c>
    </row>
    <row r="2969" spans="1:3" s="10" customFormat="1" ht="28.5">
      <c r="A2969" s="27" t="s">
        <v>10712</v>
      </c>
      <c r="B2969" s="10" t="s">
        <v>3778</v>
      </c>
      <c r="C2969" s="11" t="s">
        <v>959</v>
      </c>
    </row>
    <row r="2970" spans="1:3" s="10" customFormat="1" ht="42.75">
      <c r="A2970" s="27" t="s">
        <v>10713</v>
      </c>
      <c r="B2970" s="10" t="s">
        <v>3779</v>
      </c>
      <c r="C2970" s="11" t="s">
        <v>733</v>
      </c>
    </row>
    <row r="2971" spans="1:3" s="10" customFormat="1" ht="28.5">
      <c r="A2971" s="27" t="s">
        <v>10714</v>
      </c>
      <c r="B2971" s="10" t="s">
        <v>3780</v>
      </c>
      <c r="C2971" s="11" t="s">
        <v>1005</v>
      </c>
    </row>
    <row r="2972" spans="1:3" s="10" customFormat="1" ht="28.5">
      <c r="A2972" s="27" t="s">
        <v>10715</v>
      </c>
      <c r="B2972" s="10" t="s">
        <v>3781</v>
      </c>
      <c r="C2972" s="11" t="s">
        <v>3782</v>
      </c>
    </row>
    <row r="2973" spans="1:3" s="10" customFormat="1" ht="28.5">
      <c r="A2973" s="27" t="s">
        <v>10716</v>
      </c>
      <c r="B2973" s="10" t="s">
        <v>3783</v>
      </c>
      <c r="C2973" s="11" t="s">
        <v>2723</v>
      </c>
    </row>
    <row r="2974" spans="1:3" s="10" customFormat="1" ht="42.75">
      <c r="A2974" s="27" t="s">
        <v>10717</v>
      </c>
      <c r="B2974" s="10" t="s">
        <v>3784</v>
      </c>
      <c r="C2974" s="11" t="s">
        <v>733</v>
      </c>
    </row>
    <row r="2975" spans="1:3" s="10" customFormat="1" ht="42.75">
      <c r="A2975" s="27" t="s">
        <v>10718</v>
      </c>
      <c r="B2975" s="10" t="s">
        <v>3785</v>
      </c>
      <c r="C2975" s="11" t="s">
        <v>733</v>
      </c>
    </row>
    <row r="2976" spans="1:3" s="10" customFormat="1" ht="42.75">
      <c r="A2976" s="27" t="s">
        <v>10719</v>
      </c>
      <c r="B2976" s="10" t="s">
        <v>3786</v>
      </c>
      <c r="C2976" s="11" t="s">
        <v>733</v>
      </c>
    </row>
    <row r="2977" spans="1:3" s="10" customFormat="1" ht="28.5">
      <c r="A2977" s="27" t="s">
        <v>8461</v>
      </c>
      <c r="B2977" s="10" t="s">
        <v>3787</v>
      </c>
      <c r="C2977" s="11" t="s">
        <v>3767</v>
      </c>
    </row>
    <row r="2978" spans="1:3" s="10" customFormat="1" ht="28.5">
      <c r="A2978" s="27" t="s">
        <v>10720</v>
      </c>
      <c r="B2978" s="10" t="s">
        <v>3788</v>
      </c>
      <c r="C2978" s="11" t="s">
        <v>3789</v>
      </c>
    </row>
    <row r="2979" spans="1:3" s="10" customFormat="1" ht="28.5">
      <c r="A2979" s="27" t="s">
        <v>10721</v>
      </c>
      <c r="B2979" s="10" t="s">
        <v>3790</v>
      </c>
      <c r="C2979" s="11" t="s">
        <v>3791</v>
      </c>
    </row>
    <row r="2980" spans="1:3" s="10" customFormat="1" ht="28.5">
      <c r="A2980" s="27" t="s">
        <v>10722</v>
      </c>
      <c r="B2980" s="10" t="s">
        <v>3792</v>
      </c>
      <c r="C2980" s="11" t="s">
        <v>3793</v>
      </c>
    </row>
    <row r="2981" spans="1:3" s="10" customFormat="1" ht="42.75">
      <c r="A2981" s="27" t="s">
        <v>10723</v>
      </c>
      <c r="B2981" s="10" t="s">
        <v>3794</v>
      </c>
      <c r="C2981" s="11" t="s">
        <v>976</v>
      </c>
    </row>
    <row r="2982" spans="1:3" s="10" customFormat="1" ht="28.5">
      <c r="A2982" s="27" t="s">
        <v>10724</v>
      </c>
      <c r="B2982" s="10" t="s">
        <v>3795</v>
      </c>
      <c r="C2982" s="11" t="s">
        <v>3789</v>
      </c>
    </row>
    <row r="2983" spans="1:3" s="10" customFormat="1" ht="28.5">
      <c r="A2983" s="27" t="s">
        <v>8239</v>
      </c>
      <c r="B2983" s="10" t="s">
        <v>3796</v>
      </c>
      <c r="C2983" s="11" t="s">
        <v>3797</v>
      </c>
    </row>
    <row r="2984" spans="1:3" s="10" customFormat="1" ht="42.75">
      <c r="A2984" s="27" t="s">
        <v>10725</v>
      </c>
      <c r="B2984" s="10" t="s">
        <v>3798</v>
      </c>
      <c r="C2984" s="11" t="s">
        <v>733</v>
      </c>
    </row>
    <row r="2985" spans="1:3" s="10" customFormat="1">
      <c r="A2985" s="27" t="s">
        <v>10726</v>
      </c>
      <c r="B2985" s="10" t="s">
        <v>3799</v>
      </c>
      <c r="C2985" s="11" t="s">
        <v>3725</v>
      </c>
    </row>
    <row r="2986" spans="1:3" s="10" customFormat="1" ht="28.5">
      <c r="A2986" s="27" t="s">
        <v>10727</v>
      </c>
      <c r="B2986" s="10" t="s">
        <v>3800</v>
      </c>
      <c r="C2986" s="11" t="s">
        <v>997</v>
      </c>
    </row>
    <row r="2987" spans="1:3" s="10" customFormat="1" ht="42.75">
      <c r="A2987" s="27" t="s">
        <v>10728</v>
      </c>
      <c r="B2987" s="10" t="s">
        <v>3801</v>
      </c>
      <c r="C2987" s="11" t="s">
        <v>3048</v>
      </c>
    </row>
    <row r="2988" spans="1:3" s="10" customFormat="1" ht="28.5">
      <c r="A2988" s="27" t="s">
        <v>10729</v>
      </c>
      <c r="B2988" s="10" t="s">
        <v>3802</v>
      </c>
      <c r="C2988" s="11" t="s">
        <v>893</v>
      </c>
    </row>
    <row r="2989" spans="1:3" s="10" customFormat="1">
      <c r="A2989" s="27" t="s">
        <v>10730</v>
      </c>
      <c r="B2989" s="10" t="s">
        <v>3803</v>
      </c>
      <c r="C2989" s="11" t="s">
        <v>3725</v>
      </c>
    </row>
    <row r="2990" spans="1:3" s="10" customFormat="1" ht="42.75">
      <c r="A2990" s="27" t="s">
        <v>10731</v>
      </c>
      <c r="B2990" s="10" t="s">
        <v>3804</v>
      </c>
      <c r="C2990" s="11" t="s">
        <v>2535</v>
      </c>
    </row>
    <row r="2991" spans="1:3" s="10" customFormat="1" ht="42.75">
      <c r="A2991" s="27" t="s">
        <v>10732</v>
      </c>
      <c r="B2991" s="10" t="s">
        <v>3805</v>
      </c>
      <c r="C2991" s="11" t="s">
        <v>3060</v>
      </c>
    </row>
    <row r="2992" spans="1:3" s="10" customFormat="1" ht="28.5">
      <c r="A2992" s="27" t="s">
        <v>10733</v>
      </c>
      <c r="B2992" s="10" t="s">
        <v>3806</v>
      </c>
      <c r="C2992" s="11" t="s">
        <v>2042</v>
      </c>
    </row>
    <row r="2993" spans="1:3" s="10" customFormat="1" ht="28.5">
      <c r="A2993" s="27" t="s">
        <v>10734</v>
      </c>
      <c r="B2993" s="10" t="s">
        <v>3807</v>
      </c>
      <c r="C2993" s="11" t="s">
        <v>893</v>
      </c>
    </row>
    <row r="2994" spans="1:3" s="10" customFormat="1" ht="28.5">
      <c r="A2994" s="27" t="s">
        <v>10735</v>
      </c>
      <c r="B2994" s="10" t="s">
        <v>3808</v>
      </c>
      <c r="C2994" s="11" t="s">
        <v>2042</v>
      </c>
    </row>
    <row r="2995" spans="1:3" s="10" customFormat="1" ht="28.5">
      <c r="A2995" s="27" t="s">
        <v>10736</v>
      </c>
      <c r="B2995" s="10" t="s">
        <v>3809</v>
      </c>
      <c r="C2995" s="11" t="s">
        <v>3074</v>
      </c>
    </row>
    <row r="2996" spans="1:3" s="10" customFormat="1" ht="28.5">
      <c r="A2996" s="27" t="s">
        <v>10737</v>
      </c>
      <c r="B2996" s="10" t="s">
        <v>3810</v>
      </c>
      <c r="C2996" s="11" t="s">
        <v>2042</v>
      </c>
    </row>
    <row r="2997" spans="1:3" s="10" customFormat="1" ht="28.5">
      <c r="A2997" s="27" t="s">
        <v>10738</v>
      </c>
      <c r="B2997" s="10" t="s">
        <v>3811</v>
      </c>
      <c r="C2997" s="11" t="s">
        <v>2042</v>
      </c>
    </row>
    <row r="2998" spans="1:3" s="10" customFormat="1" ht="28.5">
      <c r="A2998" s="27" t="s">
        <v>10739</v>
      </c>
      <c r="B2998" s="10" t="s">
        <v>3812</v>
      </c>
      <c r="C2998" s="11" t="s">
        <v>1017</v>
      </c>
    </row>
    <row r="2999" spans="1:3" s="10" customFormat="1" ht="28.5">
      <c r="A2999" s="27" t="s">
        <v>10740</v>
      </c>
      <c r="B2999" s="10" t="s">
        <v>3813</v>
      </c>
      <c r="C2999" s="11" t="s">
        <v>1005</v>
      </c>
    </row>
    <row r="3000" spans="1:3" s="10" customFormat="1" ht="42.75">
      <c r="A3000" s="27" t="s">
        <v>10741</v>
      </c>
      <c r="B3000" s="10" t="s">
        <v>3814</v>
      </c>
      <c r="C3000" s="11" t="s">
        <v>733</v>
      </c>
    </row>
    <row r="3001" spans="1:3" s="10" customFormat="1" ht="28.5">
      <c r="A3001" s="27" t="s">
        <v>10742</v>
      </c>
      <c r="B3001" s="10" t="s">
        <v>3815</v>
      </c>
      <c r="C3001" s="11" t="s">
        <v>3605</v>
      </c>
    </row>
    <row r="3002" spans="1:3" s="10" customFormat="1" ht="28.5">
      <c r="A3002" s="27" t="s">
        <v>10743</v>
      </c>
      <c r="B3002" s="10" t="s">
        <v>3816</v>
      </c>
      <c r="C3002" s="11" t="s">
        <v>3074</v>
      </c>
    </row>
    <row r="3003" spans="1:3" s="10" customFormat="1" ht="28.5">
      <c r="A3003" s="27" t="s">
        <v>10744</v>
      </c>
      <c r="B3003" s="10" t="s">
        <v>3817</v>
      </c>
      <c r="C3003" s="11" t="s">
        <v>3605</v>
      </c>
    </row>
    <row r="3004" spans="1:3" s="10" customFormat="1" ht="28.5">
      <c r="A3004" s="27" t="s">
        <v>10745</v>
      </c>
      <c r="B3004" s="10" t="s">
        <v>3818</v>
      </c>
      <c r="C3004" s="11" t="s">
        <v>2042</v>
      </c>
    </row>
    <row r="3005" spans="1:3" s="10" customFormat="1" ht="28.5">
      <c r="A3005" s="27" t="s">
        <v>10746</v>
      </c>
      <c r="B3005" s="10" t="s">
        <v>3819</v>
      </c>
      <c r="C3005" s="11" t="s">
        <v>2042</v>
      </c>
    </row>
    <row r="3006" spans="1:3" s="10" customFormat="1" ht="42.75">
      <c r="A3006" s="27" t="s">
        <v>10747</v>
      </c>
      <c r="B3006" s="10" t="s">
        <v>3820</v>
      </c>
      <c r="C3006" s="11" t="s">
        <v>972</v>
      </c>
    </row>
    <row r="3007" spans="1:3" s="10" customFormat="1" ht="57">
      <c r="A3007" s="27" t="s">
        <v>10748</v>
      </c>
      <c r="B3007" s="10" t="s">
        <v>3821</v>
      </c>
      <c r="C3007" s="11" t="s">
        <v>3822</v>
      </c>
    </row>
    <row r="3008" spans="1:3" s="10" customFormat="1" ht="42.75">
      <c r="A3008" s="27" t="s">
        <v>10749</v>
      </c>
      <c r="B3008" s="10" t="s">
        <v>3823</v>
      </c>
      <c r="C3008" s="11" t="s">
        <v>733</v>
      </c>
    </row>
    <row r="3009" spans="1:3" s="10" customFormat="1" ht="28.5">
      <c r="A3009" s="27" t="s">
        <v>10750</v>
      </c>
      <c r="B3009" s="10" t="s">
        <v>3824</v>
      </c>
      <c r="C3009" s="11" t="s">
        <v>3825</v>
      </c>
    </row>
    <row r="3010" spans="1:3" s="10" customFormat="1" ht="28.5">
      <c r="A3010" s="27" t="s">
        <v>10698</v>
      </c>
      <c r="B3010" s="10" t="s">
        <v>3826</v>
      </c>
      <c r="C3010" s="11" t="s">
        <v>811</v>
      </c>
    </row>
    <row r="3011" spans="1:3" s="10" customFormat="1" ht="28.5">
      <c r="A3011" s="27" t="s">
        <v>10751</v>
      </c>
      <c r="B3011" s="10" t="s">
        <v>3827</v>
      </c>
      <c r="C3011" s="11" t="s">
        <v>3605</v>
      </c>
    </row>
    <row r="3012" spans="1:3" s="10" customFormat="1" ht="28.5">
      <c r="A3012" s="27" t="s">
        <v>10752</v>
      </c>
      <c r="B3012" s="10" t="s">
        <v>3828</v>
      </c>
      <c r="C3012" s="11" t="s">
        <v>1133</v>
      </c>
    </row>
    <row r="3013" spans="1:3" s="10" customFormat="1" ht="28.5">
      <c r="A3013" s="27" t="s">
        <v>10753</v>
      </c>
      <c r="B3013" s="10" t="s">
        <v>3829</v>
      </c>
      <c r="C3013" s="11" t="s">
        <v>835</v>
      </c>
    </row>
    <row r="3014" spans="1:3" s="10" customFormat="1" ht="28.5">
      <c r="A3014" s="27" t="s">
        <v>10754</v>
      </c>
      <c r="B3014" s="10" t="s">
        <v>3830</v>
      </c>
      <c r="C3014" s="11" t="s">
        <v>3564</v>
      </c>
    </row>
    <row r="3015" spans="1:3" s="10" customFormat="1" ht="28.5">
      <c r="A3015" s="27" t="s">
        <v>10755</v>
      </c>
      <c r="B3015" s="10" t="s">
        <v>3831</v>
      </c>
      <c r="C3015" s="11" t="s">
        <v>3605</v>
      </c>
    </row>
    <row r="3016" spans="1:3" s="10" customFormat="1" ht="28.5">
      <c r="A3016" s="27" t="s">
        <v>10756</v>
      </c>
      <c r="B3016" s="10" t="s">
        <v>3832</v>
      </c>
      <c r="C3016" s="11" t="s">
        <v>1133</v>
      </c>
    </row>
    <row r="3017" spans="1:3" s="10" customFormat="1" ht="28.5">
      <c r="A3017" s="27" t="s">
        <v>10681</v>
      </c>
      <c r="B3017" s="10" t="s">
        <v>3833</v>
      </c>
      <c r="C3017" s="11" t="s">
        <v>835</v>
      </c>
    </row>
    <row r="3018" spans="1:3" s="10" customFormat="1" ht="28.5">
      <c r="A3018" s="27" t="s">
        <v>10757</v>
      </c>
      <c r="B3018" s="10" t="s">
        <v>3834</v>
      </c>
      <c r="C3018" s="11" t="s">
        <v>3605</v>
      </c>
    </row>
    <row r="3019" spans="1:3" s="10" customFormat="1" ht="42.75">
      <c r="A3019" s="27" t="s">
        <v>10758</v>
      </c>
      <c r="B3019" s="10" t="s">
        <v>3835</v>
      </c>
      <c r="C3019" s="11" t="s">
        <v>3836</v>
      </c>
    </row>
    <row r="3020" spans="1:3" s="10" customFormat="1" ht="28.5">
      <c r="A3020" s="27" t="s">
        <v>10759</v>
      </c>
      <c r="B3020" s="10" t="s">
        <v>3837</v>
      </c>
      <c r="C3020" s="11" t="s">
        <v>2042</v>
      </c>
    </row>
    <row r="3021" spans="1:3" s="10" customFormat="1" ht="28.5">
      <c r="A3021" s="27" t="s">
        <v>10760</v>
      </c>
      <c r="B3021" s="10" t="s">
        <v>3838</v>
      </c>
      <c r="C3021" s="11" t="s">
        <v>835</v>
      </c>
    </row>
    <row r="3022" spans="1:3" s="10" customFormat="1" ht="42.75">
      <c r="A3022" s="27" t="s">
        <v>10761</v>
      </c>
      <c r="B3022" s="10" t="s">
        <v>3839</v>
      </c>
      <c r="C3022" s="11" t="s">
        <v>3696</v>
      </c>
    </row>
    <row r="3023" spans="1:3" s="10" customFormat="1" ht="42.75">
      <c r="A3023" s="27" t="s">
        <v>10762</v>
      </c>
      <c r="B3023" s="10" t="s">
        <v>3840</v>
      </c>
      <c r="C3023" s="11" t="s">
        <v>1089</v>
      </c>
    </row>
    <row r="3024" spans="1:3" s="10" customFormat="1" ht="42.75">
      <c r="A3024" s="27" t="s">
        <v>10763</v>
      </c>
      <c r="B3024" s="10" t="s">
        <v>3841</v>
      </c>
      <c r="C3024" s="11" t="s">
        <v>1089</v>
      </c>
    </row>
    <row r="3025" spans="1:3" s="10" customFormat="1" ht="28.5">
      <c r="A3025" s="27" t="s">
        <v>10764</v>
      </c>
      <c r="B3025" s="10" t="s">
        <v>3842</v>
      </c>
      <c r="C3025" s="11" t="s">
        <v>3789</v>
      </c>
    </row>
    <row r="3026" spans="1:3" s="10" customFormat="1" ht="28.5">
      <c r="A3026" s="27" t="s">
        <v>10765</v>
      </c>
      <c r="B3026" s="10" t="s">
        <v>3843</v>
      </c>
      <c r="C3026" s="11" t="s">
        <v>824</v>
      </c>
    </row>
    <row r="3027" spans="1:3" s="10" customFormat="1" ht="28.5">
      <c r="A3027" s="27" t="s">
        <v>10766</v>
      </c>
      <c r="B3027" s="10" t="s">
        <v>3844</v>
      </c>
      <c r="C3027" s="11" t="s">
        <v>3845</v>
      </c>
    </row>
    <row r="3028" spans="1:3" s="10" customFormat="1">
      <c r="A3028" s="27" t="s">
        <v>10767</v>
      </c>
      <c r="B3028" s="10" t="s">
        <v>3846</v>
      </c>
      <c r="C3028" s="11" t="s">
        <v>3847</v>
      </c>
    </row>
    <row r="3029" spans="1:3" s="10" customFormat="1" ht="28.5">
      <c r="A3029" s="27" t="s">
        <v>10768</v>
      </c>
      <c r="B3029" s="10" t="s">
        <v>3848</v>
      </c>
      <c r="C3029" s="11" t="s">
        <v>787</v>
      </c>
    </row>
    <row r="3030" spans="1:3" s="10" customFormat="1" ht="28.5">
      <c r="A3030" s="27" t="s">
        <v>10769</v>
      </c>
      <c r="B3030" s="10" t="s">
        <v>3849</v>
      </c>
      <c r="C3030" s="11" t="s">
        <v>3850</v>
      </c>
    </row>
    <row r="3031" spans="1:3" s="10" customFormat="1" ht="28.5">
      <c r="A3031" s="27" t="s">
        <v>10770</v>
      </c>
      <c r="B3031" s="10" t="s">
        <v>3851</v>
      </c>
      <c r="C3031" s="11" t="s">
        <v>3852</v>
      </c>
    </row>
    <row r="3032" spans="1:3" s="10" customFormat="1" ht="28.5">
      <c r="A3032" s="27" t="s">
        <v>10771</v>
      </c>
      <c r="B3032" s="10" t="s">
        <v>3853</v>
      </c>
      <c r="C3032" s="11" t="s">
        <v>3845</v>
      </c>
    </row>
    <row r="3033" spans="1:3" s="10" customFormat="1" ht="57">
      <c r="A3033" s="27" t="s">
        <v>10772</v>
      </c>
      <c r="B3033" s="10" t="s">
        <v>3854</v>
      </c>
      <c r="C3033" s="11" t="s">
        <v>1008</v>
      </c>
    </row>
    <row r="3034" spans="1:3" s="10" customFormat="1" ht="28.5">
      <c r="A3034" s="27" t="s">
        <v>8771</v>
      </c>
      <c r="B3034" s="10" t="s">
        <v>3855</v>
      </c>
      <c r="C3034" s="11" t="s">
        <v>1093</v>
      </c>
    </row>
    <row r="3035" spans="1:3" s="10" customFormat="1" ht="28.5">
      <c r="A3035" s="27" t="s">
        <v>10773</v>
      </c>
      <c r="B3035" s="10" t="s">
        <v>3856</v>
      </c>
      <c r="C3035" s="11" t="s">
        <v>893</v>
      </c>
    </row>
    <row r="3036" spans="1:3" s="10" customFormat="1" ht="28.5">
      <c r="A3036" s="27" t="s">
        <v>10774</v>
      </c>
      <c r="B3036" s="10" t="s">
        <v>3857</v>
      </c>
      <c r="C3036" s="11" t="s">
        <v>3767</v>
      </c>
    </row>
    <row r="3037" spans="1:3" s="10" customFormat="1" ht="57">
      <c r="A3037" s="27" t="s">
        <v>10772</v>
      </c>
      <c r="B3037" s="10" t="s">
        <v>3858</v>
      </c>
      <c r="C3037" s="11" t="s">
        <v>1008</v>
      </c>
    </row>
    <row r="3038" spans="1:3" s="10" customFormat="1" ht="28.5">
      <c r="A3038" s="27" t="s">
        <v>10775</v>
      </c>
      <c r="B3038" s="10" t="s">
        <v>3859</v>
      </c>
      <c r="C3038" s="11" t="s">
        <v>3860</v>
      </c>
    </row>
    <row r="3039" spans="1:3" s="10" customFormat="1" ht="28.5">
      <c r="A3039" s="27" t="s">
        <v>10776</v>
      </c>
      <c r="B3039" s="10" t="s">
        <v>3861</v>
      </c>
      <c r="C3039" s="11" t="s">
        <v>835</v>
      </c>
    </row>
    <row r="3040" spans="1:3" s="10" customFormat="1" ht="28.5">
      <c r="A3040" s="27" t="s">
        <v>10777</v>
      </c>
      <c r="B3040" s="10" t="s">
        <v>3862</v>
      </c>
      <c r="C3040" s="11" t="s">
        <v>3407</v>
      </c>
    </row>
    <row r="3041" spans="1:3" s="10" customFormat="1" ht="28.5">
      <c r="A3041" s="27" t="s">
        <v>10778</v>
      </c>
      <c r="B3041" s="10" t="s">
        <v>3863</v>
      </c>
      <c r="C3041" s="11" t="s">
        <v>835</v>
      </c>
    </row>
    <row r="3042" spans="1:3" s="10" customFormat="1" ht="42.75">
      <c r="A3042" s="27" t="s">
        <v>10779</v>
      </c>
      <c r="B3042" s="10" t="s">
        <v>3864</v>
      </c>
      <c r="C3042" s="11" t="s">
        <v>3865</v>
      </c>
    </row>
    <row r="3043" spans="1:3" s="10" customFormat="1" ht="28.5">
      <c r="A3043" s="27" t="s">
        <v>10780</v>
      </c>
      <c r="B3043" s="10" t="s">
        <v>3866</v>
      </c>
      <c r="C3043" s="11" t="s">
        <v>835</v>
      </c>
    </row>
    <row r="3044" spans="1:3" s="10" customFormat="1" ht="42.75">
      <c r="A3044" s="27" t="s">
        <v>10781</v>
      </c>
      <c r="B3044" s="10" t="s">
        <v>3867</v>
      </c>
      <c r="C3044" s="11" t="s">
        <v>2848</v>
      </c>
    </row>
    <row r="3045" spans="1:3" s="10" customFormat="1" ht="42.75">
      <c r="A3045" s="27" t="s">
        <v>10782</v>
      </c>
      <c r="B3045" s="10" t="s">
        <v>3868</v>
      </c>
      <c r="C3045" s="11" t="s">
        <v>3869</v>
      </c>
    </row>
    <row r="3046" spans="1:3" s="10" customFormat="1" ht="28.5">
      <c r="A3046" s="27" t="s">
        <v>10783</v>
      </c>
      <c r="B3046" s="10" t="s">
        <v>3870</v>
      </c>
      <c r="C3046" s="11" t="s">
        <v>3074</v>
      </c>
    </row>
    <row r="3047" spans="1:3" s="10" customFormat="1" ht="57">
      <c r="A3047" s="27" t="s">
        <v>10784</v>
      </c>
      <c r="B3047" s="10" t="s">
        <v>3871</v>
      </c>
      <c r="C3047" s="11" t="s">
        <v>3872</v>
      </c>
    </row>
    <row r="3048" spans="1:3" s="10" customFormat="1" ht="28.5">
      <c r="A3048" s="27" t="s">
        <v>8583</v>
      </c>
      <c r="B3048" s="10" t="s">
        <v>3873</v>
      </c>
      <c r="C3048" s="11" t="s">
        <v>820</v>
      </c>
    </row>
    <row r="3049" spans="1:3" s="10" customFormat="1">
      <c r="A3049" s="27" t="s">
        <v>8710</v>
      </c>
      <c r="B3049" s="10" t="s">
        <v>3874</v>
      </c>
      <c r="C3049" s="11" t="s">
        <v>993</v>
      </c>
    </row>
    <row r="3050" spans="1:3" s="10" customFormat="1" ht="28.5">
      <c r="A3050" s="27" t="s">
        <v>8718</v>
      </c>
      <c r="B3050" s="10" t="s">
        <v>3875</v>
      </c>
      <c r="C3050" s="11" t="s">
        <v>1028</v>
      </c>
    </row>
    <row r="3051" spans="1:3" s="10" customFormat="1" ht="28.5">
      <c r="A3051" s="27" t="s">
        <v>10785</v>
      </c>
      <c r="B3051" s="10" t="s">
        <v>3876</v>
      </c>
      <c r="C3051" s="11" t="s">
        <v>959</v>
      </c>
    </row>
    <row r="3052" spans="1:3" s="10" customFormat="1" ht="28.5">
      <c r="A3052" s="27" t="s">
        <v>10288</v>
      </c>
      <c r="B3052" s="10" t="s">
        <v>3877</v>
      </c>
      <c r="C3052" s="11" t="s">
        <v>1028</v>
      </c>
    </row>
    <row r="3053" spans="1:3" s="10" customFormat="1" ht="28.5">
      <c r="A3053" s="27" t="s">
        <v>10786</v>
      </c>
      <c r="B3053" s="10" t="s">
        <v>3878</v>
      </c>
      <c r="C3053" s="11" t="s">
        <v>3860</v>
      </c>
    </row>
    <row r="3054" spans="1:3" s="10" customFormat="1" ht="28.5">
      <c r="A3054" s="27" t="s">
        <v>10787</v>
      </c>
      <c r="B3054" s="10" t="s">
        <v>3879</v>
      </c>
      <c r="C3054" s="11" t="s">
        <v>3789</v>
      </c>
    </row>
    <row r="3055" spans="1:3" s="10" customFormat="1" ht="28.5">
      <c r="A3055" s="27" t="s">
        <v>10788</v>
      </c>
      <c r="B3055" s="10" t="s">
        <v>3880</v>
      </c>
      <c r="C3055" s="11" t="s">
        <v>3860</v>
      </c>
    </row>
    <row r="3056" spans="1:3" s="10" customFormat="1" ht="42.75">
      <c r="A3056" s="27" t="s">
        <v>10789</v>
      </c>
      <c r="B3056" s="10" t="s">
        <v>3881</v>
      </c>
      <c r="C3056" s="11" t="s">
        <v>3696</v>
      </c>
    </row>
    <row r="3057" spans="1:3" s="10" customFormat="1" ht="28.5">
      <c r="A3057" s="27" t="s">
        <v>10790</v>
      </c>
      <c r="B3057" s="10" t="s">
        <v>3882</v>
      </c>
      <c r="C3057" s="11" t="s">
        <v>1005</v>
      </c>
    </row>
    <row r="3058" spans="1:3" s="10" customFormat="1" ht="42.75">
      <c r="A3058" s="27" t="s">
        <v>10791</v>
      </c>
      <c r="B3058" s="10" t="s">
        <v>3883</v>
      </c>
      <c r="C3058" s="11" t="s">
        <v>3884</v>
      </c>
    </row>
    <row r="3059" spans="1:3" s="10" customFormat="1" ht="28.5">
      <c r="A3059" s="27" t="s">
        <v>10792</v>
      </c>
      <c r="B3059" s="10" t="s">
        <v>3885</v>
      </c>
      <c r="C3059" s="11" t="s">
        <v>3850</v>
      </c>
    </row>
    <row r="3060" spans="1:3" s="10" customFormat="1" ht="57">
      <c r="A3060" s="27" t="s">
        <v>10793</v>
      </c>
      <c r="B3060" s="10" t="s">
        <v>3886</v>
      </c>
      <c r="C3060" s="11" t="s">
        <v>2913</v>
      </c>
    </row>
    <row r="3061" spans="1:3" s="10" customFormat="1" ht="28.5">
      <c r="A3061" s="27" t="s">
        <v>10794</v>
      </c>
      <c r="B3061" s="10" t="s">
        <v>3887</v>
      </c>
      <c r="C3061" s="11" t="s">
        <v>3793</v>
      </c>
    </row>
    <row r="3062" spans="1:3" s="10" customFormat="1" ht="42.75">
      <c r="A3062" s="27" t="s">
        <v>10795</v>
      </c>
      <c r="B3062" s="10" t="s">
        <v>3888</v>
      </c>
      <c r="C3062" s="11" t="s">
        <v>3048</v>
      </c>
    </row>
    <row r="3063" spans="1:3" s="10" customFormat="1" ht="28.5">
      <c r="A3063" s="27" t="s">
        <v>10796</v>
      </c>
      <c r="B3063" s="10" t="s">
        <v>3889</v>
      </c>
      <c r="C3063" s="11" t="s">
        <v>824</v>
      </c>
    </row>
    <row r="3064" spans="1:3" s="10" customFormat="1" ht="28.5">
      <c r="A3064" s="27" t="s">
        <v>10797</v>
      </c>
      <c r="B3064" s="10" t="s">
        <v>3890</v>
      </c>
      <c r="C3064" s="11" t="s">
        <v>3891</v>
      </c>
    </row>
    <row r="3065" spans="1:3" s="10" customFormat="1" ht="42.75">
      <c r="A3065" s="27" t="s">
        <v>10798</v>
      </c>
      <c r="B3065" s="10" t="s">
        <v>3892</v>
      </c>
      <c r="C3065" s="11" t="s">
        <v>3893</v>
      </c>
    </row>
    <row r="3066" spans="1:3" s="10" customFormat="1" ht="57">
      <c r="A3066" s="27" t="s">
        <v>10799</v>
      </c>
      <c r="B3066" s="10" t="s">
        <v>3894</v>
      </c>
      <c r="C3066" s="11" t="s">
        <v>3872</v>
      </c>
    </row>
    <row r="3067" spans="1:3" s="10" customFormat="1" ht="28.5">
      <c r="A3067" s="27" t="s">
        <v>10800</v>
      </c>
      <c r="B3067" s="10" t="s">
        <v>3895</v>
      </c>
      <c r="C3067" s="11" t="s">
        <v>3782</v>
      </c>
    </row>
    <row r="3068" spans="1:3" s="10" customFormat="1" ht="28.5">
      <c r="A3068" s="27" t="s">
        <v>10801</v>
      </c>
      <c r="B3068" s="10" t="s">
        <v>3896</v>
      </c>
      <c r="C3068" s="11" t="s">
        <v>3891</v>
      </c>
    </row>
    <row r="3069" spans="1:3" s="10" customFormat="1" ht="42.75">
      <c r="A3069" s="27" t="s">
        <v>10802</v>
      </c>
      <c r="B3069" s="10" t="s">
        <v>3897</v>
      </c>
      <c r="C3069" s="11" t="s">
        <v>972</v>
      </c>
    </row>
    <row r="3070" spans="1:3" s="10" customFormat="1" ht="28.5">
      <c r="A3070" s="27" t="s">
        <v>10803</v>
      </c>
      <c r="B3070" s="10" t="s">
        <v>3898</v>
      </c>
      <c r="C3070" s="11" t="s">
        <v>3899</v>
      </c>
    </row>
    <row r="3071" spans="1:3" s="10" customFormat="1" ht="28.5">
      <c r="A3071" s="27" t="s">
        <v>10804</v>
      </c>
      <c r="B3071" s="10" t="s">
        <v>3900</v>
      </c>
      <c r="C3071" s="11" t="s">
        <v>3899</v>
      </c>
    </row>
    <row r="3072" spans="1:3" s="10" customFormat="1" ht="28.5">
      <c r="A3072" s="27" t="s">
        <v>10805</v>
      </c>
      <c r="B3072" s="10" t="s">
        <v>3901</v>
      </c>
      <c r="C3072" s="11" t="s">
        <v>813</v>
      </c>
    </row>
    <row r="3073" spans="1:3" s="10" customFormat="1" ht="28.5">
      <c r="A3073" s="27" t="s">
        <v>10806</v>
      </c>
      <c r="B3073" s="10" t="s">
        <v>3902</v>
      </c>
      <c r="C3073" s="11" t="s">
        <v>813</v>
      </c>
    </row>
    <row r="3074" spans="1:3" s="10" customFormat="1" ht="28.5">
      <c r="A3074" s="27" t="s">
        <v>10807</v>
      </c>
      <c r="B3074" s="10" t="s">
        <v>3903</v>
      </c>
      <c r="C3074" s="11" t="s">
        <v>813</v>
      </c>
    </row>
    <row r="3075" spans="1:3" s="10" customFormat="1" ht="42.75">
      <c r="A3075" s="27" t="s">
        <v>10808</v>
      </c>
      <c r="B3075" s="10" t="s">
        <v>3904</v>
      </c>
      <c r="C3075" s="11" t="s">
        <v>972</v>
      </c>
    </row>
    <row r="3076" spans="1:3" s="10" customFormat="1" ht="42.75">
      <c r="A3076" s="27" t="s">
        <v>10809</v>
      </c>
      <c r="B3076" s="10" t="s">
        <v>3905</v>
      </c>
      <c r="C3076" s="11" t="s">
        <v>3869</v>
      </c>
    </row>
    <row r="3077" spans="1:3" s="10" customFormat="1" ht="42.75">
      <c r="A3077" s="27" t="s">
        <v>10810</v>
      </c>
      <c r="B3077" s="10" t="s">
        <v>3906</v>
      </c>
      <c r="C3077" s="11" t="s">
        <v>972</v>
      </c>
    </row>
    <row r="3078" spans="1:3" s="10" customFormat="1" ht="28.5">
      <c r="A3078" s="27" t="s">
        <v>10811</v>
      </c>
      <c r="B3078" s="10" t="s">
        <v>3907</v>
      </c>
      <c r="C3078" s="11" t="s">
        <v>813</v>
      </c>
    </row>
    <row r="3079" spans="1:3" s="10" customFormat="1" ht="28.5">
      <c r="A3079" s="27" t="s">
        <v>10812</v>
      </c>
      <c r="B3079" s="10" t="s">
        <v>3908</v>
      </c>
      <c r="C3079" s="11" t="s">
        <v>813</v>
      </c>
    </row>
    <row r="3080" spans="1:3" s="10" customFormat="1" ht="28.5">
      <c r="A3080" s="27" t="s">
        <v>10463</v>
      </c>
      <c r="B3080" s="10" t="s">
        <v>3909</v>
      </c>
      <c r="C3080" s="11" t="s">
        <v>3026</v>
      </c>
    </row>
    <row r="3081" spans="1:3" s="10" customFormat="1" ht="42.75">
      <c r="A3081" s="27" t="s">
        <v>10813</v>
      </c>
      <c r="B3081" s="10" t="s">
        <v>3910</v>
      </c>
      <c r="C3081" s="11" t="s">
        <v>3869</v>
      </c>
    </row>
    <row r="3082" spans="1:3" s="10" customFormat="1" ht="42.75">
      <c r="A3082" s="27" t="s">
        <v>10814</v>
      </c>
      <c r="B3082" s="10" t="s">
        <v>3911</v>
      </c>
      <c r="C3082" s="11" t="s">
        <v>3869</v>
      </c>
    </row>
    <row r="3083" spans="1:3" s="10" customFormat="1" ht="42.75">
      <c r="A3083" s="27" t="s">
        <v>10815</v>
      </c>
      <c r="B3083" s="10" t="s">
        <v>3912</v>
      </c>
      <c r="C3083" s="11" t="s">
        <v>3696</v>
      </c>
    </row>
    <row r="3084" spans="1:3" s="10" customFormat="1" ht="28.5">
      <c r="A3084" s="27" t="s">
        <v>10816</v>
      </c>
      <c r="B3084" s="10" t="s">
        <v>3913</v>
      </c>
      <c r="C3084" s="11" t="s">
        <v>1030</v>
      </c>
    </row>
    <row r="3085" spans="1:3" s="10" customFormat="1">
      <c r="A3085" s="27" t="s">
        <v>10817</v>
      </c>
      <c r="B3085" s="10" t="s">
        <v>3914</v>
      </c>
      <c r="C3085" s="11" t="s">
        <v>3847</v>
      </c>
    </row>
    <row r="3086" spans="1:3" s="10" customFormat="1" ht="28.5">
      <c r="A3086" s="27" t="s">
        <v>10818</v>
      </c>
      <c r="B3086" s="10" t="s">
        <v>3915</v>
      </c>
      <c r="C3086" s="11" t="s">
        <v>3426</v>
      </c>
    </row>
    <row r="3087" spans="1:3" s="10" customFormat="1" ht="28.5">
      <c r="A3087" s="27" t="s">
        <v>10819</v>
      </c>
      <c r="B3087" s="10" t="s">
        <v>3916</v>
      </c>
      <c r="C3087" s="11" t="s">
        <v>1030</v>
      </c>
    </row>
    <row r="3088" spans="1:3" s="10" customFormat="1" ht="42.75">
      <c r="A3088" s="27" t="s">
        <v>10820</v>
      </c>
      <c r="B3088" s="10" t="s">
        <v>3917</v>
      </c>
      <c r="C3088" s="11" t="s">
        <v>3918</v>
      </c>
    </row>
    <row r="3089" spans="1:3" s="10" customFormat="1" ht="28.5">
      <c r="A3089" s="27" t="s">
        <v>10821</v>
      </c>
      <c r="B3089" s="10" t="s">
        <v>3919</v>
      </c>
      <c r="C3089" s="11" t="s">
        <v>3426</v>
      </c>
    </row>
    <row r="3090" spans="1:3" s="10" customFormat="1" ht="28.5">
      <c r="A3090" s="27" t="s">
        <v>10822</v>
      </c>
      <c r="B3090" s="10" t="s">
        <v>3920</v>
      </c>
      <c r="C3090" s="11" t="s">
        <v>3314</v>
      </c>
    </row>
    <row r="3091" spans="1:3" s="10" customFormat="1">
      <c r="A3091" s="27" t="s">
        <v>10627</v>
      </c>
      <c r="B3091" s="10" t="s">
        <v>3921</v>
      </c>
      <c r="C3091" s="11" t="s">
        <v>993</v>
      </c>
    </row>
    <row r="3092" spans="1:3" s="10" customFormat="1" ht="42.75">
      <c r="A3092" s="27" t="s">
        <v>10823</v>
      </c>
      <c r="B3092" s="10" t="s">
        <v>3922</v>
      </c>
      <c r="C3092" s="11" t="s">
        <v>3865</v>
      </c>
    </row>
    <row r="3093" spans="1:3" s="10" customFormat="1" ht="42.75">
      <c r="A3093" s="27" t="s">
        <v>10824</v>
      </c>
      <c r="B3093" s="10" t="s">
        <v>3923</v>
      </c>
      <c r="C3093" s="11" t="s">
        <v>2535</v>
      </c>
    </row>
    <row r="3094" spans="1:3" s="10" customFormat="1" ht="42.75">
      <c r="A3094" s="27" t="s">
        <v>10825</v>
      </c>
      <c r="B3094" s="10" t="s">
        <v>3924</v>
      </c>
      <c r="C3094" s="11" t="s">
        <v>972</v>
      </c>
    </row>
    <row r="3095" spans="1:3" s="10" customFormat="1" ht="42.75">
      <c r="A3095" s="27" t="s">
        <v>10826</v>
      </c>
      <c r="B3095" s="10" t="s">
        <v>3925</v>
      </c>
      <c r="C3095" s="11" t="s">
        <v>3865</v>
      </c>
    </row>
    <row r="3096" spans="1:3" s="10" customFormat="1" ht="42.75">
      <c r="A3096" s="27" t="s">
        <v>10827</v>
      </c>
      <c r="B3096" s="10" t="s">
        <v>3926</v>
      </c>
      <c r="C3096" s="11" t="s">
        <v>1095</v>
      </c>
    </row>
    <row r="3097" spans="1:3" s="10" customFormat="1" ht="42.75">
      <c r="A3097" s="27" t="s">
        <v>10828</v>
      </c>
      <c r="B3097" s="10" t="s">
        <v>3927</v>
      </c>
      <c r="C3097" s="11" t="s">
        <v>3773</v>
      </c>
    </row>
    <row r="3098" spans="1:3" s="10" customFormat="1">
      <c r="A3098" s="27" t="s">
        <v>10829</v>
      </c>
      <c r="B3098" s="10" t="s">
        <v>3928</v>
      </c>
      <c r="C3098" s="11" t="s">
        <v>3847</v>
      </c>
    </row>
    <row r="3099" spans="1:3" s="10" customFormat="1" ht="57">
      <c r="A3099" s="27" t="s">
        <v>8721</v>
      </c>
      <c r="B3099" s="10" t="s">
        <v>3929</v>
      </c>
      <c r="C3099" s="11" t="s">
        <v>1008</v>
      </c>
    </row>
    <row r="3100" spans="1:3" s="10" customFormat="1" ht="42.75">
      <c r="A3100" s="27" t="s">
        <v>10830</v>
      </c>
      <c r="B3100" s="10" t="s">
        <v>3930</v>
      </c>
      <c r="C3100" s="11" t="s">
        <v>733</v>
      </c>
    </row>
    <row r="3101" spans="1:3" s="10" customFormat="1" ht="42.75">
      <c r="A3101" s="27" t="s">
        <v>10831</v>
      </c>
      <c r="B3101" s="10" t="s">
        <v>3931</v>
      </c>
      <c r="C3101" s="11" t="s">
        <v>972</v>
      </c>
    </row>
    <row r="3102" spans="1:3" s="10" customFormat="1" ht="28.5">
      <c r="A3102" s="27" t="s">
        <v>10832</v>
      </c>
      <c r="B3102" s="10" t="s">
        <v>3932</v>
      </c>
      <c r="C3102" s="11" t="s">
        <v>3564</v>
      </c>
    </row>
    <row r="3103" spans="1:3" s="10" customFormat="1" ht="57">
      <c r="A3103" s="27" t="s">
        <v>10833</v>
      </c>
      <c r="B3103" s="10" t="s">
        <v>3933</v>
      </c>
      <c r="C3103" s="11" t="s">
        <v>3872</v>
      </c>
    </row>
    <row r="3104" spans="1:3" s="10" customFormat="1" ht="42.75">
      <c r="A3104" s="27" t="s">
        <v>10834</v>
      </c>
      <c r="B3104" s="10" t="s">
        <v>3934</v>
      </c>
      <c r="C3104" s="11" t="s">
        <v>733</v>
      </c>
    </row>
    <row r="3105" spans="1:3" s="10" customFormat="1" ht="42.75">
      <c r="A3105" s="27" t="s">
        <v>10835</v>
      </c>
      <c r="B3105" s="10" t="s">
        <v>3935</v>
      </c>
      <c r="C3105" s="11" t="s">
        <v>972</v>
      </c>
    </row>
    <row r="3106" spans="1:3" s="10" customFormat="1" ht="42.75">
      <c r="A3106" s="27" t="s">
        <v>10836</v>
      </c>
      <c r="B3106" s="10" t="s">
        <v>3936</v>
      </c>
      <c r="C3106" s="11" t="s">
        <v>972</v>
      </c>
    </row>
    <row r="3107" spans="1:3" s="10" customFormat="1">
      <c r="A3107" s="27" t="s">
        <v>10472</v>
      </c>
      <c r="B3107" s="10" t="s">
        <v>3937</v>
      </c>
      <c r="C3107" s="11" t="s">
        <v>755</v>
      </c>
    </row>
    <row r="3108" spans="1:3" s="10" customFormat="1" ht="57">
      <c r="A3108" s="27" t="s">
        <v>10837</v>
      </c>
      <c r="B3108" s="10" t="s">
        <v>3938</v>
      </c>
      <c r="C3108" s="11" t="s">
        <v>3822</v>
      </c>
    </row>
    <row r="3109" spans="1:3" s="10" customFormat="1" ht="42.75">
      <c r="A3109" s="27" t="s">
        <v>10838</v>
      </c>
      <c r="B3109" s="10" t="s">
        <v>3939</v>
      </c>
      <c r="C3109" s="11" t="s">
        <v>972</v>
      </c>
    </row>
    <row r="3110" spans="1:3" s="10" customFormat="1" ht="28.5">
      <c r="A3110" s="27" t="s">
        <v>10839</v>
      </c>
      <c r="B3110" s="10" t="s">
        <v>3940</v>
      </c>
      <c r="C3110" s="11" t="s">
        <v>3845</v>
      </c>
    </row>
    <row r="3111" spans="1:3" s="10" customFormat="1" ht="28.5">
      <c r="A3111" s="27" t="s">
        <v>10840</v>
      </c>
      <c r="B3111" s="10" t="s">
        <v>3941</v>
      </c>
      <c r="C3111" s="11" t="s">
        <v>3564</v>
      </c>
    </row>
    <row r="3112" spans="1:3" s="10" customFormat="1" ht="28.5">
      <c r="A3112" s="27" t="s">
        <v>10187</v>
      </c>
      <c r="B3112" s="10" t="s">
        <v>3942</v>
      </c>
      <c r="C3112" s="11" t="s">
        <v>3107</v>
      </c>
    </row>
    <row r="3113" spans="1:3" s="10" customFormat="1" ht="28.5">
      <c r="A3113" s="27" t="s">
        <v>10841</v>
      </c>
      <c r="B3113" s="10" t="s">
        <v>3943</v>
      </c>
      <c r="C3113" s="11" t="s">
        <v>3782</v>
      </c>
    </row>
    <row r="3114" spans="1:3" s="10" customFormat="1" ht="42.75">
      <c r="A3114" s="27" t="s">
        <v>10842</v>
      </c>
      <c r="B3114" s="10" t="s">
        <v>3944</v>
      </c>
      <c r="C3114" s="11" t="s">
        <v>3696</v>
      </c>
    </row>
    <row r="3115" spans="1:3" s="10" customFormat="1" ht="42.75">
      <c r="A3115" s="27" t="s">
        <v>10843</v>
      </c>
      <c r="B3115" s="10" t="s">
        <v>3945</v>
      </c>
      <c r="C3115" s="11" t="s">
        <v>3696</v>
      </c>
    </row>
    <row r="3116" spans="1:3" s="10" customFormat="1" ht="28.5">
      <c r="A3116" s="27" t="s">
        <v>10844</v>
      </c>
      <c r="B3116" s="10" t="s">
        <v>3946</v>
      </c>
      <c r="C3116" s="11" t="s">
        <v>3947</v>
      </c>
    </row>
    <row r="3117" spans="1:3" s="10" customFormat="1" ht="28.5">
      <c r="A3117" s="27" t="s">
        <v>10845</v>
      </c>
      <c r="B3117" s="10" t="s">
        <v>3948</v>
      </c>
      <c r="C3117" s="11" t="s">
        <v>3899</v>
      </c>
    </row>
    <row r="3118" spans="1:3" s="10" customFormat="1" ht="28.5">
      <c r="A3118" s="27" t="s">
        <v>10846</v>
      </c>
      <c r="B3118" s="10" t="s">
        <v>3949</v>
      </c>
      <c r="C3118" s="11" t="s">
        <v>3899</v>
      </c>
    </row>
    <row r="3119" spans="1:3" s="10" customFormat="1" ht="28.5">
      <c r="A3119" s="27" t="s">
        <v>10183</v>
      </c>
      <c r="B3119" s="10" t="s">
        <v>3950</v>
      </c>
      <c r="C3119" s="11" t="s">
        <v>959</v>
      </c>
    </row>
    <row r="3120" spans="1:3" s="10" customFormat="1" ht="28.5">
      <c r="A3120" s="27" t="s">
        <v>10847</v>
      </c>
      <c r="B3120" s="10" t="s">
        <v>3951</v>
      </c>
      <c r="C3120" s="11" t="s">
        <v>959</v>
      </c>
    </row>
    <row r="3121" spans="1:3" s="10" customFormat="1" ht="42.75">
      <c r="A3121" s="27" t="s">
        <v>8239</v>
      </c>
      <c r="B3121" s="10" t="s">
        <v>3952</v>
      </c>
      <c r="C3121" s="11" t="s">
        <v>3893</v>
      </c>
    </row>
    <row r="3122" spans="1:3" s="10" customFormat="1" ht="28.5">
      <c r="A3122" s="27" t="s">
        <v>10848</v>
      </c>
      <c r="B3122" s="10" t="s">
        <v>3953</v>
      </c>
      <c r="C3122" s="11" t="s">
        <v>3891</v>
      </c>
    </row>
    <row r="3123" spans="1:3" s="10" customFormat="1">
      <c r="A3123" s="27" t="s">
        <v>10849</v>
      </c>
      <c r="B3123" s="10" t="s">
        <v>3954</v>
      </c>
      <c r="C3123" s="11" t="s">
        <v>3955</v>
      </c>
    </row>
    <row r="3124" spans="1:3" s="10" customFormat="1" ht="28.5">
      <c r="A3124" s="27" t="s">
        <v>10850</v>
      </c>
      <c r="B3124" s="10" t="s">
        <v>3956</v>
      </c>
      <c r="C3124" s="11" t="s">
        <v>3899</v>
      </c>
    </row>
    <row r="3125" spans="1:3" s="10" customFormat="1" ht="28.5">
      <c r="A3125" s="27" t="s">
        <v>10851</v>
      </c>
      <c r="B3125" s="10" t="s">
        <v>3957</v>
      </c>
      <c r="C3125" s="11" t="s">
        <v>1044</v>
      </c>
    </row>
    <row r="3126" spans="1:3" s="10" customFormat="1">
      <c r="A3126" s="27" t="s">
        <v>10852</v>
      </c>
      <c r="B3126" s="10" t="s">
        <v>3958</v>
      </c>
      <c r="C3126" s="11" t="s">
        <v>1130</v>
      </c>
    </row>
    <row r="3127" spans="1:3" s="10" customFormat="1" ht="42.75">
      <c r="A3127" s="27" t="s">
        <v>10853</v>
      </c>
      <c r="B3127" s="10" t="s">
        <v>3959</v>
      </c>
      <c r="C3127" s="11" t="s">
        <v>710</v>
      </c>
    </row>
    <row r="3128" spans="1:3" s="10" customFormat="1" ht="28.5">
      <c r="A3128" s="27" t="s">
        <v>10854</v>
      </c>
      <c r="B3128" s="10" t="s">
        <v>3960</v>
      </c>
      <c r="C3128" s="11" t="s">
        <v>3564</v>
      </c>
    </row>
    <row r="3129" spans="1:3" s="10" customFormat="1" ht="28.5">
      <c r="A3129" s="27" t="s">
        <v>10855</v>
      </c>
      <c r="B3129" s="10" t="s">
        <v>3961</v>
      </c>
      <c r="C3129" s="11" t="s">
        <v>3899</v>
      </c>
    </row>
    <row r="3130" spans="1:3" s="10" customFormat="1" ht="28.5">
      <c r="A3130" s="27" t="s">
        <v>10856</v>
      </c>
      <c r="B3130" s="10" t="s">
        <v>3962</v>
      </c>
      <c r="C3130" s="11" t="s">
        <v>1133</v>
      </c>
    </row>
    <row r="3131" spans="1:3" s="10" customFormat="1" ht="42.75">
      <c r="A3131" s="27" t="s">
        <v>10857</v>
      </c>
      <c r="B3131" s="10" t="s">
        <v>3963</v>
      </c>
      <c r="C3131" s="11" t="s">
        <v>3696</v>
      </c>
    </row>
    <row r="3132" spans="1:3" s="10" customFormat="1" ht="28.5">
      <c r="A3132" s="27" t="s">
        <v>10858</v>
      </c>
      <c r="B3132" s="10" t="s">
        <v>3964</v>
      </c>
      <c r="C3132" s="11" t="s">
        <v>3891</v>
      </c>
    </row>
    <row r="3133" spans="1:3" s="10" customFormat="1" ht="42.75">
      <c r="A3133" s="27" t="s">
        <v>10859</v>
      </c>
      <c r="B3133" s="10" t="s">
        <v>3965</v>
      </c>
      <c r="C3133" s="11" t="s">
        <v>3773</v>
      </c>
    </row>
    <row r="3134" spans="1:3" s="10" customFormat="1" ht="28.5">
      <c r="A3134" s="27" t="s">
        <v>10860</v>
      </c>
      <c r="B3134" s="10" t="s">
        <v>3966</v>
      </c>
      <c r="C3134" s="11" t="s">
        <v>2879</v>
      </c>
    </row>
    <row r="3135" spans="1:3" s="10" customFormat="1" ht="42.75">
      <c r="A3135" s="27" t="s">
        <v>10861</v>
      </c>
      <c r="B3135" s="10" t="s">
        <v>3967</v>
      </c>
      <c r="C3135" s="11" t="s">
        <v>1095</v>
      </c>
    </row>
    <row r="3136" spans="1:3" s="10" customFormat="1" ht="28.5">
      <c r="A3136" s="27" t="s">
        <v>10862</v>
      </c>
      <c r="B3136" s="10" t="s">
        <v>3968</v>
      </c>
      <c r="C3136" s="11" t="s">
        <v>1133</v>
      </c>
    </row>
    <row r="3137" spans="1:3" s="10" customFormat="1" ht="28.5">
      <c r="A3137" s="27" t="s">
        <v>10863</v>
      </c>
      <c r="B3137" s="10" t="s">
        <v>3969</v>
      </c>
      <c r="C3137" s="11" t="s">
        <v>3970</v>
      </c>
    </row>
    <row r="3138" spans="1:3" s="10" customFormat="1" ht="57">
      <c r="A3138" s="27" t="s">
        <v>10864</v>
      </c>
      <c r="B3138" s="10" t="s">
        <v>3971</v>
      </c>
      <c r="C3138" s="11" t="s">
        <v>3872</v>
      </c>
    </row>
    <row r="3139" spans="1:3" s="10" customFormat="1" ht="42.75">
      <c r="A3139" s="27" t="s">
        <v>10865</v>
      </c>
      <c r="B3139" s="10" t="s">
        <v>3972</v>
      </c>
      <c r="C3139" s="11" t="s">
        <v>3836</v>
      </c>
    </row>
    <row r="3140" spans="1:3" s="10" customFormat="1" ht="28.5">
      <c r="A3140" s="27" t="s">
        <v>10866</v>
      </c>
      <c r="B3140" s="10" t="s">
        <v>3973</v>
      </c>
      <c r="C3140" s="11" t="s">
        <v>3850</v>
      </c>
    </row>
    <row r="3141" spans="1:3" s="10" customFormat="1">
      <c r="A3141" s="27" t="s">
        <v>10867</v>
      </c>
      <c r="B3141" s="10" t="s">
        <v>3974</v>
      </c>
      <c r="C3141" s="11" t="s">
        <v>3975</v>
      </c>
    </row>
    <row r="3142" spans="1:3" s="10" customFormat="1" ht="42.75">
      <c r="A3142" s="27" t="s">
        <v>10868</v>
      </c>
      <c r="B3142" s="10" t="s">
        <v>3976</v>
      </c>
      <c r="C3142" s="11" t="s">
        <v>2719</v>
      </c>
    </row>
    <row r="3143" spans="1:3" s="10" customFormat="1">
      <c r="A3143" s="27" t="s">
        <v>10869</v>
      </c>
      <c r="B3143" s="10" t="s">
        <v>3977</v>
      </c>
      <c r="C3143" s="11" t="s">
        <v>735</v>
      </c>
    </row>
    <row r="3144" spans="1:3" s="10" customFormat="1">
      <c r="A3144" s="27" t="s">
        <v>10870</v>
      </c>
      <c r="B3144" s="10" t="s">
        <v>3978</v>
      </c>
      <c r="C3144" s="11" t="s">
        <v>735</v>
      </c>
    </row>
    <row r="3145" spans="1:3" s="10" customFormat="1" ht="42.75">
      <c r="A3145" s="27" t="s">
        <v>10871</v>
      </c>
      <c r="B3145" s="10" t="s">
        <v>3979</v>
      </c>
      <c r="C3145" s="11" t="s">
        <v>3980</v>
      </c>
    </row>
    <row r="3146" spans="1:3" s="10" customFormat="1" ht="28.5">
      <c r="A3146" s="27" t="s">
        <v>10872</v>
      </c>
      <c r="B3146" s="10" t="s">
        <v>3981</v>
      </c>
      <c r="C3146" s="11" t="s">
        <v>3224</v>
      </c>
    </row>
    <row r="3147" spans="1:3" s="10" customFormat="1" ht="42.75">
      <c r="A3147" s="27" t="s">
        <v>10873</v>
      </c>
      <c r="B3147" s="10" t="s">
        <v>3982</v>
      </c>
      <c r="C3147" s="11" t="s">
        <v>3869</v>
      </c>
    </row>
    <row r="3148" spans="1:3" s="10" customFormat="1" ht="42.75">
      <c r="A3148" s="27" t="s">
        <v>8495</v>
      </c>
      <c r="B3148" s="10" t="s">
        <v>3983</v>
      </c>
      <c r="C3148" s="11" t="s">
        <v>3869</v>
      </c>
    </row>
    <row r="3149" spans="1:3" s="10" customFormat="1" ht="42.75">
      <c r="A3149" s="27" t="s">
        <v>10874</v>
      </c>
      <c r="B3149" s="10" t="s">
        <v>3984</v>
      </c>
      <c r="C3149" s="11" t="s">
        <v>3696</v>
      </c>
    </row>
    <row r="3150" spans="1:3" s="10" customFormat="1" ht="28.5">
      <c r="A3150" s="27" t="s">
        <v>10875</v>
      </c>
      <c r="B3150" s="10" t="s">
        <v>3985</v>
      </c>
      <c r="C3150" s="11" t="s">
        <v>3986</v>
      </c>
    </row>
    <row r="3151" spans="1:3" s="10" customFormat="1" ht="28.5">
      <c r="A3151" s="27" t="s">
        <v>10876</v>
      </c>
      <c r="B3151" s="10" t="s">
        <v>3987</v>
      </c>
      <c r="C3151" s="11" t="s">
        <v>3988</v>
      </c>
    </row>
    <row r="3152" spans="1:3" s="10" customFormat="1" ht="28.5">
      <c r="A3152" s="27" t="s">
        <v>10877</v>
      </c>
      <c r="B3152" s="10" t="s">
        <v>3989</v>
      </c>
      <c r="C3152" s="11" t="s">
        <v>3988</v>
      </c>
    </row>
    <row r="3153" spans="1:3" s="10" customFormat="1" ht="28.5">
      <c r="A3153" s="27" t="s">
        <v>10878</v>
      </c>
      <c r="B3153" s="10" t="s">
        <v>3990</v>
      </c>
      <c r="C3153" s="11" t="s">
        <v>787</v>
      </c>
    </row>
    <row r="3154" spans="1:3" s="10" customFormat="1" ht="28.5">
      <c r="A3154" s="27" t="s">
        <v>10879</v>
      </c>
      <c r="B3154" s="10" t="s">
        <v>3991</v>
      </c>
      <c r="C3154" s="11" t="s">
        <v>787</v>
      </c>
    </row>
    <row r="3155" spans="1:3" s="10" customFormat="1" ht="28.5">
      <c r="A3155" s="27" t="s">
        <v>10880</v>
      </c>
      <c r="B3155" s="10" t="s">
        <v>3992</v>
      </c>
      <c r="C3155" s="11" t="s">
        <v>2582</v>
      </c>
    </row>
    <row r="3156" spans="1:3" s="10" customFormat="1" ht="57">
      <c r="A3156" s="27" t="s">
        <v>10881</v>
      </c>
      <c r="B3156" s="10" t="s">
        <v>3993</v>
      </c>
      <c r="C3156" s="11" t="s">
        <v>3994</v>
      </c>
    </row>
    <row r="3157" spans="1:3" s="10" customFormat="1" ht="42.75">
      <c r="A3157" s="27" t="s">
        <v>10882</v>
      </c>
      <c r="B3157" s="10" t="s">
        <v>3995</v>
      </c>
      <c r="C3157" s="11" t="s">
        <v>3869</v>
      </c>
    </row>
    <row r="3158" spans="1:3" s="10" customFormat="1" ht="42.75">
      <c r="A3158" s="27" t="s">
        <v>10883</v>
      </c>
      <c r="B3158" s="10" t="s">
        <v>3996</v>
      </c>
      <c r="C3158" s="11" t="s">
        <v>3884</v>
      </c>
    </row>
    <row r="3159" spans="1:3" s="10" customFormat="1" ht="28.5">
      <c r="A3159" s="27" t="s">
        <v>10884</v>
      </c>
      <c r="B3159" s="10" t="s">
        <v>3997</v>
      </c>
      <c r="C3159" s="11" t="s">
        <v>787</v>
      </c>
    </row>
    <row r="3160" spans="1:3" s="10" customFormat="1" ht="28.5">
      <c r="A3160" s="27" t="s">
        <v>10885</v>
      </c>
      <c r="B3160" s="10" t="s">
        <v>3998</v>
      </c>
      <c r="C3160" s="11" t="s">
        <v>787</v>
      </c>
    </row>
    <row r="3161" spans="1:3" s="10" customFormat="1">
      <c r="A3161" s="27" t="s">
        <v>10886</v>
      </c>
      <c r="B3161" s="10" t="s">
        <v>3999</v>
      </c>
      <c r="C3161" s="11" t="s">
        <v>4000</v>
      </c>
    </row>
    <row r="3162" spans="1:3" s="10" customFormat="1" ht="28.5">
      <c r="A3162" s="27" t="s">
        <v>10887</v>
      </c>
      <c r="B3162" s="10" t="s">
        <v>4001</v>
      </c>
      <c r="C3162" s="11" t="s">
        <v>4002</v>
      </c>
    </row>
    <row r="3163" spans="1:3" s="10" customFormat="1" ht="42.75">
      <c r="A3163" s="27" t="s">
        <v>10888</v>
      </c>
      <c r="B3163" s="10" t="s">
        <v>4003</v>
      </c>
      <c r="C3163" s="11" t="s">
        <v>3869</v>
      </c>
    </row>
    <row r="3164" spans="1:3" s="10" customFormat="1" ht="28.5">
      <c r="A3164" s="27" t="s">
        <v>10889</v>
      </c>
      <c r="B3164" s="10" t="s">
        <v>4004</v>
      </c>
      <c r="C3164" s="11" t="s">
        <v>4005</v>
      </c>
    </row>
    <row r="3165" spans="1:3" s="10" customFormat="1" ht="28.5">
      <c r="A3165" s="27" t="s">
        <v>10890</v>
      </c>
      <c r="B3165" s="10" t="s">
        <v>4006</v>
      </c>
      <c r="C3165" s="11" t="s">
        <v>3107</v>
      </c>
    </row>
    <row r="3166" spans="1:3" s="10" customFormat="1" ht="42.75">
      <c r="A3166" s="27" t="s">
        <v>10227</v>
      </c>
      <c r="B3166" s="10" t="s">
        <v>4007</v>
      </c>
      <c r="C3166" s="11" t="s">
        <v>972</v>
      </c>
    </row>
    <row r="3167" spans="1:3" s="10" customFormat="1" ht="42.75">
      <c r="A3167" s="27" t="s">
        <v>8698</v>
      </c>
      <c r="B3167" s="10" t="s">
        <v>4008</v>
      </c>
      <c r="C3167" s="11" t="s">
        <v>972</v>
      </c>
    </row>
    <row r="3168" spans="1:3" s="10" customFormat="1" ht="42.75">
      <c r="A3168" s="27" t="s">
        <v>10891</v>
      </c>
      <c r="B3168" s="10" t="s">
        <v>4009</v>
      </c>
      <c r="C3168" s="11" t="s">
        <v>972</v>
      </c>
    </row>
    <row r="3169" spans="1:3" s="10" customFormat="1" ht="28.5">
      <c r="A3169" s="27" t="s">
        <v>10892</v>
      </c>
      <c r="B3169" s="10" t="s">
        <v>4010</v>
      </c>
      <c r="C3169" s="11" t="s">
        <v>3499</v>
      </c>
    </row>
    <row r="3170" spans="1:3" s="10" customFormat="1" ht="42.75">
      <c r="A3170" s="27" t="s">
        <v>9894</v>
      </c>
      <c r="B3170" s="10" t="s">
        <v>4011</v>
      </c>
      <c r="C3170" s="11" t="s">
        <v>2719</v>
      </c>
    </row>
    <row r="3171" spans="1:3" s="10" customFormat="1" ht="28.5">
      <c r="A3171" s="27" t="s">
        <v>10893</v>
      </c>
      <c r="B3171" s="10" t="s">
        <v>4012</v>
      </c>
      <c r="C3171" s="11" t="s">
        <v>3782</v>
      </c>
    </row>
    <row r="3172" spans="1:3" s="10" customFormat="1" ht="28.5">
      <c r="A3172" s="27" t="s">
        <v>10256</v>
      </c>
      <c r="B3172" s="10" t="s">
        <v>4013</v>
      </c>
      <c r="C3172" s="11" t="s">
        <v>813</v>
      </c>
    </row>
    <row r="3173" spans="1:3" s="10" customFormat="1" ht="28.5">
      <c r="A3173" s="27" t="s">
        <v>8586</v>
      </c>
      <c r="B3173" s="10" t="s">
        <v>4014</v>
      </c>
      <c r="C3173" s="11" t="s">
        <v>813</v>
      </c>
    </row>
    <row r="3174" spans="1:3" s="10" customFormat="1" ht="42.75">
      <c r="A3174" s="27" t="s">
        <v>10894</v>
      </c>
      <c r="B3174" s="10" t="s">
        <v>4015</v>
      </c>
      <c r="C3174" s="11" t="s">
        <v>4016</v>
      </c>
    </row>
    <row r="3175" spans="1:3" s="10" customFormat="1" ht="42.75">
      <c r="A3175" s="27" t="s">
        <v>10895</v>
      </c>
      <c r="B3175" s="10" t="s">
        <v>4017</v>
      </c>
      <c r="C3175" s="11" t="s">
        <v>2719</v>
      </c>
    </row>
    <row r="3176" spans="1:3" s="10" customFormat="1" ht="28.5">
      <c r="A3176" s="27" t="s">
        <v>10896</v>
      </c>
      <c r="B3176" s="10" t="s">
        <v>4018</v>
      </c>
      <c r="C3176" s="11" t="s">
        <v>820</v>
      </c>
    </row>
    <row r="3177" spans="1:3" s="10" customFormat="1" ht="42.75">
      <c r="A3177" s="27" t="s">
        <v>10897</v>
      </c>
      <c r="B3177" s="10" t="s">
        <v>4019</v>
      </c>
      <c r="C3177" s="11" t="s">
        <v>1095</v>
      </c>
    </row>
    <row r="3178" spans="1:3" s="10" customFormat="1" ht="28.5">
      <c r="A3178" s="27" t="s">
        <v>10898</v>
      </c>
      <c r="B3178" s="10" t="s">
        <v>4020</v>
      </c>
      <c r="C3178" s="11" t="s">
        <v>3793</v>
      </c>
    </row>
    <row r="3179" spans="1:3" s="10" customFormat="1" ht="28.5">
      <c r="A3179" s="27" t="s">
        <v>10899</v>
      </c>
      <c r="B3179" s="10" t="s">
        <v>4021</v>
      </c>
      <c r="C3179" s="11" t="s">
        <v>3008</v>
      </c>
    </row>
    <row r="3180" spans="1:3" s="10" customFormat="1" ht="28.5">
      <c r="A3180" s="27" t="s">
        <v>10900</v>
      </c>
      <c r="B3180" s="10" t="s">
        <v>4022</v>
      </c>
      <c r="C3180" s="11" t="s">
        <v>3074</v>
      </c>
    </row>
    <row r="3181" spans="1:3" s="10" customFormat="1" ht="28.5">
      <c r="A3181" s="27" t="s">
        <v>10901</v>
      </c>
      <c r="B3181" s="10" t="s">
        <v>4023</v>
      </c>
      <c r="C3181" s="11" t="s">
        <v>3988</v>
      </c>
    </row>
    <row r="3182" spans="1:3" s="10" customFormat="1" ht="28.5">
      <c r="A3182" s="27" t="s">
        <v>10902</v>
      </c>
      <c r="B3182" s="10" t="s">
        <v>4024</v>
      </c>
      <c r="C3182" s="11" t="s">
        <v>997</v>
      </c>
    </row>
    <row r="3183" spans="1:3" s="10" customFormat="1" ht="28.5">
      <c r="A3183" s="27" t="s">
        <v>10903</v>
      </c>
      <c r="B3183" s="10" t="s">
        <v>4025</v>
      </c>
      <c r="C3183" s="11" t="s">
        <v>959</v>
      </c>
    </row>
    <row r="3184" spans="1:3" s="10" customFormat="1" ht="42.75">
      <c r="A3184" s="27" t="s">
        <v>10904</v>
      </c>
      <c r="B3184" s="10" t="s">
        <v>4026</v>
      </c>
      <c r="C3184" s="11" t="s">
        <v>3696</v>
      </c>
    </row>
    <row r="3185" spans="1:3" s="10" customFormat="1" ht="42.75">
      <c r="A3185" s="27" t="s">
        <v>10905</v>
      </c>
      <c r="B3185" s="10" t="s">
        <v>4027</v>
      </c>
      <c r="C3185" s="11" t="s">
        <v>2719</v>
      </c>
    </row>
    <row r="3186" spans="1:3" s="10" customFormat="1" ht="28.5">
      <c r="A3186" s="27" t="s">
        <v>10906</v>
      </c>
      <c r="B3186" s="10" t="s">
        <v>4028</v>
      </c>
      <c r="C3186" s="11" t="s">
        <v>997</v>
      </c>
    </row>
    <row r="3187" spans="1:3" s="10" customFormat="1" ht="28.5">
      <c r="A3187" s="27" t="s">
        <v>10211</v>
      </c>
      <c r="B3187" s="10" t="s">
        <v>4029</v>
      </c>
      <c r="C3187" s="11" t="s">
        <v>3140</v>
      </c>
    </row>
    <row r="3188" spans="1:3" s="10" customFormat="1" ht="28.5">
      <c r="A3188" s="27" t="s">
        <v>10907</v>
      </c>
      <c r="B3188" s="10" t="s">
        <v>4030</v>
      </c>
      <c r="C3188" s="11" t="s">
        <v>895</v>
      </c>
    </row>
    <row r="3189" spans="1:3" s="10" customFormat="1" ht="42.75">
      <c r="A3189" s="27" t="s">
        <v>10908</v>
      </c>
      <c r="B3189" s="10" t="s">
        <v>4031</v>
      </c>
      <c r="C3189" s="11" t="s">
        <v>3869</v>
      </c>
    </row>
    <row r="3190" spans="1:3" s="10" customFormat="1" ht="57">
      <c r="A3190" s="27" t="s">
        <v>10909</v>
      </c>
      <c r="B3190" s="10" t="s">
        <v>4032</v>
      </c>
      <c r="C3190" s="11" t="s">
        <v>3994</v>
      </c>
    </row>
    <row r="3191" spans="1:3" s="10" customFormat="1" ht="28.5">
      <c r="A3191" s="27" t="s">
        <v>10910</v>
      </c>
      <c r="B3191" s="10" t="s">
        <v>4033</v>
      </c>
      <c r="C3191" s="11" t="s">
        <v>1030</v>
      </c>
    </row>
    <row r="3192" spans="1:3" s="10" customFormat="1" ht="28.5">
      <c r="A3192" s="27" t="s">
        <v>10911</v>
      </c>
      <c r="B3192" s="10" t="s">
        <v>4034</v>
      </c>
      <c r="C3192" s="11" t="s">
        <v>1044</v>
      </c>
    </row>
    <row r="3193" spans="1:3" s="10" customFormat="1">
      <c r="A3193" s="27" t="s">
        <v>10912</v>
      </c>
      <c r="B3193" s="10" t="s">
        <v>4035</v>
      </c>
      <c r="C3193" s="11" t="s">
        <v>1213</v>
      </c>
    </row>
    <row r="3194" spans="1:3" s="10" customFormat="1" ht="28.5">
      <c r="A3194" s="27" t="s">
        <v>10913</v>
      </c>
      <c r="B3194" s="10" t="s">
        <v>4036</v>
      </c>
      <c r="C3194" s="11" t="s">
        <v>813</v>
      </c>
    </row>
    <row r="3195" spans="1:3" s="10" customFormat="1" ht="28.5">
      <c r="A3195" s="27" t="s">
        <v>10914</v>
      </c>
      <c r="B3195" s="10" t="s">
        <v>4037</v>
      </c>
      <c r="C3195" s="11" t="s">
        <v>3970</v>
      </c>
    </row>
    <row r="3196" spans="1:3" s="10" customFormat="1" ht="28.5">
      <c r="A3196" s="27" t="s">
        <v>10915</v>
      </c>
      <c r="B3196" s="10" t="s">
        <v>4038</v>
      </c>
      <c r="C3196" s="11" t="s">
        <v>1030</v>
      </c>
    </row>
    <row r="3197" spans="1:3" s="10" customFormat="1" ht="28.5">
      <c r="A3197" s="27" t="s">
        <v>10916</v>
      </c>
      <c r="B3197" s="10" t="s">
        <v>4039</v>
      </c>
      <c r="C3197" s="11" t="s">
        <v>3970</v>
      </c>
    </row>
    <row r="3198" spans="1:3" s="10" customFormat="1" ht="28.5">
      <c r="A3198" s="27" t="s">
        <v>10917</v>
      </c>
      <c r="B3198" s="10" t="s">
        <v>4040</v>
      </c>
      <c r="C3198" s="11" t="s">
        <v>997</v>
      </c>
    </row>
    <row r="3199" spans="1:3" s="10" customFormat="1" ht="28.5">
      <c r="A3199" s="27" t="s">
        <v>10918</v>
      </c>
      <c r="B3199" s="10" t="s">
        <v>4041</v>
      </c>
      <c r="C3199" s="11" t="s">
        <v>3970</v>
      </c>
    </row>
    <row r="3200" spans="1:3" s="10" customFormat="1" ht="42.75">
      <c r="A3200" s="27" t="s">
        <v>10919</v>
      </c>
      <c r="B3200" s="10" t="s">
        <v>4042</v>
      </c>
      <c r="C3200" s="11" t="s">
        <v>3696</v>
      </c>
    </row>
    <row r="3201" spans="1:3" s="10" customFormat="1" ht="57">
      <c r="A3201" s="27" t="s">
        <v>10920</v>
      </c>
      <c r="B3201" s="10" t="s">
        <v>4043</v>
      </c>
      <c r="C3201" s="11" t="s">
        <v>4044</v>
      </c>
    </row>
    <row r="3202" spans="1:3" s="10" customFormat="1" ht="42.75">
      <c r="A3202" s="27" t="s">
        <v>10921</v>
      </c>
      <c r="B3202" s="10" t="s">
        <v>4045</v>
      </c>
      <c r="C3202" s="11" t="s">
        <v>3696</v>
      </c>
    </row>
    <row r="3203" spans="1:3" s="10" customFormat="1" ht="28.5">
      <c r="A3203" s="27" t="s">
        <v>10922</v>
      </c>
      <c r="B3203" s="10" t="s">
        <v>4046</v>
      </c>
      <c r="C3203" s="11" t="s">
        <v>997</v>
      </c>
    </row>
    <row r="3204" spans="1:3" s="10" customFormat="1" ht="28.5">
      <c r="A3204" s="27" t="s">
        <v>10923</v>
      </c>
      <c r="B3204" s="10" t="s">
        <v>4047</v>
      </c>
      <c r="C3204" s="11" t="s">
        <v>3564</v>
      </c>
    </row>
    <row r="3205" spans="1:3" s="10" customFormat="1" ht="28.5">
      <c r="A3205" s="27" t="s">
        <v>10924</v>
      </c>
      <c r="B3205" s="10" t="s">
        <v>4048</v>
      </c>
      <c r="C3205" s="11" t="s">
        <v>3564</v>
      </c>
    </row>
    <row r="3206" spans="1:3" s="10" customFormat="1" ht="42.75">
      <c r="A3206" s="27" t="s">
        <v>10925</v>
      </c>
      <c r="B3206" s="10" t="s">
        <v>4049</v>
      </c>
      <c r="C3206" s="11" t="s">
        <v>4050</v>
      </c>
    </row>
    <row r="3207" spans="1:3" s="10" customFormat="1" ht="28.5">
      <c r="A3207" s="27" t="s">
        <v>10926</v>
      </c>
      <c r="B3207" s="10" t="s">
        <v>4051</v>
      </c>
      <c r="C3207" s="11" t="s">
        <v>3564</v>
      </c>
    </row>
    <row r="3208" spans="1:3" s="10" customFormat="1">
      <c r="A3208" s="27" t="s">
        <v>10927</v>
      </c>
      <c r="B3208" s="10" t="s">
        <v>4052</v>
      </c>
      <c r="C3208" s="11" t="s">
        <v>3847</v>
      </c>
    </row>
    <row r="3209" spans="1:3" s="10" customFormat="1" ht="28.5">
      <c r="A3209" s="27" t="s">
        <v>10116</v>
      </c>
      <c r="B3209" s="10" t="s">
        <v>4053</v>
      </c>
      <c r="C3209" s="11" t="s">
        <v>3008</v>
      </c>
    </row>
    <row r="3210" spans="1:3" s="10" customFormat="1" ht="28.5">
      <c r="A3210" s="27" t="s">
        <v>10928</v>
      </c>
      <c r="B3210" s="10" t="s">
        <v>4054</v>
      </c>
      <c r="C3210" s="11" t="s">
        <v>742</v>
      </c>
    </row>
    <row r="3211" spans="1:3" s="10" customFormat="1" ht="28.5">
      <c r="A3211" s="27" t="s">
        <v>10929</v>
      </c>
      <c r="B3211" s="10" t="s">
        <v>4055</v>
      </c>
      <c r="C3211" s="11" t="s">
        <v>1044</v>
      </c>
    </row>
    <row r="3212" spans="1:3" s="10" customFormat="1" ht="28.5">
      <c r="A3212" s="27" t="s">
        <v>10930</v>
      </c>
      <c r="B3212" s="10" t="s">
        <v>4056</v>
      </c>
      <c r="C3212" s="11" t="s">
        <v>4057</v>
      </c>
    </row>
    <row r="3213" spans="1:3" s="10" customFormat="1" ht="28.5">
      <c r="A3213" s="27" t="s">
        <v>10931</v>
      </c>
      <c r="B3213" s="10" t="s">
        <v>4058</v>
      </c>
      <c r="C3213" s="11" t="s">
        <v>3564</v>
      </c>
    </row>
    <row r="3214" spans="1:3" s="10" customFormat="1" ht="42.75">
      <c r="A3214" s="27" t="s">
        <v>10932</v>
      </c>
      <c r="B3214" s="10" t="s">
        <v>4059</v>
      </c>
      <c r="C3214" s="11" t="s">
        <v>3696</v>
      </c>
    </row>
    <row r="3215" spans="1:3" s="10" customFormat="1" ht="28.5">
      <c r="A3215" s="27" t="s">
        <v>10933</v>
      </c>
      <c r="B3215" s="10" t="s">
        <v>4060</v>
      </c>
      <c r="C3215" s="11" t="s">
        <v>3564</v>
      </c>
    </row>
    <row r="3216" spans="1:3" s="10" customFormat="1" ht="28.5">
      <c r="A3216" s="27" t="s">
        <v>10934</v>
      </c>
      <c r="B3216" s="10" t="s">
        <v>4061</v>
      </c>
      <c r="C3216" s="11" t="s">
        <v>1044</v>
      </c>
    </row>
    <row r="3217" spans="1:3" s="10" customFormat="1" ht="28.5">
      <c r="A3217" s="27" t="s">
        <v>10935</v>
      </c>
      <c r="B3217" s="10" t="s">
        <v>4062</v>
      </c>
      <c r="C3217" s="11" t="s">
        <v>3988</v>
      </c>
    </row>
    <row r="3218" spans="1:3" s="10" customFormat="1" ht="28.5">
      <c r="A3218" s="27" t="s">
        <v>10936</v>
      </c>
      <c r="B3218" s="10" t="s">
        <v>4063</v>
      </c>
      <c r="C3218" s="11" t="s">
        <v>2879</v>
      </c>
    </row>
    <row r="3219" spans="1:3" s="10" customFormat="1" ht="28.5">
      <c r="A3219" s="27" t="s">
        <v>10937</v>
      </c>
      <c r="B3219" s="10" t="s">
        <v>4064</v>
      </c>
      <c r="C3219" s="11" t="s">
        <v>4065</v>
      </c>
    </row>
    <row r="3220" spans="1:3" s="10" customFormat="1" ht="28.5">
      <c r="A3220" s="27" t="s">
        <v>10938</v>
      </c>
      <c r="B3220" s="10" t="s">
        <v>4066</v>
      </c>
      <c r="C3220" s="11" t="s">
        <v>3988</v>
      </c>
    </row>
    <row r="3221" spans="1:3" s="10" customFormat="1" ht="28.5">
      <c r="A3221" s="27" t="s">
        <v>10939</v>
      </c>
      <c r="B3221" s="10" t="s">
        <v>4067</v>
      </c>
      <c r="C3221" s="11" t="s">
        <v>3793</v>
      </c>
    </row>
    <row r="3222" spans="1:3" s="10" customFormat="1" ht="28.5">
      <c r="A3222" s="27" t="s">
        <v>10940</v>
      </c>
      <c r="B3222" s="10" t="s">
        <v>4068</v>
      </c>
      <c r="C3222" s="11" t="s">
        <v>742</v>
      </c>
    </row>
    <row r="3223" spans="1:3" s="10" customFormat="1" ht="57">
      <c r="A3223" s="27" t="s">
        <v>10941</v>
      </c>
      <c r="B3223" s="10" t="s">
        <v>4069</v>
      </c>
      <c r="C3223" s="11" t="s">
        <v>4070</v>
      </c>
    </row>
    <row r="3224" spans="1:3" s="10" customFormat="1">
      <c r="A3224" s="27" t="s">
        <v>10886</v>
      </c>
      <c r="B3224" s="10" t="s">
        <v>4071</v>
      </c>
      <c r="C3224" s="11" t="s">
        <v>4000</v>
      </c>
    </row>
    <row r="3225" spans="1:3" s="10" customFormat="1">
      <c r="A3225" s="27" t="s">
        <v>8799</v>
      </c>
      <c r="B3225" s="10" t="s">
        <v>4072</v>
      </c>
      <c r="C3225" s="11" t="s">
        <v>1130</v>
      </c>
    </row>
    <row r="3226" spans="1:3" s="10" customFormat="1" ht="28.5">
      <c r="A3226" s="27" t="s">
        <v>10942</v>
      </c>
      <c r="B3226" s="10" t="s">
        <v>4073</v>
      </c>
      <c r="C3226" s="11" t="s">
        <v>3791</v>
      </c>
    </row>
    <row r="3227" spans="1:3" s="10" customFormat="1" ht="28.5">
      <c r="A3227" s="27" t="s">
        <v>10943</v>
      </c>
      <c r="B3227" s="10" t="s">
        <v>4074</v>
      </c>
      <c r="C3227" s="11" t="s">
        <v>1044</v>
      </c>
    </row>
    <row r="3228" spans="1:3" s="10" customFormat="1">
      <c r="A3228" s="27" t="s">
        <v>10944</v>
      </c>
      <c r="B3228" s="10" t="s">
        <v>4075</v>
      </c>
      <c r="C3228" s="11" t="s">
        <v>1213</v>
      </c>
    </row>
    <row r="3229" spans="1:3" s="10" customFormat="1" ht="28.5">
      <c r="A3229" s="27" t="s">
        <v>10945</v>
      </c>
      <c r="B3229" s="10" t="s">
        <v>4076</v>
      </c>
      <c r="C3229" s="11" t="s">
        <v>806</v>
      </c>
    </row>
    <row r="3230" spans="1:3" s="10" customFormat="1" ht="42.75">
      <c r="A3230" s="27" t="s">
        <v>10946</v>
      </c>
      <c r="B3230" s="10" t="s">
        <v>4077</v>
      </c>
      <c r="C3230" s="11" t="s">
        <v>4016</v>
      </c>
    </row>
    <row r="3231" spans="1:3" s="10" customFormat="1" ht="42.75">
      <c r="A3231" s="27" t="s">
        <v>10947</v>
      </c>
      <c r="B3231" s="10" t="s">
        <v>4078</v>
      </c>
      <c r="C3231" s="11" t="s">
        <v>4016</v>
      </c>
    </row>
    <row r="3232" spans="1:3" s="10" customFormat="1" ht="28.5">
      <c r="A3232" s="27" t="s">
        <v>10948</v>
      </c>
      <c r="B3232" s="10" t="s">
        <v>4079</v>
      </c>
      <c r="C3232" s="11" t="s">
        <v>3564</v>
      </c>
    </row>
    <row r="3233" spans="1:3" s="10" customFormat="1" ht="28.5">
      <c r="A3233" s="27" t="s">
        <v>10949</v>
      </c>
      <c r="B3233" s="10" t="s">
        <v>4080</v>
      </c>
      <c r="C3233" s="11" t="s">
        <v>997</v>
      </c>
    </row>
    <row r="3234" spans="1:3" s="10" customFormat="1" ht="28.5">
      <c r="A3234" s="27" t="s">
        <v>10950</v>
      </c>
      <c r="B3234" s="10" t="s">
        <v>4081</v>
      </c>
      <c r="C3234" s="11" t="s">
        <v>997</v>
      </c>
    </row>
    <row r="3235" spans="1:3" s="10" customFormat="1" ht="28.5">
      <c r="A3235" s="27" t="s">
        <v>10951</v>
      </c>
      <c r="B3235" s="10" t="s">
        <v>4082</v>
      </c>
      <c r="C3235" s="11" t="s">
        <v>997</v>
      </c>
    </row>
    <row r="3236" spans="1:3" s="10" customFormat="1" ht="42.75">
      <c r="A3236" s="27" t="s">
        <v>10952</v>
      </c>
      <c r="B3236" s="10" t="s">
        <v>4083</v>
      </c>
      <c r="C3236" s="11" t="s">
        <v>3696</v>
      </c>
    </row>
    <row r="3237" spans="1:3" s="10" customFormat="1" ht="42.75">
      <c r="A3237" s="27" t="s">
        <v>10953</v>
      </c>
      <c r="B3237" s="10" t="s">
        <v>4084</v>
      </c>
      <c r="C3237" s="11" t="s">
        <v>3869</v>
      </c>
    </row>
    <row r="3238" spans="1:3" s="10" customFormat="1">
      <c r="A3238" s="27" t="s">
        <v>10954</v>
      </c>
      <c r="B3238" s="10" t="s">
        <v>4085</v>
      </c>
      <c r="C3238" s="11" t="s">
        <v>1213</v>
      </c>
    </row>
    <row r="3239" spans="1:3" s="10" customFormat="1" ht="42.75">
      <c r="A3239" s="27" t="s">
        <v>10955</v>
      </c>
      <c r="B3239" s="10" t="s">
        <v>4086</v>
      </c>
      <c r="C3239" s="11" t="s">
        <v>4087</v>
      </c>
    </row>
    <row r="3240" spans="1:3" s="10" customFormat="1" ht="28.5">
      <c r="A3240" s="27" t="s">
        <v>10956</v>
      </c>
      <c r="B3240" s="10" t="s">
        <v>4088</v>
      </c>
      <c r="C3240" s="11" t="s">
        <v>3564</v>
      </c>
    </row>
    <row r="3241" spans="1:3" s="10" customFormat="1" ht="42.75">
      <c r="A3241" s="27" t="s">
        <v>10957</v>
      </c>
      <c r="B3241" s="10" t="s">
        <v>4089</v>
      </c>
      <c r="C3241" s="11" t="s">
        <v>3869</v>
      </c>
    </row>
    <row r="3242" spans="1:3" s="10" customFormat="1" ht="28.5">
      <c r="A3242" s="27" t="s">
        <v>10216</v>
      </c>
      <c r="B3242" s="10" t="s">
        <v>4090</v>
      </c>
      <c r="C3242" s="11" t="s">
        <v>787</v>
      </c>
    </row>
    <row r="3243" spans="1:3" s="10" customFormat="1" ht="57">
      <c r="A3243" s="27" t="s">
        <v>10958</v>
      </c>
      <c r="B3243" s="10" t="s">
        <v>4091</v>
      </c>
      <c r="C3243" s="11" t="s">
        <v>4070</v>
      </c>
    </row>
    <row r="3244" spans="1:3" s="10" customFormat="1" ht="28.5">
      <c r="A3244" s="27" t="s">
        <v>8567</v>
      </c>
      <c r="B3244" s="10" t="s">
        <v>4092</v>
      </c>
      <c r="C3244" s="11" t="s">
        <v>787</v>
      </c>
    </row>
    <row r="3245" spans="1:3" s="10" customFormat="1">
      <c r="A3245" s="27" t="s">
        <v>10959</v>
      </c>
      <c r="B3245" s="10" t="s">
        <v>4093</v>
      </c>
      <c r="C3245" s="11" t="s">
        <v>4094</v>
      </c>
    </row>
    <row r="3246" spans="1:3" s="10" customFormat="1" ht="28.5">
      <c r="A3246" s="27" t="s">
        <v>10960</v>
      </c>
      <c r="B3246" s="10" t="s">
        <v>4095</v>
      </c>
      <c r="C3246" s="11" t="s">
        <v>3970</v>
      </c>
    </row>
    <row r="3247" spans="1:3" s="10" customFormat="1" ht="28.5">
      <c r="A3247" s="27" t="s">
        <v>10961</v>
      </c>
      <c r="B3247" s="10" t="s">
        <v>4096</v>
      </c>
      <c r="C3247" s="11" t="s">
        <v>997</v>
      </c>
    </row>
    <row r="3248" spans="1:3" s="10" customFormat="1" ht="42.75">
      <c r="A3248" s="27" t="s">
        <v>10962</v>
      </c>
      <c r="B3248" s="10" t="s">
        <v>4097</v>
      </c>
      <c r="C3248" s="11" t="s">
        <v>3869</v>
      </c>
    </row>
    <row r="3249" spans="1:3" s="10" customFormat="1" ht="57">
      <c r="A3249" s="27" t="s">
        <v>8559</v>
      </c>
      <c r="B3249" s="10" t="s">
        <v>4098</v>
      </c>
      <c r="C3249" s="11" t="s">
        <v>772</v>
      </c>
    </row>
    <row r="3250" spans="1:3" s="10" customFormat="1" ht="28.5">
      <c r="A3250" s="27" t="s">
        <v>10963</v>
      </c>
      <c r="B3250" s="10" t="s">
        <v>4099</v>
      </c>
      <c r="C3250" s="11" t="s">
        <v>3791</v>
      </c>
    </row>
    <row r="3251" spans="1:3" s="10" customFormat="1" ht="28.5">
      <c r="A3251" s="27" t="s">
        <v>10964</v>
      </c>
      <c r="B3251" s="10" t="s">
        <v>4100</v>
      </c>
      <c r="C3251" s="11" t="s">
        <v>3107</v>
      </c>
    </row>
    <row r="3252" spans="1:3" s="10" customFormat="1" ht="57">
      <c r="A3252" s="27" t="s">
        <v>10965</v>
      </c>
      <c r="B3252" s="10" t="s">
        <v>4101</v>
      </c>
      <c r="C3252" s="11" t="s">
        <v>4102</v>
      </c>
    </row>
    <row r="3253" spans="1:3" s="10" customFormat="1">
      <c r="A3253" s="27" t="s">
        <v>10966</v>
      </c>
      <c r="B3253" s="10" t="s">
        <v>4103</v>
      </c>
      <c r="C3253" s="11" t="s">
        <v>4104</v>
      </c>
    </row>
    <row r="3254" spans="1:3" s="10" customFormat="1" ht="28.5">
      <c r="A3254" s="27" t="s">
        <v>10967</v>
      </c>
      <c r="B3254" s="10" t="s">
        <v>4105</v>
      </c>
      <c r="C3254" s="11" t="s">
        <v>3791</v>
      </c>
    </row>
    <row r="3255" spans="1:3" s="10" customFormat="1" ht="28.5">
      <c r="A3255" s="27" t="s">
        <v>10968</v>
      </c>
      <c r="B3255" s="10" t="s">
        <v>4106</v>
      </c>
      <c r="C3255" s="11" t="s">
        <v>4107</v>
      </c>
    </row>
    <row r="3256" spans="1:3" s="10" customFormat="1" ht="28.5">
      <c r="A3256" s="27" t="s">
        <v>10233</v>
      </c>
      <c r="B3256" s="10" t="s">
        <v>4108</v>
      </c>
      <c r="C3256" s="11" t="s">
        <v>3171</v>
      </c>
    </row>
    <row r="3257" spans="1:3" s="10" customFormat="1" ht="28.5">
      <c r="A3257" s="27" t="s">
        <v>10969</v>
      </c>
      <c r="B3257" s="10" t="s">
        <v>4109</v>
      </c>
      <c r="C3257" s="11" t="s">
        <v>3988</v>
      </c>
    </row>
    <row r="3258" spans="1:3" s="10" customFormat="1" ht="28.5">
      <c r="A3258" s="27" t="s">
        <v>10970</v>
      </c>
      <c r="B3258" s="10" t="s">
        <v>4110</v>
      </c>
      <c r="C3258" s="11" t="s">
        <v>1044</v>
      </c>
    </row>
    <row r="3259" spans="1:3" s="10" customFormat="1" ht="28.5">
      <c r="A3259" s="27" t="s">
        <v>10971</v>
      </c>
      <c r="B3259" s="10" t="s">
        <v>4111</v>
      </c>
      <c r="C3259" s="11" t="s">
        <v>1044</v>
      </c>
    </row>
    <row r="3260" spans="1:3" s="10" customFormat="1" ht="42.75">
      <c r="A3260" s="27" t="s">
        <v>10972</v>
      </c>
      <c r="B3260" s="10" t="s">
        <v>4112</v>
      </c>
      <c r="C3260" s="11" t="s">
        <v>4113</v>
      </c>
    </row>
    <row r="3261" spans="1:3" s="10" customFormat="1" ht="28.5">
      <c r="A3261" s="27" t="s">
        <v>10193</v>
      </c>
      <c r="B3261" s="10" t="s">
        <v>4114</v>
      </c>
      <c r="C3261" s="11" t="s">
        <v>787</v>
      </c>
    </row>
    <row r="3262" spans="1:3" s="10" customFormat="1" ht="28.5">
      <c r="A3262" s="27" t="s">
        <v>10973</v>
      </c>
      <c r="B3262" s="10" t="s">
        <v>4115</v>
      </c>
      <c r="C3262" s="11" t="s">
        <v>4057</v>
      </c>
    </row>
    <row r="3263" spans="1:3" s="10" customFormat="1" ht="28.5">
      <c r="A3263" s="27" t="s">
        <v>10974</v>
      </c>
      <c r="B3263" s="10" t="s">
        <v>4116</v>
      </c>
      <c r="C3263" s="11" t="s">
        <v>4065</v>
      </c>
    </row>
    <row r="3264" spans="1:3" s="10" customFormat="1" ht="42.75">
      <c r="A3264" s="27" t="s">
        <v>10975</v>
      </c>
      <c r="B3264" s="10" t="s">
        <v>4117</v>
      </c>
      <c r="C3264" s="11" t="s">
        <v>4118</v>
      </c>
    </row>
    <row r="3265" spans="1:3" s="10" customFormat="1" ht="42.75">
      <c r="A3265" s="27" t="s">
        <v>10976</v>
      </c>
      <c r="B3265" s="10" t="s">
        <v>4119</v>
      </c>
      <c r="C3265" s="11" t="s">
        <v>4120</v>
      </c>
    </row>
    <row r="3266" spans="1:3" s="10" customFormat="1" ht="28.5">
      <c r="A3266" s="27" t="s">
        <v>10977</v>
      </c>
      <c r="B3266" s="10" t="s">
        <v>4121</v>
      </c>
      <c r="C3266" s="11" t="s">
        <v>4065</v>
      </c>
    </row>
    <row r="3267" spans="1:3" s="10" customFormat="1">
      <c r="A3267" s="27" t="s">
        <v>10978</v>
      </c>
      <c r="B3267" s="10" t="s">
        <v>4122</v>
      </c>
      <c r="C3267" s="11" t="s">
        <v>3955</v>
      </c>
    </row>
    <row r="3268" spans="1:3" s="10" customFormat="1" ht="28.5">
      <c r="A3268" s="27" t="s">
        <v>10979</v>
      </c>
      <c r="B3268" s="10" t="s">
        <v>4123</v>
      </c>
      <c r="C3268" s="11" t="s">
        <v>3791</v>
      </c>
    </row>
    <row r="3269" spans="1:3" s="10" customFormat="1">
      <c r="A3269" s="27" t="s">
        <v>10980</v>
      </c>
      <c r="B3269" s="10" t="s">
        <v>4124</v>
      </c>
      <c r="C3269" s="11" t="s">
        <v>3456</v>
      </c>
    </row>
    <row r="3270" spans="1:3" s="10" customFormat="1" ht="28.5">
      <c r="A3270" s="27" t="s">
        <v>10981</v>
      </c>
      <c r="B3270" s="10" t="s">
        <v>4125</v>
      </c>
      <c r="C3270" s="11" t="s">
        <v>787</v>
      </c>
    </row>
    <row r="3271" spans="1:3" s="10" customFormat="1" ht="28.5">
      <c r="A3271" s="27" t="s">
        <v>10982</v>
      </c>
      <c r="B3271" s="10" t="s">
        <v>4126</v>
      </c>
      <c r="C3271" s="11" t="s">
        <v>4002</v>
      </c>
    </row>
    <row r="3272" spans="1:3" s="10" customFormat="1" ht="42.75">
      <c r="A3272" s="27" t="s">
        <v>10983</v>
      </c>
      <c r="B3272" s="10" t="s">
        <v>4127</v>
      </c>
      <c r="C3272" s="11" t="s">
        <v>3773</v>
      </c>
    </row>
    <row r="3273" spans="1:3" s="10" customFormat="1" ht="28.5">
      <c r="A3273" s="27" t="s">
        <v>10984</v>
      </c>
      <c r="B3273" s="10" t="s">
        <v>4128</v>
      </c>
      <c r="C3273" s="11" t="s">
        <v>4002</v>
      </c>
    </row>
    <row r="3274" spans="1:3" s="10" customFormat="1" ht="28.5">
      <c r="A3274" s="27" t="s">
        <v>10985</v>
      </c>
      <c r="B3274" s="10" t="s">
        <v>4129</v>
      </c>
      <c r="C3274" s="11" t="s">
        <v>910</v>
      </c>
    </row>
    <row r="3275" spans="1:3" s="10" customFormat="1" ht="42.75">
      <c r="A3275" s="27" t="s">
        <v>10986</v>
      </c>
      <c r="B3275" s="10" t="s">
        <v>4130</v>
      </c>
      <c r="C3275" s="11" t="s">
        <v>972</v>
      </c>
    </row>
    <row r="3276" spans="1:3" s="10" customFormat="1">
      <c r="A3276" s="27" t="s">
        <v>10987</v>
      </c>
      <c r="B3276" s="10" t="s">
        <v>4131</v>
      </c>
      <c r="C3276" s="11" t="s">
        <v>4132</v>
      </c>
    </row>
    <row r="3277" spans="1:3" s="10" customFormat="1" ht="28.5">
      <c r="A3277" s="27" t="s">
        <v>10988</v>
      </c>
      <c r="B3277" s="10" t="s">
        <v>4133</v>
      </c>
      <c r="C3277" s="11" t="s">
        <v>4057</v>
      </c>
    </row>
    <row r="3278" spans="1:3" s="10" customFormat="1" ht="28.5">
      <c r="A3278" s="27" t="s">
        <v>10989</v>
      </c>
      <c r="B3278" s="10" t="s">
        <v>4134</v>
      </c>
      <c r="C3278" s="11" t="s">
        <v>4002</v>
      </c>
    </row>
    <row r="3279" spans="1:3" s="10" customFormat="1" ht="28.5">
      <c r="A3279" s="27" t="s">
        <v>10990</v>
      </c>
      <c r="B3279" s="10" t="s">
        <v>4135</v>
      </c>
      <c r="C3279" s="11" t="s">
        <v>3791</v>
      </c>
    </row>
    <row r="3280" spans="1:3" s="10" customFormat="1" ht="28.5">
      <c r="A3280" s="27" t="s">
        <v>10991</v>
      </c>
      <c r="B3280" s="10" t="s">
        <v>4136</v>
      </c>
      <c r="C3280" s="11" t="s">
        <v>813</v>
      </c>
    </row>
    <row r="3281" spans="1:3" s="10" customFormat="1" ht="28.5">
      <c r="A3281" s="27" t="s">
        <v>10187</v>
      </c>
      <c r="B3281" s="10" t="s">
        <v>4137</v>
      </c>
      <c r="C3281" s="11" t="s">
        <v>3107</v>
      </c>
    </row>
    <row r="3282" spans="1:3" s="10" customFormat="1" ht="57">
      <c r="A3282" s="27" t="s">
        <v>10992</v>
      </c>
      <c r="B3282" s="10" t="s">
        <v>4138</v>
      </c>
      <c r="C3282" s="11" t="s">
        <v>4044</v>
      </c>
    </row>
    <row r="3283" spans="1:3" s="10" customFormat="1" ht="28.5">
      <c r="A3283" s="27" t="s">
        <v>10993</v>
      </c>
      <c r="B3283" s="10" t="s">
        <v>4139</v>
      </c>
      <c r="C3283" s="11" t="s">
        <v>4057</v>
      </c>
    </row>
    <row r="3284" spans="1:3" s="10" customFormat="1">
      <c r="A3284" s="27" t="s">
        <v>10994</v>
      </c>
      <c r="B3284" s="10" t="s">
        <v>4140</v>
      </c>
      <c r="C3284" s="11" t="s">
        <v>4132</v>
      </c>
    </row>
    <row r="3285" spans="1:3" s="10" customFormat="1">
      <c r="A3285" s="27" t="s">
        <v>10995</v>
      </c>
      <c r="B3285" s="10" t="s">
        <v>4141</v>
      </c>
      <c r="C3285" s="11" t="s">
        <v>3847</v>
      </c>
    </row>
    <row r="3286" spans="1:3" s="10" customFormat="1" ht="42.75">
      <c r="A3286" s="27" t="s">
        <v>10955</v>
      </c>
      <c r="B3286" s="10" t="s">
        <v>4142</v>
      </c>
      <c r="C3286" s="11" t="s">
        <v>4087</v>
      </c>
    </row>
    <row r="3287" spans="1:3" s="10" customFormat="1" ht="28.5">
      <c r="A3287" s="27" t="s">
        <v>10996</v>
      </c>
      <c r="B3287" s="10" t="s">
        <v>4143</v>
      </c>
      <c r="C3287" s="11" t="s">
        <v>3140</v>
      </c>
    </row>
    <row r="3288" spans="1:3" s="10" customFormat="1" ht="28.5">
      <c r="A3288" s="27" t="s">
        <v>8536</v>
      </c>
      <c r="B3288" s="10" t="s">
        <v>4144</v>
      </c>
      <c r="C3288" s="11" t="s">
        <v>742</v>
      </c>
    </row>
    <row r="3289" spans="1:3" s="10" customFormat="1" ht="28.5">
      <c r="A3289" s="27" t="s">
        <v>10997</v>
      </c>
      <c r="B3289" s="10" t="s">
        <v>4145</v>
      </c>
      <c r="C3289" s="11" t="s">
        <v>4065</v>
      </c>
    </row>
    <row r="3290" spans="1:3" s="10" customFormat="1" ht="28.5">
      <c r="A3290" s="27" t="s">
        <v>10998</v>
      </c>
      <c r="B3290" s="10" t="s">
        <v>4146</v>
      </c>
      <c r="C3290" s="11" t="s">
        <v>3171</v>
      </c>
    </row>
    <row r="3291" spans="1:3" s="10" customFormat="1" ht="28.5">
      <c r="A3291" s="27" t="s">
        <v>10999</v>
      </c>
      <c r="B3291" s="10" t="s">
        <v>4147</v>
      </c>
      <c r="C3291" s="11" t="s">
        <v>997</v>
      </c>
    </row>
    <row r="3292" spans="1:3" s="10" customFormat="1" ht="28.5">
      <c r="A3292" s="27" t="s">
        <v>11000</v>
      </c>
      <c r="B3292" s="10" t="s">
        <v>4148</v>
      </c>
      <c r="C3292" s="11" t="s">
        <v>4149</v>
      </c>
    </row>
    <row r="3293" spans="1:3" s="10" customFormat="1" ht="28.5">
      <c r="A3293" s="27" t="s">
        <v>11001</v>
      </c>
      <c r="B3293" s="10" t="s">
        <v>4150</v>
      </c>
      <c r="C3293" s="11" t="s">
        <v>4002</v>
      </c>
    </row>
    <row r="3294" spans="1:3" s="10" customFormat="1" ht="28.5">
      <c r="A3294" s="27" t="s">
        <v>11002</v>
      </c>
      <c r="B3294" s="10" t="s">
        <v>4151</v>
      </c>
      <c r="C3294" s="11" t="s">
        <v>997</v>
      </c>
    </row>
    <row r="3295" spans="1:3" s="10" customFormat="1" ht="28.5">
      <c r="A3295" s="27" t="s">
        <v>11003</v>
      </c>
      <c r="B3295" s="10" t="s">
        <v>4152</v>
      </c>
      <c r="C3295" s="11" t="s">
        <v>3224</v>
      </c>
    </row>
    <row r="3296" spans="1:3" s="10" customFormat="1" ht="28.5">
      <c r="A3296" s="27" t="s">
        <v>11004</v>
      </c>
      <c r="B3296" s="10" t="s">
        <v>4153</v>
      </c>
      <c r="C3296" s="11" t="s">
        <v>3791</v>
      </c>
    </row>
    <row r="3297" spans="1:3" s="10" customFormat="1" ht="28.5">
      <c r="A3297" s="27" t="s">
        <v>11005</v>
      </c>
      <c r="B3297" s="10" t="s">
        <v>4154</v>
      </c>
      <c r="C3297" s="11" t="s">
        <v>3224</v>
      </c>
    </row>
    <row r="3298" spans="1:3" s="10" customFormat="1" ht="28.5">
      <c r="A3298" s="27" t="s">
        <v>11006</v>
      </c>
      <c r="B3298" s="10" t="s">
        <v>4155</v>
      </c>
      <c r="C3298" s="11" t="s">
        <v>4156</v>
      </c>
    </row>
    <row r="3299" spans="1:3" s="10" customFormat="1" ht="28.5">
      <c r="A3299" s="27" t="s">
        <v>11007</v>
      </c>
      <c r="B3299" s="10" t="s">
        <v>4157</v>
      </c>
      <c r="C3299" s="11" t="s">
        <v>4158</v>
      </c>
    </row>
    <row r="3300" spans="1:3" s="10" customFormat="1" ht="42.75">
      <c r="A3300" s="27" t="s">
        <v>11008</v>
      </c>
      <c r="B3300" s="10" t="s">
        <v>4159</v>
      </c>
      <c r="C3300" s="11" t="s">
        <v>4120</v>
      </c>
    </row>
    <row r="3301" spans="1:3" s="10" customFormat="1" ht="28.5">
      <c r="A3301" s="27" t="s">
        <v>11009</v>
      </c>
      <c r="B3301" s="10" t="s">
        <v>4160</v>
      </c>
      <c r="C3301" s="11" t="s">
        <v>4002</v>
      </c>
    </row>
    <row r="3302" spans="1:3" s="10" customFormat="1" ht="28.5">
      <c r="A3302" s="27" t="s">
        <v>11010</v>
      </c>
      <c r="B3302" s="10" t="s">
        <v>4161</v>
      </c>
      <c r="C3302" s="11" t="s">
        <v>3947</v>
      </c>
    </row>
    <row r="3303" spans="1:3" s="10" customFormat="1" ht="42.75">
      <c r="A3303" s="27" t="s">
        <v>11011</v>
      </c>
      <c r="B3303" s="10" t="s">
        <v>4162</v>
      </c>
      <c r="C3303" s="11" t="s">
        <v>4120</v>
      </c>
    </row>
    <row r="3304" spans="1:3" s="10" customFormat="1" ht="28.5">
      <c r="A3304" s="27" t="s">
        <v>11012</v>
      </c>
      <c r="B3304" s="10" t="s">
        <v>4163</v>
      </c>
      <c r="C3304" s="11" t="s">
        <v>946</v>
      </c>
    </row>
    <row r="3305" spans="1:3" s="10" customFormat="1" ht="28.5">
      <c r="A3305" s="27" t="s">
        <v>11013</v>
      </c>
      <c r="B3305" s="10" t="s">
        <v>4164</v>
      </c>
      <c r="C3305" s="11" t="s">
        <v>946</v>
      </c>
    </row>
    <row r="3306" spans="1:3" s="10" customFormat="1" ht="28.5">
      <c r="A3306" s="27" t="s">
        <v>11014</v>
      </c>
      <c r="B3306" s="10" t="s">
        <v>4165</v>
      </c>
      <c r="C3306" s="11" t="s">
        <v>3224</v>
      </c>
    </row>
    <row r="3307" spans="1:3" s="10" customFormat="1" ht="28.5">
      <c r="A3307" s="27" t="s">
        <v>11015</v>
      </c>
      <c r="B3307" s="10" t="s">
        <v>4166</v>
      </c>
      <c r="C3307" s="11" t="s">
        <v>3224</v>
      </c>
    </row>
    <row r="3308" spans="1:3" s="10" customFormat="1" ht="42.75">
      <c r="A3308" s="27" t="s">
        <v>11016</v>
      </c>
      <c r="B3308" s="10" t="s">
        <v>4167</v>
      </c>
      <c r="C3308" s="11" t="s">
        <v>749</v>
      </c>
    </row>
    <row r="3309" spans="1:3" s="10" customFormat="1" ht="28.5">
      <c r="A3309" s="27" t="s">
        <v>11017</v>
      </c>
      <c r="B3309" s="10" t="s">
        <v>4168</v>
      </c>
      <c r="C3309" s="11" t="s">
        <v>997</v>
      </c>
    </row>
    <row r="3310" spans="1:3" s="10" customFormat="1" ht="28.5">
      <c r="A3310" s="27" t="s">
        <v>11018</v>
      </c>
      <c r="B3310" s="10" t="s">
        <v>4169</v>
      </c>
      <c r="C3310" s="11" t="s">
        <v>4057</v>
      </c>
    </row>
    <row r="3311" spans="1:3" s="10" customFormat="1" ht="28.5">
      <c r="A3311" s="27" t="s">
        <v>8239</v>
      </c>
      <c r="B3311" s="10" t="s">
        <v>4170</v>
      </c>
      <c r="C3311" s="11" t="s">
        <v>4171</v>
      </c>
    </row>
    <row r="3312" spans="1:3" s="10" customFormat="1" ht="28.5">
      <c r="A3312" s="27" t="s">
        <v>11019</v>
      </c>
      <c r="B3312" s="10" t="s">
        <v>4172</v>
      </c>
      <c r="C3312" s="11" t="s">
        <v>3171</v>
      </c>
    </row>
    <row r="3313" spans="1:3" s="10" customFormat="1" ht="28.5">
      <c r="A3313" s="27" t="s">
        <v>11020</v>
      </c>
      <c r="B3313" s="10" t="s">
        <v>4173</v>
      </c>
      <c r="C3313" s="11" t="s">
        <v>4002</v>
      </c>
    </row>
    <row r="3314" spans="1:3" s="10" customFormat="1" ht="28.5">
      <c r="A3314" s="27" t="s">
        <v>11021</v>
      </c>
      <c r="B3314" s="10" t="s">
        <v>4174</v>
      </c>
      <c r="C3314" s="11" t="s">
        <v>3426</v>
      </c>
    </row>
    <row r="3315" spans="1:3" s="10" customFormat="1" ht="28.5">
      <c r="A3315" s="27" t="s">
        <v>11022</v>
      </c>
      <c r="B3315" s="10" t="s">
        <v>4175</v>
      </c>
      <c r="C3315" s="11" t="s">
        <v>3171</v>
      </c>
    </row>
    <row r="3316" spans="1:3" s="10" customFormat="1" ht="28.5">
      <c r="A3316" s="27" t="s">
        <v>11023</v>
      </c>
      <c r="B3316" s="10" t="s">
        <v>4176</v>
      </c>
      <c r="C3316" s="11" t="s">
        <v>3825</v>
      </c>
    </row>
    <row r="3317" spans="1:3" s="10" customFormat="1" ht="28.5">
      <c r="A3317" s="27" t="s">
        <v>8683</v>
      </c>
      <c r="B3317" s="10" t="s">
        <v>4177</v>
      </c>
      <c r="C3317" s="11" t="s">
        <v>946</v>
      </c>
    </row>
    <row r="3318" spans="1:3" s="10" customFormat="1" ht="28.5">
      <c r="A3318" s="27" t="s">
        <v>11024</v>
      </c>
      <c r="B3318" s="10" t="s">
        <v>4178</v>
      </c>
      <c r="C3318" s="11" t="s">
        <v>1044</v>
      </c>
    </row>
    <row r="3319" spans="1:3" s="10" customFormat="1" ht="28.5">
      <c r="A3319" s="27" t="s">
        <v>11025</v>
      </c>
      <c r="B3319" s="10" t="s">
        <v>4179</v>
      </c>
      <c r="C3319" s="11" t="s">
        <v>1044</v>
      </c>
    </row>
    <row r="3320" spans="1:3" s="10" customFormat="1" ht="28.5">
      <c r="A3320" s="27" t="s">
        <v>11026</v>
      </c>
      <c r="B3320" s="10" t="s">
        <v>4180</v>
      </c>
      <c r="C3320" s="11" t="s">
        <v>997</v>
      </c>
    </row>
    <row r="3321" spans="1:3" s="10" customFormat="1" ht="28.5">
      <c r="A3321" s="27" t="s">
        <v>11027</v>
      </c>
      <c r="B3321" s="10" t="s">
        <v>4181</v>
      </c>
      <c r="C3321" s="11" t="s">
        <v>4002</v>
      </c>
    </row>
    <row r="3322" spans="1:3" s="10" customFormat="1" ht="28.5">
      <c r="A3322" s="27" t="s">
        <v>11028</v>
      </c>
      <c r="B3322" s="10" t="s">
        <v>4182</v>
      </c>
      <c r="C3322" s="11" t="s">
        <v>4002</v>
      </c>
    </row>
    <row r="3323" spans="1:3" s="10" customFormat="1" ht="28.5">
      <c r="A3323" s="27" t="s">
        <v>11029</v>
      </c>
      <c r="B3323" s="10" t="s">
        <v>4183</v>
      </c>
      <c r="C3323" s="11" t="s">
        <v>4002</v>
      </c>
    </row>
    <row r="3324" spans="1:3" s="10" customFormat="1" ht="28.5">
      <c r="A3324" s="27" t="s">
        <v>11030</v>
      </c>
      <c r="B3324" s="10" t="s">
        <v>4184</v>
      </c>
      <c r="C3324" s="11" t="s">
        <v>813</v>
      </c>
    </row>
    <row r="3325" spans="1:3" s="10" customFormat="1" ht="42.75">
      <c r="A3325" s="27" t="s">
        <v>11031</v>
      </c>
      <c r="B3325" s="10" t="s">
        <v>4185</v>
      </c>
      <c r="C3325" s="11" t="s">
        <v>1095</v>
      </c>
    </row>
    <row r="3326" spans="1:3" s="10" customFormat="1" ht="28.5">
      <c r="A3326" s="27" t="s">
        <v>11032</v>
      </c>
      <c r="B3326" s="10" t="s">
        <v>4186</v>
      </c>
      <c r="C3326" s="11" t="s">
        <v>3499</v>
      </c>
    </row>
    <row r="3327" spans="1:3" s="10" customFormat="1" ht="28.5">
      <c r="A3327" s="27" t="s">
        <v>11033</v>
      </c>
      <c r="B3327" s="10" t="s">
        <v>4187</v>
      </c>
      <c r="C3327" s="11" t="s">
        <v>4188</v>
      </c>
    </row>
    <row r="3328" spans="1:3" s="10" customFormat="1" ht="28.5">
      <c r="A3328" s="27" t="s">
        <v>11034</v>
      </c>
      <c r="B3328" s="10" t="s">
        <v>4189</v>
      </c>
      <c r="C3328" s="11" t="s">
        <v>4065</v>
      </c>
    </row>
    <row r="3329" spans="1:3" s="10" customFormat="1" ht="28.5">
      <c r="A3329" s="27" t="s">
        <v>11035</v>
      </c>
      <c r="B3329" s="10" t="s">
        <v>4190</v>
      </c>
      <c r="C3329" s="11" t="s">
        <v>3947</v>
      </c>
    </row>
    <row r="3330" spans="1:3" s="10" customFormat="1" ht="28.5">
      <c r="A3330" s="27" t="s">
        <v>11036</v>
      </c>
      <c r="B3330" s="10" t="s">
        <v>4191</v>
      </c>
      <c r="C3330" s="11" t="s">
        <v>835</v>
      </c>
    </row>
    <row r="3331" spans="1:3" s="10" customFormat="1" ht="28.5">
      <c r="A3331" s="27" t="s">
        <v>11037</v>
      </c>
      <c r="B3331" s="10" t="s">
        <v>4192</v>
      </c>
      <c r="C3331" s="11" t="s">
        <v>910</v>
      </c>
    </row>
    <row r="3332" spans="1:3" s="10" customFormat="1" ht="28.5">
      <c r="A3332" s="27" t="s">
        <v>11038</v>
      </c>
      <c r="B3332" s="10" t="s">
        <v>4193</v>
      </c>
      <c r="C3332" s="11" t="s">
        <v>822</v>
      </c>
    </row>
    <row r="3333" spans="1:3" s="10" customFormat="1" ht="28.5">
      <c r="A3333" s="27" t="s">
        <v>11039</v>
      </c>
      <c r="B3333" s="10" t="s">
        <v>4194</v>
      </c>
      <c r="C3333" s="11" t="s">
        <v>4149</v>
      </c>
    </row>
    <row r="3334" spans="1:3" s="10" customFormat="1" ht="28.5">
      <c r="A3334" s="27" t="s">
        <v>11040</v>
      </c>
      <c r="B3334" s="10" t="s">
        <v>4195</v>
      </c>
      <c r="C3334" s="11" t="s">
        <v>997</v>
      </c>
    </row>
    <row r="3335" spans="1:3" s="10" customFormat="1" ht="28.5">
      <c r="A3335" s="27" t="s">
        <v>11041</v>
      </c>
      <c r="B3335" s="10" t="s">
        <v>4196</v>
      </c>
      <c r="C3335" s="11" t="s">
        <v>3825</v>
      </c>
    </row>
    <row r="3336" spans="1:3" s="10" customFormat="1">
      <c r="A3336" s="27" t="s">
        <v>11042</v>
      </c>
      <c r="B3336" s="10" t="s">
        <v>4197</v>
      </c>
      <c r="C3336" s="11" t="s">
        <v>721</v>
      </c>
    </row>
    <row r="3337" spans="1:3" s="10" customFormat="1" ht="28.5">
      <c r="A3337" s="27" t="s">
        <v>11043</v>
      </c>
      <c r="B3337" s="10" t="s">
        <v>4198</v>
      </c>
      <c r="C3337" s="11" t="s">
        <v>4002</v>
      </c>
    </row>
    <row r="3338" spans="1:3" s="10" customFormat="1" ht="28.5">
      <c r="A3338" s="27" t="s">
        <v>11044</v>
      </c>
      <c r="B3338" s="10" t="s">
        <v>4199</v>
      </c>
      <c r="C3338" s="11" t="s">
        <v>822</v>
      </c>
    </row>
    <row r="3339" spans="1:3" s="10" customFormat="1" ht="28.5">
      <c r="A3339" s="27" t="s">
        <v>11045</v>
      </c>
      <c r="B3339" s="10" t="s">
        <v>4200</v>
      </c>
      <c r="C3339" s="11" t="s">
        <v>4057</v>
      </c>
    </row>
    <row r="3340" spans="1:3" s="10" customFormat="1" ht="57">
      <c r="A3340" s="27" t="s">
        <v>11046</v>
      </c>
      <c r="B3340" s="10" t="s">
        <v>4201</v>
      </c>
      <c r="C3340" s="11" t="s">
        <v>4202</v>
      </c>
    </row>
    <row r="3341" spans="1:3" s="10" customFormat="1" ht="42.75">
      <c r="A3341" s="27" t="s">
        <v>8698</v>
      </c>
      <c r="B3341" s="10" t="s">
        <v>4203</v>
      </c>
      <c r="C3341" s="11" t="s">
        <v>972</v>
      </c>
    </row>
    <row r="3342" spans="1:3" s="10" customFormat="1" ht="28.5">
      <c r="A3342" s="27" t="s">
        <v>11047</v>
      </c>
      <c r="B3342" s="10" t="s">
        <v>4204</v>
      </c>
      <c r="C3342" s="11" t="s">
        <v>3970</v>
      </c>
    </row>
    <row r="3343" spans="1:3" s="10" customFormat="1" ht="28.5">
      <c r="A3343" s="27" t="s">
        <v>11048</v>
      </c>
      <c r="B3343" s="10" t="s">
        <v>4205</v>
      </c>
      <c r="C3343" s="11" t="s">
        <v>4057</v>
      </c>
    </row>
    <row r="3344" spans="1:3" s="10" customFormat="1" ht="28.5">
      <c r="A3344" s="27" t="s">
        <v>11049</v>
      </c>
      <c r="B3344" s="10" t="s">
        <v>4206</v>
      </c>
      <c r="C3344" s="11" t="s">
        <v>3947</v>
      </c>
    </row>
    <row r="3345" spans="1:3" s="10" customFormat="1" ht="42.75">
      <c r="A3345" s="27" t="s">
        <v>11050</v>
      </c>
      <c r="B3345" s="10" t="s">
        <v>4207</v>
      </c>
      <c r="C3345" s="11" t="s">
        <v>4113</v>
      </c>
    </row>
    <row r="3346" spans="1:3" s="10" customFormat="1" ht="28.5">
      <c r="A3346" s="27" t="s">
        <v>11051</v>
      </c>
      <c r="B3346" s="10" t="s">
        <v>4208</v>
      </c>
      <c r="C3346" s="11" t="s">
        <v>4057</v>
      </c>
    </row>
    <row r="3347" spans="1:3" s="10" customFormat="1">
      <c r="A3347" s="27" t="s">
        <v>11052</v>
      </c>
      <c r="B3347" s="10" t="s">
        <v>4209</v>
      </c>
      <c r="C3347" s="11" t="s">
        <v>721</v>
      </c>
    </row>
    <row r="3348" spans="1:3" s="10" customFormat="1" ht="42.75">
      <c r="A3348" s="27" t="s">
        <v>11053</v>
      </c>
      <c r="B3348" s="10" t="s">
        <v>4210</v>
      </c>
      <c r="C3348" s="11" t="s">
        <v>4118</v>
      </c>
    </row>
    <row r="3349" spans="1:3" s="10" customFormat="1" ht="28.5">
      <c r="A3349" s="27" t="s">
        <v>11054</v>
      </c>
      <c r="B3349" s="10" t="s">
        <v>4211</v>
      </c>
      <c r="C3349" s="11" t="s">
        <v>4002</v>
      </c>
    </row>
    <row r="3350" spans="1:3" s="10" customFormat="1" ht="42.75">
      <c r="A3350" s="27" t="s">
        <v>11055</v>
      </c>
      <c r="B3350" s="10" t="s">
        <v>4212</v>
      </c>
      <c r="C3350" s="11" t="s">
        <v>4118</v>
      </c>
    </row>
    <row r="3351" spans="1:3" s="10" customFormat="1" ht="28.5">
      <c r="A3351" s="27" t="s">
        <v>11056</v>
      </c>
      <c r="B3351" s="10" t="s">
        <v>4213</v>
      </c>
      <c r="C3351" s="11" t="s">
        <v>4002</v>
      </c>
    </row>
    <row r="3352" spans="1:3" s="10" customFormat="1" ht="42.75">
      <c r="A3352" s="27" t="s">
        <v>11016</v>
      </c>
      <c r="B3352" s="10" t="s">
        <v>4214</v>
      </c>
      <c r="C3352" s="11" t="s">
        <v>749</v>
      </c>
    </row>
    <row r="3353" spans="1:3" s="10" customFormat="1" ht="28.5">
      <c r="A3353" s="27" t="s">
        <v>11057</v>
      </c>
      <c r="B3353" s="10" t="s">
        <v>4215</v>
      </c>
      <c r="C3353" s="11" t="s">
        <v>3791</v>
      </c>
    </row>
    <row r="3354" spans="1:3" s="10" customFormat="1" ht="28.5">
      <c r="A3354" s="27" t="s">
        <v>11058</v>
      </c>
      <c r="B3354" s="10" t="s">
        <v>4216</v>
      </c>
      <c r="C3354" s="11" t="s">
        <v>3947</v>
      </c>
    </row>
    <row r="3355" spans="1:3" s="10" customFormat="1" ht="42.75">
      <c r="A3355" s="27" t="s">
        <v>11059</v>
      </c>
      <c r="B3355" s="10" t="s">
        <v>4217</v>
      </c>
      <c r="C3355" s="11" t="s">
        <v>3048</v>
      </c>
    </row>
    <row r="3356" spans="1:3" s="10" customFormat="1" ht="28.5">
      <c r="A3356" s="27" t="s">
        <v>10261</v>
      </c>
      <c r="B3356" s="10" t="s">
        <v>4218</v>
      </c>
      <c r="C3356" s="11" t="s">
        <v>3171</v>
      </c>
    </row>
    <row r="3357" spans="1:3" s="10" customFormat="1" ht="28.5">
      <c r="A3357" s="27" t="s">
        <v>11060</v>
      </c>
      <c r="B3357" s="10" t="s">
        <v>4219</v>
      </c>
      <c r="C3357" s="11" t="s">
        <v>930</v>
      </c>
    </row>
    <row r="3358" spans="1:3" s="10" customFormat="1" ht="28.5">
      <c r="A3358" s="27" t="s">
        <v>11061</v>
      </c>
      <c r="B3358" s="10" t="s">
        <v>4220</v>
      </c>
      <c r="C3358" s="11" t="s">
        <v>787</v>
      </c>
    </row>
    <row r="3359" spans="1:3" s="10" customFormat="1" ht="28.5">
      <c r="A3359" s="27" t="s">
        <v>11062</v>
      </c>
      <c r="B3359" s="10" t="s">
        <v>4221</v>
      </c>
      <c r="C3359" s="11" t="s">
        <v>787</v>
      </c>
    </row>
    <row r="3360" spans="1:3" s="10" customFormat="1" ht="57">
      <c r="A3360" s="27" t="s">
        <v>8820</v>
      </c>
      <c r="B3360" s="10" t="s">
        <v>4222</v>
      </c>
      <c r="C3360" s="11" t="s">
        <v>1160</v>
      </c>
    </row>
    <row r="3361" spans="1:3" s="10" customFormat="1" ht="28.5">
      <c r="A3361" s="27" t="s">
        <v>10454</v>
      </c>
      <c r="B3361" s="10" t="s">
        <v>4223</v>
      </c>
      <c r="C3361" s="11" t="s">
        <v>3026</v>
      </c>
    </row>
    <row r="3362" spans="1:3" s="10" customFormat="1" ht="28.5">
      <c r="A3362" s="27" t="s">
        <v>11063</v>
      </c>
      <c r="B3362" s="10" t="s">
        <v>4224</v>
      </c>
      <c r="C3362" s="11" t="s">
        <v>3499</v>
      </c>
    </row>
    <row r="3363" spans="1:3" s="10" customFormat="1" ht="28.5">
      <c r="A3363" s="27" t="s">
        <v>11064</v>
      </c>
      <c r="B3363" s="10" t="s">
        <v>4225</v>
      </c>
      <c r="C3363" s="11" t="s">
        <v>4158</v>
      </c>
    </row>
    <row r="3364" spans="1:3" s="10" customFormat="1" ht="28.5">
      <c r="A3364" s="27" t="s">
        <v>11065</v>
      </c>
      <c r="B3364" s="10" t="s">
        <v>4226</v>
      </c>
      <c r="C3364" s="11" t="s">
        <v>4057</v>
      </c>
    </row>
    <row r="3365" spans="1:3" s="10" customFormat="1" ht="28.5">
      <c r="A3365" s="27" t="s">
        <v>8584</v>
      </c>
      <c r="B3365" s="10" t="s">
        <v>4227</v>
      </c>
      <c r="C3365" s="11" t="s">
        <v>822</v>
      </c>
    </row>
    <row r="3366" spans="1:3" s="10" customFormat="1" ht="28.5">
      <c r="A3366" s="27" t="s">
        <v>11066</v>
      </c>
      <c r="B3366" s="10" t="s">
        <v>4228</v>
      </c>
      <c r="C3366" s="11" t="s">
        <v>4057</v>
      </c>
    </row>
    <row r="3367" spans="1:3" s="10" customFormat="1" ht="28.5">
      <c r="A3367" s="27" t="s">
        <v>11067</v>
      </c>
      <c r="B3367" s="10" t="s">
        <v>4229</v>
      </c>
      <c r="C3367" s="11" t="s">
        <v>3499</v>
      </c>
    </row>
    <row r="3368" spans="1:3" s="10" customFormat="1" ht="28.5">
      <c r="A3368" s="27" t="s">
        <v>11068</v>
      </c>
      <c r="B3368" s="10" t="s">
        <v>4230</v>
      </c>
      <c r="C3368" s="11" t="s">
        <v>787</v>
      </c>
    </row>
    <row r="3369" spans="1:3" s="10" customFormat="1" ht="28.5">
      <c r="A3369" s="27" t="s">
        <v>11069</v>
      </c>
      <c r="B3369" s="10" t="s">
        <v>4231</v>
      </c>
      <c r="C3369" s="11" t="s">
        <v>4057</v>
      </c>
    </row>
    <row r="3370" spans="1:3" s="10" customFormat="1" ht="28.5">
      <c r="A3370" s="27" t="s">
        <v>11070</v>
      </c>
      <c r="B3370" s="10" t="s">
        <v>4232</v>
      </c>
      <c r="C3370" s="11" t="s">
        <v>3970</v>
      </c>
    </row>
    <row r="3371" spans="1:3" s="10" customFormat="1" ht="28.5">
      <c r="A3371" s="27" t="s">
        <v>11071</v>
      </c>
      <c r="B3371" s="10" t="s">
        <v>4233</v>
      </c>
      <c r="C3371" s="11" t="s">
        <v>997</v>
      </c>
    </row>
    <row r="3372" spans="1:3" s="10" customFormat="1" ht="28.5">
      <c r="A3372" s="27" t="s">
        <v>11072</v>
      </c>
      <c r="B3372" s="10" t="s">
        <v>4234</v>
      </c>
      <c r="C3372" s="11" t="s">
        <v>4057</v>
      </c>
    </row>
    <row r="3373" spans="1:3" s="10" customFormat="1" ht="28.5">
      <c r="A3373" s="27" t="s">
        <v>11073</v>
      </c>
      <c r="B3373" s="10" t="s">
        <v>4235</v>
      </c>
      <c r="C3373" s="11" t="s">
        <v>4057</v>
      </c>
    </row>
    <row r="3374" spans="1:3" s="10" customFormat="1" ht="28.5">
      <c r="A3374" s="27" t="s">
        <v>11074</v>
      </c>
      <c r="B3374" s="10" t="s">
        <v>4236</v>
      </c>
      <c r="C3374" s="11" t="s">
        <v>3171</v>
      </c>
    </row>
    <row r="3375" spans="1:3" s="10" customFormat="1">
      <c r="A3375" s="27" t="s">
        <v>11075</v>
      </c>
      <c r="B3375" s="10" t="s">
        <v>4237</v>
      </c>
      <c r="C3375" s="11" t="s">
        <v>993</v>
      </c>
    </row>
    <row r="3376" spans="1:3" s="10" customFormat="1" ht="28.5">
      <c r="A3376" s="27" t="s">
        <v>11076</v>
      </c>
      <c r="B3376" s="10" t="s">
        <v>4238</v>
      </c>
      <c r="C3376" s="11" t="s">
        <v>3825</v>
      </c>
    </row>
    <row r="3377" spans="1:3" s="10" customFormat="1" ht="28.5">
      <c r="A3377" s="27" t="s">
        <v>11077</v>
      </c>
      <c r="B3377" s="10" t="s">
        <v>4239</v>
      </c>
      <c r="C3377" s="11" t="s">
        <v>4240</v>
      </c>
    </row>
    <row r="3378" spans="1:3" s="10" customFormat="1" ht="28.5">
      <c r="A3378" s="27" t="s">
        <v>11078</v>
      </c>
      <c r="B3378" s="10" t="s">
        <v>4241</v>
      </c>
      <c r="C3378" s="11" t="s">
        <v>3499</v>
      </c>
    </row>
    <row r="3379" spans="1:3" s="10" customFormat="1" ht="28.5">
      <c r="A3379" s="27" t="s">
        <v>11079</v>
      </c>
      <c r="B3379" s="10" t="s">
        <v>4242</v>
      </c>
      <c r="C3379" s="11" t="s">
        <v>4002</v>
      </c>
    </row>
    <row r="3380" spans="1:3" s="10" customFormat="1" ht="28.5">
      <c r="A3380" s="27" t="s">
        <v>11080</v>
      </c>
      <c r="B3380" s="10" t="s">
        <v>4243</v>
      </c>
      <c r="C3380" s="11" t="s">
        <v>4002</v>
      </c>
    </row>
    <row r="3381" spans="1:3" s="10" customFormat="1" ht="28.5">
      <c r="A3381" s="27" t="s">
        <v>11081</v>
      </c>
      <c r="B3381" s="10" t="s">
        <v>4244</v>
      </c>
      <c r="C3381" s="11" t="s">
        <v>4149</v>
      </c>
    </row>
    <row r="3382" spans="1:3" s="10" customFormat="1" ht="28.5">
      <c r="A3382" s="27" t="s">
        <v>11082</v>
      </c>
      <c r="B3382" s="10" t="s">
        <v>4245</v>
      </c>
      <c r="C3382" s="11" t="s">
        <v>1044</v>
      </c>
    </row>
    <row r="3383" spans="1:3" s="10" customFormat="1" ht="28.5">
      <c r="A3383" s="27" t="s">
        <v>11083</v>
      </c>
      <c r="B3383" s="10" t="s">
        <v>4246</v>
      </c>
      <c r="C3383" s="11" t="s">
        <v>4002</v>
      </c>
    </row>
    <row r="3384" spans="1:3" s="10" customFormat="1" ht="42.75">
      <c r="A3384" s="27" t="s">
        <v>11084</v>
      </c>
      <c r="B3384" s="10" t="s">
        <v>4247</v>
      </c>
      <c r="C3384" s="11" t="s">
        <v>4120</v>
      </c>
    </row>
    <row r="3385" spans="1:3" s="10" customFormat="1" ht="28.5">
      <c r="A3385" s="27" t="s">
        <v>11085</v>
      </c>
      <c r="B3385" s="10" t="s">
        <v>4248</v>
      </c>
      <c r="C3385" s="11" t="s">
        <v>4249</v>
      </c>
    </row>
    <row r="3386" spans="1:3" s="10" customFormat="1" ht="28.5">
      <c r="A3386" s="27" t="s">
        <v>11086</v>
      </c>
      <c r="B3386" s="10" t="s">
        <v>4250</v>
      </c>
      <c r="C3386" s="11" t="s">
        <v>3825</v>
      </c>
    </row>
    <row r="3387" spans="1:3" s="10" customFormat="1" ht="28.5">
      <c r="A3387" s="27" t="s">
        <v>11087</v>
      </c>
      <c r="B3387" s="10" t="s">
        <v>4251</v>
      </c>
      <c r="C3387" s="11" t="s">
        <v>3426</v>
      </c>
    </row>
    <row r="3388" spans="1:3" s="10" customFormat="1" ht="28.5">
      <c r="A3388" s="27" t="s">
        <v>11088</v>
      </c>
      <c r="B3388" s="10" t="s">
        <v>4252</v>
      </c>
      <c r="C3388" s="11" t="s">
        <v>3426</v>
      </c>
    </row>
    <row r="3389" spans="1:3" s="10" customFormat="1" ht="28.5">
      <c r="A3389" s="27" t="s">
        <v>11089</v>
      </c>
      <c r="B3389" s="10" t="s">
        <v>4253</v>
      </c>
      <c r="C3389" s="11" t="s">
        <v>997</v>
      </c>
    </row>
    <row r="3390" spans="1:3" s="10" customFormat="1" ht="28.5">
      <c r="A3390" s="27" t="s">
        <v>11090</v>
      </c>
      <c r="B3390" s="10" t="s">
        <v>4254</v>
      </c>
      <c r="C3390" s="11" t="s">
        <v>997</v>
      </c>
    </row>
    <row r="3391" spans="1:3" s="10" customFormat="1" ht="28.5">
      <c r="A3391" s="27" t="s">
        <v>11091</v>
      </c>
      <c r="B3391" s="10" t="s">
        <v>4255</v>
      </c>
      <c r="C3391" s="11" t="s">
        <v>3947</v>
      </c>
    </row>
    <row r="3392" spans="1:3" s="10" customFormat="1" ht="57">
      <c r="A3392" s="27" t="s">
        <v>11092</v>
      </c>
      <c r="B3392" s="10" t="s">
        <v>4256</v>
      </c>
      <c r="C3392" s="11" t="s">
        <v>4257</v>
      </c>
    </row>
    <row r="3393" spans="1:3" s="10" customFormat="1" ht="28.5">
      <c r="A3393" s="27" t="s">
        <v>11093</v>
      </c>
      <c r="B3393" s="10" t="s">
        <v>4258</v>
      </c>
      <c r="C3393" s="11" t="s">
        <v>742</v>
      </c>
    </row>
    <row r="3394" spans="1:3" s="10" customFormat="1" ht="28.5">
      <c r="A3394" s="27" t="s">
        <v>11094</v>
      </c>
      <c r="B3394" s="10" t="s">
        <v>4259</v>
      </c>
      <c r="C3394" s="11" t="s">
        <v>774</v>
      </c>
    </row>
    <row r="3395" spans="1:3" s="10" customFormat="1" ht="28.5">
      <c r="A3395" s="27" t="s">
        <v>8534</v>
      </c>
      <c r="B3395" s="10" t="s">
        <v>4260</v>
      </c>
      <c r="C3395" s="11" t="s">
        <v>726</v>
      </c>
    </row>
    <row r="3396" spans="1:3" s="10" customFormat="1" ht="57">
      <c r="A3396" s="27" t="s">
        <v>11095</v>
      </c>
      <c r="B3396" s="10" t="s">
        <v>4261</v>
      </c>
      <c r="C3396" s="11" t="s">
        <v>4262</v>
      </c>
    </row>
    <row r="3397" spans="1:3" s="10" customFormat="1" ht="28.5">
      <c r="A3397" s="27" t="s">
        <v>11096</v>
      </c>
      <c r="B3397" s="10" t="s">
        <v>4263</v>
      </c>
      <c r="C3397" s="11" t="s">
        <v>822</v>
      </c>
    </row>
    <row r="3398" spans="1:3" s="10" customFormat="1" ht="42.75">
      <c r="A3398" s="27" t="s">
        <v>11097</v>
      </c>
      <c r="B3398" s="10" t="s">
        <v>4264</v>
      </c>
      <c r="C3398" s="11" t="s">
        <v>4265</v>
      </c>
    </row>
    <row r="3399" spans="1:3" s="10" customFormat="1" ht="28.5">
      <c r="A3399" s="27" t="s">
        <v>11098</v>
      </c>
      <c r="B3399" s="10" t="s">
        <v>4266</v>
      </c>
      <c r="C3399" s="11" t="s">
        <v>822</v>
      </c>
    </row>
    <row r="3400" spans="1:3" s="10" customFormat="1" ht="42.75">
      <c r="A3400" s="27" t="s">
        <v>11099</v>
      </c>
      <c r="B3400" s="10" t="s">
        <v>4267</v>
      </c>
      <c r="C3400" s="11" t="s">
        <v>749</v>
      </c>
    </row>
    <row r="3401" spans="1:3" s="10" customFormat="1" ht="57">
      <c r="A3401" s="27" t="s">
        <v>11100</v>
      </c>
      <c r="B3401" s="10" t="s">
        <v>4268</v>
      </c>
      <c r="C3401" s="11" t="s">
        <v>4262</v>
      </c>
    </row>
    <row r="3402" spans="1:3" s="10" customFormat="1" ht="28.5">
      <c r="A3402" s="27" t="s">
        <v>11101</v>
      </c>
      <c r="B3402" s="10" t="s">
        <v>4269</v>
      </c>
      <c r="C3402" s="11" t="s">
        <v>3426</v>
      </c>
    </row>
    <row r="3403" spans="1:3" s="10" customFormat="1" ht="28.5">
      <c r="A3403" s="27" t="s">
        <v>11102</v>
      </c>
      <c r="B3403" s="10" t="s">
        <v>4270</v>
      </c>
      <c r="C3403" s="11" t="s">
        <v>4271</v>
      </c>
    </row>
    <row r="3404" spans="1:3" s="10" customFormat="1" ht="42.75">
      <c r="A3404" s="27" t="s">
        <v>11103</v>
      </c>
      <c r="B3404" s="10" t="s">
        <v>4272</v>
      </c>
      <c r="C3404" s="11" t="s">
        <v>2710</v>
      </c>
    </row>
    <row r="3405" spans="1:3" s="10" customFormat="1" ht="28.5">
      <c r="A3405" s="27" t="s">
        <v>11104</v>
      </c>
      <c r="B3405" s="10" t="s">
        <v>4273</v>
      </c>
      <c r="C3405" s="11" t="s">
        <v>4274</v>
      </c>
    </row>
    <row r="3406" spans="1:3" s="10" customFormat="1" ht="28.5">
      <c r="A3406" s="27" t="s">
        <v>11105</v>
      </c>
      <c r="B3406" s="10" t="s">
        <v>4275</v>
      </c>
      <c r="C3406" s="11" t="s">
        <v>4271</v>
      </c>
    </row>
    <row r="3407" spans="1:3" s="10" customFormat="1" ht="28.5">
      <c r="A3407" s="27" t="s">
        <v>11106</v>
      </c>
      <c r="B3407" s="10" t="s">
        <v>4276</v>
      </c>
      <c r="C3407" s="11" t="s">
        <v>4277</v>
      </c>
    </row>
    <row r="3408" spans="1:3" s="10" customFormat="1" ht="28.5">
      <c r="A3408" s="27" t="s">
        <v>11107</v>
      </c>
      <c r="B3408" s="10" t="s">
        <v>4278</v>
      </c>
      <c r="C3408" s="11" t="s">
        <v>4057</v>
      </c>
    </row>
    <row r="3409" spans="1:3" s="10" customFormat="1" ht="28.5">
      <c r="A3409" s="27" t="s">
        <v>11108</v>
      </c>
      <c r="B3409" s="10" t="s">
        <v>4279</v>
      </c>
      <c r="C3409" s="11" t="s">
        <v>4280</v>
      </c>
    </row>
    <row r="3410" spans="1:3" s="10" customFormat="1" ht="28.5">
      <c r="A3410" s="27" t="s">
        <v>11109</v>
      </c>
      <c r="B3410" s="10" t="s">
        <v>4281</v>
      </c>
      <c r="C3410" s="11" t="s">
        <v>742</v>
      </c>
    </row>
    <row r="3411" spans="1:3" s="10" customFormat="1" ht="28.5">
      <c r="A3411" s="27" t="s">
        <v>11110</v>
      </c>
      <c r="B3411" s="10" t="s">
        <v>4282</v>
      </c>
      <c r="C3411" s="11" t="s">
        <v>3947</v>
      </c>
    </row>
    <row r="3412" spans="1:3" s="10" customFormat="1" ht="28.5">
      <c r="A3412" s="27" t="s">
        <v>11111</v>
      </c>
      <c r="B3412" s="10" t="s">
        <v>4283</v>
      </c>
      <c r="C3412" s="11" t="s">
        <v>3988</v>
      </c>
    </row>
    <row r="3413" spans="1:3" s="10" customFormat="1" ht="28.5">
      <c r="A3413" s="27" t="s">
        <v>11112</v>
      </c>
      <c r="B3413" s="10" t="s">
        <v>4284</v>
      </c>
      <c r="C3413" s="11" t="s">
        <v>742</v>
      </c>
    </row>
    <row r="3414" spans="1:3" s="10" customFormat="1" ht="28.5">
      <c r="A3414" s="27" t="s">
        <v>11113</v>
      </c>
      <c r="B3414" s="10" t="s">
        <v>4285</v>
      </c>
      <c r="C3414" s="11" t="s">
        <v>895</v>
      </c>
    </row>
    <row r="3415" spans="1:3" s="10" customFormat="1" ht="28.5">
      <c r="A3415" s="27" t="s">
        <v>11114</v>
      </c>
      <c r="B3415" s="10" t="s">
        <v>4286</v>
      </c>
      <c r="C3415" s="11" t="s">
        <v>3947</v>
      </c>
    </row>
    <row r="3416" spans="1:3" s="10" customFormat="1" ht="28.5">
      <c r="A3416" s="27" t="s">
        <v>11115</v>
      </c>
      <c r="B3416" s="10" t="s">
        <v>4287</v>
      </c>
      <c r="C3416" s="11" t="s">
        <v>3947</v>
      </c>
    </row>
    <row r="3417" spans="1:3" s="10" customFormat="1" ht="42.75">
      <c r="A3417" s="27" t="s">
        <v>11099</v>
      </c>
      <c r="B3417" s="10" t="s">
        <v>4288</v>
      </c>
      <c r="C3417" s="11" t="s">
        <v>749</v>
      </c>
    </row>
    <row r="3418" spans="1:3" s="10" customFormat="1" ht="28.5">
      <c r="A3418" s="27" t="s">
        <v>11116</v>
      </c>
      <c r="B3418" s="10" t="s">
        <v>4289</v>
      </c>
      <c r="C3418" s="11" t="s">
        <v>4002</v>
      </c>
    </row>
    <row r="3419" spans="1:3" s="10" customFormat="1" ht="28.5">
      <c r="A3419" s="27" t="s">
        <v>11117</v>
      </c>
      <c r="B3419" s="10" t="s">
        <v>4290</v>
      </c>
      <c r="C3419" s="11" t="s">
        <v>3947</v>
      </c>
    </row>
    <row r="3420" spans="1:3" s="10" customFormat="1">
      <c r="A3420" s="27" t="s">
        <v>11118</v>
      </c>
      <c r="B3420" s="10" t="s">
        <v>4291</v>
      </c>
      <c r="C3420" s="11" t="s">
        <v>4292</v>
      </c>
    </row>
    <row r="3421" spans="1:3" s="10" customFormat="1" ht="28.5">
      <c r="A3421" s="27" t="s">
        <v>11119</v>
      </c>
      <c r="B3421" s="10" t="s">
        <v>4293</v>
      </c>
      <c r="C3421" s="11" t="s">
        <v>4294</v>
      </c>
    </row>
    <row r="3422" spans="1:3" s="10" customFormat="1">
      <c r="A3422" s="27" t="s">
        <v>11120</v>
      </c>
      <c r="B3422" s="10" t="s">
        <v>4295</v>
      </c>
      <c r="C3422" s="11" t="s">
        <v>721</v>
      </c>
    </row>
    <row r="3423" spans="1:3" s="10" customFormat="1" ht="28.5">
      <c r="A3423" s="27" t="s">
        <v>11121</v>
      </c>
      <c r="B3423" s="10" t="s">
        <v>4296</v>
      </c>
      <c r="C3423" s="11" t="s">
        <v>4294</v>
      </c>
    </row>
    <row r="3424" spans="1:3" s="10" customFormat="1" ht="28.5">
      <c r="A3424" s="27" t="s">
        <v>11122</v>
      </c>
      <c r="B3424" s="10" t="s">
        <v>4297</v>
      </c>
      <c r="C3424" s="11" t="s">
        <v>3026</v>
      </c>
    </row>
    <row r="3425" spans="1:3" s="10" customFormat="1" ht="28.5">
      <c r="A3425" s="27" t="s">
        <v>11123</v>
      </c>
      <c r="B3425" s="10" t="s">
        <v>4298</v>
      </c>
      <c r="C3425" s="11" t="s">
        <v>4002</v>
      </c>
    </row>
    <row r="3426" spans="1:3" s="10" customFormat="1" ht="28.5">
      <c r="A3426" s="27" t="s">
        <v>11124</v>
      </c>
      <c r="B3426" s="10" t="s">
        <v>4299</v>
      </c>
      <c r="C3426" s="11" t="s">
        <v>3426</v>
      </c>
    </row>
    <row r="3427" spans="1:3" s="10" customFormat="1" ht="28.5">
      <c r="A3427" s="27" t="s">
        <v>11125</v>
      </c>
      <c r="B3427" s="10" t="s">
        <v>4300</v>
      </c>
      <c r="C3427" s="11" t="s">
        <v>3947</v>
      </c>
    </row>
    <row r="3428" spans="1:3" s="10" customFormat="1" ht="28.5">
      <c r="A3428" s="27" t="s">
        <v>11126</v>
      </c>
      <c r="B3428" s="10" t="s">
        <v>4301</v>
      </c>
      <c r="C3428" s="11" t="s">
        <v>4302</v>
      </c>
    </row>
    <row r="3429" spans="1:3" s="10" customFormat="1" ht="28.5">
      <c r="A3429" s="27" t="s">
        <v>11127</v>
      </c>
      <c r="B3429" s="10" t="s">
        <v>4303</v>
      </c>
      <c r="C3429" s="11" t="s">
        <v>4057</v>
      </c>
    </row>
    <row r="3430" spans="1:3" s="10" customFormat="1" ht="28.5">
      <c r="A3430" s="27" t="s">
        <v>11128</v>
      </c>
      <c r="B3430" s="10" t="s">
        <v>4304</v>
      </c>
      <c r="C3430" s="11" t="s">
        <v>3426</v>
      </c>
    </row>
    <row r="3431" spans="1:3" s="10" customFormat="1" ht="28.5">
      <c r="A3431" s="27" t="s">
        <v>11129</v>
      </c>
      <c r="B3431" s="10" t="s">
        <v>4305</v>
      </c>
      <c r="C3431" s="11" t="s">
        <v>4002</v>
      </c>
    </row>
    <row r="3432" spans="1:3" s="10" customFormat="1" ht="28.5">
      <c r="A3432" s="27" t="s">
        <v>11130</v>
      </c>
      <c r="B3432" s="10" t="s">
        <v>4306</v>
      </c>
      <c r="C3432" s="11" t="s">
        <v>4240</v>
      </c>
    </row>
    <row r="3433" spans="1:3" s="10" customFormat="1" ht="57">
      <c r="A3433" s="27" t="s">
        <v>11131</v>
      </c>
      <c r="B3433" s="10" t="s">
        <v>4307</v>
      </c>
      <c r="C3433" s="11" t="s">
        <v>3677</v>
      </c>
    </row>
    <row r="3434" spans="1:3" s="10" customFormat="1" ht="28.5">
      <c r="A3434" s="27" t="s">
        <v>11132</v>
      </c>
      <c r="B3434" s="10" t="s">
        <v>4308</v>
      </c>
      <c r="C3434" s="11" t="s">
        <v>910</v>
      </c>
    </row>
    <row r="3435" spans="1:3" s="10" customFormat="1" ht="28.5">
      <c r="A3435" s="27" t="s">
        <v>11133</v>
      </c>
      <c r="B3435" s="10" t="s">
        <v>4309</v>
      </c>
      <c r="C3435" s="11" t="s">
        <v>1093</v>
      </c>
    </row>
    <row r="3436" spans="1:3" s="10" customFormat="1" ht="28.5">
      <c r="A3436" s="27" t="s">
        <v>11067</v>
      </c>
      <c r="B3436" s="10" t="s">
        <v>4310</v>
      </c>
      <c r="C3436" s="11" t="s">
        <v>3499</v>
      </c>
    </row>
    <row r="3437" spans="1:3" s="10" customFormat="1" ht="28.5">
      <c r="A3437" s="27" t="s">
        <v>11134</v>
      </c>
      <c r="B3437" s="10" t="s">
        <v>4311</v>
      </c>
      <c r="C3437" s="11" t="s">
        <v>774</v>
      </c>
    </row>
    <row r="3438" spans="1:3" s="10" customFormat="1" ht="28.5">
      <c r="A3438" s="27" t="s">
        <v>8653</v>
      </c>
      <c r="B3438" s="10" t="s">
        <v>4312</v>
      </c>
      <c r="C3438" s="11" t="s">
        <v>930</v>
      </c>
    </row>
    <row r="3439" spans="1:3" s="10" customFormat="1" ht="28.5">
      <c r="A3439" s="27" t="s">
        <v>11135</v>
      </c>
      <c r="B3439" s="10" t="s">
        <v>4313</v>
      </c>
      <c r="C3439" s="11" t="s">
        <v>4057</v>
      </c>
    </row>
    <row r="3440" spans="1:3" s="10" customFormat="1" ht="57">
      <c r="A3440" s="27" t="s">
        <v>11136</v>
      </c>
      <c r="B3440" s="10" t="s">
        <v>4314</v>
      </c>
      <c r="C3440" s="11" t="s">
        <v>3677</v>
      </c>
    </row>
    <row r="3441" spans="1:3" s="10" customFormat="1" ht="28.5">
      <c r="A3441" s="27" t="s">
        <v>11137</v>
      </c>
      <c r="B3441" s="10" t="s">
        <v>4315</v>
      </c>
      <c r="C3441" s="11" t="s">
        <v>4156</v>
      </c>
    </row>
    <row r="3442" spans="1:3" s="10" customFormat="1" ht="57">
      <c r="A3442" s="27" t="s">
        <v>8560</v>
      </c>
      <c r="B3442" s="10" t="s">
        <v>4316</v>
      </c>
      <c r="C3442" s="11" t="s">
        <v>772</v>
      </c>
    </row>
    <row r="3443" spans="1:3" s="10" customFormat="1" ht="28.5">
      <c r="A3443" s="27" t="s">
        <v>11138</v>
      </c>
      <c r="B3443" s="10" t="s">
        <v>4317</v>
      </c>
      <c r="C3443" s="11" t="s">
        <v>4294</v>
      </c>
    </row>
    <row r="3444" spans="1:3" s="10" customFormat="1" ht="28.5">
      <c r="A3444" s="27" t="s">
        <v>11139</v>
      </c>
      <c r="B3444" s="10" t="s">
        <v>4318</v>
      </c>
      <c r="C3444" s="11" t="s">
        <v>930</v>
      </c>
    </row>
    <row r="3445" spans="1:3" s="10" customFormat="1" ht="28.5">
      <c r="A3445" s="27" t="s">
        <v>11140</v>
      </c>
      <c r="B3445" s="10" t="s">
        <v>4319</v>
      </c>
      <c r="C3445" s="11" t="s">
        <v>3947</v>
      </c>
    </row>
    <row r="3446" spans="1:3" s="10" customFormat="1" ht="28.5">
      <c r="A3446" s="27" t="s">
        <v>11141</v>
      </c>
      <c r="B3446" s="10" t="s">
        <v>4320</v>
      </c>
      <c r="C3446" s="11" t="s">
        <v>1093</v>
      </c>
    </row>
    <row r="3447" spans="1:3" s="10" customFormat="1" ht="28.5">
      <c r="A3447" s="27" t="s">
        <v>11142</v>
      </c>
      <c r="B3447" s="10" t="s">
        <v>4321</v>
      </c>
      <c r="C3447" s="11" t="s">
        <v>4065</v>
      </c>
    </row>
    <row r="3448" spans="1:3" s="10" customFormat="1" ht="28.5">
      <c r="A3448" s="27" t="s">
        <v>11143</v>
      </c>
      <c r="B3448" s="10" t="s">
        <v>4322</v>
      </c>
      <c r="C3448" s="11" t="s">
        <v>4065</v>
      </c>
    </row>
    <row r="3449" spans="1:3" s="10" customFormat="1" ht="28.5">
      <c r="A3449" s="27" t="s">
        <v>11144</v>
      </c>
      <c r="B3449" s="10" t="s">
        <v>4323</v>
      </c>
      <c r="C3449" s="11" t="s">
        <v>3970</v>
      </c>
    </row>
    <row r="3450" spans="1:3" s="10" customFormat="1" ht="28.5">
      <c r="A3450" s="27" t="s">
        <v>11145</v>
      </c>
      <c r="B3450" s="10" t="s">
        <v>4324</v>
      </c>
      <c r="C3450" s="11" t="s">
        <v>4002</v>
      </c>
    </row>
    <row r="3451" spans="1:3" s="10" customFormat="1" ht="28.5">
      <c r="A3451" s="27" t="s">
        <v>11146</v>
      </c>
      <c r="B3451" s="10" t="s">
        <v>4325</v>
      </c>
      <c r="C3451" s="11" t="s">
        <v>3947</v>
      </c>
    </row>
    <row r="3452" spans="1:3" s="10" customFormat="1" ht="28.5">
      <c r="A3452" s="27" t="s">
        <v>8584</v>
      </c>
      <c r="B3452" s="10" t="s">
        <v>4326</v>
      </c>
      <c r="C3452" s="11" t="s">
        <v>822</v>
      </c>
    </row>
    <row r="3453" spans="1:3" s="10" customFormat="1" ht="28.5">
      <c r="A3453" s="27" t="s">
        <v>11147</v>
      </c>
      <c r="B3453" s="10" t="s">
        <v>4327</v>
      </c>
      <c r="C3453" s="11" t="s">
        <v>4057</v>
      </c>
    </row>
    <row r="3454" spans="1:3" s="10" customFormat="1" ht="28.5">
      <c r="A3454" s="27" t="s">
        <v>11148</v>
      </c>
      <c r="B3454" s="10" t="s">
        <v>4328</v>
      </c>
      <c r="C3454" s="11" t="s">
        <v>3426</v>
      </c>
    </row>
    <row r="3455" spans="1:3" s="10" customFormat="1" ht="57">
      <c r="A3455" s="27" t="s">
        <v>11149</v>
      </c>
      <c r="B3455" s="10" t="s">
        <v>4329</v>
      </c>
      <c r="C3455" s="11" t="s">
        <v>3356</v>
      </c>
    </row>
    <row r="3456" spans="1:3" s="10" customFormat="1" ht="28.5">
      <c r="A3456" s="27" t="s">
        <v>11150</v>
      </c>
      <c r="B3456" s="10" t="s">
        <v>4330</v>
      </c>
      <c r="C3456" s="11" t="s">
        <v>4057</v>
      </c>
    </row>
    <row r="3457" spans="1:3" s="10" customFormat="1" ht="28.5">
      <c r="A3457" s="27" t="s">
        <v>11151</v>
      </c>
      <c r="B3457" s="10" t="s">
        <v>4331</v>
      </c>
      <c r="C3457" s="11" t="s">
        <v>4057</v>
      </c>
    </row>
    <row r="3458" spans="1:3" s="10" customFormat="1" ht="28.5">
      <c r="A3458" s="27" t="s">
        <v>11152</v>
      </c>
      <c r="B3458" s="10" t="s">
        <v>4332</v>
      </c>
      <c r="C3458" s="11" t="s">
        <v>4002</v>
      </c>
    </row>
    <row r="3459" spans="1:3" s="10" customFormat="1" ht="28.5">
      <c r="A3459" s="27" t="s">
        <v>11153</v>
      </c>
      <c r="B3459" s="10" t="s">
        <v>4333</v>
      </c>
      <c r="C3459" s="11" t="s">
        <v>822</v>
      </c>
    </row>
    <row r="3460" spans="1:3" s="10" customFormat="1" ht="28.5">
      <c r="A3460" s="27" t="s">
        <v>11154</v>
      </c>
      <c r="B3460" s="10" t="s">
        <v>4334</v>
      </c>
      <c r="C3460" s="11" t="s">
        <v>4057</v>
      </c>
    </row>
    <row r="3461" spans="1:3" s="10" customFormat="1" ht="28.5">
      <c r="A3461" s="27" t="s">
        <v>11155</v>
      </c>
      <c r="B3461" s="10" t="s">
        <v>4335</v>
      </c>
      <c r="C3461" s="11" t="s">
        <v>726</v>
      </c>
    </row>
    <row r="3462" spans="1:3" s="10" customFormat="1" ht="28.5">
      <c r="A3462" s="27" t="s">
        <v>11156</v>
      </c>
      <c r="B3462" s="10" t="s">
        <v>4336</v>
      </c>
      <c r="C3462" s="11" t="s">
        <v>4002</v>
      </c>
    </row>
    <row r="3463" spans="1:3" s="10" customFormat="1" ht="28.5">
      <c r="A3463" s="27" t="s">
        <v>11157</v>
      </c>
      <c r="B3463" s="10" t="s">
        <v>4337</v>
      </c>
      <c r="C3463" s="11" t="s">
        <v>3970</v>
      </c>
    </row>
    <row r="3464" spans="1:3" s="10" customFormat="1" ht="28.5">
      <c r="A3464" s="27" t="s">
        <v>11158</v>
      </c>
      <c r="B3464" s="10" t="s">
        <v>4338</v>
      </c>
      <c r="C3464" s="11" t="s">
        <v>4002</v>
      </c>
    </row>
    <row r="3465" spans="1:3" s="10" customFormat="1" ht="28.5">
      <c r="A3465" s="27" t="s">
        <v>11159</v>
      </c>
      <c r="B3465" s="10" t="s">
        <v>4339</v>
      </c>
      <c r="C3465" s="11" t="s">
        <v>1093</v>
      </c>
    </row>
    <row r="3466" spans="1:3" s="10" customFormat="1" ht="28.5">
      <c r="A3466" s="27" t="s">
        <v>11160</v>
      </c>
      <c r="B3466" s="10" t="s">
        <v>4340</v>
      </c>
      <c r="C3466" s="11" t="s">
        <v>957</v>
      </c>
    </row>
    <row r="3467" spans="1:3" s="10" customFormat="1" ht="28.5">
      <c r="A3467" s="27" t="s">
        <v>11161</v>
      </c>
      <c r="B3467" s="10" t="s">
        <v>4341</v>
      </c>
      <c r="C3467" s="11" t="s">
        <v>957</v>
      </c>
    </row>
    <row r="3468" spans="1:3" s="10" customFormat="1" ht="28.5">
      <c r="A3468" s="27" t="s">
        <v>11162</v>
      </c>
      <c r="B3468" s="10" t="s">
        <v>4342</v>
      </c>
      <c r="C3468" s="11" t="s">
        <v>1093</v>
      </c>
    </row>
    <row r="3469" spans="1:3" s="10" customFormat="1" ht="28.5">
      <c r="A3469" s="27" t="s">
        <v>11163</v>
      </c>
      <c r="B3469" s="10" t="s">
        <v>4343</v>
      </c>
      <c r="C3469" s="11" t="s">
        <v>957</v>
      </c>
    </row>
    <row r="3470" spans="1:3" s="10" customFormat="1" ht="28.5">
      <c r="A3470" s="27" t="s">
        <v>11164</v>
      </c>
      <c r="B3470" s="10" t="s">
        <v>4344</v>
      </c>
      <c r="C3470" s="11" t="s">
        <v>4345</v>
      </c>
    </row>
    <row r="3471" spans="1:3" s="10" customFormat="1" ht="28.5">
      <c r="A3471" s="27" t="s">
        <v>11165</v>
      </c>
      <c r="B3471" s="10" t="s">
        <v>4346</v>
      </c>
      <c r="C3471" s="11" t="s">
        <v>4347</v>
      </c>
    </row>
    <row r="3472" spans="1:3" s="10" customFormat="1" ht="28.5">
      <c r="A3472" s="27" t="s">
        <v>11166</v>
      </c>
      <c r="B3472" s="10" t="s">
        <v>4348</v>
      </c>
      <c r="C3472" s="11" t="s">
        <v>3426</v>
      </c>
    </row>
    <row r="3473" spans="1:3" s="10" customFormat="1" ht="28.5">
      <c r="A3473" s="27" t="s">
        <v>11167</v>
      </c>
      <c r="B3473" s="10" t="s">
        <v>4349</v>
      </c>
      <c r="C3473" s="11" t="s">
        <v>3947</v>
      </c>
    </row>
    <row r="3474" spans="1:3" s="10" customFormat="1" ht="28.5">
      <c r="A3474" s="27" t="s">
        <v>11168</v>
      </c>
      <c r="B3474" s="10" t="s">
        <v>4350</v>
      </c>
      <c r="C3474" s="11" t="s">
        <v>1093</v>
      </c>
    </row>
    <row r="3475" spans="1:3" s="10" customFormat="1" ht="28.5">
      <c r="A3475" s="27" t="s">
        <v>11169</v>
      </c>
      <c r="B3475" s="10" t="s">
        <v>4351</v>
      </c>
      <c r="C3475" s="11" t="s">
        <v>4002</v>
      </c>
    </row>
    <row r="3476" spans="1:3" s="10" customFormat="1" ht="28.5">
      <c r="A3476" s="27" t="s">
        <v>11170</v>
      </c>
      <c r="B3476" s="10" t="s">
        <v>4352</v>
      </c>
      <c r="C3476" s="11" t="s">
        <v>4353</v>
      </c>
    </row>
    <row r="3477" spans="1:3" s="10" customFormat="1" ht="28.5">
      <c r="A3477" s="27" t="s">
        <v>11171</v>
      </c>
      <c r="B3477" s="10" t="s">
        <v>4354</v>
      </c>
      <c r="C3477" s="11" t="s">
        <v>4149</v>
      </c>
    </row>
    <row r="3478" spans="1:3" s="10" customFormat="1">
      <c r="A3478" s="27" t="s">
        <v>11172</v>
      </c>
      <c r="B3478" s="10" t="s">
        <v>4355</v>
      </c>
      <c r="C3478" s="11" t="s">
        <v>4356</v>
      </c>
    </row>
    <row r="3479" spans="1:3" s="10" customFormat="1" ht="28.5">
      <c r="A3479" s="27" t="s">
        <v>11173</v>
      </c>
      <c r="B3479" s="10" t="s">
        <v>4357</v>
      </c>
      <c r="C3479" s="11" t="s">
        <v>1093</v>
      </c>
    </row>
    <row r="3480" spans="1:3" s="10" customFormat="1" ht="42.75">
      <c r="A3480" s="27" t="s">
        <v>8477</v>
      </c>
      <c r="B3480" s="10" t="s">
        <v>4358</v>
      </c>
      <c r="C3480" s="11" t="s">
        <v>749</v>
      </c>
    </row>
    <row r="3481" spans="1:3" s="10" customFormat="1" ht="28.5">
      <c r="A3481" s="27" t="s">
        <v>11174</v>
      </c>
      <c r="B3481" s="10" t="s">
        <v>4359</v>
      </c>
      <c r="C3481" s="11" t="s">
        <v>930</v>
      </c>
    </row>
    <row r="3482" spans="1:3" s="10" customFormat="1">
      <c r="A3482" s="27" t="s">
        <v>11175</v>
      </c>
      <c r="B3482" s="10" t="s">
        <v>4360</v>
      </c>
      <c r="C3482" s="11" t="s">
        <v>4356</v>
      </c>
    </row>
    <row r="3483" spans="1:3" s="10" customFormat="1" ht="28.5">
      <c r="A3483" s="27" t="s">
        <v>11176</v>
      </c>
      <c r="B3483" s="10" t="s">
        <v>4361</v>
      </c>
      <c r="C3483" s="11" t="s">
        <v>3499</v>
      </c>
    </row>
    <row r="3484" spans="1:3" s="10" customFormat="1" ht="28.5">
      <c r="A3484" s="27" t="s">
        <v>11177</v>
      </c>
      <c r="B3484" s="10" t="s">
        <v>4362</v>
      </c>
      <c r="C3484" s="11" t="s">
        <v>3947</v>
      </c>
    </row>
    <row r="3485" spans="1:3" s="10" customFormat="1" ht="28.5">
      <c r="A3485" s="27" t="s">
        <v>11178</v>
      </c>
      <c r="B3485" s="10" t="s">
        <v>4363</v>
      </c>
      <c r="C3485" s="11" t="s">
        <v>1093</v>
      </c>
    </row>
    <row r="3486" spans="1:3" s="10" customFormat="1" ht="28.5">
      <c r="A3486" s="27" t="s">
        <v>11179</v>
      </c>
      <c r="B3486" s="10" t="s">
        <v>4364</v>
      </c>
      <c r="C3486" s="11" t="s">
        <v>895</v>
      </c>
    </row>
    <row r="3487" spans="1:3" s="10" customFormat="1" ht="28.5">
      <c r="A3487" s="27" t="s">
        <v>11180</v>
      </c>
      <c r="B3487" s="10" t="s">
        <v>4365</v>
      </c>
      <c r="C3487" s="11" t="s">
        <v>822</v>
      </c>
    </row>
    <row r="3488" spans="1:3" s="10" customFormat="1" ht="42.75">
      <c r="A3488" s="27" t="s">
        <v>11181</v>
      </c>
      <c r="B3488" s="10" t="s">
        <v>4366</v>
      </c>
      <c r="C3488" s="11" t="s">
        <v>4367</v>
      </c>
    </row>
    <row r="3489" spans="1:3" s="10" customFormat="1" ht="42.75">
      <c r="A3489" s="27" t="s">
        <v>11182</v>
      </c>
      <c r="B3489" s="10" t="s">
        <v>4368</v>
      </c>
      <c r="C3489" s="11" t="s">
        <v>3836</v>
      </c>
    </row>
    <row r="3490" spans="1:3" s="10" customFormat="1" ht="28.5">
      <c r="A3490" s="27" t="s">
        <v>11183</v>
      </c>
      <c r="B3490" s="10" t="s">
        <v>4369</v>
      </c>
      <c r="C3490" s="11" t="s">
        <v>4370</v>
      </c>
    </row>
    <row r="3491" spans="1:3" s="10" customFormat="1" ht="28.5">
      <c r="A3491" s="27" t="s">
        <v>11184</v>
      </c>
      <c r="B3491" s="10" t="s">
        <v>4371</v>
      </c>
      <c r="C3491" s="11" t="s">
        <v>822</v>
      </c>
    </row>
    <row r="3492" spans="1:3" s="10" customFormat="1">
      <c r="A3492" s="27" t="s">
        <v>11185</v>
      </c>
      <c r="B3492" s="10" t="s">
        <v>4372</v>
      </c>
      <c r="C3492" s="11" t="s">
        <v>4292</v>
      </c>
    </row>
    <row r="3493" spans="1:3" s="10" customFormat="1" ht="42.75">
      <c r="A3493" s="27" t="s">
        <v>11186</v>
      </c>
      <c r="B3493" s="10" t="s">
        <v>4373</v>
      </c>
      <c r="C3493" s="11" t="s">
        <v>2710</v>
      </c>
    </row>
    <row r="3494" spans="1:3" s="10" customFormat="1" ht="28.5">
      <c r="A3494" s="27" t="s">
        <v>11187</v>
      </c>
      <c r="B3494" s="10" t="s">
        <v>4374</v>
      </c>
      <c r="C3494" s="11" t="s">
        <v>2879</v>
      </c>
    </row>
    <row r="3495" spans="1:3" s="10" customFormat="1" ht="42.75">
      <c r="A3495" s="27" t="s">
        <v>11188</v>
      </c>
      <c r="B3495" s="10" t="s">
        <v>4375</v>
      </c>
      <c r="C3495" s="11" t="s">
        <v>2710</v>
      </c>
    </row>
    <row r="3496" spans="1:3" s="10" customFormat="1" ht="28.5">
      <c r="A3496" s="27" t="s">
        <v>11189</v>
      </c>
      <c r="B3496" s="10" t="s">
        <v>4376</v>
      </c>
      <c r="C3496" s="11" t="s">
        <v>813</v>
      </c>
    </row>
    <row r="3497" spans="1:3" s="10" customFormat="1" ht="28.5">
      <c r="A3497" s="27" t="s">
        <v>11190</v>
      </c>
      <c r="B3497" s="10" t="s">
        <v>4377</v>
      </c>
      <c r="C3497" s="11" t="s">
        <v>2879</v>
      </c>
    </row>
    <row r="3498" spans="1:3" s="10" customFormat="1" ht="28.5">
      <c r="A3498" s="27" t="s">
        <v>11191</v>
      </c>
      <c r="B3498" s="10" t="s">
        <v>4378</v>
      </c>
      <c r="C3498" s="11" t="s">
        <v>930</v>
      </c>
    </row>
    <row r="3499" spans="1:3" s="10" customFormat="1" ht="57">
      <c r="A3499" s="27" t="s">
        <v>11192</v>
      </c>
      <c r="B3499" s="10" t="s">
        <v>4379</v>
      </c>
      <c r="C3499" s="11" t="s">
        <v>918</v>
      </c>
    </row>
    <row r="3500" spans="1:3" s="10" customFormat="1" ht="28.5">
      <c r="A3500" s="27" t="s">
        <v>11193</v>
      </c>
      <c r="B3500" s="10" t="s">
        <v>4380</v>
      </c>
      <c r="C3500" s="11" t="s">
        <v>3499</v>
      </c>
    </row>
    <row r="3501" spans="1:3" s="10" customFormat="1" ht="28.5">
      <c r="A3501" s="27" t="s">
        <v>11194</v>
      </c>
      <c r="B3501" s="10" t="s">
        <v>4381</v>
      </c>
      <c r="C3501" s="11" t="s">
        <v>822</v>
      </c>
    </row>
    <row r="3502" spans="1:3" s="10" customFormat="1" ht="57">
      <c r="A3502" s="27" t="s">
        <v>11195</v>
      </c>
      <c r="B3502" s="10" t="s">
        <v>4382</v>
      </c>
      <c r="C3502" s="11" t="s">
        <v>1160</v>
      </c>
    </row>
    <row r="3503" spans="1:3" s="10" customFormat="1" ht="57">
      <c r="A3503" s="27" t="s">
        <v>11196</v>
      </c>
      <c r="B3503" s="10" t="s">
        <v>4383</v>
      </c>
      <c r="C3503" s="11" t="s">
        <v>918</v>
      </c>
    </row>
    <row r="3504" spans="1:3" s="10" customFormat="1" ht="28.5">
      <c r="A3504" s="27" t="s">
        <v>11197</v>
      </c>
      <c r="B3504" s="10" t="s">
        <v>4384</v>
      </c>
      <c r="C3504" s="11" t="s">
        <v>910</v>
      </c>
    </row>
    <row r="3505" spans="1:3" s="10" customFormat="1" ht="28.5">
      <c r="A3505" s="27" t="s">
        <v>11198</v>
      </c>
      <c r="B3505" s="10" t="s">
        <v>4385</v>
      </c>
      <c r="C3505" s="11" t="s">
        <v>910</v>
      </c>
    </row>
    <row r="3506" spans="1:3" s="10" customFormat="1" ht="28.5">
      <c r="A3506" s="27" t="s">
        <v>11199</v>
      </c>
      <c r="B3506" s="10" t="s">
        <v>4386</v>
      </c>
      <c r="C3506" s="11" t="s">
        <v>4277</v>
      </c>
    </row>
    <row r="3507" spans="1:3" s="10" customFormat="1" ht="28.5">
      <c r="A3507" s="27" t="s">
        <v>11200</v>
      </c>
      <c r="B3507" s="10" t="s">
        <v>4387</v>
      </c>
      <c r="C3507" s="11" t="s">
        <v>3988</v>
      </c>
    </row>
    <row r="3508" spans="1:3" s="10" customFormat="1">
      <c r="A3508" s="27" t="s">
        <v>11201</v>
      </c>
      <c r="B3508" s="10" t="s">
        <v>4388</v>
      </c>
      <c r="C3508" s="11" t="s">
        <v>4356</v>
      </c>
    </row>
    <row r="3509" spans="1:3" s="10" customFormat="1" ht="28.5">
      <c r="A3509" s="27" t="s">
        <v>11202</v>
      </c>
      <c r="B3509" s="10" t="s">
        <v>4389</v>
      </c>
      <c r="C3509" s="11" t="s">
        <v>4156</v>
      </c>
    </row>
    <row r="3510" spans="1:3" s="10" customFormat="1">
      <c r="A3510" s="27" t="s">
        <v>11203</v>
      </c>
      <c r="B3510" s="10" t="s">
        <v>4390</v>
      </c>
      <c r="C3510" s="11" t="s">
        <v>4356</v>
      </c>
    </row>
    <row r="3511" spans="1:3" s="10" customFormat="1" ht="42.75">
      <c r="A3511" s="27" t="s">
        <v>8679</v>
      </c>
      <c r="B3511" s="10" t="s">
        <v>4391</v>
      </c>
      <c r="C3511" s="11" t="s">
        <v>983</v>
      </c>
    </row>
    <row r="3512" spans="1:3" s="10" customFormat="1" ht="42.75">
      <c r="A3512" s="27" t="s">
        <v>11204</v>
      </c>
      <c r="B3512" s="10" t="s">
        <v>4392</v>
      </c>
      <c r="C3512" s="11" t="s">
        <v>4367</v>
      </c>
    </row>
    <row r="3513" spans="1:3" s="10" customFormat="1" ht="28.5">
      <c r="A3513" s="27" t="s">
        <v>11205</v>
      </c>
      <c r="B3513" s="10" t="s">
        <v>4393</v>
      </c>
      <c r="C3513" s="11" t="s">
        <v>3426</v>
      </c>
    </row>
    <row r="3514" spans="1:3" s="10" customFormat="1" ht="42.75">
      <c r="A3514" s="27" t="s">
        <v>11206</v>
      </c>
      <c r="B3514" s="10" t="s">
        <v>4394</v>
      </c>
      <c r="C3514" s="11" t="s">
        <v>4395</v>
      </c>
    </row>
    <row r="3515" spans="1:3" s="10" customFormat="1" ht="28.5">
      <c r="A3515" s="27" t="s">
        <v>11207</v>
      </c>
      <c r="B3515" s="10" t="s">
        <v>4396</v>
      </c>
      <c r="C3515" s="11" t="s">
        <v>3426</v>
      </c>
    </row>
    <row r="3516" spans="1:3" s="10" customFormat="1" ht="42.75">
      <c r="A3516" s="27" t="s">
        <v>11208</v>
      </c>
      <c r="B3516" s="10" t="s">
        <v>4397</v>
      </c>
      <c r="C3516" s="11" t="s">
        <v>2710</v>
      </c>
    </row>
    <row r="3517" spans="1:3" s="10" customFormat="1" ht="42.75">
      <c r="A3517" s="27" t="s">
        <v>11209</v>
      </c>
      <c r="B3517" s="10" t="s">
        <v>4398</v>
      </c>
      <c r="C3517" s="11" t="s">
        <v>4265</v>
      </c>
    </row>
    <row r="3518" spans="1:3" s="10" customFormat="1" ht="42.75">
      <c r="A3518" s="27" t="s">
        <v>11210</v>
      </c>
      <c r="B3518" s="10" t="s">
        <v>4399</v>
      </c>
      <c r="C3518" s="11" t="s">
        <v>4367</v>
      </c>
    </row>
    <row r="3519" spans="1:3" s="10" customFormat="1" ht="57">
      <c r="A3519" s="27" t="s">
        <v>11211</v>
      </c>
      <c r="B3519" s="10" t="s">
        <v>4400</v>
      </c>
      <c r="C3519" s="11" t="s">
        <v>4202</v>
      </c>
    </row>
    <row r="3520" spans="1:3" s="10" customFormat="1">
      <c r="A3520" s="27" t="s">
        <v>8563</v>
      </c>
      <c r="B3520" s="10" t="s">
        <v>4401</v>
      </c>
      <c r="C3520" s="11" t="s">
        <v>778</v>
      </c>
    </row>
    <row r="3521" spans="1:3" s="10" customFormat="1" ht="28.5">
      <c r="A3521" s="27" t="s">
        <v>11212</v>
      </c>
      <c r="B3521" s="10" t="s">
        <v>4402</v>
      </c>
      <c r="C3521" s="11" t="s">
        <v>4277</v>
      </c>
    </row>
    <row r="3522" spans="1:3" s="10" customFormat="1" ht="28.5">
      <c r="A3522" s="27" t="s">
        <v>11213</v>
      </c>
      <c r="B3522" s="10" t="s">
        <v>4403</v>
      </c>
      <c r="C3522" s="11" t="s">
        <v>3426</v>
      </c>
    </row>
    <row r="3523" spans="1:3" s="10" customFormat="1" ht="28.5">
      <c r="A3523" s="27" t="s">
        <v>11214</v>
      </c>
      <c r="B3523" s="10" t="s">
        <v>4404</v>
      </c>
      <c r="C3523" s="11" t="s">
        <v>3988</v>
      </c>
    </row>
    <row r="3524" spans="1:3" s="10" customFormat="1" ht="42.75">
      <c r="A3524" s="27" t="s">
        <v>11215</v>
      </c>
      <c r="B3524" s="10" t="s">
        <v>4405</v>
      </c>
      <c r="C3524" s="11" t="s">
        <v>4406</v>
      </c>
    </row>
    <row r="3525" spans="1:3" s="10" customFormat="1" ht="28.5">
      <c r="A3525" s="27" t="s">
        <v>11216</v>
      </c>
      <c r="B3525" s="10" t="s">
        <v>4407</v>
      </c>
      <c r="C3525" s="11" t="s">
        <v>4002</v>
      </c>
    </row>
    <row r="3526" spans="1:3" s="10" customFormat="1" ht="28.5">
      <c r="A3526" s="27" t="s">
        <v>11217</v>
      </c>
      <c r="B3526" s="10" t="s">
        <v>4408</v>
      </c>
      <c r="C3526" s="11" t="s">
        <v>4294</v>
      </c>
    </row>
    <row r="3527" spans="1:3" s="10" customFormat="1" ht="28.5">
      <c r="A3527" s="27" t="s">
        <v>11218</v>
      </c>
      <c r="B3527" s="10" t="s">
        <v>4409</v>
      </c>
      <c r="C3527" s="11" t="s">
        <v>3426</v>
      </c>
    </row>
    <row r="3528" spans="1:3" s="10" customFormat="1" ht="28.5">
      <c r="A3528" s="27" t="s">
        <v>11219</v>
      </c>
      <c r="B3528" s="10" t="s">
        <v>4410</v>
      </c>
      <c r="C3528" s="11" t="s">
        <v>822</v>
      </c>
    </row>
    <row r="3529" spans="1:3" s="10" customFormat="1">
      <c r="A3529" s="27" t="s">
        <v>11220</v>
      </c>
      <c r="B3529" s="10" t="s">
        <v>4411</v>
      </c>
      <c r="C3529" s="11" t="s">
        <v>4412</v>
      </c>
    </row>
    <row r="3530" spans="1:3" s="10" customFormat="1" ht="28.5">
      <c r="A3530" s="27" t="s">
        <v>11221</v>
      </c>
      <c r="B3530" s="10" t="s">
        <v>4413</v>
      </c>
      <c r="C3530" s="11" t="s">
        <v>3426</v>
      </c>
    </row>
    <row r="3531" spans="1:3" s="10" customFormat="1" ht="57">
      <c r="A3531" s="27" t="s">
        <v>11222</v>
      </c>
      <c r="B3531" s="10" t="s">
        <v>4414</v>
      </c>
      <c r="C3531" s="11" t="s">
        <v>3356</v>
      </c>
    </row>
    <row r="3532" spans="1:3" s="10" customFormat="1" ht="28.5">
      <c r="A3532" s="27" t="s">
        <v>11223</v>
      </c>
      <c r="B3532" s="10" t="s">
        <v>4415</v>
      </c>
      <c r="C3532" s="11" t="s">
        <v>1093</v>
      </c>
    </row>
    <row r="3533" spans="1:3" s="10" customFormat="1" ht="28.5">
      <c r="A3533" s="27" t="s">
        <v>11224</v>
      </c>
      <c r="B3533" s="10" t="s">
        <v>4416</v>
      </c>
      <c r="C3533" s="11" t="s">
        <v>774</v>
      </c>
    </row>
    <row r="3534" spans="1:3" s="10" customFormat="1" ht="57">
      <c r="A3534" s="27" t="s">
        <v>11225</v>
      </c>
      <c r="B3534" s="10" t="s">
        <v>4417</v>
      </c>
      <c r="C3534" s="11" t="s">
        <v>3356</v>
      </c>
    </row>
    <row r="3535" spans="1:3" s="10" customFormat="1" ht="28.5">
      <c r="A3535" s="27" t="s">
        <v>11226</v>
      </c>
      <c r="B3535" s="10" t="s">
        <v>4418</v>
      </c>
      <c r="C3535" s="11" t="s">
        <v>3107</v>
      </c>
    </row>
    <row r="3536" spans="1:3" s="10" customFormat="1" ht="28.5">
      <c r="A3536" s="27" t="s">
        <v>11227</v>
      </c>
      <c r="B3536" s="10" t="s">
        <v>4419</v>
      </c>
      <c r="C3536" s="11" t="s">
        <v>1093</v>
      </c>
    </row>
    <row r="3537" spans="1:3" s="10" customFormat="1" ht="28.5">
      <c r="A3537" s="27" t="s">
        <v>11228</v>
      </c>
      <c r="B3537" s="10" t="s">
        <v>4420</v>
      </c>
      <c r="C3537" s="11" t="s">
        <v>4277</v>
      </c>
    </row>
    <row r="3538" spans="1:3" s="10" customFormat="1" ht="28.5">
      <c r="A3538" s="27" t="s">
        <v>11229</v>
      </c>
      <c r="B3538" s="10" t="s">
        <v>4421</v>
      </c>
      <c r="C3538" s="11" t="s">
        <v>726</v>
      </c>
    </row>
    <row r="3539" spans="1:3" s="10" customFormat="1" ht="28.5">
      <c r="A3539" s="27" t="s">
        <v>11230</v>
      </c>
      <c r="B3539" s="10" t="s">
        <v>4422</v>
      </c>
      <c r="C3539" s="11" t="s">
        <v>4423</v>
      </c>
    </row>
    <row r="3540" spans="1:3" s="10" customFormat="1" ht="42.75">
      <c r="A3540" s="27" t="s">
        <v>11231</v>
      </c>
      <c r="B3540" s="10" t="s">
        <v>4424</v>
      </c>
      <c r="C3540" s="11" t="s">
        <v>4425</v>
      </c>
    </row>
    <row r="3541" spans="1:3" s="10" customFormat="1" ht="42.75">
      <c r="A3541" s="27" t="s">
        <v>11232</v>
      </c>
      <c r="B3541" s="10" t="s">
        <v>4426</v>
      </c>
      <c r="C3541" s="11" t="s">
        <v>2710</v>
      </c>
    </row>
    <row r="3542" spans="1:3" s="10" customFormat="1" ht="42.75">
      <c r="A3542" s="27" t="s">
        <v>11233</v>
      </c>
      <c r="B3542" s="10" t="s">
        <v>4427</v>
      </c>
      <c r="C3542" s="11" t="s">
        <v>4428</v>
      </c>
    </row>
    <row r="3543" spans="1:3" s="10" customFormat="1" ht="42.75">
      <c r="A3543" s="27" t="s">
        <v>11234</v>
      </c>
      <c r="B3543" s="10" t="s">
        <v>4429</v>
      </c>
      <c r="C3543" s="11" t="s">
        <v>2710</v>
      </c>
    </row>
    <row r="3544" spans="1:3" s="10" customFormat="1" ht="28.5">
      <c r="A3544" s="27" t="s">
        <v>11235</v>
      </c>
      <c r="B3544" s="10" t="s">
        <v>4430</v>
      </c>
      <c r="C3544" s="11" t="s">
        <v>806</v>
      </c>
    </row>
    <row r="3545" spans="1:3" s="10" customFormat="1" ht="28.5">
      <c r="A3545" s="27" t="s">
        <v>11236</v>
      </c>
      <c r="B3545" s="10" t="s">
        <v>4431</v>
      </c>
      <c r="C3545" s="11" t="s">
        <v>4432</v>
      </c>
    </row>
    <row r="3546" spans="1:3" s="10" customFormat="1" ht="57">
      <c r="A3546" s="27" t="s">
        <v>11237</v>
      </c>
      <c r="B3546" s="10" t="s">
        <v>4433</v>
      </c>
      <c r="C3546" s="11" t="s">
        <v>4434</v>
      </c>
    </row>
    <row r="3547" spans="1:3" s="10" customFormat="1" ht="57">
      <c r="A3547" s="27" t="s">
        <v>11238</v>
      </c>
      <c r="B3547" s="10" t="s">
        <v>4435</v>
      </c>
      <c r="C3547" s="11" t="s">
        <v>3356</v>
      </c>
    </row>
    <row r="3548" spans="1:3" s="10" customFormat="1" ht="42.75">
      <c r="A3548" s="27" t="s">
        <v>11239</v>
      </c>
      <c r="B3548" s="10" t="s">
        <v>4436</v>
      </c>
      <c r="C3548" s="11" t="s">
        <v>4406</v>
      </c>
    </row>
    <row r="3549" spans="1:3" s="10" customFormat="1" ht="28.5">
      <c r="A3549" s="27" t="s">
        <v>11240</v>
      </c>
      <c r="B3549" s="10" t="s">
        <v>4437</v>
      </c>
      <c r="C3549" s="11" t="s">
        <v>835</v>
      </c>
    </row>
    <row r="3550" spans="1:3" s="10" customFormat="1">
      <c r="A3550" s="27" t="s">
        <v>11241</v>
      </c>
      <c r="B3550" s="10" t="s">
        <v>4438</v>
      </c>
      <c r="C3550" s="11" t="s">
        <v>4439</v>
      </c>
    </row>
    <row r="3551" spans="1:3" s="10" customFormat="1" ht="57">
      <c r="A3551" s="27" t="s">
        <v>11242</v>
      </c>
      <c r="B3551" s="10" t="s">
        <v>4440</v>
      </c>
      <c r="C3551" s="11" t="s">
        <v>4441</v>
      </c>
    </row>
    <row r="3552" spans="1:3" s="10" customFormat="1" ht="28.5">
      <c r="A3552" s="27" t="s">
        <v>11243</v>
      </c>
      <c r="B3552" s="10" t="s">
        <v>4442</v>
      </c>
      <c r="C3552" s="11" t="s">
        <v>835</v>
      </c>
    </row>
    <row r="3553" spans="1:3" s="10" customFormat="1" ht="28.5">
      <c r="A3553" s="27" t="s">
        <v>11244</v>
      </c>
      <c r="B3553" s="10" t="s">
        <v>4443</v>
      </c>
      <c r="C3553" s="11" t="s">
        <v>4002</v>
      </c>
    </row>
    <row r="3554" spans="1:3" s="10" customFormat="1" ht="42.75">
      <c r="A3554" s="27" t="s">
        <v>11245</v>
      </c>
      <c r="B3554" s="10" t="s">
        <v>4444</v>
      </c>
      <c r="C3554" s="11" t="s">
        <v>4406</v>
      </c>
    </row>
    <row r="3555" spans="1:3" s="10" customFormat="1" ht="57">
      <c r="A3555" s="27" t="s">
        <v>11246</v>
      </c>
      <c r="B3555" s="10" t="s">
        <v>4445</v>
      </c>
      <c r="C3555" s="11" t="s">
        <v>3356</v>
      </c>
    </row>
    <row r="3556" spans="1:3" s="10" customFormat="1" ht="28.5">
      <c r="A3556" s="27" t="s">
        <v>11247</v>
      </c>
      <c r="B3556" s="10" t="s">
        <v>4446</v>
      </c>
      <c r="C3556" s="11" t="s">
        <v>4447</v>
      </c>
    </row>
    <row r="3557" spans="1:3" s="10" customFormat="1" ht="42.75">
      <c r="A3557" s="27" t="s">
        <v>11248</v>
      </c>
      <c r="B3557" s="10" t="s">
        <v>4448</v>
      </c>
      <c r="C3557" s="11" t="s">
        <v>4367</v>
      </c>
    </row>
    <row r="3558" spans="1:3" s="10" customFormat="1" ht="42.75">
      <c r="A3558" s="27" t="s">
        <v>11249</v>
      </c>
      <c r="B3558" s="10" t="s">
        <v>4449</v>
      </c>
      <c r="C3558" s="11" t="s">
        <v>4450</v>
      </c>
    </row>
    <row r="3559" spans="1:3" s="10" customFormat="1" ht="28.5">
      <c r="A3559" s="27" t="s">
        <v>11250</v>
      </c>
      <c r="B3559" s="10" t="s">
        <v>4451</v>
      </c>
      <c r="C3559" s="11" t="s">
        <v>3988</v>
      </c>
    </row>
    <row r="3560" spans="1:3" s="10" customFormat="1" ht="28.5">
      <c r="A3560" s="27" t="s">
        <v>11251</v>
      </c>
      <c r="B3560" s="10" t="s">
        <v>4452</v>
      </c>
      <c r="C3560" s="11" t="s">
        <v>3026</v>
      </c>
    </row>
    <row r="3561" spans="1:3" s="10" customFormat="1" ht="28.5">
      <c r="A3561" s="27" t="s">
        <v>11252</v>
      </c>
      <c r="B3561" s="10" t="s">
        <v>4453</v>
      </c>
      <c r="C3561" s="11" t="s">
        <v>4370</v>
      </c>
    </row>
    <row r="3562" spans="1:3" s="10" customFormat="1" ht="42.75">
      <c r="A3562" s="27" t="s">
        <v>11253</v>
      </c>
      <c r="B3562" s="10" t="s">
        <v>4454</v>
      </c>
      <c r="C3562" s="11" t="s">
        <v>4265</v>
      </c>
    </row>
    <row r="3563" spans="1:3" s="10" customFormat="1" ht="28.5">
      <c r="A3563" s="27" t="s">
        <v>11254</v>
      </c>
      <c r="B3563" s="10" t="s">
        <v>4455</v>
      </c>
      <c r="C3563" s="11" t="s">
        <v>787</v>
      </c>
    </row>
    <row r="3564" spans="1:3" s="10" customFormat="1" ht="42.75">
      <c r="A3564" s="27" t="s">
        <v>11255</v>
      </c>
      <c r="B3564" s="10" t="s">
        <v>4456</v>
      </c>
      <c r="C3564" s="11" t="s">
        <v>4265</v>
      </c>
    </row>
    <row r="3565" spans="1:3" s="10" customFormat="1" ht="42.75">
      <c r="A3565" s="27" t="s">
        <v>11256</v>
      </c>
      <c r="B3565" s="10" t="s">
        <v>4457</v>
      </c>
      <c r="C3565" s="11" t="s">
        <v>4265</v>
      </c>
    </row>
    <row r="3566" spans="1:3" s="10" customFormat="1" ht="57">
      <c r="A3566" s="27" t="s">
        <v>11257</v>
      </c>
      <c r="B3566" s="10" t="s">
        <v>4458</v>
      </c>
      <c r="C3566" s="11" t="s">
        <v>3691</v>
      </c>
    </row>
    <row r="3567" spans="1:3" s="10" customFormat="1" ht="42.75">
      <c r="A3567" s="27" t="s">
        <v>11258</v>
      </c>
      <c r="B3567" s="10" t="s">
        <v>4459</v>
      </c>
      <c r="C3567" s="11" t="s">
        <v>4265</v>
      </c>
    </row>
    <row r="3568" spans="1:3" s="10" customFormat="1" ht="28.5">
      <c r="A3568" s="27" t="s">
        <v>11259</v>
      </c>
      <c r="B3568" s="10" t="s">
        <v>4460</v>
      </c>
      <c r="C3568" s="11" t="s">
        <v>822</v>
      </c>
    </row>
    <row r="3569" spans="1:3" s="10" customFormat="1" ht="28.5">
      <c r="A3569" s="27" t="s">
        <v>11260</v>
      </c>
      <c r="B3569" s="10" t="s">
        <v>4461</v>
      </c>
      <c r="C3569" s="11" t="s">
        <v>1032</v>
      </c>
    </row>
    <row r="3570" spans="1:3" s="10" customFormat="1" ht="28.5">
      <c r="A3570" s="27" t="s">
        <v>11261</v>
      </c>
      <c r="B3570" s="10" t="s">
        <v>4462</v>
      </c>
      <c r="C3570" s="11" t="s">
        <v>4240</v>
      </c>
    </row>
    <row r="3571" spans="1:3" s="10" customFormat="1" ht="28.5">
      <c r="A3571" s="27" t="s">
        <v>10284</v>
      </c>
      <c r="B3571" s="10" t="s">
        <v>4463</v>
      </c>
      <c r="C3571" s="11" t="s">
        <v>813</v>
      </c>
    </row>
    <row r="3572" spans="1:3" s="10" customFormat="1" ht="28.5">
      <c r="A3572" s="27" t="s">
        <v>11262</v>
      </c>
      <c r="B3572" s="10" t="s">
        <v>4464</v>
      </c>
      <c r="C3572" s="11" t="s">
        <v>4447</v>
      </c>
    </row>
    <row r="3573" spans="1:3" s="10" customFormat="1" ht="42.75">
      <c r="A3573" s="27" t="s">
        <v>11263</v>
      </c>
      <c r="B3573" s="10" t="s">
        <v>4465</v>
      </c>
      <c r="C3573" s="11" t="s">
        <v>4466</v>
      </c>
    </row>
    <row r="3574" spans="1:3" s="10" customFormat="1" ht="28.5">
      <c r="A3574" s="27" t="s">
        <v>11264</v>
      </c>
      <c r="B3574" s="10" t="s">
        <v>4467</v>
      </c>
      <c r="C3574" s="11" t="s">
        <v>3426</v>
      </c>
    </row>
    <row r="3575" spans="1:3" s="10" customFormat="1" ht="42.75">
      <c r="A3575" s="27" t="s">
        <v>11265</v>
      </c>
      <c r="B3575" s="10" t="s">
        <v>4468</v>
      </c>
      <c r="C3575" s="11" t="s">
        <v>4265</v>
      </c>
    </row>
    <row r="3576" spans="1:3" s="10" customFormat="1" ht="28.5">
      <c r="A3576" s="27" t="s">
        <v>11266</v>
      </c>
      <c r="B3576" s="10" t="s">
        <v>4469</v>
      </c>
      <c r="C3576" s="11" t="s">
        <v>3426</v>
      </c>
    </row>
    <row r="3577" spans="1:3" s="10" customFormat="1" ht="57">
      <c r="A3577" s="27" t="s">
        <v>10370</v>
      </c>
      <c r="B3577" s="10" t="s">
        <v>4470</v>
      </c>
      <c r="C3577" s="11" t="s">
        <v>3356</v>
      </c>
    </row>
    <row r="3578" spans="1:3" s="10" customFormat="1">
      <c r="A3578" s="27" t="s">
        <v>11267</v>
      </c>
      <c r="B3578" s="10" t="s">
        <v>4471</v>
      </c>
      <c r="C3578" s="11" t="s">
        <v>4472</v>
      </c>
    </row>
    <row r="3579" spans="1:3" s="10" customFormat="1" ht="28.5">
      <c r="A3579" s="27" t="s">
        <v>11268</v>
      </c>
      <c r="B3579" s="10" t="s">
        <v>4473</v>
      </c>
      <c r="C3579" s="11" t="s">
        <v>903</v>
      </c>
    </row>
    <row r="3580" spans="1:3" s="10" customFormat="1" ht="28.5">
      <c r="A3580" s="27" t="s">
        <v>11183</v>
      </c>
      <c r="B3580" s="10" t="s">
        <v>4474</v>
      </c>
      <c r="C3580" s="11" t="s">
        <v>4370</v>
      </c>
    </row>
    <row r="3581" spans="1:3" s="10" customFormat="1" ht="57">
      <c r="A3581" s="27" t="s">
        <v>10594</v>
      </c>
      <c r="B3581" s="10" t="s">
        <v>4475</v>
      </c>
      <c r="C3581" s="11" t="s">
        <v>3356</v>
      </c>
    </row>
    <row r="3582" spans="1:3" s="10" customFormat="1" ht="57">
      <c r="A3582" s="27" t="s">
        <v>11269</v>
      </c>
      <c r="B3582" s="10" t="s">
        <v>4476</v>
      </c>
      <c r="C3582" s="11" t="s">
        <v>918</v>
      </c>
    </row>
    <row r="3583" spans="1:3" s="10" customFormat="1" ht="28.5">
      <c r="A3583" s="27" t="s">
        <v>11270</v>
      </c>
      <c r="B3583" s="10" t="s">
        <v>4477</v>
      </c>
      <c r="C3583" s="11" t="s">
        <v>4478</v>
      </c>
    </row>
    <row r="3584" spans="1:3" s="10" customFormat="1" ht="42.75">
      <c r="A3584" s="27" t="s">
        <v>11271</v>
      </c>
      <c r="B3584" s="10" t="s">
        <v>4479</v>
      </c>
      <c r="C3584" s="11" t="s">
        <v>4367</v>
      </c>
    </row>
    <row r="3585" spans="1:3" s="10" customFormat="1" ht="28.5">
      <c r="A3585" s="27" t="s">
        <v>11272</v>
      </c>
      <c r="B3585" s="10" t="s">
        <v>4480</v>
      </c>
      <c r="C3585" s="11" t="s">
        <v>835</v>
      </c>
    </row>
    <row r="3586" spans="1:3" s="10" customFormat="1" ht="42.75">
      <c r="A3586" s="27" t="s">
        <v>11273</v>
      </c>
      <c r="B3586" s="10" t="s">
        <v>4481</v>
      </c>
      <c r="C3586" s="11" t="s">
        <v>4265</v>
      </c>
    </row>
    <row r="3587" spans="1:3" s="10" customFormat="1" ht="42.75">
      <c r="A3587" s="27" t="s">
        <v>11274</v>
      </c>
      <c r="B3587" s="10" t="s">
        <v>4482</v>
      </c>
      <c r="C3587" s="11" t="s">
        <v>4483</v>
      </c>
    </row>
    <row r="3588" spans="1:3" s="10" customFormat="1" ht="42.75">
      <c r="A3588" s="27" t="s">
        <v>11275</v>
      </c>
      <c r="B3588" s="10" t="s">
        <v>4484</v>
      </c>
      <c r="C3588" s="11" t="s">
        <v>4265</v>
      </c>
    </row>
    <row r="3589" spans="1:3" s="10" customFormat="1" ht="42.75">
      <c r="A3589" s="27" t="s">
        <v>11276</v>
      </c>
      <c r="B3589" s="10" t="s">
        <v>4485</v>
      </c>
      <c r="C3589" s="11" t="s">
        <v>4265</v>
      </c>
    </row>
    <row r="3590" spans="1:3" s="10" customFormat="1" ht="42.75">
      <c r="A3590" s="27" t="s">
        <v>11277</v>
      </c>
      <c r="B3590" s="10" t="s">
        <v>4486</v>
      </c>
      <c r="C3590" s="11" t="s">
        <v>4265</v>
      </c>
    </row>
    <row r="3591" spans="1:3" s="10" customFormat="1" ht="42.75">
      <c r="A3591" s="27" t="s">
        <v>11278</v>
      </c>
      <c r="B3591" s="10" t="s">
        <v>4487</v>
      </c>
      <c r="C3591" s="11" t="s">
        <v>4483</v>
      </c>
    </row>
    <row r="3592" spans="1:3" s="10" customFormat="1" ht="28.5">
      <c r="A3592" s="27" t="s">
        <v>11279</v>
      </c>
      <c r="B3592" s="10" t="s">
        <v>4488</v>
      </c>
      <c r="C3592" s="11" t="s">
        <v>4489</v>
      </c>
    </row>
    <row r="3593" spans="1:3" s="10" customFormat="1" ht="42.75">
      <c r="A3593" s="27" t="s">
        <v>11280</v>
      </c>
      <c r="B3593" s="10" t="s">
        <v>4490</v>
      </c>
      <c r="C3593" s="11" t="s">
        <v>4491</v>
      </c>
    </row>
    <row r="3594" spans="1:3" s="10" customFormat="1" ht="28.5">
      <c r="A3594" s="27" t="s">
        <v>11281</v>
      </c>
      <c r="B3594" s="10" t="s">
        <v>4492</v>
      </c>
      <c r="C3594" s="11" t="s">
        <v>835</v>
      </c>
    </row>
    <row r="3595" spans="1:3" s="10" customFormat="1" ht="42.75">
      <c r="A3595" s="27" t="s">
        <v>11282</v>
      </c>
      <c r="B3595" s="10" t="s">
        <v>4493</v>
      </c>
      <c r="C3595" s="11" t="s">
        <v>4494</v>
      </c>
    </row>
    <row r="3596" spans="1:3" s="10" customFormat="1" ht="42.75">
      <c r="A3596" s="27" t="s">
        <v>11283</v>
      </c>
      <c r="B3596" s="10" t="s">
        <v>4495</v>
      </c>
      <c r="C3596" s="11" t="s">
        <v>4406</v>
      </c>
    </row>
    <row r="3597" spans="1:3" s="10" customFormat="1" ht="28.5">
      <c r="A3597" s="27" t="s">
        <v>11284</v>
      </c>
      <c r="B3597" s="10" t="s">
        <v>4496</v>
      </c>
      <c r="C3597" s="11" t="s">
        <v>4423</v>
      </c>
    </row>
    <row r="3598" spans="1:3" s="10" customFormat="1" ht="28.5">
      <c r="A3598" s="27" t="s">
        <v>11285</v>
      </c>
      <c r="B3598" s="10" t="s">
        <v>4497</v>
      </c>
      <c r="C3598" s="11" t="s">
        <v>835</v>
      </c>
    </row>
    <row r="3599" spans="1:3" s="10" customFormat="1" ht="28.5">
      <c r="A3599" s="27" t="s">
        <v>11286</v>
      </c>
      <c r="B3599" s="10" t="s">
        <v>4498</v>
      </c>
      <c r="C3599" s="11" t="s">
        <v>806</v>
      </c>
    </row>
    <row r="3600" spans="1:3" s="10" customFormat="1" ht="42.75">
      <c r="A3600" s="27" t="s">
        <v>11287</v>
      </c>
      <c r="B3600" s="10" t="s">
        <v>4499</v>
      </c>
      <c r="C3600" s="11" t="s">
        <v>4265</v>
      </c>
    </row>
    <row r="3601" spans="1:3" s="10" customFormat="1" ht="42.75">
      <c r="A3601" s="27" t="s">
        <v>11288</v>
      </c>
      <c r="B3601" s="10" t="s">
        <v>4500</v>
      </c>
      <c r="C3601" s="11" t="s">
        <v>4265</v>
      </c>
    </row>
    <row r="3602" spans="1:3" s="10" customFormat="1" ht="42.75">
      <c r="A3602" s="27" t="s">
        <v>11289</v>
      </c>
      <c r="B3602" s="10" t="s">
        <v>4501</v>
      </c>
      <c r="C3602" s="11" t="s">
        <v>4265</v>
      </c>
    </row>
    <row r="3603" spans="1:3" s="10" customFormat="1" ht="42.75">
      <c r="A3603" s="27" t="s">
        <v>11290</v>
      </c>
      <c r="B3603" s="10" t="s">
        <v>4502</v>
      </c>
      <c r="C3603" s="11" t="s">
        <v>4503</v>
      </c>
    </row>
    <row r="3604" spans="1:3" s="10" customFormat="1" ht="42.75">
      <c r="A3604" s="27" t="s">
        <v>11291</v>
      </c>
      <c r="B3604" s="10" t="s">
        <v>4504</v>
      </c>
      <c r="C3604" s="11" t="s">
        <v>4428</v>
      </c>
    </row>
    <row r="3605" spans="1:3" s="10" customFormat="1" ht="28.5">
      <c r="A3605" s="27" t="s">
        <v>11292</v>
      </c>
      <c r="B3605" s="10" t="s">
        <v>4505</v>
      </c>
      <c r="C3605" s="11" t="s">
        <v>822</v>
      </c>
    </row>
    <row r="3606" spans="1:3" s="10" customFormat="1" ht="57">
      <c r="A3606" s="27" t="s">
        <v>11293</v>
      </c>
      <c r="B3606" s="10" t="s">
        <v>4506</v>
      </c>
      <c r="C3606" s="11" t="s">
        <v>4507</v>
      </c>
    </row>
    <row r="3607" spans="1:3" s="10" customFormat="1" ht="42.75">
      <c r="A3607" s="27" t="s">
        <v>11294</v>
      </c>
      <c r="B3607" s="10" t="s">
        <v>4508</v>
      </c>
      <c r="C3607" s="11" t="s">
        <v>2710</v>
      </c>
    </row>
    <row r="3608" spans="1:3" s="10" customFormat="1" ht="28.5">
      <c r="A3608" s="27" t="s">
        <v>11295</v>
      </c>
      <c r="B3608" s="10" t="s">
        <v>4509</v>
      </c>
      <c r="C3608" s="11" t="s">
        <v>806</v>
      </c>
    </row>
    <row r="3609" spans="1:3" s="10" customFormat="1" ht="28.5">
      <c r="A3609" s="27" t="s">
        <v>11296</v>
      </c>
      <c r="B3609" s="10" t="s">
        <v>4510</v>
      </c>
      <c r="C3609" s="11" t="s">
        <v>4370</v>
      </c>
    </row>
    <row r="3610" spans="1:3" s="10" customFormat="1" ht="57">
      <c r="A3610" s="27" t="s">
        <v>11297</v>
      </c>
      <c r="B3610" s="10" t="s">
        <v>4511</v>
      </c>
      <c r="C3610" s="11" t="s">
        <v>4441</v>
      </c>
    </row>
    <row r="3611" spans="1:3" s="10" customFormat="1" ht="28.5">
      <c r="A3611" s="27" t="s">
        <v>8655</v>
      </c>
      <c r="B3611" s="10" t="s">
        <v>4512</v>
      </c>
      <c r="C3611" s="11" t="s">
        <v>903</v>
      </c>
    </row>
    <row r="3612" spans="1:3" s="10" customFormat="1" ht="42.75">
      <c r="A3612" s="27" t="s">
        <v>11298</v>
      </c>
      <c r="B3612" s="10" t="s">
        <v>4513</v>
      </c>
      <c r="C3612" s="11" t="s">
        <v>749</v>
      </c>
    </row>
    <row r="3613" spans="1:3" s="10" customFormat="1" ht="42.75">
      <c r="A3613" s="27" t="s">
        <v>11299</v>
      </c>
      <c r="B3613" s="10" t="s">
        <v>4514</v>
      </c>
      <c r="C3613" s="11" t="s">
        <v>4450</v>
      </c>
    </row>
    <row r="3614" spans="1:3" s="10" customFormat="1" ht="42.75">
      <c r="A3614" s="27" t="s">
        <v>11300</v>
      </c>
      <c r="B3614" s="10" t="s">
        <v>4515</v>
      </c>
      <c r="C3614" s="11" t="s">
        <v>4450</v>
      </c>
    </row>
    <row r="3615" spans="1:3" s="10" customFormat="1" ht="28.5">
      <c r="A3615" s="27" t="s">
        <v>11301</v>
      </c>
      <c r="B3615" s="10" t="s">
        <v>4516</v>
      </c>
      <c r="C3615" s="11" t="s">
        <v>4432</v>
      </c>
    </row>
    <row r="3616" spans="1:3" s="10" customFormat="1" ht="28.5">
      <c r="A3616" s="27" t="s">
        <v>11302</v>
      </c>
      <c r="B3616" s="10" t="s">
        <v>4517</v>
      </c>
      <c r="C3616" s="11" t="s">
        <v>3426</v>
      </c>
    </row>
    <row r="3617" spans="1:3" s="10" customFormat="1" ht="28.5">
      <c r="A3617" s="27" t="s">
        <v>11303</v>
      </c>
      <c r="B3617" s="10" t="s">
        <v>4518</v>
      </c>
      <c r="C3617" s="11" t="s">
        <v>4519</v>
      </c>
    </row>
    <row r="3618" spans="1:3" s="10" customFormat="1" ht="28.5">
      <c r="A3618" s="27" t="s">
        <v>11304</v>
      </c>
      <c r="B3618" s="10" t="s">
        <v>4520</v>
      </c>
      <c r="C3618" s="11" t="s">
        <v>4521</v>
      </c>
    </row>
    <row r="3619" spans="1:3" s="10" customFormat="1" ht="28.5">
      <c r="A3619" s="27" t="s">
        <v>11305</v>
      </c>
      <c r="B3619" s="10" t="s">
        <v>4522</v>
      </c>
      <c r="C3619" s="11" t="s">
        <v>887</v>
      </c>
    </row>
    <row r="3620" spans="1:3" s="10" customFormat="1" ht="28.5">
      <c r="A3620" s="27" t="s">
        <v>8581</v>
      </c>
      <c r="B3620" s="10" t="s">
        <v>4523</v>
      </c>
      <c r="C3620" s="11" t="s">
        <v>887</v>
      </c>
    </row>
    <row r="3621" spans="1:3" s="10" customFormat="1" ht="28.5">
      <c r="A3621" s="27" t="s">
        <v>11306</v>
      </c>
      <c r="B3621" s="10" t="s">
        <v>4524</v>
      </c>
      <c r="C3621" s="11" t="s">
        <v>716</v>
      </c>
    </row>
    <row r="3622" spans="1:3" s="10" customFormat="1" ht="28.5">
      <c r="A3622" s="27" t="s">
        <v>11307</v>
      </c>
      <c r="B3622" s="10" t="s">
        <v>4525</v>
      </c>
      <c r="C3622" s="11" t="s">
        <v>3426</v>
      </c>
    </row>
    <row r="3623" spans="1:3" s="10" customFormat="1">
      <c r="A3623" s="27" t="s">
        <v>11308</v>
      </c>
      <c r="B3623" s="10" t="s">
        <v>4526</v>
      </c>
      <c r="C3623" s="11" t="s">
        <v>993</v>
      </c>
    </row>
    <row r="3624" spans="1:3" s="10" customFormat="1">
      <c r="A3624" s="27" t="s">
        <v>11309</v>
      </c>
      <c r="B3624" s="10" t="s">
        <v>4527</v>
      </c>
      <c r="C3624" s="11" t="s">
        <v>3955</v>
      </c>
    </row>
    <row r="3625" spans="1:3" s="10" customFormat="1" ht="28.5">
      <c r="A3625" s="27" t="s">
        <v>11310</v>
      </c>
      <c r="B3625" s="10" t="s">
        <v>4528</v>
      </c>
      <c r="C3625" s="11" t="s">
        <v>4423</v>
      </c>
    </row>
    <row r="3626" spans="1:3" s="10" customFormat="1" ht="28.5">
      <c r="A3626" s="27" t="s">
        <v>11311</v>
      </c>
      <c r="B3626" s="10" t="s">
        <v>4529</v>
      </c>
      <c r="C3626" s="11" t="s">
        <v>4107</v>
      </c>
    </row>
    <row r="3627" spans="1:3" s="10" customFormat="1" ht="42.75">
      <c r="A3627" s="27" t="s">
        <v>11099</v>
      </c>
      <c r="B3627" s="10" t="s">
        <v>4530</v>
      </c>
      <c r="C3627" s="11" t="s">
        <v>749</v>
      </c>
    </row>
    <row r="3628" spans="1:3" s="10" customFormat="1" ht="28.5">
      <c r="A3628" s="27" t="s">
        <v>11312</v>
      </c>
      <c r="B3628" s="10" t="s">
        <v>4531</v>
      </c>
      <c r="C3628" s="11" t="s">
        <v>4432</v>
      </c>
    </row>
    <row r="3629" spans="1:3" s="10" customFormat="1" ht="28.5">
      <c r="A3629" s="27" t="s">
        <v>11313</v>
      </c>
      <c r="B3629" s="10" t="s">
        <v>4532</v>
      </c>
      <c r="C3629" s="11" t="s">
        <v>4432</v>
      </c>
    </row>
    <row r="3630" spans="1:3" s="10" customFormat="1" ht="28.5">
      <c r="A3630" s="27" t="s">
        <v>10446</v>
      </c>
      <c r="B3630" s="10" t="s">
        <v>4533</v>
      </c>
      <c r="C3630" s="11" t="s">
        <v>3026</v>
      </c>
    </row>
    <row r="3631" spans="1:3" s="10" customFormat="1" ht="57">
      <c r="A3631" s="27" t="s">
        <v>10432</v>
      </c>
      <c r="B3631" s="10" t="s">
        <v>4534</v>
      </c>
      <c r="C3631" s="11" t="s">
        <v>3356</v>
      </c>
    </row>
    <row r="3632" spans="1:3" s="10" customFormat="1" ht="57">
      <c r="A3632" s="27" t="s">
        <v>10590</v>
      </c>
      <c r="B3632" s="10" t="s">
        <v>4535</v>
      </c>
      <c r="C3632" s="11" t="s">
        <v>3356</v>
      </c>
    </row>
    <row r="3633" spans="1:3" s="10" customFormat="1" ht="42.75">
      <c r="A3633" s="27" t="s">
        <v>11314</v>
      </c>
      <c r="B3633" s="10" t="s">
        <v>4536</v>
      </c>
      <c r="C3633" s="11" t="s">
        <v>4503</v>
      </c>
    </row>
    <row r="3634" spans="1:3" s="10" customFormat="1" ht="28.5">
      <c r="A3634" s="27" t="s">
        <v>11315</v>
      </c>
      <c r="B3634" s="10" t="s">
        <v>4537</v>
      </c>
      <c r="C3634" s="11" t="s">
        <v>835</v>
      </c>
    </row>
    <row r="3635" spans="1:3" s="10" customFormat="1">
      <c r="A3635" s="27" t="s">
        <v>11316</v>
      </c>
      <c r="B3635" s="10" t="s">
        <v>4538</v>
      </c>
      <c r="C3635" s="11" t="s">
        <v>993</v>
      </c>
    </row>
    <row r="3636" spans="1:3" s="10" customFormat="1" ht="42.75">
      <c r="A3636" s="27" t="s">
        <v>11317</v>
      </c>
      <c r="B3636" s="10" t="s">
        <v>4539</v>
      </c>
      <c r="C3636" s="11" t="s">
        <v>4503</v>
      </c>
    </row>
    <row r="3637" spans="1:3" s="10" customFormat="1" ht="42.75">
      <c r="A3637" s="27" t="s">
        <v>11318</v>
      </c>
      <c r="B3637" s="10" t="s">
        <v>4540</v>
      </c>
      <c r="C3637" s="11" t="s">
        <v>2710</v>
      </c>
    </row>
    <row r="3638" spans="1:3" s="10" customFormat="1" ht="57">
      <c r="A3638" s="27" t="s">
        <v>10432</v>
      </c>
      <c r="B3638" s="10" t="s">
        <v>4541</v>
      </c>
      <c r="C3638" s="11" t="s">
        <v>3356</v>
      </c>
    </row>
    <row r="3639" spans="1:3" s="10" customFormat="1" ht="42.75">
      <c r="A3639" s="27" t="s">
        <v>11319</v>
      </c>
      <c r="B3639" s="10" t="s">
        <v>4542</v>
      </c>
      <c r="C3639" s="11" t="s">
        <v>4503</v>
      </c>
    </row>
    <row r="3640" spans="1:3" s="10" customFormat="1" ht="28.5">
      <c r="A3640" s="27" t="s">
        <v>8478</v>
      </c>
      <c r="B3640" s="10" t="s">
        <v>4543</v>
      </c>
      <c r="C3640" s="11" t="s">
        <v>746</v>
      </c>
    </row>
    <row r="3641" spans="1:3" s="10" customFormat="1" ht="28.5">
      <c r="A3641" s="27" t="s">
        <v>11320</v>
      </c>
      <c r="B3641" s="10" t="s">
        <v>4544</v>
      </c>
      <c r="C3641" s="11" t="s">
        <v>835</v>
      </c>
    </row>
    <row r="3642" spans="1:3" s="10" customFormat="1" ht="28.5">
      <c r="A3642" s="27" t="s">
        <v>11321</v>
      </c>
      <c r="B3642" s="10" t="s">
        <v>4545</v>
      </c>
      <c r="C3642" s="11" t="s">
        <v>835</v>
      </c>
    </row>
    <row r="3643" spans="1:3" s="10" customFormat="1" ht="42.75">
      <c r="A3643" s="27" t="s">
        <v>11322</v>
      </c>
      <c r="B3643" s="10" t="s">
        <v>4546</v>
      </c>
      <c r="C3643" s="11" t="s">
        <v>4503</v>
      </c>
    </row>
    <row r="3644" spans="1:3" s="10" customFormat="1" ht="57">
      <c r="A3644" s="27" t="s">
        <v>11323</v>
      </c>
      <c r="B3644" s="10" t="s">
        <v>4547</v>
      </c>
      <c r="C3644" s="11" t="s">
        <v>3691</v>
      </c>
    </row>
    <row r="3645" spans="1:3" s="10" customFormat="1" ht="42.75">
      <c r="A3645" s="27" t="s">
        <v>11324</v>
      </c>
      <c r="B3645" s="10" t="s">
        <v>4548</v>
      </c>
      <c r="C3645" s="11" t="s">
        <v>976</v>
      </c>
    </row>
    <row r="3646" spans="1:3" s="10" customFormat="1" ht="28.5">
      <c r="A3646" s="27" t="s">
        <v>8568</v>
      </c>
      <c r="B3646" s="10" t="s">
        <v>4549</v>
      </c>
      <c r="C3646" s="11" t="s">
        <v>787</v>
      </c>
    </row>
    <row r="3647" spans="1:3" s="10" customFormat="1" ht="28.5">
      <c r="A3647" s="27" t="s">
        <v>11325</v>
      </c>
      <c r="B3647" s="10" t="s">
        <v>4550</v>
      </c>
      <c r="C3647" s="11" t="s">
        <v>4551</v>
      </c>
    </row>
    <row r="3648" spans="1:3" s="10" customFormat="1" ht="57">
      <c r="A3648" s="27" t="s">
        <v>8560</v>
      </c>
      <c r="B3648" s="10" t="s">
        <v>4552</v>
      </c>
      <c r="C3648" s="11" t="s">
        <v>772</v>
      </c>
    </row>
    <row r="3649" spans="1:3" s="10" customFormat="1" ht="42.75">
      <c r="A3649" s="27" t="s">
        <v>11326</v>
      </c>
      <c r="B3649" s="10" t="s">
        <v>4553</v>
      </c>
      <c r="C3649" s="11" t="s">
        <v>2710</v>
      </c>
    </row>
    <row r="3650" spans="1:3" s="10" customFormat="1" ht="42.75">
      <c r="A3650" s="27" t="s">
        <v>10254</v>
      </c>
      <c r="B3650" s="10" t="s">
        <v>4554</v>
      </c>
      <c r="C3650" s="11" t="s">
        <v>2535</v>
      </c>
    </row>
    <row r="3651" spans="1:3" s="10" customFormat="1" ht="28.5">
      <c r="A3651" s="27" t="s">
        <v>11327</v>
      </c>
      <c r="B3651" s="10" t="s">
        <v>4555</v>
      </c>
      <c r="C3651" s="11" t="s">
        <v>835</v>
      </c>
    </row>
    <row r="3652" spans="1:3" s="10" customFormat="1" ht="28.5">
      <c r="A3652" s="27" t="s">
        <v>11328</v>
      </c>
      <c r="B3652" s="10" t="s">
        <v>4556</v>
      </c>
      <c r="C3652" s="11" t="s">
        <v>835</v>
      </c>
    </row>
    <row r="3653" spans="1:3" s="10" customFormat="1" ht="28.5">
      <c r="A3653" s="27" t="s">
        <v>8582</v>
      </c>
      <c r="B3653" s="10" t="s">
        <v>4557</v>
      </c>
      <c r="C3653" s="11" t="s">
        <v>806</v>
      </c>
    </row>
    <row r="3654" spans="1:3" s="10" customFormat="1" ht="42.75">
      <c r="A3654" s="27" t="s">
        <v>11329</v>
      </c>
      <c r="B3654" s="10" t="s">
        <v>4558</v>
      </c>
      <c r="C3654" s="11" t="s">
        <v>4450</v>
      </c>
    </row>
    <row r="3655" spans="1:3" s="10" customFormat="1" ht="28.5">
      <c r="A3655" s="27" t="s">
        <v>11330</v>
      </c>
      <c r="B3655" s="10" t="s">
        <v>4559</v>
      </c>
      <c r="C3655" s="11" t="s">
        <v>4423</v>
      </c>
    </row>
    <row r="3656" spans="1:3" s="10" customFormat="1" ht="28.5">
      <c r="A3656" s="27" t="s">
        <v>11331</v>
      </c>
      <c r="B3656" s="10" t="s">
        <v>4560</v>
      </c>
      <c r="C3656" s="11" t="s">
        <v>4551</v>
      </c>
    </row>
    <row r="3657" spans="1:3" s="10" customFormat="1" ht="28.5">
      <c r="A3657" s="27" t="s">
        <v>11332</v>
      </c>
      <c r="B3657" s="10" t="s">
        <v>4561</v>
      </c>
      <c r="C3657" s="11" t="s">
        <v>4489</v>
      </c>
    </row>
    <row r="3658" spans="1:3" s="10" customFormat="1" ht="28.5">
      <c r="A3658" s="27" t="s">
        <v>10203</v>
      </c>
      <c r="B3658" s="10" t="s">
        <v>4562</v>
      </c>
      <c r="C3658" s="11" t="s">
        <v>3128</v>
      </c>
    </row>
    <row r="3659" spans="1:3" s="10" customFormat="1" ht="57">
      <c r="A3659" s="27" t="s">
        <v>11333</v>
      </c>
      <c r="B3659" s="10" t="s">
        <v>4563</v>
      </c>
      <c r="C3659" s="11" t="s">
        <v>979</v>
      </c>
    </row>
    <row r="3660" spans="1:3" s="10" customFormat="1">
      <c r="A3660" s="27" t="s">
        <v>11334</v>
      </c>
      <c r="B3660" s="10" t="s">
        <v>4564</v>
      </c>
      <c r="C3660" s="11" t="s">
        <v>3955</v>
      </c>
    </row>
    <row r="3661" spans="1:3" s="10" customFormat="1" ht="42.75">
      <c r="A3661" s="27" t="s">
        <v>11335</v>
      </c>
      <c r="B3661" s="10" t="s">
        <v>4565</v>
      </c>
      <c r="C3661" s="11" t="s">
        <v>4265</v>
      </c>
    </row>
    <row r="3662" spans="1:3" s="10" customFormat="1" ht="28.5">
      <c r="A3662" s="27" t="s">
        <v>11336</v>
      </c>
      <c r="B3662" s="10" t="s">
        <v>4566</v>
      </c>
      <c r="C3662" s="11" t="s">
        <v>3852</v>
      </c>
    </row>
    <row r="3663" spans="1:3" s="10" customFormat="1" ht="42.75">
      <c r="A3663" s="27" t="s">
        <v>11337</v>
      </c>
      <c r="B3663" s="10" t="s">
        <v>4567</v>
      </c>
      <c r="C3663" s="11" t="s">
        <v>976</v>
      </c>
    </row>
    <row r="3664" spans="1:3" s="10" customFormat="1" ht="57">
      <c r="A3664" s="27" t="s">
        <v>11338</v>
      </c>
      <c r="B3664" s="10" t="s">
        <v>4568</v>
      </c>
      <c r="C3664" s="11" t="s">
        <v>3691</v>
      </c>
    </row>
    <row r="3665" spans="1:3" s="10" customFormat="1" ht="28.5">
      <c r="A3665" s="27" t="s">
        <v>11339</v>
      </c>
      <c r="B3665" s="10" t="s">
        <v>4569</v>
      </c>
      <c r="C3665" s="11" t="s">
        <v>4489</v>
      </c>
    </row>
    <row r="3666" spans="1:3" s="10" customFormat="1" ht="42.75">
      <c r="A3666" s="27" t="s">
        <v>11340</v>
      </c>
      <c r="B3666" s="10" t="s">
        <v>4570</v>
      </c>
      <c r="C3666" s="11" t="s">
        <v>4571</v>
      </c>
    </row>
    <row r="3667" spans="1:3" s="10" customFormat="1" ht="28.5">
      <c r="A3667" s="27" t="s">
        <v>11341</v>
      </c>
      <c r="B3667" s="10" t="s">
        <v>4572</v>
      </c>
      <c r="C3667" s="11" t="s">
        <v>835</v>
      </c>
    </row>
    <row r="3668" spans="1:3" s="10" customFormat="1" ht="42.75">
      <c r="A3668" s="27" t="s">
        <v>11342</v>
      </c>
      <c r="B3668" s="10" t="s">
        <v>4573</v>
      </c>
      <c r="C3668" s="11" t="s">
        <v>4503</v>
      </c>
    </row>
    <row r="3669" spans="1:3" s="10" customFormat="1" ht="42.75">
      <c r="A3669" s="27" t="s">
        <v>11343</v>
      </c>
      <c r="B3669" s="10" t="s">
        <v>4574</v>
      </c>
      <c r="C3669" s="11" t="s">
        <v>4265</v>
      </c>
    </row>
    <row r="3670" spans="1:3" s="10" customFormat="1" ht="28.5">
      <c r="A3670" s="27" t="s">
        <v>11344</v>
      </c>
      <c r="B3670" s="10" t="s">
        <v>4575</v>
      </c>
      <c r="C3670" s="11" t="s">
        <v>835</v>
      </c>
    </row>
    <row r="3671" spans="1:3" s="10" customFormat="1" ht="28.5">
      <c r="A3671" s="27" t="s">
        <v>11345</v>
      </c>
      <c r="B3671" s="10" t="s">
        <v>4576</v>
      </c>
      <c r="C3671" s="11" t="s">
        <v>4423</v>
      </c>
    </row>
    <row r="3672" spans="1:3" s="10" customFormat="1" ht="28.5">
      <c r="A3672" s="27" t="s">
        <v>10454</v>
      </c>
      <c r="B3672" s="10" t="s">
        <v>4577</v>
      </c>
      <c r="C3672" s="11" t="s">
        <v>3026</v>
      </c>
    </row>
    <row r="3673" spans="1:3" s="10" customFormat="1">
      <c r="A3673" s="27" t="s">
        <v>11346</v>
      </c>
      <c r="B3673" s="10" t="s">
        <v>4578</v>
      </c>
      <c r="C3673" s="11" t="s">
        <v>993</v>
      </c>
    </row>
    <row r="3674" spans="1:3" s="10" customFormat="1" ht="57">
      <c r="A3674" s="27" t="s">
        <v>11347</v>
      </c>
      <c r="B3674" s="10" t="s">
        <v>4579</v>
      </c>
      <c r="C3674" s="11" t="s">
        <v>4580</v>
      </c>
    </row>
    <row r="3675" spans="1:3" s="10" customFormat="1" ht="42.75">
      <c r="A3675" s="27" t="s">
        <v>11348</v>
      </c>
      <c r="B3675" s="10" t="s">
        <v>4581</v>
      </c>
      <c r="C3675" s="11" t="s">
        <v>4503</v>
      </c>
    </row>
    <row r="3676" spans="1:3" s="10" customFormat="1" ht="28.5">
      <c r="A3676" s="27" t="s">
        <v>10131</v>
      </c>
      <c r="B3676" s="10" t="s">
        <v>4582</v>
      </c>
      <c r="C3676" s="11" t="s">
        <v>3026</v>
      </c>
    </row>
    <row r="3677" spans="1:3" s="10" customFormat="1" ht="28.5">
      <c r="A3677" s="27" t="s">
        <v>11349</v>
      </c>
      <c r="B3677" s="10" t="s">
        <v>4583</v>
      </c>
      <c r="C3677" s="11" t="s">
        <v>3407</v>
      </c>
    </row>
    <row r="3678" spans="1:3" s="10" customFormat="1" ht="28.5">
      <c r="A3678" s="27" t="s">
        <v>11350</v>
      </c>
      <c r="B3678" s="10" t="s">
        <v>4584</v>
      </c>
      <c r="C3678" s="11" t="s">
        <v>4447</v>
      </c>
    </row>
    <row r="3679" spans="1:3" s="10" customFormat="1" ht="57">
      <c r="A3679" s="27" t="s">
        <v>11351</v>
      </c>
      <c r="B3679" s="10" t="s">
        <v>4585</v>
      </c>
      <c r="C3679" s="11" t="s">
        <v>4202</v>
      </c>
    </row>
    <row r="3680" spans="1:3" s="10" customFormat="1" ht="28.5">
      <c r="A3680" s="27" t="s">
        <v>11352</v>
      </c>
      <c r="B3680" s="10" t="s">
        <v>4586</v>
      </c>
      <c r="C3680" s="11" t="s">
        <v>746</v>
      </c>
    </row>
    <row r="3681" spans="1:3" s="10" customFormat="1" ht="28.5">
      <c r="A3681" s="27" t="s">
        <v>11353</v>
      </c>
      <c r="B3681" s="10" t="s">
        <v>4587</v>
      </c>
      <c r="C3681" s="11" t="s">
        <v>835</v>
      </c>
    </row>
    <row r="3682" spans="1:3" s="10" customFormat="1" ht="57">
      <c r="A3682" s="27" t="s">
        <v>11354</v>
      </c>
      <c r="B3682" s="10" t="s">
        <v>4588</v>
      </c>
      <c r="C3682" s="11" t="s">
        <v>4202</v>
      </c>
    </row>
    <row r="3683" spans="1:3" s="10" customFormat="1" ht="28.5">
      <c r="A3683" s="27" t="s">
        <v>11355</v>
      </c>
      <c r="B3683" s="10" t="s">
        <v>4589</v>
      </c>
      <c r="C3683" s="11" t="s">
        <v>957</v>
      </c>
    </row>
    <row r="3684" spans="1:3" s="10" customFormat="1">
      <c r="A3684" s="27" t="s">
        <v>11356</v>
      </c>
      <c r="B3684" s="10" t="s">
        <v>4590</v>
      </c>
      <c r="C3684" s="11" t="s">
        <v>4591</v>
      </c>
    </row>
    <row r="3685" spans="1:3" s="10" customFormat="1" ht="28.5">
      <c r="A3685" s="27" t="s">
        <v>11357</v>
      </c>
      <c r="B3685" s="10" t="s">
        <v>4592</v>
      </c>
      <c r="C3685" s="11" t="s">
        <v>957</v>
      </c>
    </row>
    <row r="3686" spans="1:3" s="10" customFormat="1" ht="28.5">
      <c r="A3686" s="27" t="s">
        <v>11358</v>
      </c>
      <c r="B3686" s="10" t="s">
        <v>4593</v>
      </c>
      <c r="C3686" s="11" t="s">
        <v>835</v>
      </c>
    </row>
    <row r="3687" spans="1:3" s="10" customFormat="1" ht="57">
      <c r="A3687" s="27" t="s">
        <v>11359</v>
      </c>
      <c r="B3687" s="10" t="s">
        <v>4594</v>
      </c>
      <c r="C3687" s="11" t="s">
        <v>3356</v>
      </c>
    </row>
    <row r="3688" spans="1:3" s="10" customFormat="1" ht="28.5">
      <c r="A3688" s="27" t="s">
        <v>11360</v>
      </c>
      <c r="B3688" s="10" t="s">
        <v>4595</v>
      </c>
      <c r="C3688" s="11" t="s">
        <v>4596</v>
      </c>
    </row>
    <row r="3689" spans="1:3" s="10" customFormat="1" ht="57">
      <c r="A3689" s="27" t="s">
        <v>11361</v>
      </c>
      <c r="B3689" s="10" t="s">
        <v>4597</v>
      </c>
      <c r="C3689" s="11" t="s">
        <v>3356</v>
      </c>
    </row>
    <row r="3690" spans="1:3" s="10" customFormat="1" ht="28.5">
      <c r="A3690" s="27" t="s">
        <v>11362</v>
      </c>
      <c r="B3690" s="10" t="s">
        <v>4598</v>
      </c>
      <c r="C3690" s="11" t="s">
        <v>835</v>
      </c>
    </row>
    <row r="3691" spans="1:3" s="10" customFormat="1" ht="28.5">
      <c r="A3691" s="27" t="s">
        <v>11363</v>
      </c>
      <c r="B3691" s="10" t="s">
        <v>4599</v>
      </c>
      <c r="C3691" s="11" t="s">
        <v>746</v>
      </c>
    </row>
    <row r="3692" spans="1:3" s="10" customFormat="1" ht="42.75">
      <c r="A3692" s="27" t="s">
        <v>11326</v>
      </c>
      <c r="B3692" s="10" t="s">
        <v>4600</v>
      </c>
      <c r="C3692" s="11" t="s">
        <v>2710</v>
      </c>
    </row>
    <row r="3693" spans="1:3" s="10" customFormat="1" ht="28.5">
      <c r="A3693" s="27" t="s">
        <v>11364</v>
      </c>
      <c r="B3693" s="10" t="s">
        <v>4601</v>
      </c>
      <c r="C3693" s="11" t="s">
        <v>1044</v>
      </c>
    </row>
    <row r="3694" spans="1:3" s="10" customFormat="1" ht="28.5">
      <c r="A3694" s="27" t="s">
        <v>11365</v>
      </c>
      <c r="B3694" s="10" t="s">
        <v>4602</v>
      </c>
      <c r="C3694" s="11" t="s">
        <v>4603</v>
      </c>
    </row>
    <row r="3695" spans="1:3" s="10" customFormat="1" ht="57">
      <c r="A3695" s="27" t="s">
        <v>11366</v>
      </c>
      <c r="B3695" s="10" t="s">
        <v>4604</v>
      </c>
      <c r="C3695" s="11" t="s">
        <v>4202</v>
      </c>
    </row>
    <row r="3696" spans="1:3" s="10" customFormat="1" ht="28.5">
      <c r="A3696" s="27" t="s">
        <v>11367</v>
      </c>
      <c r="B3696" s="10" t="s">
        <v>4605</v>
      </c>
      <c r="C3696" s="11" t="s">
        <v>3629</v>
      </c>
    </row>
    <row r="3697" spans="1:3" s="10" customFormat="1">
      <c r="A3697" s="27" t="s">
        <v>11368</v>
      </c>
      <c r="B3697" s="10" t="s">
        <v>4606</v>
      </c>
      <c r="C3697" s="11" t="s">
        <v>993</v>
      </c>
    </row>
    <row r="3698" spans="1:3" s="10" customFormat="1" ht="28.5">
      <c r="A3698" s="27" t="s">
        <v>11369</v>
      </c>
      <c r="B3698" s="10" t="s">
        <v>4607</v>
      </c>
      <c r="C3698" s="11" t="s">
        <v>3767</v>
      </c>
    </row>
    <row r="3699" spans="1:3" s="10" customFormat="1">
      <c r="A3699" s="27" t="s">
        <v>11370</v>
      </c>
      <c r="B3699" s="10" t="s">
        <v>4608</v>
      </c>
      <c r="C3699" s="11" t="s">
        <v>993</v>
      </c>
    </row>
    <row r="3700" spans="1:3" s="10" customFormat="1" ht="28.5">
      <c r="A3700" s="27" t="s">
        <v>11371</v>
      </c>
      <c r="B3700" s="10" t="s">
        <v>4609</v>
      </c>
      <c r="C3700" s="11" t="s">
        <v>4158</v>
      </c>
    </row>
    <row r="3701" spans="1:3" s="10" customFormat="1" ht="28.5">
      <c r="A3701" s="27" t="s">
        <v>11372</v>
      </c>
      <c r="B3701" s="10" t="s">
        <v>4610</v>
      </c>
      <c r="C3701" s="11" t="s">
        <v>3767</v>
      </c>
    </row>
    <row r="3702" spans="1:3" s="10" customFormat="1" ht="42.75">
      <c r="A3702" s="27" t="s">
        <v>11373</v>
      </c>
      <c r="B3702" s="10" t="s">
        <v>4611</v>
      </c>
      <c r="C3702" s="11" t="s">
        <v>2535</v>
      </c>
    </row>
    <row r="3703" spans="1:3" s="10" customFormat="1" ht="28.5">
      <c r="A3703" s="27" t="s">
        <v>11374</v>
      </c>
      <c r="B3703" s="10" t="s">
        <v>4612</v>
      </c>
      <c r="C3703" s="11" t="s">
        <v>3767</v>
      </c>
    </row>
    <row r="3704" spans="1:3" s="10" customFormat="1" ht="28.5">
      <c r="A3704" s="27" t="s">
        <v>11375</v>
      </c>
      <c r="B3704" s="10" t="s">
        <v>4613</v>
      </c>
      <c r="C3704" s="11" t="s">
        <v>4107</v>
      </c>
    </row>
    <row r="3705" spans="1:3" s="10" customFormat="1">
      <c r="A3705" s="27" t="s">
        <v>8432</v>
      </c>
      <c r="B3705" s="10" t="s">
        <v>4614</v>
      </c>
      <c r="C3705" s="11" t="s">
        <v>4615</v>
      </c>
    </row>
    <row r="3706" spans="1:3" s="10" customFormat="1" ht="57">
      <c r="A3706" s="27" t="s">
        <v>11376</v>
      </c>
      <c r="B3706" s="10" t="s">
        <v>4616</v>
      </c>
      <c r="C3706" s="11" t="s">
        <v>4202</v>
      </c>
    </row>
    <row r="3707" spans="1:3" s="10" customFormat="1" ht="57">
      <c r="A3707" s="27" t="s">
        <v>11377</v>
      </c>
      <c r="B3707" s="10" t="s">
        <v>4617</v>
      </c>
      <c r="C3707" s="11" t="s">
        <v>4202</v>
      </c>
    </row>
    <row r="3708" spans="1:3" s="10" customFormat="1">
      <c r="A3708" s="27" t="s">
        <v>11378</v>
      </c>
      <c r="B3708" s="10" t="s">
        <v>4618</v>
      </c>
      <c r="C3708" s="11" t="s">
        <v>993</v>
      </c>
    </row>
    <row r="3709" spans="1:3" s="10" customFormat="1" ht="28.5">
      <c r="A3709" s="27" t="s">
        <v>11296</v>
      </c>
      <c r="B3709" s="10" t="s">
        <v>4619</v>
      </c>
      <c r="C3709" s="11" t="s">
        <v>4370</v>
      </c>
    </row>
    <row r="3710" spans="1:3" s="10" customFormat="1" ht="28.5">
      <c r="A3710" s="27" t="s">
        <v>11379</v>
      </c>
      <c r="B3710" s="10" t="s">
        <v>4620</v>
      </c>
      <c r="C3710" s="11" t="s">
        <v>835</v>
      </c>
    </row>
    <row r="3711" spans="1:3" s="10" customFormat="1" ht="28.5">
      <c r="A3711" s="27" t="s">
        <v>11380</v>
      </c>
      <c r="B3711" s="10" t="s">
        <v>4621</v>
      </c>
      <c r="C3711" s="11" t="s">
        <v>4551</v>
      </c>
    </row>
    <row r="3712" spans="1:3" s="10" customFormat="1" ht="28.5">
      <c r="A3712" s="27" t="s">
        <v>11381</v>
      </c>
      <c r="B3712" s="10" t="s">
        <v>4622</v>
      </c>
      <c r="C3712" s="11" t="s">
        <v>746</v>
      </c>
    </row>
    <row r="3713" spans="1:3" s="10" customFormat="1" ht="57">
      <c r="A3713" s="27" t="s">
        <v>11382</v>
      </c>
      <c r="B3713" s="10" t="s">
        <v>4623</v>
      </c>
      <c r="C3713" s="11" t="s">
        <v>1008</v>
      </c>
    </row>
    <row r="3714" spans="1:3" s="10" customFormat="1" ht="28.5">
      <c r="A3714" s="27" t="s">
        <v>11383</v>
      </c>
      <c r="B3714" s="10" t="s">
        <v>4624</v>
      </c>
      <c r="C3714" s="11" t="s">
        <v>835</v>
      </c>
    </row>
    <row r="3715" spans="1:3" s="10" customFormat="1" ht="28.5">
      <c r="A3715" s="27" t="s">
        <v>10670</v>
      </c>
      <c r="B3715" s="10" t="s">
        <v>4625</v>
      </c>
      <c r="C3715" s="11" t="s">
        <v>835</v>
      </c>
    </row>
    <row r="3716" spans="1:3" s="10" customFormat="1" ht="57">
      <c r="A3716" s="27" t="s">
        <v>11384</v>
      </c>
      <c r="B3716" s="10" t="s">
        <v>4626</v>
      </c>
      <c r="C3716" s="11" t="s">
        <v>4257</v>
      </c>
    </row>
    <row r="3717" spans="1:3" s="10" customFormat="1" ht="42.75">
      <c r="A3717" s="27" t="s">
        <v>11385</v>
      </c>
      <c r="B3717" s="10" t="s">
        <v>4627</v>
      </c>
      <c r="C3717" s="11" t="s">
        <v>4628</v>
      </c>
    </row>
    <row r="3718" spans="1:3" s="10" customFormat="1" ht="28.5">
      <c r="A3718" s="27" t="s">
        <v>11386</v>
      </c>
      <c r="B3718" s="10" t="s">
        <v>4629</v>
      </c>
      <c r="C3718" s="11" t="s">
        <v>820</v>
      </c>
    </row>
    <row r="3719" spans="1:3" s="10" customFormat="1" ht="28.5">
      <c r="A3719" s="27" t="s">
        <v>11387</v>
      </c>
      <c r="B3719" s="10" t="s">
        <v>4630</v>
      </c>
      <c r="C3719" s="11" t="s">
        <v>4521</v>
      </c>
    </row>
    <row r="3720" spans="1:3" s="10" customFormat="1" ht="28.5">
      <c r="A3720" s="27" t="s">
        <v>11388</v>
      </c>
      <c r="B3720" s="10" t="s">
        <v>4631</v>
      </c>
      <c r="C3720" s="11" t="s">
        <v>835</v>
      </c>
    </row>
    <row r="3721" spans="1:3" s="10" customFormat="1" ht="42.75">
      <c r="A3721" s="27" t="s">
        <v>11389</v>
      </c>
      <c r="B3721" s="10" t="s">
        <v>4632</v>
      </c>
      <c r="C3721" s="11" t="s">
        <v>4503</v>
      </c>
    </row>
    <row r="3722" spans="1:3" s="10" customFormat="1" ht="28.5">
      <c r="A3722" s="27" t="s">
        <v>10492</v>
      </c>
      <c r="B3722" s="10" t="s">
        <v>4633</v>
      </c>
      <c r="C3722" s="11" t="s">
        <v>3026</v>
      </c>
    </row>
    <row r="3723" spans="1:3" s="10" customFormat="1" ht="42.75">
      <c r="A3723" s="27" t="s">
        <v>11390</v>
      </c>
      <c r="B3723" s="10" t="s">
        <v>4634</v>
      </c>
      <c r="C3723" s="11" t="s">
        <v>4503</v>
      </c>
    </row>
    <row r="3724" spans="1:3" s="10" customFormat="1" ht="28.5">
      <c r="A3724" s="27" t="s">
        <v>11391</v>
      </c>
      <c r="B3724" s="10" t="s">
        <v>4635</v>
      </c>
      <c r="C3724" s="11" t="s">
        <v>4551</v>
      </c>
    </row>
    <row r="3725" spans="1:3" s="10" customFormat="1">
      <c r="A3725" s="27" t="s">
        <v>11392</v>
      </c>
      <c r="B3725" s="10" t="s">
        <v>4636</v>
      </c>
      <c r="C3725" s="11" t="s">
        <v>780</v>
      </c>
    </row>
    <row r="3726" spans="1:3" s="10" customFormat="1" ht="42.75">
      <c r="A3726" s="27" t="s">
        <v>11393</v>
      </c>
      <c r="B3726" s="10" t="s">
        <v>4637</v>
      </c>
      <c r="C3726" s="11" t="s">
        <v>4503</v>
      </c>
    </row>
    <row r="3727" spans="1:3" s="10" customFormat="1" ht="28.5">
      <c r="A3727" s="27" t="s">
        <v>11394</v>
      </c>
      <c r="B3727" s="10" t="s">
        <v>4638</v>
      </c>
      <c r="C3727" s="11" t="s">
        <v>4639</v>
      </c>
    </row>
    <row r="3728" spans="1:3" s="10" customFormat="1" ht="28.5">
      <c r="A3728" s="27" t="s">
        <v>11395</v>
      </c>
      <c r="B3728" s="10" t="s">
        <v>4640</v>
      </c>
      <c r="C3728" s="11" t="s">
        <v>835</v>
      </c>
    </row>
    <row r="3729" spans="1:3" s="10" customFormat="1" ht="28.5">
      <c r="A3729" s="27" t="s">
        <v>11396</v>
      </c>
      <c r="B3729" s="10" t="s">
        <v>4641</v>
      </c>
      <c r="C3729" s="11" t="s">
        <v>4639</v>
      </c>
    </row>
    <row r="3730" spans="1:3" s="10" customFormat="1" ht="57">
      <c r="A3730" s="27" t="s">
        <v>11397</v>
      </c>
      <c r="B3730" s="10" t="s">
        <v>4642</v>
      </c>
      <c r="C3730" s="11" t="s">
        <v>918</v>
      </c>
    </row>
    <row r="3731" spans="1:3" s="10" customFormat="1" ht="28.5">
      <c r="A3731" s="27" t="s">
        <v>11398</v>
      </c>
      <c r="B3731" s="10" t="s">
        <v>4643</v>
      </c>
      <c r="C3731" s="11" t="s">
        <v>835</v>
      </c>
    </row>
    <row r="3732" spans="1:3" s="10" customFormat="1" ht="28.5">
      <c r="A3732" s="27" t="s">
        <v>10589</v>
      </c>
      <c r="B3732" s="10" t="s">
        <v>4644</v>
      </c>
      <c r="C3732" s="11" t="s">
        <v>3629</v>
      </c>
    </row>
    <row r="3733" spans="1:3" s="10" customFormat="1" ht="28.5">
      <c r="A3733" s="27" t="s">
        <v>11399</v>
      </c>
      <c r="B3733" s="10" t="s">
        <v>4645</v>
      </c>
      <c r="C3733" s="11" t="s">
        <v>835</v>
      </c>
    </row>
    <row r="3734" spans="1:3" s="10" customFormat="1">
      <c r="A3734" s="27" t="s">
        <v>11400</v>
      </c>
      <c r="B3734" s="10" t="s">
        <v>4646</v>
      </c>
      <c r="C3734" s="11" t="s">
        <v>4647</v>
      </c>
    </row>
    <row r="3735" spans="1:3" s="10" customFormat="1" ht="57">
      <c r="A3735" s="27" t="s">
        <v>11401</v>
      </c>
      <c r="B3735" s="10" t="s">
        <v>4648</v>
      </c>
      <c r="C3735" s="11" t="s">
        <v>4202</v>
      </c>
    </row>
    <row r="3736" spans="1:3" s="10" customFormat="1" ht="57">
      <c r="A3736" s="27" t="s">
        <v>11402</v>
      </c>
      <c r="B3736" s="10" t="s">
        <v>4649</v>
      </c>
      <c r="C3736" s="11" t="s">
        <v>4202</v>
      </c>
    </row>
    <row r="3737" spans="1:3" s="10" customFormat="1" ht="28.5">
      <c r="A3737" s="27" t="s">
        <v>11403</v>
      </c>
      <c r="B3737" s="10" t="s">
        <v>4650</v>
      </c>
      <c r="C3737" s="11" t="s">
        <v>835</v>
      </c>
    </row>
    <row r="3738" spans="1:3" s="10" customFormat="1" ht="28.5">
      <c r="A3738" s="27" t="s">
        <v>11404</v>
      </c>
      <c r="B3738" s="10" t="s">
        <v>4651</v>
      </c>
      <c r="C3738" s="11" t="s">
        <v>4423</v>
      </c>
    </row>
    <row r="3739" spans="1:3" s="10" customFormat="1" ht="28.5">
      <c r="A3739" s="27" t="s">
        <v>11405</v>
      </c>
      <c r="B3739" s="10" t="s">
        <v>4652</v>
      </c>
      <c r="C3739" s="11" t="s">
        <v>835</v>
      </c>
    </row>
    <row r="3740" spans="1:3" s="10" customFormat="1" ht="28.5">
      <c r="A3740" s="27" t="s">
        <v>11406</v>
      </c>
      <c r="B3740" s="10" t="s">
        <v>4653</v>
      </c>
      <c r="C3740" s="11" t="s">
        <v>4423</v>
      </c>
    </row>
    <row r="3741" spans="1:3" s="10" customFormat="1" ht="28.5">
      <c r="A3741" s="27" t="s">
        <v>11407</v>
      </c>
      <c r="B3741" s="10" t="s">
        <v>4654</v>
      </c>
      <c r="C3741" s="11" t="s">
        <v>4655</v>
      </c>
    </row>
    <row r="3742" spans="1:3" s="10" customFormat="1" ht="28.5">
      <c r="A3742" s="27" t="s">
        <v>11408</v>
      </c>
      <c r="B3742" s="10" t="s">
        <v>4656</v>
      </c>
      <c r="C3742" s="11" t="s">
        <v>1001</v>
      </c>
    </row>
    <row r="3743" spans="1:3" s="10" customFormat="1" ht="28.5">
      <c r="A3743" s="27" t="s">
        <v>11409</v>
      </c>
      <c r="B3743" s="10" t="s">
        <v>4657</v>
      </c>
      <c r="C3743" s="11" t="s">
        <v>835</v>
      </c>
    </row>
    <row r="3744" spans="1:3" s="10" customFormat="1" ht="28.5">
      <c r="A3744" s="27" t="s">
        <v>8478</v>
      </c>
      <c r="B3744" s="10" t="s">
        <v>4658</v>
      </c>
      <c r="C3744" s="11" t="s">
        <v>746</v>
      </c>
    </row>
    <row r="3745" spans="1:3" s="10" customFormat="1" ht="28.5">
      <c r="A3745" s="27" t="s">
        <v>11410</v>
      </c>
      <c r="B3745" s="10" t="s">
        <v>4659</v>
      </c>
      <c r="C3745" s="11" t="s">
        <v>835</v>
      </c>
    </row>
    <row r="3746" spans="1:3" s="10" customFormat="1" ht="28.5">
      <c r="A3746" s="27" t="s">
        <v>11411</v>
      </c>
      <c r="B3746" s="10" t="s">
        <v>4660</v>
      </c>
      <c r="C3746" s="11" t="s">
        <v>746</v>
      </c>
    </row>
    <row r="3747" spans="1:3" s="10" customFormat="1" ht="28.5">
      <c r="A3747" s="27" t="s">
        <v>11412</v>
      </c>
      <c r="B3747" s="10" t="s">
        <v>4661</v>
      </c>
      <c r="C3747" s="11" t="s">
        <v>1032</v>
      </c>
    </row>
    <row r="3748" spans="1:3" s="10" customFormat="1" ht="28.5">
      <c r="A3748" s="27" t="s">
        <v>11413</v>
      </c>
      <c r="B3748" s="10" t="s">
        <v>4662</v>
      </c>
      <c r="C3748" s="11" t="s">
        <v>4002</v>
      </c>
    </row>
    <row r="3749" spans="1:3" s="10" customFormat="1" ht="57">
      <c r="A3749" s="27" t="s">
        <v>11414</v>
      </c>
      <c r="B3749" s="10" t="s">
        <v>4663</v>
      </c>
      <c r="C3749" s="11" t="s">
        <v>4664</v>
      </c>
    </row>
    <row r="3750" spans="1:3" s="10" customFormat="1" ht="28.5">
      <c r="A3750" s="27" t="s">
        <v>11415</v>
      </c>
      <c r="B3750" s="10" t="s">
        <v>4665</v>
      </c>
      <c r="C3750" s="11" t="s">
        <v>3891</v>
      </c>
    </row>
    <row r="3751" spans="1:3" s="10" customFormat="1" ht="57">
      <c r="A3751" s="27" t="s">
        <v>11416</v>
      </c>
      <c r="B3751" s="10" t="s">
        <v>4666</v>
      </c>
      <c r="C3751" s="11" t="s">
        <v>4257</v>
      </c>
    </row>
    <row r="3752" spans="1:3" s="10" customFormat="1" ht="57">
      <c r="A3752" s="27" t="s">
        <v>11417</v>
      </c>
      <c r="B3752" s="10" t="s">
        <v>4667</v>
      </c>
      <c r="C3752" s="11" t="s">
        <v>4202</v>
      </c>
    </row>
    <row r="3753" spans="1:3" s="10" customFormat="1" ht="28.5">
      <c r="A3753" s="27" t="s">
        <v>11418</v>
      </c>
      <c r="B3753" s="10" t="s">
        <v>4668</v>
      </c>
      <c r="C3753" s="11" t="s">
        <v>4669</v>
      </c>
    </row>
    <row r="3754" spans="1:3" s="10" customFormat="1" ht="28.5">
      <c r="A3754" s="27" t="s">
        <v>11419</v>
      </c>
      <c r="B3754" s="10" t="s">
        <v>4670</v>
      </c>
      <c r="C3754" s="11" t="s">
        <v>835</v>
      </c>
    </row>
    <row r="3755" spans="1:3" s="10" customFormat="1" ht="57">
      <c r="A3755" s="27" t="s">
        <v>11420</v>
      </c>
      <c r="B3755" s="10" t="s">
        <v>4671</v>
      </c>
      <c r="C3755" s="11" t="s">
        <v>4664</v>
      </c>
    </row>
    <row r="3756" spans="1:3" s="10" customFormat="1" ht="28.5">
      <c r="A3756" s="27" t="s">
        <v>11421</v>
      </c>
      <c r="B3756" s="10" t="s">
        <v>4672</v>
      </c>
      <c r="C3756" s="11" t="s">
        <v>835</v>
      </c>
    </row>
    <row r="3757" spans="1:3" s="10" customFormat="1" ht="28.5">
      <c r="A3757" s="27" t="s">
        <v>11422</v>
      </c>
      <c r="B3757" s="10" t="s">
        <v>4673</v>
      </c>
      <c r="C3757" s="11" t="s">
        <v>835</v>
      </c>
    </row>
    <row r="3758" spans="1:3" s="10" customFormat="1" ht="57">
      <c r="A3758" s="27" t="s">
        <v>11423</v>
      </c>
      <c r="B3758" s="10" t="s">
        <v>4674</v>
      </c>
      <c r="C3758" s="11" t="s">
        <v>3691</v>
      </c>
    </row>
    <row r="3759" spans="1:3" s="10" customFormat="1" ht="28.5">
      <c r="A3759" s="27" t="s">
        <v>11424</v>
      </c>
      <c r="B3759" s="10" t="s">
        <v>4675</v>
      </c>
      <c r="C3759" s="11" t="s">
        <v>1032</v>
      </c>
    </row>
    <row r="3760" spans="1:3" s="10" customFormat="1" ht="42.75">
      <c r="A3760" s="27" t="s">
        <v>8239</v>
      </c>
      <c r="B3760" s="10" t="s">
        <v>4676</v>
      </c>
      <c r="C3760" s="11" t="s">
        <v>1164</v>
      </c>
    </row>
    <row r="3761" spans="1:3" s="10" customFormat="1" ht="28.5">
      <c r="A3761" s="27" t="s">
        <v>11425</v>
      </c>
      <c r="B3761" s="10" t="s">
        <v>4677</v>
      </c>
      <c r="C3761" s="11" t="s">
        <v>835</v>
      </c>
    </row>
    <row r="3762" spans="1:3" s="10" customFormat="1" ht="42.75">
      <c r="A3762" s="27" t="s">
        <v>11426</v>
      </c>
      <c r="B3762" s="10" t="s">
        <v>4678</v>
      </c>
      <c r="C3762" s="11" t="s">
        <v>4679</v>
      </c>
    </row>
    <row r="3763" spans="1:3" s="10" customFormat="1" ht="28.5">
      <c r="A3763" s="27" t="s">
        <v>11427</v>
      </c>
      <c r="B3763" s="10" t="s">
        <v>4680</v>
      </c>
      <c r="C3763" s="11" t="s">
        <v>4639</v>
      </c>
    </row>
    <row r="3764" spans="1:3" s="10" customFormat="1" ht="42.75">
      <c r="A3764" s="27" t="s">
        <v>11428</v>
      </c>
      <c r="B3764" s="10" t="s">
        <v>4681</v>
      </c>
      <c r="C3764" s="11" t="s">
        <v>4450</v>
      </c>
    </row>
    <row r="3765" spans="1:3" s="10" customFormat="1" ht="28.5">
      <c r="A3765" s="27" t="s">
        <v>11429</v>
      </c>
      <c r="B3765" s="10" t="s">
        <v>4682</v>
      </c>
      <c r="C3765" s="11" t="s">
        <v>3023</v>
      </c>
    </row>
    <row r="3766" spans="1:3" s="10" customFormat="1" ht="28.5">
      <c r="A3766" s="27" t="s">
        <v>8637</v>
      </c>
      <c r="B3766" s="10" t="s">
        <v>4683</v>
      </c>
      <c r="C3766" s="11" t="s">
        <v>835</v>
      </c>
    </row>
    <row r="3767" spans="1:3" s="10" customFormat="1" ht="57">
      <c r="A3767" s="27" t="s">
        <v>11430</v>
      </c>
      <c r="B3767" s="10" t="s">
        <v>4684</v>
      </c>
      <c r="C3767" s="11" t="s">
        <v>4257</v>
      </c>
    </row>
    <row r="3768" spans="1:3" s="10" customFormat="1" ht="42.75">
      <c r="A3768" s="27" t="s">
        <v>11431</v>
      </c>
      <c r="B3768" s="10" t="s">
        <v>4685</v>
      </c>
      <c r="C3768" s="11" t="s">
        <v>2535</v>
      </c>
    </row>
    <row r="3769" spans="1:3" s="10" customFormat="1" ht="57">
      <c r="A3769" s="27" t="s">
        <v>11432</v>
      </c>
      <c r="B3769" s="10" t="s">
        <v>4686</v>
      </c>
      <c r="C3769" s="11" t="s">
        <v>4202</v>
      </c>
    </row>
    <row r="3770" spans="1:3" s="10" customFormat="1">
      <c r="A3770" s="27" t="s">
        <v>11433</v>
      </c>
      <c r="B3770" s="10" t="s">
        <v>4687</v>
      </c>
      <c r="C3770" s="11" t="s">
        <v>993</v>
      </c>
    </row>
    <row r="3771" spans="1:3" s="10" customFormat="1" ht="28.5">
      <c r="A3771" s="27" t="s">
        <v>11434</v>
      </c>
      <c r="B3771" s="10" t="s">
        <v>4688</v>
      </c>
      <c r="C3771" s="11" t="s">
        <v>4639</v>
      </c>
    </row>
    <row r="3772" spans="1:3" s="10" customFormat="1">
      <c r="A3772" s="27" t="s">
        <v>11435</v>
      </c>
      <c r="B3772" s="10" t="s">
        <v>4689</v>
      </c>
      <c r="C3772" s="11" t="s">
        <v>4647</v>
      </c>
    </row>
    <row r="3773" spans="1:3" s="10" customFormat="1" ht="28.5">
      <c r="A3773" s="27" t="s">
        <v>8461</v>
      </c>
      <c r="B3773" s="10" t="s">
        <v>4690</v>
      </c>
      <c r="C3773" s="11" t="s">
        <v>3767</v>
      </c>
    </row>
    <row r="3774" spans="1:3" s="10" customFormat="1" ht="28.5">
      <c r="A3774" s="27" t="s">
        <v>11436</v>
      </c>
      <c r="B3774" s="10" t="s">
        <v>4691</v>
      </c>
      <c r="C3774" s="11" t="s">
        <v>3852</v>
      </c>
    </row>
    <row r="3775" spans="1:3" s="10" customFormat="1" ht="28.5">
      <c r="A3775" s="27" t="s">
        <v>11437</v>
      </c>
      <c r="B3775" s="10" t="s">
        <v>4692</v>
      </c>
      <c r="C3775" s="11" t="s">
        <v>4521</v>
      </c>
    </row>
    <row r="3776" spans="1:3" s="10" customFormat="1" ht="28.5">
      <c r="A3776" s="27" t="s">
        <v>11438</v>
      </c>
      <c r="B3776" s="10" t="s">
        <v>4693</v>
      </c>
      <c r="C3776" s="11" t="s">
        <v>3767</v>
      </c>
    </row>
    <row r="3777" spans="1:3" s="10" customFormat="1" ht="28.5">
      <c r="A3777" s="27" t="s">
        <v>11439</v>
      </c>
      <c r="B3777" s="10" t="s">
        <v>4694</v>
      </c>
      <c r="C3777" s="11" t="s">
        <v>3767</v>
      </c>
    </row>
    <row r="3778" spans="1:3" s="10" customFormat="1" ht="42.75">
      <c r="A3778" s="27" t="s">
        <v>11440</v>
      </c>
      <c r="B3778" s="10" t="s">
        <v>4695</v>
      </c>
      <c r="C3778" s="11" t="s">
        <v>4450</v>
      </c>
    </row>
    <row r="3779" spans="1:3" s="10" customFormat="1" ht="28.5">
      <c r="A3779" s="27" t="s">
        <v>11441</v>
      </c>
      <c r="B3779" s="10" t="s">
        <v>4696</v>
      </c>
      <c r="C3779" s="11" t="s">
        <v>4521</v>
      </c>
    </row>
    <row r="3780" spans="1:3" s="10" customFormat="1" ht="28.5">
      <c r="A3780" s="27" t="s">
        <v>11442</v>
      </c>
      <c r="B3780" s="10" t="s">
        <v>4697</v>
      </c>
      <c r="C3780" s="11" t="s">
        <v>1044</v>
      </c>
    </row>
    <row r="3781" spans="1:3" s="10" customFormat="1" ht="28.5">
      <c r="A3781" s="27" t="s">
        <v>11443</v>
      </c>
      <c r="B3781" s="10" t="s">
        <v>4698</v>
      </c>
      <c r="C3781" s="11" t="s">
        <v>1044</v>
      </c>
    </row>
    <row r="3782" spans="1:3" s="10" customFormat="1" ht="57">
      <c r="A3782" s="27" t="s">
        <v>11444</v>
      </c>
      <c r="B3782" s="10" t="s">
        <v>4699</v>
      </c>
      <c r="C3782" s="11" t="s">
        <v>4700</v>
      </c>
    </row>
    <row r="3783" spans="1:3" s="10" customFormat="1" ht="28.5">
      <c r="A3783" s="27" t="s">
        <v>8720</v>
      </c>
      <c r="B3783" s="10" t="s">
        <v>4701</v>
      </c>
      <c r="C3783" s="11" t="s">
        <v>1017</v>
      </c>
    </row>
    <row r="3784" spans="1:3" s="10" customFormat="1" ht="28.5">
      <c r="A3784" s="27" t="s">
        <v>11445</v>
      </c>
      <c r="B3784" s="10" t="s">
        <v>4702</v>
      </c>
      <c r="C3784" s="11" t="s">
        <v>4521</v>
      </c>
    </row>
    <row r="3785" spans="1:3" s="10" customFormat="1" ht="28.5">
      <c r="A3785" s="27" t="s">
        <v>11446</v>
      </c>
      <c r="B3785" s="10" t="s">
        <v>4703</v>
      </c>
      <c r="C3785" s="11" t="s">
        <v>1032</v>
      </c>
    </row>
    <row r="3786" spans="1:3" s="10" customFormat="1" ht="28.5">
      <c r="A3786" s="27" t="s">
        <v>11447</v>
      </c>
      <c r="B3786" s="10" t="s">
        <v>4704</v>
      </c>
      <c r="C3786" s="11" t="s">
        <v>4521</v>
      </c>
    </row>
    <row r="3787" spans="1:3" s="10" customFormat="1" ht="42.75">
      <c r="A3787" s="27" t="s">
        <v>11448</v>
      </c>
      <c r="B3787" s="10" t="s">
        <v>4705</v>
      </c>
      <c r="C3787" s="11" t="s">
        <v>2710</v>
      </c>
    </row>
    <row r="3788" spans="1:3" s="10" customFormat="1">
      <c r="A3788" s="27" t="s">
        <v>11449</v>
      </c>
      <c r="B3788" s="10" t="s">
        <v>4706</v>
      </c>
      <c r="C3788" s="11" t="s">
        <v>3955</v>
      </c>
    </row>
    <row r="3789" spans="1:3" s="10" customFormat="1" ht="57">
      <c r="A3789" s="27" t="s">
        <v>11450</v>
      </c>
      <c r="B3789" s="10" t="s">
        <v>4707</v>
      </c>
      <c r="C3789" s="11" t="s">
        <v>3691</v>
      </c>
    </row>
    <row r="3790" spans="1:3" s="10" customFormat="1" ht="28.5">
      <c r="A3790" s="27" t="s">
        <v>9747</v>
      </c>
      <c r="B3790" s="10" t="s">
        <v>4708</v>
      </c>
      <c r="C3790" s="11" t="s">
        <v>820</v>
      </c>
    </row>
    <row r="3791" spans="1:3" s="10" customFormat="1" ht="28.5">
      <c r="A3791" s="27" t="s">
        <v>11451</v>
      </c>
      <c r="B3791" s="10" t="s">
        <v>4709</v>
      </c>
      <c r="C3791" s="11" t="s">
        <v>1032</v>
      </c>
    </row>
    <row r="3792" spans="1:3" s="10" customFormat="1">
      <c r="A3792" s="27" t="s">
        <v>8548</v>
      </c>
      <c r="B3792" s="10" t="s">
        <v>4710</v>
      </c>
      <c r="C3792" s="11" t="s">
        <v>755</v>
      </c>
    </row>
    <row r="3793" spans="1:3" s="10" customFormat="1" ht="71.25">
      <c r="A3793" s="27" t="s">
        <v>11452</v>
      </c>
      <c r="B3793" s="10" t="s">
        <v>4711</v>
      </c>
      <c r="C3793" s="11" t="s">
        <v>4712</v>
      </c>
    </row>
    <row r="3794" spans="1:3" s="10" customFormat="1" ht="28.5">
      <c r="A3794" s="27" t="s">
        <v>11453</v>
      </c>
      <c r="B3794" s="10" t="s">
        <v>4713</v>
      </c>
      <c r="C3794" s="11" t="s">
        <v>3767</v>
      </c>
    </row>
    <row r="3795" spans="1:3" s="10" customFormat="1" ht="28.5">
      <c r="A3795" s="27" t="s">
        <v>11454</v>
      </c>
      <c r="B3795" s="10" t="s">
        <v>4714</v>
      </c>
      <c r="C3795" s="11" t="s">
        <v>1032</v>
      </c>
    </row>
    <row r="3796" spans="1:3" s="10" customFormat="1" ht="42.75">
      <c r="A3796" s="27" t="s">
        <v>11455</v>
      </c>
      <c r="B3796" s="10" t="s">
        <v>4715</v>
      </c>
      <c r="C3796" s="11" t="s">
        <v>4050</v>
      </c>
    </row>
    <row r="3797" spans="1:3" s="10" customFormat="1" ht="28.5">
      <c r="A3797" s="27" t="s">
        <v>11456</v>
      </c>
      <c r="B3797" s="10" t="s">
        <v>4716</v>
      </c>
      <c r="C3797" s="11" t="s">
        <v>4717</v>
      </c>
    </row>
    <row r="3798" spans="1:3" s="10" customFormat="1" ht="28.5">
      <c r="A3798" s="27" t="s">
        <v>11457</v>
      </c>
      <c r="B3798" s="10" t="s">
        <v>4718</v>
      </c>
      <c r="C3798" s="11" t="s">
        <v>3407</v>
      </c>
    </row>
    <row r="3799" spans="1:3" s="10" customFormat="1">
      <c r="A3799" s="27" t="s">
        <v>8711</v>
      </c>
      <c r="B3799" s="10" t="s">
        <v>4719</v>
      </c>
      <c r="C3799" s="11" t="s">
        <v>993</v>
      </c>
    </row>
    <row r="3800" spans="1:3" s="10" customFormat="1">
      <c r="A3800" s="27" t="s">
        <v>8709</v>
      </c>
      <c r="B3800" s="10" t="s">
        <v>4720</v>
      </c>
      <c r="C3800" s="11" t="s">
        <v>993</v>
      </c>
    </row>
    <row r="3801" spans="1:3" s="10" customFormat="1" ht="28.5">
      <c r="A3801" s="27" t="s">
        <v>11458</v>
      </c>
      <c r="B3801" s="10" t="s">
        <v>4721</v>
      </c>
      <c r="C3801" s="11" t="s">
        <v>835</v>
      </c>
    </row>
    <row r="3802" spans="1:3" s="10" customFormat="1" ht="28.5">
      <c r="A3802" s="27" t="s">
        <v>11459</v>
      </c>
      <c r="B3802" s="10" t="s">
        <v>4722</v>
      </c>
      <c r="C3802" s="11" t="s">
        <v>3891</v>
      </c>
    </row>
    <row r="3803" spans="1:3" s="10" customFormat="1" ht="28.5">
      <c r="A3803" s="27" t="s">
        <v>11460</v>
      </c>
      <c r="B3803" s="10" t="s">
        <v>4723</v>
      </c>
      <c r="C3803" s="11" t="s">
        <v>835</v>
      </c>
    </row>
    <row r="3804" spans="1:3" s="10" customFormat="1" ht="28.5">
      <c r="A3804" s="27" t="s">
        <v>11461</v>
      </c>
      <c r="B3804" s="10" t="s">
        <v>4724</v>
      </c>
      <c r="C3804" s="11" t="s">
        <v>4725</v>
      </c>
    </row>
    <row r="3805" spans="1:3" s="10" customFormat="1" ht="57">
      <c r="A3805" s="27" t="s">
        <v>11462</v>
      </c>
      <c r="B3805" s="10" t="s">
        <v>4726</v>
      </c>
      <c r="C3805" s="11" t="s">
        <v>918</v>
      </c>
    </row>
    <row r="3806" spans="1:3" s="10" customFormat="1" ht="28.5">
      <c r="A3806" s="27" t="s">
        <v>11463</v>
      </c>
      <c r="B3806" s="10" t="s">
        <v>4727</v>
      </c>
      <c r="C3806" s="11" t="s">
        <v>4655</v>
      </c>
    </row>
    <row r="3807" spans="1:3" s="10" customFormat="1" ht="42.75">
      <c r="A3807" s="27" t="s">
        <v>11464</v>
      </c>
      <c r="B3807" s="10" t="s">
        <v>4728</v>
      </c>
      <c r="C3807" s="11" t="s">
        <v>4729</v>
      </c>
    </row>
    <row r="3808" spans="1:3" s="10" customFormat="1" ht="28.5">
      <c r="A3808" s="27" t="s">
        <v>11465</v>
      </c>
      <c r="B3808" s="10" t="s">
        <v>4730</v>
      </c>
      <c r="C3808" s="11" t="s">
        <v>1032</v>
      </c>
    </row>
    <row r="3809" spans="1:3" s="10" customFormat="1" ht="28.5">
      <c r="A3809" s="27" t="s">
        <v>11466</v>
      </c>
      <c r="B3809" s="10" t="s">
        <v>4731</v>
      </c>
      <c r="C3809" s="11" t="s">
        <v>3891</v>
      </c>
    </row>
    <row r="3810" spans="1:3" s="10" customFormat="1">
      <c r="A3810" s="27" t="s">
        <v>11467</v>
      </c>
      <c r="B3810" s="10" t="s">
        <v>4732</v>
      </c>
      <c r="C3810" s="11" t="s">
        <v>4733</v>
      </c>
    </row>
    <row r="3811" spans="1:3" s="10" customFormat="1" ht="28.5">
      <c r="A3811" s="27" t="s">
        <v>11468</v>
      </c>
      <c r="B3811" s="10" t="s">
        <v>4734</v>
      </c>
      <c r="C3811" s="11" t="s">
        <v>1044</v>
      </c>
    </row>
    <row r="3812" spans="1:3" s="10" customFormat="1" ht="42.75">
      <c r="A3812" s="27" t="s">
        <v>11469</v>
      </c>
      <c r="B3812" s="10" t="s">
        <v>4735</v>
      </c>
      <c r="C3812" s="11" t="s">
        <v>4050</v>
      </c>
    </row>
    <row r="3813" spans="1:3" s="10" customFormat="1" ht="42.75">
      <c r="A3813" s="27" t="s">
        <v>11470</v>
      </c>
      <c r="B3813" s="10" t="s">
        <v>4736</v>
      </c>
      <c r="C3813" s="11" t="s">
        <v>4050</v>
      </c>
    </row>
    <row r="3814" spans="1:3" s="10" customFormat="1" ht="28.5">
      <c r="A3814" s="27" t="s">
        <v>11471</v>
      </c>
      <c r="B3814" s="10" t="s">
        <v>4737</v>
      </c>
      <c r="C3814" s="11" t="s">
        <v>835</v>
      </c>
    </row>
    <row r="3815" spans="1:3" s="10" customFormat="1" ht="28.5">
      <c r="A3815" s="27" t="s">
        <v>11472</v>
      </c>
      <c r="B3815" s="10" t="s">
        <v>4738</v>
      </c>
      <c r="C3815" s="11" t="s">
        <v>4639</v>
      </c>
    </row>
    <row r="3816" spans="1:3" s="10" customFormat="1" ht="42.75">
      <c r="A3816" s="27" t="s">
        <v>11473</v>
      </c>
      <c r="B3816" s="10" t="s">
        <v>4739</v>
      </c>
      <c r="C3816" s="11" t="s">
        <v>4740</v>
      </c>
    </row>
    <row r="3817" spans="1:3" s="10" customFormat="1" ht="57">
      <c r="A3817" s="27" t="s">
        <v>8301</v>
      </c>
      <c r="B3817" s="10" t="s">
        <v>4741</v>
      </c>
      <c r="C3817" s="11" t="s">
        <v>1024</v>
      </c>
    </row>
    <row r="3818" spans="1:3" s="10" customFormat="1" ht="42.75">
      <c r="A3818" s="27" t="s">
        <v>11474</v>
      </c>
      <c r="B3818" s="10" t="s">
        <v>4742</v>
      </c>
      <c r="C3818" s="11" t="s">
        <v>4050</v>
      </c>
    </row>
    <row r="3819" spans="1:3" s="10" customFormat="1" ht="28.5">
      <c r="A3819" s="27" t="s">
        <v>11475</v>
      </c>
      <c r="B3819" s="10" t="s">
        <v>4743</v>
      </c>
      <c r="C3819" s="11" t="s">
        <v>1032</v>
      </c>
    </row>
    <row r="3820" spans="1:3" s="10" customFormat="1">
      <c r="A3820" s="27" t="s">
        <v>11476</v>
      </c>
      <c r="B3820" s="10" t="s">
        <v>4744</v>
      </c>
      <c r="C3820" s="11" t="s">
        <v>4733</v>
      </c>
    </row>
    <row r="3821" spans="1:3" s="10" customFormat="1" ht="28.5">
      <c r="A3821" s="27" t="s">
        <v>11477</v>
      </c>
      <c r="B3821" s="10" t="s">
        <v>4745</v>
      </c>
      <c r="C3821" s="11" t="s">
        <v>746</v>
      </c>
    </row>
    <row r="3822" spans="1:3" s="10" customFormat="1" ht="42.75">
      <c r="A3822" s="27" t="s">
        <v>11478</v>
      </c>
      <c r="B3822" s="10" t="s">
        <v>4746</v>
      </c>
      <c r="C3822" s="11" t="s">
        <v>4729</v>
      </c>
    </row>
    <row r="3823" spans="1:3" s="10" customFormat="1" ht="28.5">
      <c r="A3823" s="27" t="s">
        <v>11479</v>
      </c>
      <c r="B3823" s="10" t="s">
        <v>4747</v>
      </c>
      <c r="C3823" s="11" t="s">
        <v>835</v>
      </c>
    </row>
    <row r="3824" spans="1:3" s="10" customFormat="1">
      <c r="A3824" s="27" t="s">
        <v>11480</v>
      </c>
      <c r="B3824" s="10" t="s">
        <v>4748</v>
      </c>
      <c r="C3824" s="11" t="s">
        <v>780</v>
      </c>
    </row>
    <row r="3825" spans="1:3" s="10" customFormat="1" ht="28.5">
      <c r="A3825" s="27" t="s">
        <v>11481</v>
      </c>
      <c r="B3825" s="10" t="s">
        <v>4749</v>
      </c>
      <c r="C3825" s="11" t="s">
        <v>1044</v>
      </c>
    </row>
    <row r="3826" spans="1:3" s="10" customFormat="1" ht="28.5">
      <c r="A3826" s="27" t="s">
        <v>11482</v>
      </c>
      <c r="B3826" s="10" t="s">
        <v>4750</v>
      </c>
      <c r="C3826" s="11" t="s">
        <v>4725</v>
      </c>
    </row>
    <row r="3827" spans="1:3" s="10" customFormat="1" ht="57">
      <c r="A3827" s="27" t="s">
        <v>11483</v>
      </c>
      <c r="B3827" s="10" t="s">
        <v>4751</v>
      </c>
      <c r="C3827" s="11" t="s">
        <v>3691</v>
      </c>
    </row>
    <row r="3828" spans="1:3" s="10" customFormat="1" ht="28.5">
      <c r="A3828" s="27" t="s">
        <v>11484</v>
      </c>
      <c r="B3828" s="10" t="s">
        <v>4752</v>
      </c>
      <c r="C3828" s="11" t="s">
        <v>4753</v>
      </c>
    </row>
    <row r="3829" spans="1:3" s="10" customFormat="1" ht="28.5">
      <c r="A3829" s="27" t="s">
        <v>11485</v>
      </c>
      <c r="B3829" s="10" t="s">
        <v>4754</v>
      </c>
      <c r="C3829" s="11" t="s">
        <v>4755</v>
      </c>
    </row>
    <row r="3830" spans="1:3" s="10" customFormat="1" ht="28.5">
      <c r="A3830" s="27" t="s">
        <v>11486</v>
      </c>
      <c r="B3830" s="10" t="s">
        <v>4756</v>
      </c>
      <c r="C3830" s="11" t="s">
        <v>835</v>
      </c>
    </row>
    <row r="3831" spans="1:3" s="10" customFormat="1" ht="28.5">
      <c r="A3831" s="27" t="s">
        <v>11487</v>
      </c>
      <c r="B3831" s="10" t="s">
        <v>4757</v>
      </c>
      <c r="C3831" s="11" t="s">
        <v>774</v>
      </c>
    </row>
    <row r="3832" spans="1:3" s="10" customFormat="1" ht="28.5">
      <c r="A3832" s="27" t="s">
        <v>11488</v>
      </c>
      <c r="B3832" s="10" t="s">
        <v>4758</v>
      </c>
      <c r="C3832" s="11" t="s">
        <v>824</v>
      </c>
    </row>
    <row r="3833" spans="1:3" s="10" customFormat="1" ht="28.5">
      <c r="A3833" s="27" t="s">
        <v>11489</v>
      </c>
      <c r="B3833" s="10" t="s">
        <v>4759</v>
      </c>
      <c r="C3833" s="11" t="s">
        <v>824</v>
      </c>
    </row>
    <row r="3834" spans="1:3" s="10" customFormat="1" ht="28.5">
      <c r="A3834" s="27" t="s">
        <v>11490</v>
      </c>
      <c r="B3834" s="10" t="s">
        <v>4760</v>
      </c>
      <c r="C3834" s="11" t="s">
        <v>1044</v>
      </c>
    </row>
    <row r="3835" spans="1:3" s="10" customFormat="1" ht="28.5">
      <c r="A3835" s="27" t="s">
        <v>11491</v>
      </c>
      <c r="B3835" s="10" t="s">
        <v>4761</v>
      </c>
      <c r="C3835" s="11" t="s">
        <v>4669</v>
      </c>
    </row>
    <row r="3836" spans="1:3" s="10" customFormat="1" ht="57">
      <c r="A3836" s="27" t="s">
        <v>11492</v>
      </c>
      <c r="B3836" s="10" t="s">
        <v>4762</v>
      </c>
      <c r="C3836" s="11" t="s">
        <v>4664</v>
      </c>
    </row>
    <row r="3837" spans="1:3" s="10" customFormat="1" ht="57">
      <c r="A3837" s="27" t="s">
        <v>11493</v>
      </c>
      <c r="B3837" s="10" t="s">
        <v>4763</v>
      </c>
      <c r="C3837" s="11" t="s">
        <v>979</v>
      </c>
    </row>
    <row r="3838" spans="1:3" s="10" customFormat="1" ht="42.75">
      <c r="A3838" s="27" t="s">
        <v>11494</v>
      </c>
      <c r="B3838" s="10" t="s">
        <v>4764</v>
      </c>
      <c r="C3838" s="11" t="s">
        <v>4628</v>
      </c>
    </row>
    <row r="3839" spans="1:3" s="10" customFormat="1">
      <c r="A3839" s="27" t="s">
        <v>11495</v>
      </c>
      <c r="B3839" s="10" t="s">
        <v>4765</v>
      </c>
      <c r="C3839" s="11" t="s">
        <v>721</v>
      </c>
    </row>
    <row r="3840" spans="1:3" s="10" customFormat="1" ht="28.5">
      <c r="A3840" s="27" t="s">
        <v>11496</v>
      </c>
      <c r="B3840" s="10" t="s">
        <v>4766</v>
      </c>
      <c r="C3840" s="11" t="s">
        <v>4755</v>
      </c>
    </row>
    <row r="3841" spans="1:3" s="10" customFormat="1" ht="28.5">
      <c r="A3841" s="27" t="s">
        <v>11497</v>
      </c>
      <c r="B3841" s="10" t="s">
        <v>4767</v>
      </c>
      <c r="C3841" s="11" t="s">
        <v>1032</v>
      </c>
    </row>
    <row r="3842" spans="1:3" s="10" customFormat="1" ht="28.5">
      <c r="A3842" s="27" t="s">
        <v>11498</v>
      </c>
      <c r="B3842" s="10" t="s">
        <v>4768</v>
      </c>
      <c r="C3842" s="11" t="s">
        <v>835</v>
      </c>
    </row>
    <row r="3843" spans="1:3" s="10" customFormat="1" ht="28.5">
      <c r="A3843" s="27" t="s">
        <v>11499</v>
      </c>
      <c r="B3843" s="10" t="s">
        <v>4769</v>
      </c>
      <c r="C3843" s="11" t="s">
        <v>835</v>
      </c>
    </row>
    <row r="3844" spans="1:3" s="10" customFormat="1" ht="42.75">
      <c r="A3844" s="27" t="s">
        <v>11500</v>
      </c>
      <c r="B3844" s="10" t="s">
        <v>4770</v>
      </c>
      <c r="C3844" s="11" t="s">
        <v>4628</v>
      </c>
    </row>
    <row r="3845" spans="1:3" s="10" customFormat="1" ht="28.5">
      <c r="A3845" s="27" t="s">
        <v>11501</v>
      </c>
      <c r="B3845" s="10" t="s">
        <v>4771</v>
      </c>
      <c r="C3845" s="11" t="s">
        <v>1001</v>
      </c>
    </row>
    <row r="3846" spans="1:3" s="10" customFormat="1">
      <c r="A3846" s="27" t="s">
        <v>11502</v>
      </c>
      <c r="B3846" s="10" t="s">
        <v>4772</v>
      </c>
      <c r="C3846" s="11" t="s">
        <v>3424</v>
      </c>
    </row>
    <row r="3847" spans="1:3" s="10" customFormat="1" ht="28.5">
      <c r="A3847" s="27" t="s">
        <v>11503</v>
      </c>
      <c r="B3847" s="10" t="s">
        <v>4773</v>
      </c>
      <c r="C3847" s="11" t="s">
        <v>1032</v>
      </c>
    </row>
    <row r="3848" spans="1:3" s="10" customFormat="1" ht="57">
      <c r="A3848" s="27" t="s">
        <v>11504</v>
      </c>
      <c r="B3848" s="10" t="s">
        <v>4774</v>
      </c>
      <c r="C3848" s="11" t="s">
        <v>4664</v>
      </c>
    </row>
    <row r="3849" spans="1:3" s="10" customFormat="1" ht="28.5">
      <c r="A3849" s="27" t="s">
        <v>11505</v>
      </c>
      <c r="B3849" s="10" t="s">
        <v>4775</v>
      </c>
      <c r="C3849" s="11" t="s">
        <v>835</v>
      </c>
    </row>
    <row r="3850" spans="1:3" s="10" customFormat="1" ht="42.75">
      <c r="A3850" s="27" t="s">
        <v>11506</v>
      </c>
      <c r="B3850" s="10" t="s">
        <v>4776</v>
      </c>
      <c r="C3850" s="11" t="s">
        <v>4777</v>
      </c>
    </row>
    <row r="3851" spans="1:3" s="10" customFormat="1" ht="57">
      <c r="A3851" s="27" t="s">
        <v>11507</v>
      </c>
      <c r="B3851" s="10" t="s">
        <v>4778</v>
      </c>
      <c r="C3851" s="11" t="s">
        <v>4700</v>
      </c>
    </row>
    <row r="3852" spans="1:3" s="10" customFormat="1" ht="28.5">
      <c r="A3852" s="27" t="s">
        <v>11508</v>
      </c>
      <c r="B3852" s="10" t="s">
        <v>4779</v>
      </c>
      <c r="C3852" s="11" t="s">
        <v>1001</v>
      </c>
    </row>
    <row r="3853" spans="1:3" s="10" customFormat="1" ht="28.5">
      <c r="A3853" s="27" t="s">
        <v>11509</v>
      </c>
      <c r="B3853" s="10" t="s">
        <v>4780</v>
      </c>
      <c r="C3853" s="11" t="s">
        <v>835</v>
      </c>
    </row>
    <row r="3854" spans="1:3" s="10" customFormat="1">
      <c r="A3854" s="27" t="s">
        <v>11510</v>
      </c>
      <c r="B3854" s="10" t="s">
        <v>4781</v>
      </c>
      <c r="C3854" s="11" t="s">
        <v>721</v>
      </c>
    </row>
    <row r="3855" spans="1:3" s="10" customFormat="1" ht="28.5">
      <c r="A3855" s="27" t="s">
        <v>11511</v>
      </c>
      <c r="B3855" s="10" t="s">
        <v>4782</v>
      </c>
      <c r="C3855" s="11" t="s">
        <v>4521</v>
      </c>
    </row>
    <row r="3856" spans="1:3" s="10" customFormat="1" ht="28.5">
      <c r="A3856" s="27" t="s">
        <v>11512</v>
      </c>
      <c r="B3856" s="10" t="s">
        <v>4783</v>
      </c>
      <c r="C3856" s="11" t="s">
        <v>4521</v>
      </c>
    </row>
    <row r="3857" spans="1:3" s="10" customFormat="1" ht="28.5">
      <c r="A3857" s="27" t="s">
        <v>11513</v>
      </c>
      <c r="B3857" s="10" t="s">
        <v>4784</v>
      </c>
      <c r="C3857" s="11" t="s">
        <v>4521</v>
      </c>
    </row>
    <row r="3858" spans="1:3" s="10" customFormat="1" ht="28.5">
      <c r="A3858" s="27" t="s">
        <v>11514</v>
      </c>
      <c r="B3858" s="10" t="s">
        <v>4785</v>
      </c>
      <c r="C3858" s="11" t="s">
        <v>835</v>
      </c>
    </row>
    <row r="3859" spans="1:3" s="10" customFormat="1" ht="28.5">
      <c r="A3859" s="27" t="s">
        <v>11515</v>
      </c>
      <c r="B3859" s="10" t="s">
        <v>4786</v>
      </c>
      <c r="C3859" s="11" t="s">
        <v>824</v>
      </c>
    </row>
    <row r="3860" spans="1:3" s="10" customFormat="1" ht="42.75">
      <c r="A3860" s="27" t="s">
        <v>11516</v>
      </c>
      <c r="B3860" s="10" t="s">
        <v>4787</v>
      </c>
      <c r="C3860" s="11" t="s">
        <v>4050</v>
      </c>
    </row>
    <row r="3861" spans="1:3" s="10" customFormat="1" ht="28.5">
      <c r="A3861" s="27" t="s">
        <v>11517</v>
      </c>
      <c r="B3861" s="10" t="s">
        <v>4788</v>
      </c>
      <c r="C3861" s="11" t="s">
        <v>4639</v>
      </c>
    </row>
    <row r="3862" spans="1:3" s="10" customFormat="1" ht="28.5">
      <c r="A3862" s="27" t="s">
        <v>11518</v>
      </c>
      <c r="B3862" s="10" t="s">
        <v>4789</v>
      </c>
      <c r="C3862" s="11" t="s">
        <v>3852</v>
      </c>
    </row>
    <row r="3863" spans="1:3" s="10" customFormat="1">
      <c r="A3863" s="27" t="s">
        <v>8548</v>
      </c>
      <c r="B3863" s="10" t="s">
        <v>4790</v>
      </c>
      <c r="C3863" s="11" t="s">
        <v>755</v>
      </c>
    </row>
    <row r="3864" spans="1:3" s="10" customFormat="1" ht="42.75">
      <c r="A3864" s="27" t="s">
        <v>11519</v>
      </c>
      <c r="B3864" s="10" t="s">
        <v>4791</v>
      </c>
      <c r="C3864" s="11" t="s">
        <v>710</v>
      </c>
    </row>
    <row r="3865" spans="1:3" s="10" customFormat="1" ht="42.75">
      <c r="A3865" s="27" t="s">
        <v>11520</v>
      </c>
      <c r="B3865" s="10" t="s">
        <v>4792</v>
      </c>
      <c r="C3865" s="11" t="s">
        <v>4793</v>
      </c>
    </row>
    <row r="3866" spans="1:3" s="10" customFormat="1" ht="28.5">
      <c r="A3866" s="27" t="s">
        <v>11521</v>
      </c>
      <c r="B3866" s="10" t="s">
        <v>4794</v>
      </c>
      <c r="C3866" s="11" t="s">
        <v>4795</v>
      </c>
    </row>
    <row r="3867" spans="1:3" s="10" customFormat="1" ht="28.5">
      <c r="A3867" s="27" t="s">
        <v>11522</v>
      </c>
      <c r="B3867" s="10" t="s">
        <v>4796</v>
      </c>
      <c r="C3867" s="11" t="s">
        <v>4795</v>
      </c>
    </row>
    <row r="3868" spans="1:3" s="10" customFormat="1" ht="42.75">
      <c r="A3868" s="27" t="s">
        <v>11523</v>
      </c>
      <c r="B3868" s="10" t="s">
        <v>4797</v>
      </c>
      <c r="C3868" s="11" t="s">
        <v>1207</v>
      </c>
    </row>
    <row r="3869" spans="1:3" s="10" customFormat="1" ht="42.75">
      <c r="A3869" s="27" t="s">
        <v>11524</v>
      </c>
      <c r="B3869" s="10" t="s">
        <v>4798</v>
      </c>
      <c r="C3869" s="11" t="s">
        <v>710</v>
      </c>
    </row>
    <row r="3870" spans="1:3" s="10" customFormat="1">
      <c r="A3870" s="27" t="s">
        <v>11525</v>
      </c>
      <c r="B3870" s="10" t="s">
        <v>4799</v>
      </c>
      <c r="C3870" s="11" t="s">
        <v>755</v>
      </c>
    </row>
    <row r="3871" spans="1:3" s="10" customFormat="1">
      <c r="A3871" s="27" t="s">
        <v>11526</v>
      </c>
      <c r="B3871" s="10" t="s">
        <v>4800</v>
      </c>
      <c r="C3871" s="11" t="s">
        <v>4801</v>
      </c>
    </row>
    <row r="3872" spans="1:3" s="10" customFormat="1" ht="28.5">
      <c r="A3872" s="27" t="s">
        <v>11527</v>
      </c>
      <c r="B3872" s="10" t="s">
        <v>4802</v>
      </c>
      <c r="C3872" s="11" t="s">
        <v>4803</v>
      </c>
    </row>
    <row r="3873" spans="1:3" s="10" customFormat="1" ht="28.5">
      <c r="A3873" s="27" t="s">
        <v>11528</v>
      </c>
      <c r="B3873" s="10" t="s">
        <v>4804</v>
      </c>
      <c r="C3873" s="11" t="s">
        <v>1032</v>
      </c>
    </row>
    <row r="3874" spans="1:3" s="10" customFormat="1" ht="28.5">
      <c r="A3874" s="27" t="s">
        <v>11529</v>
      </c>
      <c r="B3874" s="10" t="s">
        <v>4805</v>
      </c>
      <c r="C3874" s="11" t="s">
        <v>4521</v>
      </c>
    </row>
    <row r="3875" spans="1:3" s="10" customFormat="1" ht="28.5">
      <c r="A3875" s="27" t="s">
        <v>11530</v>
      </c>
      <c r="B3875" s="10" t="s">
        <v>4806</v>
      </c>
      <c r="C3875" s="11" t="s">
        <v>4807</v>
      </c>
    </row>
    <row r="3876" spans="1:3" s="10" customFormat="1" ht="28.5">
      <c r="A3876" s="27" t="s">
        <v>11531</v>
      </c>
      <c r="B3876" s="10" t="s">
        <v>4808</v>
      </c>
      <c r="C3876" s="11" t="s">
        <v>1032</v>
      </c>
    </row>
    <row r="3877" spans="1:3" s="10" customFormat="1" ht="28.5">
      <c r="A3877" s="27" t="s">
        <v>11532</v>
      </c>
      <c r="B3877" s="10" t="s">
        <v>4809</v>
      </c>
      <c r="C3877" s="11" t="s">
        <v>4755</v>
      </c>
    </row>
    <row r="3878" spans="1:3" s="10" customFormat="1" ht="28.5">
      <c r="A3878" s="27" t="s">
        <v>11533</v>
      </c>
      <c r="B3878" s="10" t="s">
        <v>4810</v>
      </c>
      <c r="C3878" s="11" t="s">
        <v>3767</v>
      </c>
    </row>
    <row r="3879" spans="1:3" s="10" customFormat="1" ht="57">
      <c r="A3879" s="27" t="s">
        <v>11534</v>
      </c>
      <c r="B3879" s="10" t="s">
        <v>4811</v>
      </c>
      <c r="C3879" s="11" t="s">
        <v>979</v>
      </c>
    </row>
    <row r="3880" spans="1:3" s="10" customFormat="1" ht="57">
      <c r="A3880" s="27" t="s">
        <v>11535</v>
      </c>
      <c r="B3880" s="10" t="s">
        <v>4812</v>
      </c>
      <c r="C3880" s="11" t="s">
        <v>979</v>
      </c>
    </row>
    <row r="3881" spans="1:3" s="10" customFormat="1" ht="28.5">
      <c r="A3881" s="27" t="s">
        <v>11536</v>
      </c>
      <c r="B3881" s="10" t="s">
        <v>4813</v>
      </c>
      <c r="C3881" s="11" t="s">
        <v>4521</v>
      </c>
    </row>
    <row r="3882" spans="1:3" s="10" customFormat="1" ht="42.75">
      <c r="A3882" s="27" t="s">
        <v>11537</v>
      </c>
      <c r="B3882" s="10" t="s">
        <v>4814</v>
      </c>
      <c r="C3882" s="11" t="s">
        <v>4815</v>
      </c>
    </row>
    <row r="3883" spans="1:3" s="10" customFormat="1" ht="28.5">
      <c r="A3883" s="27" t="s">
        <v>11538</v>
      </c>
      <c r="B3883" s="10" t="s">
        <v>4816</v>
      </c>
      <c r="C3883" s="11" t="s">
        <v>4521</v>
      </c>
    </row>
    <row r="3884" spans="1:3" s="10" customFormat="1" ht="28.5">
      <c r="A3884" s="27" t="s">
        <v>11539</v>
      </c>
      <c r="B3884" s="10" t="s">
        <v>4817</v>
      </c>
      <c r="C3884" s="11" t="s">
        <v>4818</v>
      </c>
    </row>
    <row r="3885" spans="1:3" s="10" customFormat="1" ht="42.75">
      <c r="A3885" s="27" t="s">
        <v>11540</v>
      </c>
      <c r="B3885" s="10" t="s">
        <v>4819</v>
      </c>
      <c r="C3885" s="11" t="s">
        <v>4815</v>
      </c>
    </row>
    <row r="3886" spans="1:3" s="10" customFormat="1" ht="28.5">
      <c r="A3886" s="27" t="s">
        <v>11541</v>
      </c>
      <c r="B3886" s="10" t="s">
        <v>4820</v>
      </c>
      <c r="C3886" s="11" t="s">
        <v>4821</v>
      </c>
    </row>
    <row r="3887" spans="1:3" s="10" customFormat="1" ht="42.75">
      <c r="A3887" s="27" t="s">
        <v>11542</v>
      </c>
      <c r="B3887" s="10" t="s">
        <v>4822</v>
      </c>
      <c r="C3887" s="11" t="s">
        <v>4777</v>
      </c>
    </row>
    <row r="3888" spans="1:3" s="10" customFormat="1" ht="28.5">
      <c r="A3888" s="27" t="s">
        <v>11543</v>
      </c>
      <c r="B3888" s="10" t="s">
        <v>4823</v>
      </c>
      <c r="C3888" s="11" t="s">
        <v>4824</v>
      </c>
    </row>
    <row r="3889" spans="1:3" s="10" customFormat="1" ht="42.75">
      <c r="A3889" s="27" t="s">
        <v>11544</v>
      </c>
      <c r="B3889" s="10" t="s">
        <v>4825</v>
      </c>
      <c r="C3889" s="11" t="s">
        <v>4815</v>
      </c>
    </row>
    <row r="3890" spans="1:3" s="10" customFormat="1" ht="28.5">
      <c r="A3890" s="27" t="s">
        <v>11545</v>
      </c>
      <c r="B3890" s="10" t="s">
        <v>4826</v>
      </c>
      <c r="C3890" s="11" t="s">
        <v>1101</v>
      </c>
    </row>
    <row r="3891" spans="1:3" s="10" customFormat="1" ht="28.5">
      <c r="A3891" s="27" t="s">
        <v>11546</v>
      </c>
      <c r="B3891" s="10" t="s">
        <v>4827</v>
      </c>
      <c r="C3891" s="11" t="s">
        <v>4755</v>
      </c>
    </row>
    <row r="3892" spans="1:3" s="10" customFormat="1" ht="28.5">
      <c r="A3892" s="27" t="s">
        <v>11547</v>
      </c>
      <c r="B3892" s="10" t="s">
        <v>4828</v>
      </c>
      <c r="C3892" s="11" t="s">
        <v>4755</v>
      </c>
    </row>
    <row r="3893" spans="1:3" s="10" customFormat="1" ht="42.75">
      <c r="A3893" s="27" t="s">
        <v>11548</v>
      </c>
      <c r="B3893" s="10" t="s">
        <v>4829</v>
      </c>
      <c r="C3893" s="11" t="s">
        <v>4830</v>
      </c>
    </row>
    <row r="3894" spans="1:3" s="10" customFormat="1" ht="28.5">
      <c r="A3894" s="27" t="s">
        <v>11549</v>
      </c>
      <c r="B3894" s="10" t="s">
        <v>4831</v>
      </c>
      <c r="C3894" s="11" t="s">
        <v>4832</v>
      </c>
    </row>
    <row r="3895" spans="1:3" s="10" customFormat="1" ht="28.5">
      <c r="A3895" s="27" t="s">
        <v>11550</v>
      </c>
      <c r="B3895" s="10" t="s">
        <v>4833</v>
      </c>
      <c r="C3895" s="11" t="s">
        <v>4521</v>
      </c>
    </row>
    <row r="3896" spans="1:3" s="10" customFormat="1" ht="28.5">
      <c r="A3896" s="27" t="s">
        <v>11551</v>
      </c>
      <c r="B3896" s="10" t="s">
        <v>4834</v>
      </c>
      <c r="C3896" s="11" t="s">
        <v>4521</v>
      </c>
    </row>
    <row r="3897" spans="1:3" s="10" customFormat="1" ht="28.5">
      <c r="A3897" s="27" t="s">
        <v>11552</v>
      </c>
      <c r="B3897" s="10" t="s">
        <v>4835</v>
      </c>
      <c r="C3897" s="11" t="s">
        <v>1044</v>
      </c>
    </row>
    <row r="3898" spans="1:3" s="10" customFormat="1" ht="28.5">
      <c r="A3898" s="27" t="s">
        <v>11553</v>
      </c>
      <c r="B3898" s="10" t="s">
        <v>4836</v>
      </c>
      <c r="C3898" s="11" t="s">
        <v>4755</v>
      </c>
    </row>
    <row r="3899" spans="1:3" s="10" customFormat="1" ht="28.5">
      <c r="A3899" s="27" t="s">
        <v>11554</v>
      </c>
      <c r="B3899" s="10" t="s">
        <v>4837</v>
      </c>
      <c r="C3899" s="11" t="s">
        <v>4521</v>
      </c>
    </row>
    <row r="3900" spans="1:3" s="10" customFormat="1" ht="28.5">
      <c r="A3900" s="27" t="s">
        <v>11555</v>
      </c>
      <c r="B3900" s="10" t="s">
        <v>4838</v>
      </c>
      <c r="C3900" s="11" t="s">
        <v>1056</v>
      </c>
    </row>
    <row r="3901" spans="1:3" s="10" customFormat="1" ht="28.5">
      <c r="A3901" s="27" t="s">
        <v>11556</v>
      </c>
      <c r="B3901" s="10" t="s">
        <v>4839</v>
      </c>
      <c r="C3901" s="11" t="s">
        <v>3852</v>
      </c>
    </row>
    <row r="3902" spans="1:3" s="10" customFormat="1">
      <c r="A3902" s="27" t="s">
        <v>11557</v>
      </c>
      <c r="B3902" s="10" t="s">
        <v>4840</v>
      </c>
      <c r="C3902" s="11" t="s">
        <v>4104</v>
      </c>
    </row>
    <row r="3903" spans="1:3" s="10" customFormat="1" ht="28.5">
      <c r="A3903" s="27" t="s">
        <v>11558</v>
      </c>
      <c r="B3903" s="10" t="s">
        <v>4841</v>
      </c>
      <c r="C3903" s="11" t="s">
        <v>4521</v>
      </c>
    </row>
    <row r="3904" spans="1:3" s="10" customFormat="1" ht="28.5">
      <c r="A3904" s="27" t="s">
        <v>11559</v>
      </c>
      <c r="B3904" s="10" t="s">
        <v>4842</v>
      </c>
      <c r="C3904" s="11" t="s">
        <v>835</v>
      </c>
    </row>
    <row r="3905" spans="1:3" s="10" customFormat="1" ht="28.5">
      <c r="A3905" s="27" t="s">
        <v>11560</v>
      </c>
      <c r="B3905" s="10" t="s">
        <v>4843</v>
      </c>
      <c r="C3905" s="11" t="s">
        <v>4844</v>
      </c>
    </row>
    <row r="3906" spans="1:3" s="10" customFormat="1" ht="28.5">
      <c r="A3906" s="27" t="s">
        <v>11561</v>
      </c>
      <c r="B3906" s="10" t="s">
        <v>4845</v>
      </c>
      <c r="C3906" s="11" t="s">
        <v>4844</v>
      </c>
    </row>
    <row r="3907" spans="1:3" s="10" customFormat="1">
      <c r="A3907" s="27" t="s">
        <v>11562</v>
      </c>
      <c r="B3907" s="10" t="s">
        <v>4846</v>
      </c>
      <c r="C3907" s="11" t="s">
        <v>3955</v>
      </c>
    </row>
    <row r="3908" spans="1:3" s="10" customFormat="1">
      <c r="A3908" s="27" t="s">
        <v>11563</v>
      </c>
      <c r="B3908" s="10" t="s">
        <v>4847</v>
      </c>
      <c r="C3908" s="11" t="s">
        <v>4848</v>
      </c>
    </row>
    <row r="3909" spans="1:3" s="10" customFormat="1">
      <c r="A3909" s="27" t="s">
        <v>11564</v>
      </c>
      <c r="B3909" s="10" t="s">
        <v>4849</v>
      </c>
      <c r="C3909" s="11" t="s">
        <v>721</v>
      </c>
    </row>
    <row r="3910" spans="1:3" s="10" customFormat="1" ht="28.5">
      <c r="A3910" s="27" t="s">
        <v>11565</v>
      </c>
      <c r="B3910" s="10" t="s">
        <v>4850</v>
      </c>
      <c r="C3910" s="11" t="s">
        <v>3426</v>
      </c>
    </row>
    <row r="3911" spans="1:3" s="10" customFormat="1" ht="28.5">
      <c r="A3911" s="27" t="s">
        <v>11566</v>
      </c>
      <c r="B3911" s="10" t="s">
        <v>4851</v>
      </c>
      <c r="C3911" s="11" t="s">
        <v>4753</v>
      </c>
    </row>
    <row r="3912" spans="1:3" s="10" customFormat="1" ht="28.5">
      <c r="A3912" s="27" t="s">
        <v>11567</v>
      </c>
      <c r="B3912" s="10" t="s">
        <v>4852</v>
      </c>
      <c r="C3912" s="11" t="s">
        <v>4844</v>
      </c>
    </row>
    <row r="3913" spans="1:3" s="10" customFormat="1" ht="28.5">
      <c r="A3913" s="27" t="s">
        <v>11568</v>
      </c>
      <c r="B3913" s="10" t="s">
        <v>4853</v>
      </c>
      <c r="C3913" s="11" t="s">
        <v>4521</v>
      </c>
    </row>
    <row r="3914" spans="1:3" s="10" customFormat="1" ht="28.5">
      <c r="A3914" s="27" t="s">
        <v>11569</v>
      </c>
      <c r="B3914" s="10" t="s">
        <v>4854</v>
      </c>
      <c r="C3914" s="11" t="s">
        <v>835</v>
      </c>
    </row>
    <row r="3915" spans="1:3" s="10" customFormat="1" ht="42.75">
      <c r="A3915" s="27" t="s">
        <v>11570</v>
      </c>
      <c r="B3915" s="10" t="s">
        <v>4855</v>
      </c>
      <c r="C3915" s="11" t="s">
        <v>3980</v>
      </c>
    </row>
    <row r="3916" spans="1:3" s="10" customFormat="1" ht="42.75">
      <c r="A3916" s="27" t="s">
        <v>11571</v>
      </c>
      <c r="B3916" s="10" t="s">
        <v>4856</v>
      </c>
      <c r="C3916" s="11" t="s">
        <v>3980</v>
      </c>
    </row>
    <row r="3917" spans="1:3" s="10" customFormat="1" ht="28.5">
      <c r="A3917" s="27" t="s">
        <v>11572</v>
      </c>
      <c r="B3917" s="10" t="s">
        <v>4857</v>
      </c>
      <c r="C3917" s="11" t="s">
        <v>4844</v>
      </c>
    </row>
    <row r="3918" spans="1:3" s="10" customFormat="1" ht="28.5">
      <c r="A3918" s="27" t="s">
        <v>11573</v>
      </c>
      <c r="B3918" s="10" t="s">
        <v>4858</v>
      </c>
      <c r="C3918" s="11" t="s">
        <v>4639</v>
      </c>
    </row>
    <row r="3919" spans="1:3" s="10" customFormat="1" ht="28.5">
      <c r="A3919" s="27" t="s">
        <v>11574</v>
      </c>
      <c r="B3919" s="10" t="s">
        <v>4859</v>
      </c>
      <c r="C3919" s="11" t="s">
        <v>835</v>
      </c>
    </row>
    <row r="3920" spans="1:3" s="10" customFormat="1" ht="42.75">
      <c r="A3920" s="27" t="s">
        <v>8239</v>
      </c>
      <c r="B3920" s="10" t="s">
        <v>4860</v>
      </c>
      <c r="C3920" s="11" t="s">
        <v>4861</v>
      </c>
    </row>
    <row r="3921" spans="1:3" s="10" customFormat="1">
      <c r="A3921" s="27" t="s">
        <v>11575</v>
      </c>
      <c r="B3921" s="10" t="s">
        <v>4862</v>
      </c>
      <c r="C3921" s="11" t="s">
        <v>3955</v>
      </c>
    </row>
    <row r="3922" spans="1:3" s="10" customFormat="1" ht="28.5">
      <c r="A3922" s="27" t="s">
        <v>11576</v>
      </c>
      <c r="B3922" s="10" t="s">
        <v>4863</v>
      </c>
      <c r="C3922" s="11" t="s">
        <v>820</v>
      </c>
    </row>
    <row r="3923" spans="1:3" s="10" customFormat="1" ht="42.75">
      <c r="A3923" s="27" t="s">
        <v>11577</v>
      </c>
      <c r="B3923" s="10" t="s">
        <v>4864</v>
      </c>
      <c r="C3923" s="11" t="s">
        <v>4740</v>
      </c>
    </row>
    <row r="3924" spans="1:3" s="10" customFormat="1" ht="42.75">
      <c r="A3924" s="27" t="s">
        <v>11578</v>
      </c>
      <c r="B3924" s="10" t="s">
        <v>4865</v>
      </c>
      <c r="C3924" s="11" t="s">
        <v>4830</v>
      </c>
    </row>
    <row r="3925" spans="1:3" s="10" customFormat="1" ht="28.5">
      <c r="A3925" s="27" t="s">
        <v>11579</v>
      </c>
      <c r="B3925" s="10" t="s">
        <v>4866</v>
      </c>
      <c r="C3925" s="11" t="s">
        <v>4844</v>
      </c>
    </row>
    <row r="3926" spans="1:3" s="10" customFormat="1" ht="42.75">
      <c r="A3926" s="27" t="s">
        <v>11580</v>
      </c>
      <c r="B3926" s="10" t="s">
        <v>4867</v>
      </c>
      <c r="C3926" s="11" t="s">
        <v>4830</v>
      </c>
    </row>
    <row r="3927" spans="1:3" s="10" customFormat="1" ht="57">
      <c r="A3927" s="27" t="s">
        <v>11581</v>
      </c>
      <c r="B3927" s="10" t="s">
        <v>4868</v>
      </c>
      <c r="C3927" s="11" t="s">
        <v>3691</v>
      </c>
    </row>
    <row r="3928" spans="1:3" s="10" customFormat="1" ht="28.5">
      <c r="A3928" s="27" t="s">
        <v>11582</v>
      </c>
      <c r="B3928" s="10" t="s">
        <v>4869</v>
      </c>
      <c r="C3928" s="11" t="s">
        <v>4370</v>
      </c>
    </row>
    <row r="3929" spans="1:3" s="10" customFormat="1" ht="28.5">
      <c r="A3929" s="27" t="s">
        <v>11583</v>
      </c>
      <c r="B3929" s="10" t="s">
        <v>4870</v>
      </c>
      <c r="C3929" s="11" t="s">
        <v>4370</v>
      </c>
    </row>
    <row r="3930" spans="1:3" s="10" customFormat="1" ht="57">
      <c r="A3930" s="27" t="s">
        <v>11584</v>
      </c>
      <c r="B3930" s="10" t="s">
        <v>4871</v>
      </c>
      <c r="C3930" s="11" t="s">
        <v>1008</v>
      </c>
    </row>
    <row r="3931" spans="1:3" s="10" customFormat="1" ht="28.5">
      <c r="A3931" s="27" t="s">
        <v>11585</v>
      </c>
      <c r="B3931" s="10" t="s">
        <v>4872</v>
      </c>
      <c r="C3931" s="11" t="s">
        <v>3891</v>
      </c>
    </row>
    <row r="3932" spans="1:3" s="10" customFormat="1" ht="42.75">
      <c r="A3932" s="27" t="s">
        <v>11586</v>
      </c>
      <c r="B3932" s="10" t="s">
        <v>4873</v>
      </c>
      <c r="C3932" s="11" t="s">
        <v>4830</v>
      </c>
    </row>
    <row r="3933" spans="1:3" s="10" customFormat="1" ht="28.5">
      <c r="A3933" s="27" t="s">
        <v>11587</v>
      </c>
      <c r="B3933" s="10" t="s">
        <v>4874</v>
      </c>
      <c r="C3933" s="11" t="s">
        <v>4875</v>
      </c>
    </row>
    <row r="3934" spans="1:3" s="10" customFormat="1">
      <c r="A3934" s="27" t="s">
        <v>10886</v>
      </c>
      <c r="B3934" s="10" t="s">
        <v>4876</v>
      </c>
      <c r="C3934" s="11" t="s">
        <v>4000</v>
      </c>
    </row>
    <row r="3935" spans="1:3" s="10" customFormat="1" ht="57">
      <c r="A3935" s="27" t="s">
        <v>8721</v>
      </c>
      <c r="B3935" s="10" t="s">
        <v>4877</v>
      </c>
      <c r="C3935" s="11" t="s">
        <v>1008</v>
      </c>
    </row>
    <row r="3936" spans="1:3" s="10" customFormat="1" ht="28.5">
      <c r="A3936" s="27" t="s">
        <v>11588</v>
      </c>
      <c r="B3936" s="10" t="s">
        <v>4878</v>
      </c>
      <c r="C3936" s="11" t="s">
        <v>774</v>
      </c>
    </row>
    <row r="3937" spans="1:3" s="10" customFormat="1">
      <c r="A3937" s="27" t="s">
        <v>11589</v>
      </c>
      <c r="B3937" s="10" t="s">
        <v>4879</v>
      </c>
      <c r="C3937" s="11" t="s">
        <v>4880</v>
      </c>
    </row>
    <row r="3938" spans="1:3" s="10" customFormat="1" ht="28.5">
      <c r="A3938" s="27" t="s">
        <v>8545</v>
      </c>
      <c r="B3938" s="10" t="s">
        <v>4881</v>
      </c>
      <c r="C3938" s="11" t="s">
        <v>746</v>
      </c>
    </row>
    <row r="3939" spans="1:3" s="10" customFormat="1" ht="28.5">
      <c r="A3939" s="27" t="s">
        <v>11590</v>
      </c>
      <c r="B3939" s="10" t="s">
        <v>4882</v>
      </c>
      <c r="C3939" s="11" t="s">
        <v>1032</v>
      </c>
    </row>
    <row r="3940" spans="1:3" s="10" customFormat="1" ht="28.5">
      <c r="A3940" s="27" t="s">
        <v>11591</v>
      </c>
      <c r="B3940" s="10" t="s">
        <v>4883</v>
      </c>
      <c r="C3940" s="11" t="s">
        <v>824</v>
      </c>
    </row>
    <row r="3941" spans="1:3" s="10" customFormat="1" ht="57">
      <c r="A3941" s="27" t="s">
        <v>11592</v>
      </c>
      <c r="B3941" s="10" t="s">
        <v>4884</v>
      </c>
      <c r="C3941" s="11" t="s">
        <v>3691</v>
      </c>
    </row>
    <row r="3942" spans="1:3" s="10" customFormat="1" ht="28.5">
      <c r="A3942" s="27" t="s">
        <v>11593</v>
      </c>
      <c r="B3942" s="10" t="s">
        <v>4885</v>
      </c>
      <c r="C3942" s="11" t="s">
        <v>4753</v>
      </c>
    </row>
    <row r="3943" spans="1:3" s="10" customFormat="1" ht="28.5">
      <c r="A3943" s="27" t="s">
        <v>11594</v>
      </c>
      <c r="B3943" s="10" t="s">
        <v>4886</v>
      </c>
      <c r="C3943" s="11" t="s">
        <v>4844</v>
      </c>
    </row>
    <row r="3944" spans="1:3" s="10" customFormat="1" ht="28.5">
      <c r="A3944" s="27" t="s">
        <v>11595</v>
      </c>
      <c r="B3944" s="10" t="s">
        <v>4887</v>
      </c>
      <c r="C3944" s="11" t="s">
        <v>4844</v>
      </c>
    </row>
    <row r="3945" spans="1:3" s="10" customFormat="1" ht="42.75">
      <c r="A3945" s="27" t="s">
        <v>11596</v>
      </c>
      <c r="B3945" s="10" t="s">
        <v>4888</v>
      </c>
      <c r="C3945" s="11" t="s">
        <v>4889</v>
      </c>
    </row>
    <row r="3946" spans="1:3" s="10" customFormat="1" ht="28.5">
      <c r="A3946" s="27" t="s">
        <v>11597</v>
      </c>
      <c r="B3946" s="10" t="s">
        <v>4890</v>
      </c>
      <c r="C3946" s="11" t="s">
        <v>4891</v>
      </c>
    </row>
    <row r="3947" spans="1:3" s="10" customFormat="1" ht="28.5">
      <c r="A3947" s="27" t="s">
        <v>11598</v>
      </c>
      <c r="B3947" s="10" t="s">
        <v>4892</v>
      </c>
      <c r="C3947" s="11" t="s">
        <v>811</v>
      </c>
    </row>
    <row r="3948" spans="1:3" s="10" customFormat="1" ht="28.5">
      <c r="A3948" s="27" t="s">
        <v>11599</v>
      </c>
      <c r="B3948" s="10" t="s">
        <v>4893</v>
      </c>
      <c r="C3948" s="11" t="s">
        <v>4894</v>
      </c>
    </row>
    <row r="3949" spans="1:3" s="10" customFormat="1" ht="28.5">
      <c r="A3949" s="27" t="s">
        <v>11600</v>
      </c>
      <c r="B3949" s="10" t="s">
        <v>4895</v>
      </c>
      <c r="C3949" s="11" t="s">
        <v>811</v>
      </c>
    </row>
    <row r="3950" spans="1:3" s="10" customFormat="1" ht="28.5">
      <c r="A3950" s="27" t="s">
        <v>11601</v>
      </c>
      <c r="B3950" s="10" t="s">
        <v>4896</v>
      </c>
      <c r="C3950" s="11" t="s">
        <v>4158</v>
      </c>
    </row>
    <row r="3951" spans="1:3" s="10" customFormat="1" ht="28.5">
      <c r="A3951" s="27" t="s">
        <v>11602</v>
      </c>
      <c r="B3951" s="10" t="s">
        <v>4897</v>
      </c>
      <c r="C3951" s="11" t="s">
        <v>811</v>
      </c>
    </row>
    <row r="3952" spans="1:3" s="10" customFormat="1" ht="28.5">
      <c r="A3952" s="27" t="s">
        <v>11603</v>
      </c>
      <c r="B3952" s="10" t="s">
        <v>4898</v>
      </c>
      <c r="C3952" s="11" t="s">
        <v>1032</v>
      </c>
    </row>
    <row r="3953" spans="1:3" s="10" customFormat="1" ht="57">
      <c r="A3953" s="27" t="s">
        <v>8727</v>
      </c>
      <c r="B3953" s="10" t="s">
        <v>4899</v>
      </c>
      <c r="C3953" s="11" t="s">
        <v>1024</v>
      </c>
    </row>
    <row r="3954" spans="1:3" s="10" customFormat="1" ht="42.75">
      <c r="A3954" s="27" t="s">
        <v>11604</v>
      </c>
      <c r="B3954" s="10" t="s">
        <v>4900</v>
      </c>
      <c r="C3954" s="11" t="s">
        <v>4087</v>
      </c>
    </row>
    <row r="3955" spans="1:3" s="10" customFormat="1" ht="42.75">
      <c r="A3955" s="27" t="s">
        <v>10955</v>
      </c>
      <c r="B3955" s="10" t="s">
        <v>4901</v>
      </c>
      <c r="C3955" s="11" t="s">
        <v>4087</v>
      </c>
    </row>
    <row r="3956" spans="1:3" s="10" customFormat="1" ht="42.75">
      <c r="A3956" s="27" t="s">
        <v>11605</v>
      </c>
      <c r="B3956" s="10" t="s">
        <v>4902</v>
      </c>
      <c r="C3956" s="11" t="s">
        <v>4830</v>
      </c>
    </row>
    <row r="3957" spans="1:3" s="10" customFormat="1" ht="28.5">
      <c r="A3957" s="27" t="s">
        <v>11363</v>
      </c>
      <c r="B3957" s="10" t="s">
        <v>4903</v>
      </c>
      <c r="C3957" s="11" t="s">
        <v>746</v>
      </c>
    </row>
    <row r="3958" spans="1:3" s="10" customFormat="1" ht="57">
      <c r="A3958" s="27" t="s">
        <v>11606</v>
      </c>
      <c r="B3958" s="10" t="s">
        <v>4904</v>
      </c>
      <c r="C3958" s="11" t="s">
        <v>4905</v>
      </c>
    </row>
    <row r="3959" spans="1:3" s="10" customFormat="1">
      <c r="A3959" s="27" t="s">
        <v>11607</v>
      </c>
      <c r="B3959" s="10" t="s">
        <v>4906</v>
      </c>
      <c r="C3959" s="11" t="s">
        <v>4880</v>
      </c>
    </row>
    <row r="3960" spans="1:3" s="10" customFormat="1" ht="28.5">
      <c r="A3960" s="27" t="s">
        <v>11608</v>
      </c>
      <c r="B3960" s="10" t="s">
        <v>4907</v>
      </c>
      <c r="C3960" s="11" t="s">
        <v>4908</v>
      </c>
    </row>
    <row r="3961" spans="1:3" s="10" customFormat="1" ht="28.5">
      <c r="A3961" s="27" t="s">
        <v>11609</v>
      </c>
      <c r="B3961" s="10" t="s">
        <v>4909</v>
      </c>
      <c r="C3961" s="11" t="s">
        <v>3891</v>
      </c>
    </row>
    <row r="3962" spans="1:3" s="10" customFormat="1" ht="28.5">
      <c r="A3962" s="27" t="s">
        <v>11610</v>
      </c>
      <c r="B3962" s="10" t="s">
        <v>4910</v>
      </c>
      <c r="C3962" s="11" t="s">
        <v>811</v>
      </c>
    </row>
    <row r="3963" spans="1:3" s="10" customFormat="1" ht="28.5">
      <c r="A3963" s="27" t="s">
        <v>11611</v>
      </c>
      <c r="B3963" s="10" t="s">
        <v>4911</v>
      </c>
      <c r="C3963" s="11" t="s">
        <v>811</v>
      </c>
    </row>
    <row r="3964" spans="1:3" s="10" customFormat="1" ht="28.5">
      <c r="A3964" s="27" t="s">
        <v>11612</v>
      </c>
      <c r="B3964" s="10" t="s">
        <v>4912</v>
      </c>
      <c r="C3964" s="11" t="s">
        <v>1044</v>
      </c>
    </row>
    <row r="3965" spans="1:3" s="10" customFormat="1" ht="42.75">
      <c r="A3965" s="27" t="s">
        <v>11613</v>
      </c>
      <c r="B3965" s="10" t="s">
        <v>4913</v>
      </c>
      <c r="C3965" s="11" t="s">
        <v>4628</v>
      </c>
    </row>
    <row r="3966" spans="1:3" s="10" customFormat="1" ht="28.5">
      <c r="A3966" s="27" t="s">
        <v>11614</v>
      </c>
      <c r="B3966" s="10" t="s">
        <v>4914</v>
      </c>
      <c r="C3966" s="11" t="s">
        <v>946</v>
      </c>
    </row>
    <row r="3967" spans="1:3" s="10" customFormat="1" ht="57">
      <c r="A3967" s="27" t="s">
        <v>11615</v>
      </c>
      <c r="B3967" s="10" t="s">
        <v>4915</v>
      </c>
      <c r="C3967" s="11" t="s">
        <v>979</v>
      </c>
    </row>
    <row r="3968" spans="1:3" s="10" customFormat="1">
      <c r="A3968" s="27" t="s">
        <v>11616</v>
      </c>
      <c r="B3968" s="10" t="s">
        <v>4916</v>
      </c>
      <c r="C3968" s="11" t="s">
        <v>3955</v>
      </c>
    </row>
    <row r="3969" spans="1:3" s="10" customFormat="1" ht="42.75">
      <c r="A3969" s="27" t="s">
        <v>11617</v>
      </c>
      <c r="B3969" s="10" t="s">
        <v>4917</v>
      </c>
      <c r="C3969" s="11" t="s">
        <v>4918</v>
      </c>
    </row>
    <row r="3970" spans="1:3" s="10" customFormat="1" ht="42.75">
      <c r="A3970" s="27" t="s">
        <v>11618</v>
      </c>
      <c r="B3970" s="10" t="s">
        <v>4919</v>
      </c>
      <c r="C3970" s="11" t="s">
        <v>4918</v>
      </c>
    </row>
    <row r="3971" spans="1:3" s="10" customFormat="1" ht="42.75">
      <c r="A3971" s="27" t="s">
        <v>11619</v>
      </c>
      <c r="B3971" s="10" t="s">
        <v>4920</v>
      </c>
      <c r="C3971" s="11" t="s">
        <v>4861</v>
      </c>
    </row>
    <row r="3972" spans="1:3" s="10" customFormat="1" ht="42.75">
      <c r="A3972" s="27" t="s">
        <v>11620</v>
      </c>
      <c r="B3972" s="10" t="s">
        <v>4921</v>
      </c>
      <c r="C3972" s="11" t="s">
        <v>4889</v>
      </c>
    </row>
    <row r="3973" spans="1:3" s="10" customFormat="1" ht="57">
      <c r="A3973" s="27" t="s">
        <v>11621</v>
      </c>
      <c r="B3973" s="10" t="s">
        <v>4922</v>
      </c>
      <c r="C3973" s="11" t="s">
        <v>1008</v>
      </c>
    </row>
    <row r="3974" spans="1:3" s="10" customFormat="1" ht="28.5">
      <c r="A3974" s="27" t="s">
        <v>8322</v>
      </c>
      <c r="B3974" s="10" t="s">
        <v>4923</v>
      </c>
      <c r="C3974" s="11" t="s">
        <v>4478</v>
      </c>
    </row>
    <row r="3975" spans="1:3" s="10" customFormat="1" ht="28.5">
      <c r="A3975" s="27" t="s">
        <v>11622</v>
      </c>
      <c r="B3975" s="10" t="s">
        <v>4924</v>
      </c>
      <c r="C3975" s="11" t="s">
        <v>716</v>
      </c>
    </row>
    <row r="3976" spans="1:3" s="10" customFormat="1" ht="28.5">
      <c r="A3976" s="27" t="s">
        <v>11623</v>
      </c>
      <c r="B3976" s="10" t="s">
        <v>4925</v>
      </c>
      <c r="C3976" s="11" t="s">
        <v>716</v>
      </c>
    </row>
    <row r="3977" spans="1:3" s="10" customFormat="1" ht="28.5">
      <c r="A3977" s="27" t="s">
        <v>11624</v>
      </c>
      <c r="B3977" s="10" t="s">
        <v>4926</v>
      </c>
      <c r="C3977" s="11" t="s">
        <v>1001</v>
      </c>
    </row>
    <row r="3978" spans="1:3" s="10" customFormat="1" ht="28.5">
      <c r="A3978" s="27" t="s">
        <v>11625</v>
      </c>
      <c r="B3978" s="10" t="s">
        <v>4927</v>
      </c>
      <c r="C3978" s="11" t="s">
        <v>4521</v>
      </c>
    </row>
    <row r="3979" spans="1:3" s="10" customFormat="1" ht="42.75">
      <c r="A3979" s="27" t="s">
        <v>11626</v>
      </c>
      <c r="B3979" s="10" t="s">
        <v>4928</v>
      </c>
      <c r="C3979" s="11" t="s">
        <v>4793</v>
      </c>
    </row>
    <row r="3980" spans="1:3" s="10" customFormat="1" ht="42.75">
      <c r="A3980" s="27" t="s">
        <v>11627</v>
      </c>
      <c r="B3980" s="10" t="s">
        <v>4929</v>
      </c>
      <c r="C3980" s="11" t="s">
        <v>4930</v>
      </c>
    </row>
    <row r="3981" spans="1:3" s="10" customFormat="1" ht="28.5">
      <c r="A3981" s="27" t="s">
        <v>11628</v>
      </c>
      <c r="B3981" s="10" t="s">
        <v>4931</v>
      </c>
      <c r="C3981" s="11" t="s">
        <v>1017</v>
      </c>
    </row>
    <row r="3982" spans="1:3" s="10" customFormat="1" ht="28.5">
      <c r="A3982" s="27" t="s">
        <v>11629</v>
      </c>
      <c r="B3982" s="10" t="s">
        <v>4932</v>
      </c>
      <c r="C3982" s="11" t="s">
        <v>4521</v>
      </c>
    </row>
    <row r="3983" spans="1:3" s="10" customFormat="1">
      <c r="A3983" s="27" t="s">
        <v>11630</v>
      </c>
      <c r="B3983" s="10" t="s">
        <v>4933</v>
      </c>
      <c r="C3983" s="11" t="s">
        <v>721</v>
      </c>
    </row>
    <row r="3984" spans="1:3" s="10" customFormat="1" ht="28.5">
      <c r="A3984" s="27" t="s">
        <v>11631</v>
      </c>
      <c r="B3984" s="10" t="s">
        <v>4934</v>
      </c>
      <c r="C3984" s="11" t="s">
        <v>716</v>
      </c>
    </row>
    <row r="3985" spans="1:3" s="10" customFormat="1">
      <c r="A3985" s="27" t="s">
        <v>11632</v>
      </c>
      <c r="B3985" s="10" t="s">
        <v>4935</v>
      </c>
      <c r="C3985" s="11" t="s">
        <v>4591</v>
      </c>
    </row>
    <row r="3986" spans="1:3" s="10" customFormat="1" ht="42.75">
      <c r="A3986" s="27" t="s">
        <v>11280</v>
      </c>
      <c r="B3986" s="10" t="s">
        <v>4936</v>
      </c>
      <c r="C3986" s="11" t="s">
        <v>4491</v>
      </c>
    </row>
    <row r="3987" spans="1:3" s="10" customFormat="1" ht="28.5">
      <c r="A3987" s="27" t="s">
        <v>11633</v>
      </c>
      <c r="B3987" s="10" t="s">
        <v>4937</v>
      </c>
      <c r="C3987" s="11" t="s">
        <v>4521</v>
      </c>
    </row>
    <row r="3988" spans="1:3" s="10" customFormat="1" ht="42.75">
      <c r="A3988" s="27" t="s">
        <v>11016</v>
      </c>
      <c r="B3988" s="10" t="s">
        <v>4938</v>
      </c>
      <c r="C3988" s="11" t="s">
        <v>749</v>
      </c>
    </row>
    <row r="3989" spans="1:3" s="10" customFormat="1" ht="28.5">
      <c r="A3989" s="27" t="s">
        <v>11634</v>
      </c>
      <c r="B3989" s="10" t="s">
        <v>4939</v>
      </c>
      <c r="C3989" s="11" t="s">
        <v>774</v>
      </c>
    </row>
    <row r="3990" spans="1:3" s="10" customFormat="1" ht="42.75">
      <c r="A3990" s="27" t="s">
        <v>11635</v>
      </c>
      <c r="B3990" s="10" t="s">
        <v>4940</v>
      </c>
      <c r="C3990" s="11" t="s">
        <v>4087</v>
      </c>
    </row>
    <row r="3991" spans="1:3" s="10" customFormat="1">
      <c r="A3991" s="27" t="s">
        <v>11636</v>
      </c>
      <c r="B3991" s="10" t="s">
        <v>4941</v>
      </c>
      <c r="C3991" s="11" t="s">
        <v>4942</v>
      </c>
    </row>
    <row r="3992" spans="1:3" s="10" customFormat="1">
      <c r="A3992" s="27" t="s">
        <v>11637</v>
      </c>
      <c r="B3992" s="10" t="s">
        <v>4943</v>
      </c>
      <c r="C3992" s="11" t="s">
        <v>4292</v>
      </c>
    </row>
    <row r="3993" spans="1:3" s="10" customFormat="1" ht="28.5">
      <c r="A3993" s="27" t="s">
        <v>11638</v>
      </c>
      <c r="B3993" s="10" t="s">
        <v>4944</v>
      </c>
      <c r="C3993" s="11" t="s">
        <v>811</v>
      </c>
    </row>
    <row r="3994" spans="1:3" s="10" customFormat="1" ht="42.75">
      <c r="A3994" s="27" t="s">
        <v>11639</v>
      </c>
      <c r="B3994" s="10" t="s">
        <v>4945</v>
      </c>
      <c r="C3994" s="11" t="s">
        <v>4628</v>
      </c>
    </row>
    <row r="3995" spans="1:3" s="10" customFormat="1" ht="28.5">
      <c r="A3995" s="27" t="s">
        <v>11640</v>
      </c>
      <c r="B3995" s="10" t="s">
        <v>4946</v>
      </c>
      <c r="C3995" s="11" t="s">
        <v>4158</v>
      </c>
    </row>
    <row r="3996" spans="1:3" s="10" customFormat="1" ht="28.5">
      <c r="A3996" s="27" t="s">
        <v>11641</v>
      </c>
      <c r="B3996" s="10" t="s">
        <v>4947</v>
      </c>
      <c r="C3996" s="11" t="s">
        <v>4158</v>
      </c>
    </row>
    <row r="3997" spans="1:3" s="10" customFormat="1" ht="28.5">
      <c r="A3997" s="27" t="s">
        <v>11642</v>
      </c>
      <c r="B3997" s="10" t="s">
        <v>4948</v>
      </c>
      <c r="C3997" s="11" t="s">
        <v>4158</v>
      </c>
    </row>
    <row r="3998" spans="1:3" s="10" customFormat="1" ht="28.5">
      <c r="A3998" s="27" t="s">
        <v>11643</v>
      </c>
      <c r="B3998" s="10" t="s">
        <v>4949</v>
      </c>
      <c r="C3998" s="11" t="s">
        <v>811</v>
      </c>
    </row>
    <row r="3999" spans="1:3" s="10" customFormat="1">
      <c r="A3999" s="27" t="s">
        <v>11644</v>
      </c>
      <c r="B3999" s="10" t="s">
        <v>4950</v>
      </c>
      <c r="C3999" s="11" t="s">
        <v>4942</v>
      </c>
    </row>
    <row r="4000" spans="1:3" s="10" customFormat="1" ht="42.75">
      <c r="A4000" s="27" t="s">
        <v>11645</v>
      </c>
      <c r="B4000" s="10" t="s">
        <v>4951</v>
      </c>
      <c r="C4000" s="11" t="s">
        <v>4952</v>
      </c>
    </row>
    <row r="4001" spans="1:3" s="10" customFormat="1">
      <c r="A4001" s="27" t="s">
        <v>11646</v>
      </c>
      <c r="B4001" s="10" t="s">
        <v>4953</v>
      </c>
      <c r="C4001" s="11" t="s">
        <v>4591</v>
      </c>
    </row>
    <row r="4002" spans="1:3" s="10" customFormat="1" ht="28.5">
      <c r="A4002" s="27" t="s">
        <v>8728</v>
      </c>
      <c r="B4002" s="10" t="s">
        <v>4954</v>
      </c>
      <c r="C4002" s="11" t="s">
        <v>1056</v>
      </c>
    </row>
    <row r="4003" spans="1:3" s="10" customFormat="1" ht="28.5">
      <c r="A4003" s="27" t="s">
        <v>11647</v>
      </c>
      <c r="B4003" s="10" t="s">
        <v>4955</v>
      </c>
      <c r="C4003" s="11" t="s">
        <v>4956</v>
      </c>
    </row>
    <row r="4004" spans="1:3" s="10" customFormat="1">
      <c r="A4004" s="27" t="s">
        <v>11648</v>
      </c>
      <c r="B4004" s="10" t="s">
        <v>4957</v>
      </c>
      <c r="C4004" s="11" t="s">
        <v>721</v>
      </c>
    </row>
    <row r="4005" spans="1:3" s="10" customFormat="1" ht="42.75">
      <c r="A4005" s="27" t="s">
        <v>11649</v>
      </c>
      <c r="B4005" s="10" t="s">
        <v>4958</v>
      </c>
      <c r="C4005" s="11" t="s">
        <v>4959</v>
      </c>
    </row>
    <row r="4006" spans="1:3" s="10" customFormat="1">
      <c r="A4006" s="27" t="s">
        <v>11650</v>
      </c>
      <c r="B4006" s="10" t="s">
        <v>4960</v>
      </c>
      <c r="C4006" s="11" t="s">
        <v>721</v>
      </c>
    </row>
    <row r="4007" spans="1:3" s="10" customFormat="1" ht="42.75">
      <c r="A4007" s="27" t="s">
        <v>11651</v>
      </c>
      <c r="B4007" s="10" t="s">
        <v>4961</v>
      </c>
      <c r="C4007" s="11" t="s">
        <v>4628</v>
      </c>
    </row>
    <row r="4008" spans="1:3" s="10" customFormat="1" ht="42.75">
      <c r="A4008" s="27" t="s">
        <v>11652</v>
      </c>
      <c r="B4008" s="10" t="s">
        <v>4962</v>
      </c>
      <c r="C4008" s="11" t="s">
        <v>4959</v>
      </c>
    </row>
    <row r="4009" spans="1:3" s="10" customFormat="1" ht="28.5">
      <c r="A4009" s="27" t="s">
        <v>11653</v>
      </c>
      <c r="B4009" s="10" t="s">
        <v>4963</v>
      </c>
      <c r="C4009" s="11" t="s">
        <v>4158</v>
      </c>
    </row>
    <row r="4010" spans="1:3" s="10" customFormat="1" ht="42.75">
      <c r="A4010" s="27" t="s">
        <v>11652</v>
      </c>
      <c r="B4010" s="10" t="s">
        <v>4964</v>
      </c>
      <c r="C4010" s="11" t="s">
        <v>4959</v>
      </c>
    </row>
    <row r="4011" spans="1:3" s="10" customFormat="1" ht="28.5">
      <c r="A4011" s="27" t="s">
        <v>11654</v>
      </c>
      <c r="B4011" s="10" t="s">
        <v>4965</v>
      </c>
      <c r="C4011" s="11" t="s">
        <v>3947</v>
      </c>
    </row>
    <row r="4012" spans="1:3" s="10" customFormat="1" ht="57">
      <c r="A4012" s="27" t="s">
        <v>11655</v>
      </c>
      <c r="B4012" s="10" t="s">
        <v>4966</v>
      </c>
      <c r="C4012" s="11" t="s">
        <v>4967</v>
      </c>
    </row>
    <row r="4013" spans="1:3" s="10" customFormat="1" ht="28.5">
      <c r="A4013" s="27" t="s">
        <v>11656</v>
      </c>
      <c r="B4013" s="10" t="s">
        <v>4968</v>
      </c>
      <c r="C4013" s="11" t="s">
        <v>4969</v>
      </c>
    </row>
    <row r="4014" spans="1:3" s="10" customFormat="1" ht="28.5">
      <c r="A4014" s="27" t="s">
        <v>11657</v>
      </c>
      <c r="B4014" s="10" t="s">
        <v>4970</v>
      </c>
      <c r="C4014" s="11" t="s">
        <v>835</v>
      </c>
    </row>
    <row r="4015" spans="1:3" s="10" customFormat="1" ht="42.75">
      <c r="A4015" s="27" t="s">
        <v>11658</v>
      </c>
      <c r="B4015" s="10" t="s">
        <v>4971</v>
      </c>
      <c r="C4015" s="11" t="s">
        <v>710</v>
      </c>
    </row>
    <row r="4016" spans="1:3" s="10" customFormat="1" ht="42.75">
      <c r="A4016" s="27" t="s">
        <v>11659</v>
      </c>
      <c r="B4016" s="10" t="s">
        <v>4972</v>
      </c>
      <c r="C4016" s="11" t="s">
        <v>710</v>
      </c>
    </row>
    <row r="4017" spans="1:3" s="10" customFormat="1" ht="28.5">
      <c r="A4017" s="27" t="s">
        <v>11660</v>
      </c>
      <c r="B4017" s="10" t="s">
        <v>4973</v>
      </c>
      <c r="C4017" s="11" t="s">
        <v>811</v>
      </c>
    </row>
    <row r="4018" spans="1:3" s="10" customFormat="1" ht="28.5">
      <c r="A4018" s="27" t="s">
        <v>11661</v>
      </c>
      <c r="B4018" s="10" t="s">
        <v>4974</v>
      </c>
      <c r="C4018" s="11" t="s">
        <v>4844</v>
      </c>
    </row>
    <row r="4019" spans="1:3" s="10" customFormat="1">
      <c r="A4019" s="27" t="s">
        <v>11662</v>
      </c>
      <c r="B4019" s="10" t="s">
        <v>4975</v>
      </c>
      <c r="C4019" s="11" t="s">
        <v>3955</v>
      </c>
    </row>
    <row r="4020" spans="1:3" s="10" customFormat="1" ht="28.5">
      <c r="A4020" s="27" t="s">
        <v>11663</v>
      </c>
      <c r="B4020" s="10" t="s">
        <v>4976</v>
      </c>
      <c r="C4020" s="11" t="s">
        <v>835</v>
      </c>
    </row>
    <row r="4021" spans="1:3" s="10" customFormat="1" ht="28.5">
      <c r="A4021" s="27" t="s">
        <v>8720</v>
      </c>
      <c r="B4021" s="10" t="s">
        <v>4977</v>
      </c>
      <c r="C4021" s="11" t="s">
        <v>1017</v>
      </c>
    </row>
    <row r="4022" spans="1:3" s="10" customFormat="1" ht="42.75">
      <c r="A4022" s="27" t="s">
        <v>11664</v>
      </c>
      <c r="B4022" s="10" t="s">
        <v>4978</v>
      </c>
      <c r="C4022" s="11" t="s">
        <v>4628</v>
      </c>
    </row>
    <row r="4023" spans="1:3" s="10" customFormat="1">
      <c r="A4023" s="27" t="s">
        <v>11632</v>
      </c>
      <c r="B4023" s="10" t="s">
        <v>4979</v>
      </c>
      <c r="C4023" s="11" t="s">
        <v>4591</v>
      </c>
    </row>
    <row r="4024" spans="1:3" s="10" customFormat="1" ht="28.5">
      <c r="A4024" s="27" t="s">
        <v>11665</v>
      </c>
      <c r="B4024" s="10" t="s">
        <v>4980</v>
      </c>
      <c r="C4024" s="11" t="s">
        <v>4158</v>
      </c>
    </row>
    <row r="4025" spans="1:3" s="10" customFormat="1" ht="28.5">
      <c r="A4025" s="27" t="s">
        <v>11666</v>
      </c>
      <c r="B4025" s="10" t="s">
        <v>4981</v>
      </c>
      <c r="C4025" s="11" t="s">
        <v>4521</v>
      </c>
    </row>
    <row r="4026" spans="1:3" s="10" customFormat="1" ht="28.5">
      <c r="A4026" s="27" t="s">
        <v>11667</v>
      </c>
      <c r="B4026" s="10" t="s">
        <v>4982</v>
      </c>
      <c r="C4026" s="11" t="s">
        <v>824</v>
      </c>
    </row>
    <row r="4027" spans="1:3" s="10" customFormat="1" ht="57">
      <c r="A4027" s="27" t="s">
        <v>11668</v>
      </c>
      <c r="B4027" s="10" t="s">
        <v>4983</v>
      </c>
      <c r="C4027" s="11" t="s">
        <v>979</v>
      </c>
    </row>
    <row r="4028" spans="1:3" s="10" customFormat="1" ht="71.25">
      <c r="A4028" s="27" t="s">
        <v>11669</v>
      </c>
      <c r="B4028" s="10" t="s">
        <v>4984</v>
      </c>
      <c r="C4028" s="11" t="s">
        <v>4712</v>
      </c>
    </row>
    <row r="4029" spans="1:3" s="10" customFormat="1" ht="42.75">
      <c r="A4029" s="27" t="s">
        <v>11670</v>
      </c>
      <c r="B4029" s="10" t="s">
        <v>4985</v>
      </c>
      <c r="C4029" s="11" t="s">
        <v>4628</v>
      </c>
    </row>
    <row r="4030" spans="1:3" s="10" customFormat="1" ht="71.25">
      <c r="A4030" s="27" t="s">
        <v>11671</v>
      </c>
      <c r="B4030" s="10" t="s">
        <v>4986</v>
      </c>
      <c r="C4030" s="11" t="s">
        <v>4712</v>
      </c>
    </row>
    <row r="4031" spans="1:3" s="10" customFormat="1" ht="28.5">
      <c r="A4031" s="27" t="s">
        <v>11672</v>
      </c>
      <c r="B4031" s="10" t="s">
        <v>4987</v>
      </c>
      <c r="C4031" s="11" t="s">
        <v>4988</v>
      </c>
    </row>
    <row r="4032" spans="1:3" s="10" customFormat="1" ht="28.5">
      <c r="A4032" s="27" t="s">
        <v>11555</v>
      </c>
      <c r="B4032" s="10" t="s">
        <v>4989</v>
      </c>
      <c r="C4032" s="11" t="s">
        <v>1056</v>
      </c>
    </row>
    <row r="4033" spans="1:3" s="10" customFormat="1" ht="28.5">
      <c r="A4033" s="27" t="s">
        <v>11673</v>
      </c>
      <c r="B4033" s="10" t="s">
        <v>4990</v>
      </c>
      <c r="C4033" s="11" t="s">
        <v>4969</v>
      </c>
    </row>
    <row r="4034" spans="1:3" s="10" customFormat="1" ht="28.5">
      <c r="A4034" s="27" t="s">
        <v>11674</v>
      </c>
      <c r="B4034" s="10" t="s">
        <v>4991</v>
      </c>
      <c r="C4034" s="11" t="s">
        <v>4908</v>
      </c>
    </row>
    <row r="4035" spans="1:3" s="10" customFormat="1" ht="28.5">
      <c r="A4035" s="27" t="s">
        <v>11675</v>
      </c>
      <c r="B4035" s="10" t="s">
        <v>4992</v>
      </c>
      <c r="C4035" s="11" t="s">
        <v>716</v>
      </c>
    </row>
    <row r="4036" spans="1:3" s="10" customFormat="1" ht="28.5">
      <c r="A4036" s="27" t="s">
        <v>11676</v>
      </c>
      <c r="B4036" s="10" t="s">
        <v>4993</v>
      </c>
      <c r="C4036" s="11" t="s">
        <v>835</v>
      </c>
    </row>
    <row r="4037" spans="1:3" s="10" customFormat="1" ht="28.5">
      <c r="A4037" s="27" t="s">
        <v>8728</v>
      </c>
      <c r="B4037" s="10" t="s">
        <v>4994</v>
      </c>
      <c r="C4037" s="11" t="s">
        <v>1056</v>
      </c>
    </row>
    <row r="4038" spans="1:3" s="10" customFormat="1" ht="28.5">
      <c r="A4038" s="27" t="s">
        <v>11555</v>
      </c>
      <c r="B4038" s="10" t="s">
        <v>4995</v>
      </c>
      <c r="C4038" s="11" t="s">
        <v>1056</v>
      </c>
    </row>
    <row r="4039" spans="1:3" s="10" customFormat="1" ht="28.5">
      <c r="A4039" s="27" t="s">
        <v>11677</v>
      </c>
      <c r="B4039" s="10" t="s">
        <v>4996</v>
      </c>
      <c r="C4039" s="11" t="s">
        <v>4908</v>
      </c>
    </row>
    <row r="4040" spans="1:3" s="10" customFormat="1" ht="28.5">
      <c r="A4040" s="27" t="s">
        <v>11678</v>
      </c>
      <c r="B4040" s="10" t="s">
        <v>4997</v>
      </c>
      <c r="C4040" s="11" t="s">
        <v>4969</v>
      </c>
    </row>
    <row r="4041" spans="1:3" s="10" customFormat="1" ht="57">
      <c r="A4041" s="27" t="s">
        <v>11679</v>
      </c>
      <c r="B4041" s="10" t="s">
        <v>4998</v>
      </c>
      <c r="C4041" s="11" t="s">
        <v>4999</v>
      </c>
    </row>
    <row r="4042" spans="1:3" s="10" customFormat="1" ht="42.75">
      <c r="A4042" s="27" t="s">
        <v>11680</v>
      </c>
      <c r="B4042" s="10" t="s">
        <v>5000</v>
      </c>
      <c r="C4042" s="11" t="s">
        <v>5001</v>
      </c>
    </row>
    <row r="4043" spans="1:3" s="10" customFormat="1" ht="42.75">
      <c r="A4043" s="27" t="s">
        <v>11681</v>
      </c>
      <c r="B4043" s="10" t="s">
        <v>5002</v>
      </c>
      <c r="C4043" s="11" t="s">
        <v>5001</v>
      </c>
    </row>
    <row r="4044" spans="1:3" s="10" customFormat="1" ht="42.75">
      <c r="A4044" s="27" t="s">
        <v>11682</v>
      </c>
      <c r="B4044" s="10" t="s">
        <v>5003</v>
      </c>
      <c r="C4044" s="11" t="s">
        <v>1095</v>
      </c>
    </row>
    <row r="4045" spans="1:3" s="10" customFormat="1" ht="28.5">
      <c r="A4045" s="27" t="s">
        <v>11683</v>
      </c>
      <c r="B4045" s="10" t="s">
        <v>5004</v>
      </c>
      <c r="C4045" s="11" t="s">
        <v>824</v>
      </c>
    </row>
    <row r="4046" spans="1:3" s="10" customFormat="1" ht="28.5">
      <c r="A4046" s="27" t="s">
        <v>11684</v>
      </c>
      <c r="B4046" s="10" t="s">
        <v>5005</v>
      </c>
      <c r="C4046" s="11" t="s">
        <v>4158</v>
      </c>
    </row>
    <row r="4047" spans="1:3" s="10" customFormat="1" ht="28.5">
      <c r="A4047" s="27" t="s">
        <v>11685</v>
      </c>
      <c r="B4047" s="10" t="s">
        <v>5006</v>
      </c>
      <c r="C4047" s="11" t="s">
        <v>4894</v>
      </c>
    </row>
    <row r="4048" spans="1:3" s="10" customFormat="1" ht="28.5">
      <c r="A4048" s="27" t="s">
        <v>11686</v>
      </c>
      <c r="B4048" s="10" t="s">
        <v>5007</v>
      </c>
      <c r="C4048" s="11" t="s">
        <v>4908</v>
      </c>
    </row>
    <row r="4049" spans="1:3" s="10" customFormat="1" ht="28.5">
      <c r="A4049" s="27" t="s">
        <v>11687</v>
      </c>
      <c r="B4049" s="10" t="s">
        <v>5008</v>
      </c>
      <c r="C4049" s="11" t="s">
        <v>4753</v>
      </c>
    </row>
    <row r="4050" spans="1:3" s="10" customFormat="1" ht="28.5">
      <c r="A4050" s="27" t="s">
        <v>11688</v>
      </c>
      <c r="B4050" s="10" t="s">
        <v>5009</v>
      </c>
      <c r="C4050" s="11" t="s">
        <v>5010</v>
      </c>
    </row>
    <row r="4051" spans="1:3" s="10" customFormat="1" ht="28.5">
      <c r="A4051" s="27" t="s">
        <v>11689</v>
      </c>
      <c r="B4051" s="10" t="s">
        <v>5011</v>
      </c>
      <c r="C4051" s="11" t="s">
        <v>4969</v>
      </c>
    </row>
    <row r="4052" spans="1:3" s="10" customFormat="1" ht="42.75">
      <c r="A4052" s="27" t="s">
        <v>11690</v>
      </c>
      <c r="B4052" s="10" t="s">
        <v>5012</v>
      </c>
      <c r="C4052" s="11" t="s">
        <v>5013</v>
      </c>
    </row>
    <row r="4053" spans="1:3" s="10" customFormat="1" ht="42.75">
      <c r="A4053" s="27" t="s">
        <v>11691</v>
      </c>
      <c r="B4053" s="10" t="s">
        <v>5014</v>
      </c>
      <c r="C4053" s="11" t="s">
        <v>5001</v>
      </c>
    </row>
    <row r="4054" spans="1:3" s="10" customFormat="1" ht="28.5">
      <c r="A4054" s="27" t="s">
        <v>11692</v>
      </c>
      <c r="B4054" s="10" t="s">
        <v>5015</v>
      </c>
      <c r="C4054" s="11" t="s">
        <v>811</v>
      </c>
    </row>
    <row r="4055" spans="1:3" s="10" customFormat="1" ht="28.5">
      <c r="A4055" s="27" t="s">
        <v>11693</v>
      </c>
      <c r="B4055" s="10" t="s">
        <v>5016</v>
      </c>
      <c r="C4055" s="11" t="s">
        <v>5017</v>
      </c>
    </row>
    <row r="4056" spans="1:3" s="10" customFormat="1" ht="42.75">
      <c r="A4056" s="27" t="s">
        <v>11694</v>
      </c>
      <c r="B4056" s="10" t="s">
        <v>5018</v>
      </c>
      <c r="C4056" s="11" t="s">
        <v>985</v>
      </c>
    </row>
    <row r="4057" spans="1:3" s="10" customFormat="1" ht="28.5">
      <c r="A4057" s="27" t="s">
        <v>11695</v>
      </c>
      <c r="B4057" s="10" t="s">
        <v>5019</v>
      </c>
      <c r="C4057" s="11" t="s">
        <v>5020</v>
      </c>
    </row>
    <row r="4058" spans="1:3" s="10" customFormat="1" ht="71.25">
      <c r="A4058" s="27" t="s">
        <v>11696</v>
      </c>
      <c r="B4058" s="10" t="s">
        <v>5021</v>
      </c>
      <c r="C4058" s="11" t="s">
        <v>4712</v>
      </c>
    </row>
    <row r="4059" spans="1:3" s="10" customFormat="1" ht="28.5">
      <c r="A4059" s="27" t="s">
        <v>11697</v>
      </c>
      <c r="B4059" s="10" t="s">
        <v>5022</v>
      </c>
      <c r="C4059" s="11" t="s">
        <v>4274</v>
      </c>
    </row>
    <row r="4060" spans="1:3" s="10" customFormat="1" ht="28.5">
      <c r="A4060" s="27" t="s">
        <v>11698</v>
      </c>
      <c r="B4060" s="10" t="s">
        <v>5023</v>
      </c>
      <c r="C4060" s="11" t="s">
        <v>4280</v>
      </c>
    </row>
    <row r="4061" spans="1:3" s="10" customFormat="1" ht="71.25">
      <c r="A4061" s="27" t="s">
        <v>11699</v>
      </c>
      <c r="B4061" s="10" t="s">
        <v>5024</v>
      </c>
      <c r="C4061" s="11" t="s">
        <v>4712</v>
      </c>
    </row>
    <row r="4062" spans="1:3" s="10" customFormat="1" ht="28.5">
      <c r="A4062" s="27" t="s">
        <v>11700</v>
      </c>
      <c r="B4062" s="10" t="s">
        <v>5025</v>
      </c>
      <c r="C4062" s="11" t="s">
        <v>5026</v>
      </c>
    </row>
    <row r="4063" spans="1:3" s="10" customFormat="1" ht="28.5">
      <c r="A4063" s="27" t="s">
        <v>11701</v>
      </c>
      <c r="B4063" s="10" t="s">
        <v>5027</v>
      </c>
      <c r="C4063" s="11" t="s">
        <v>5028</v>
      </c>
    </row>
    <row r="4064" spans="1:3" s="10" customFormat="1" ht="28.5">
      <c r="A4064" s="27" t="s">
        <v>11702</v>
      </c>
      <c r="B4064" s="10" t="s">
        <v>5029</v>
      </c>
      <c r="C4064" s="11" t="s">
        <v>946</v>
      </c>
    </row>
    <row r="4065" spans="1:3" s="10" customFormat="1" ht="28.5">
      <c r="A4065" s="27" t="s">
        <v>11703</v>
      </c>
      <c r="B4065" s="10" t="s">
        <v>5030</v>
      </c>
      <c r="C4065" s="11" t="s">
        <v>946</v>
      </c>
    </row>
    <row r="4066" spans="1:3" s="10" customFormat="1" ht="57">
      <c r="A4066" s="27" t="s">
        <v>11704</v>
      </c>
      <c r="B4066" s="10" t="s">
        <v>5031</v>
      </c>
      <c r="C4066" s="11" t="s">
        <v>4999</v>
      </c>
    </row>
    <row r="4067" spans="1:3" s="10" customFormat="1" ht="28.5">
      <c r="A4067" s="27" t="s">
        <v>11705</v>
      </c>
      <c r="B4067" s="10" t="s">
        <v>5032</v>
      </c>
      <c r="C4067" s="11" t="s">
        <v>716</v>
      </c>
    </row>
    <row r="4068" spans="1:3" s="10" customFormat="1" ht="28.5">
      <c r="A4068" s="27" t="s">
        <v>11706</v>
      </c>
      <c r="B4068" s="10" t="s">
        <v>5033</v>
      </c>
      <c r="C4068" s="11" t="s">
        <v>5028</v>
      </c>
    </row>
    <row r="4069" spans="1:3" s="10" customFormat="1" ht="28.5">
      <c r="A4069" s="27" t="s">
        <v>11707</v>
      </c>
      <c r="B4069" s="10" t="s">
        <v>5034</v>
      </c>
      <c r="C4069" s="11" t="s">
        <v>811</v>
      </c>
    </row>
    <row r="4070" spans="1:3" s="10" customFormat="1" ht="28.5">
      <c r="A4070" s="27" t="s">
        <v>11708</v>
      </c>
      <c r="B4070" s="10" t="s">
        <v>5035</v>
      </c>
      <c r="C4070" s="11" t="s">
        <v>811</v>
      </c>
    </row>
    <row r="4071" spans="1:3" s="10" customFormat="1" ht="28.5">
      <c r="A4071" s="27" t="s">
        <v>11709</v>
      </c>
      <c r="B4071" s="10" t="s">
        <v>5036</v>
      </c>
      <c r="C4071" s="11" t="s">
        <v>946</v>
      </c>
    </row>
    <row r="4072" spans="1:3" s="10" customFormat="1" ht="28.5">
      <c r="A4072" s="27" t="s">
        <v>11710</v>
      </c>
      <c r="B4072" s="10" t="s">
        <v>5037</v>
      </c>
      <c r="C4072" s="11" t="s">
        <v>946</v>
      </c>
    </row>
    <row r="4073" spans="1:3" s="10" customFormat="1" ht="42.75">
      <c r="A4073" s="27" t="s">
        <v>11711</v>
      </c>
      <c r="B4073" s="10" t="s">
        <v>5038</v>
      </c>
      <c r="C4073" s="11" t="s">
        <v>5039</v>
      </c>
    </row>
    <row r="4074" spans="1:3" s="10" customFormat="1" ht="28.5">
      <c r="A4074" s="27" t="s">
        <v>11712</v>
      </c>
      <c r="B4074" s="10" t="s">
        <v>5040</v>
      </c>
      <c r="C4074" s="11" t="s">
        <v>716</v>
      </c>
    </row>
    <row r="4075" spans="1:3" s="10" customFormat="1" ht="28.5">
      <c r="A4075" s="27" t="s">
        <v>11713</v>
      </c>
      <c r="B4075" s="10" t="s">
        <v>5041</v>
      </c>
      <c r="C4075" s="11" t="s">
        <v>4753</v>
      </c>
    </row>
    <row r="4076" spans="1:3" s="10" customFormat="1" ht="57">
      <c r="A4076" s="27" t="s">
        <v>11714</v>
      </c>
      <c r="B4076" s="10" t="s">
        <v>5042</v>
      </c>
      <c r="C4076" s="11" t="s">
        <v>3356</v>
      </c>
    </row>
    <row r="4077" spans="1:3" s="10" customFormat="1" ht="57">
      <c r="A4077" s="27" t="s">
        <v>11715</v>
      </c>
      <c r="B4077" s="10" t="s">
        <v>5043</v>
      </c>
      <c r="C4077" s="11" t="s">
        <v>3356</v>
      </c>
    </row>
    <row r="4078" spans="1:3" s="10" customFormat="1" ht="57">
      <c r="A4078" s="27" t="s">
        <v>11716</v>
      </c>
      <c r="B4078" s="10" t="s">
        <v>5044</v>
      </c>
      <c r="C4078" s="11" t="s">
        <v>5045</v>
      </c>
    </row>
    <row r="4079" spans="1:3" s="10" customFormat="1" ht="28.5">
      <c r="A4079" s="27" t="s">
        <v>11717</v>
      </c>
      <c r="B4079" s="10" t="s">
        <v>5046</v>
      </c>
      <c r="C4079" s="11" t="s">
        <v>746</v>
      </c>
    </row>
    <row r="4080" spans="1:3" s="10" customFormat="1" ht="28.5">
      <c r="A4080" s="27" t="s">
        <v>11718</v>
      </c>
      <c r="B4080" s="10" t="s">
        <v>5047</v>
      </c>
      <c r="C4080" s="11" t="s">
        <v>4158</v>
      </c>
    </row>
    <row r="4081" spans="1:3" s="10" customFormat="1" ht="28.5">
      <c r="A4081" s="27" t="s">
        <v>11719</v>
      </c>
      <c r="B4081" s="10" t="s">
        <v>5048</v>
      </c>
      <c r="C4081" s="11" t="s">
        <v>4347</v>
      </c>
    </row>
    <row r="4082" spans="1:3" s="10" customFormat="1" ht="42.75">
      <c r="A4082" s="27" t="s">
        <v>11720</v>
      </c>
      <c r="B4082" s="10" t="s">
        <v>5049</v>
      </c>
      <c r="C4082" s="11" t="s">
        <v>4628</v>
      </c>
    </row>
    <row r="4083" spans="1:3" s="10" customFormat="1" ht="57">
      <c r="A4083" s="27" t="s">
        <v>11721</v>
      </c>
      <c r="B4083" s="10" t="s">
        <v>5050</v>
      </c>
      <c r="C4083" s="11" t="s">
        <v>5045</v>
      </c>
    </row>
    <row r="4084" spans="1:3" s="10" customFormat="1" ht="42.75">
      <c r="A4084" s="27" t="s">
        <v>11722</v>
      </c>
      <c r="B4084" s="10" t="s">
        <v>5051</v>
      </c>
      <c r="C4084" s="11" t="s">
        <v>5052</v>
      </c>
    </row>
    <row r="4085" spans="1:3" s="10" customFormat="1" ht="42.75">
      <c r="A4085" s="27" t="s">
        <v>11723</v>
      </c>
      <c r="B4085" s="10" t="s">
        <v>5053</v>
      </c>
      <c r="C4085" s="11" t="s">
        <v>4425</v>
      </c>
    </row>
    <row r="4086" spans="1:3" s="10" customFormat="1" ht="28.5">
      <c r="A4086" s="27" t="s">
        <v>11724</v>
      </c>
      <c r="B4086" s="10" t="s">
        <v>5054</v>
      </c>
      <c r="C4086" s="11" t="s">
        <v>5026</v>
      </c>
    </row>
    <row r="4087" spans="1:3" s="10" customFormat="1" ht="28.5">
      <c r="A4087" s="27" t="s">
        <v>11725</v>
      </c>
      <c r="B4087" s="10" t="s">
        <v>5055</v>
      </c>
      <c r="C4087" s="11" t="s">
        <v>1001</v>
      </c>
    </row>
    <row r="4088" spans="1:3" s="10" customFormat="1" ht="57">
      <c r="A4088" s="27" t="s">
        <v>11726</v>
      </c>
      <c r="B4088" s="10" t="s">
        <v>5056</v>
      </c>
      <c r="C4088" s="11" t="s">
        <v>4967</v>
      </c>
    </row>
    <row r="4089" spans="1:3" s="10" customFormat="1" ht="28.5">
      <c r="A4089" s="27" t="s">
        <v>11727</v>
      </c>
      <c r="B4089" s="10" t="s">
        <v>5057</v>
      </c>
      <c r="C4089" s="11" t="s">
        <v>5026</v>
      </c>
    </row>
    <row r="4090" spans="1:3" s="10" customFormat="1" ht="28.5">
      <c r="A4090" s="27" t="s">
        <v>11728</v>
      </c>
      <c r="B4090" s="10" t="s">
        <v>5058</v>
      </c>
      <c r="C4090" s="11" t="s">
        <v>5017</v>
      </c>
    </row>
    <row r="4091" spans="1:3" s="10" customFormat="1" ht="28.5">
      <c r="A4091" s="27" t="s">
        <v>11729</v>
      </c>
      <c r="B4091" s="10" t="s">
        <v>5059</v>
      </c>
      <c r="C4091" s="11" t="s">
        <v>5026</v>
      </c>
    </row>
    <row r="4092" spans="1:3" s="10" customFormat="1" ht="28.5">
      <c r="A4092" s="27" t="s">
        <v>11730</v>
      </c>
      <c r="B4092" s="10" t="s">
        <v>5060</v>
      </c>
      <c r="C4092" s="11" t="s">
        <v>5010</v>
      </c>
    </row>
    <row r="4093" spans="1:3" s="10" customFormat="1" ht="28.5">
      <c r="A4093" s="27" t="s">
        <v>11731</v>
      </c>
      <c r="B4093" s="10" t="s">
        <v>5061</v>
      </c>
      <c r="C4093" s="11" t="s">
        <v>5026</v>
      </c>
    </row>
    <row r="4094" spans="1:3" s="10" customFormat="1" ht="28.5">
      <c r="A4094" s="27" t="s">
        <v>11732</v>
      </c>
      <c r="B4094" s="10" t="s">
        <v>5062</v>
      </c>
      <c r="C4094" s="11" t="s">
        <v>946</v>
      </c>
    </row>
    <row r="4095" spans="1:3" s="10" customFormat="1" ht="28.5">
      <c r="A4095" s="27" t="s">
        <v>11733</v>
      </c>
      <c r="B4095" s="10" t="s">
        <v>5063</v>
      </c>
      <c r="C4095" s="11" t="s">
        <v>811</v>
      </c>
    </row>
    <row r="4096" spans="1:3" s="10" customFormat="1" ht="42.75">
      <c r="A4096" s="27" t="s">
        <v>11734</v>
      </c>
      <c r="B4096" s="10" t="s">
        <v>5064</v>
      </c>
      <c r="C4096" s="11" t="s">
        <v>4491</v>
      </c>
    </row>
    <row r="4097" spans="1:3" s="10" customFormat="1" ht="57">
      <c r="A4097" s="27" t="s">
        <v>11735</v>
      </c>
      <c r="B4097" s="10" t="s">
        <v>5065</v>
      </c>
      <c r="C4097" s="11" t="s">
        <v>5066</v>
      </c>
    </row>
    <row r="4098" spans="1:3" s="10" customFormat="1" ht="28.5">
      <c r="A4098" s="27" t="s">
        <v>11736</v>
      </c>
      <c r="B4098" s="10" t="s">
        <v>5067</v>
      </c>
      <c r="C4098" s="11" t="s">
        <v>1101</v>
      </c>
    </row>
    <row r="4099" spans="1:3" s="10" customFormat="1" ht="28.5">
      <c r="A4099" s="27" t="s">
        <v>11737</v>
      </c>
      <c r="B4099" s="10" t="s">
        <v>5068</v>
      </c>
      <c r="C4099" s="11" t="s">
        <v>811</v>
      </c>
    </row>
    <row r="4100" spans="1:3" s="10" customFormat="1" ht="57">
      <c r="A4100" s="27" t="s">
        <v>11738</v>
      </c>
      <c r="B4100" s="10" t="s">
        <v>5069</v>
      </c>
      <c r="C4100" s="11" t="s">
        <v>5045</v>
      </c>
    </row>
    <row r="4101" spans="1:3" s="10" customFormat="1" ht="28.5">
      <c r="A4101" s="27" t="s">
        <v>8585</v>
      </c>
      <c r="B4101" s="10" t="s">
        <v>5070</v>
      </c>
      <c r="C4101" s="11" t="s">
        <v>811</v>
      </c>
    </row>
    <row r="4102" spans="1:3" s="10" customFormat="1" ht="42.75">
      <c r="A4102" s="27" t="s">
        <v>8239</v>
      </c>
      <c r="B4102" s="10" t="s">
        <v>5071</v>
      </c>
      <c r="C4102" s="11" t="s">
        <v>5013</v>
      </c>
    </row>
    <row r="4103" spans="1:3" s="10" customFormat="1" ht="28.5">
      <c r="A4103" s="27" t="s">
        <v>11739</v>
      </c>
      <c r="B4103" s="10" t="s">
        <v>5072</v>
      </c>
      <c r="C4103" s="11" t="s">
        <v>4280</v>
      </c>
    </row>
    <row r="4104" spans="1:3" s="10" customFormat="1" ht="42.75">
      <c r="A4104" s="27" t="s">
        <v>11740</v>
      </c>
      <c r="B4104" s="10" t="s">
        <v>5073</v>
      </c>
      <c r="C4104" s="11" t="s">
        <v>5074</v>
      </c>
    </row>
    <row r="4105" spans="1:3" s="10" customFormat="1" ht="28.5">
      <c r="A4105" s="27" t="s">
        <v>11741</v>
      </c>
      <c r="B4105" s="10" t="s">
        <v>5075</v>
      </c>
      <c r="C4105" s="11" t="s">
        <v>726</v>
      </c>
    </row>
    <row r="4106" spans="1:3" s="10" customFormat="1" ht="57">
      <c r="A4106" s="27" t="s">
        <v>11742</v>
      </c>
      <c r="B4106" s="10" t="s">
        <v>5076</v>
      </c>
      <c r="C4106" s="11" t="s">
        <v>1008</v>
      </c>
    </row>
    <row r="4107" spans="1:3" s="10" customFormat="1">
      <c r="A4107" s="27" t="s">
        <v>11743</v>
      </c>
      <c r="B4107" s="10" t="s">
        <v>5077</v>
      </c>
      <c r="C4107" s="11" t="s">
        <v>3955</v>
      </c>
    </row>
    <row r="4108" spans="1:3" s="10" customFormat="1" ht="42.75">
      <c r="A4108" s="27" t="s">
        <v>11744</v>
      </c>
      <c r="B4108" s="10" t="s">
        <v>5078</v>
      </c>
      <c r="C4108" s="11" t="s">
        <v>1095</v>
      </c>
    </row>
    <row r="4109" spans="1:3" s="10" customFormat="1" ht="28.5">
      <c r="A4109" s="27" t="s">
        <v>11745</v>
      </c>
      <c r="B4109" s="10" t="s">
        <v>5079</v>
      </c>
      <c r="C4109" s="11" t="s">
        <v>716</v>
      </c>
    </row>
    <row r="4110" spans="1:3" s="10" customFormat="1">
      <c r="A4110" s="27" t="s">
        <v>11746</v>
      </c>
      <c r="B4110" s="10" t="s">
        <v>5080</v>
      </c>
      <c r="C4110" s="11" t="s">
        <v>4591</v>
      </c>
    </row>
    <row r="4111" spans="1:3" s="10" customFormat="1" ht="28.5">
      <c r="A4111" s="27" t="s">
        <v>11747</v>
      </c>
      <c r="B4111" s="10" t="s">
        <v>5081</v>
      </c>
      <c r="C4111" s="11" t="s">
        <v>774</v>
      </c>
    </row>
    <row r="4112" spans="1:3" s="10" customFormat="1" ht="28.5">
      <c r="A4112" s="27" t="s">
        <v>11748</v>
      </c>
      <c r="B4112" s="10" t="s">
        <v>5082</v>
      </c>
      <c r="C4112" s="11" t="s">
        <v>5028</v>
      </c>
    </row>
    <row r="4113" spans="1:3" s="10" customFormat="1">
      <c r="A4113" s="27" t="s">
        <v>11749</v>
      </c>
      <c r="B4113" s="10" t="s">
        <v>5083</v>
      </c>
      <c r="C4113" s="11" t="s">
        <v>721</v>
      </c>
    </row>
    <row r="4114" spans="1:3" s="10" customFormat="1">
      <c r="A4114" s="27" t="s">
        <v>11750</v>
      </c>
      <c r="B4114" s="10" t="s">
        <v>5084</v>
      </c>
      <c r="C4114" s="11" t="s">
        <v>780</v>
      </c>
    </row>
    <row r="4115" spans="1:3" s="10" customFormat="1" ht="28.5">
      <c r="A4115" s="27" t="s">
        <v>11751</v>
      </c>
      <c r="B4115" s="10" t="s">
        <v>5085</v>
      </c>
      <c r="C4115" s="11" t="s">
        <v>4347</v>
      </c>
    </row>
    <row r="4116" spans="1:3" s="10" customFormat="1" ht="28.5">
      <c r="A4116" s="27" t="s">
        <v>11752</v>
      </c>
      <c r="B4116" s="10" t="s">
        <v>5086</v>
      </c>
      <c r="C4116" s="11" t="s">
        <v>4347</v>
      </c>
    </row>
    <row r="4117" spans="1:3" s="10" customFormat="1" ht="42.75">
      <c r="A4117" s="27" t="s">
        <v>11753</v>
      </c>
      <c r="B4117" s="10" t="s">
        <v>5087</v>
      </c>
      <c r="C4117" s="11" t="s">
        <v>1095</v>
      </c>
    </row>
    <row r="4118" spans="1:3" s="10" customFormat="1" ht="28.5">
      <c r="A4118" s="27" t="s">
        <v>11754</v>
      </c>
      <c r="B4118" s="10" t="s">
        <v>5088</v>
      </c>
      <c r="C4118" s="11" t="s">
        <v>4347</v>
      </c>
    </row>
    <row r="4119" spans="1:3" s="10" customFormat="1" ht="28.5">
      <c r="A4119" s="27" t="s">
        <v>11755</v>
      </c>
      <c r="B4119" s="10" t="s">
        <v>5089</v>
      </c>
      <c r="C4119" s="11" t="s">
        <v>774</v>
      </c>
    </row>
    <row r="4120" spans="1:3" s="10" customFormat="1">
      <c r="A4120" s="27" t="s">
        <v>11756</v>
      </c>
      <c r="B4120" s="10" t="s">
        <v>5090</v>
      </c>
      <c r="C4120" s="11" t="s">
        <v>4591</v>
      </c>
    </row>
    <row r="4121" spans="1:3" s="10" customFormat="1" ht="42.75">
      <c r="A4121" s="27" t="s">
        <v>8557</v>
      </c>
      <c r="B4121" s="10" t="s">
        <v>5091</v>
      </c>
      <c r="C4121" s="11" t="s">
        <v>710</v>
      </c>
    </row>
    <row r="4122" spans="1:3" s="10" customFormat="1" ht="28.5">
      <c r="A4122" s="27" t="s">
        <v>11757</v>
      </c>
      <c r="B4122" s="10" t="s">
        <v>5092</v>
      </c>
      <c r="C4122" s="11" t="s">
        <v>4969</v>
      </c>
    </row>
    <row r="4123" spans="1:3" s="10" customFormat="1" ht="28.5">
      <c r="A4123" s="27" t="s">
        <v>11701</v>
      </c>
      <c r="B4123" s="10" t="s">
        <v>5093</v>
      </c>
      <c r="C4123" s="11" t="s">
        <v>5028</v>
      </c>
    </row>
    <row r="4124" spans="1:3" s="10" customFormat="1">
      <c r="A4124" s="27" t="s">
        <v>11758</v>
      </c>
      <c r="B4124" s="10" t="s">
        <v>5094</v>
      </c>
      <c r="C4124" s="11" t="s">
        <v>4591</v>
      </c>
    </row>
    <row r="4125" spans="1:3" s="10" customFormat="1" ht="42.75">
      <c r="A4125" s="27" t="s">
        <v>11759</v>
      </c>
      <c r="B4125" s="10" t="s">
        <v>5095</v>
      </c>
      <c r="C4125" s="11" t="s">
        <v>4491</v>
      </c>
    </row>
    <row r="4126" spans="1:3" s="10" customFormat="1" ht="42.75">
      <c r="A4126" s="27" t="s">
        <v>11760</v>
      </c>
      <c r="B4126" s="10" t="s">
        <v>5096</v>
      </c>
      <c r="C4126" s="11" t="s">
        <v>5039</v>
      </c>
    </row>
    <row r="4127" spans="1:3" s="10" customFormat="1" ht="57">
      <c r="A4127" s="27" t="s">
        <v>11761</v>
      </c>
      <c r="B4127" s="10" t="s">
        <v>5097</v>
      </c>
      <c r="C4127" s="11" t="s">
        <v>918</v>
      </c>
    </row>
    <row r="4128" spans="1:3" s="10" customFormat="1" ht="71.25">
      <c r="A4128" s="27" t="s">
        <v>11762</v>
      </c>
      <c r="B4128" s="10" t="s">
        <v>5098</v>
      </c>
      <c r="C4128" s="11" t="s">
        <v>4712</v>
      </c>
    </row>
    <row r="4129" spans="1:3" s="10" customFormat="1" ht="42.75">
      <c r="A4129" s="27" t="s">
        <v>11763</v>
      </c>
      <c r="B4129" s="10" t="s">
        <v>5099</v>
      </c>
      <c r="C4129" s="11" t="s">
        <v>5039</v>
      </c>
    </row>
    <row r="4130" spans="1:3" s="10" customFormat="1" ht="42.75">
      <c r="A4130" s="27" t="s">
        <v>11764</v>
      </c>
      <c r="B4130" s="10" t="s">
        <v>5100</v>
      </c>
      <c r="C4130" s="11" t="s">
        <v>1095</v>
      </c>
    </row>
    <row r="4131" spans="1:3" s="10" customFormat="1">
      <c r="A4131" s="27" t="s">
        <v>11765</v>
      </c>
      <c r="B4131" s="10" t="s">
        <v>5101</v>
      </c>
      <c r="C4131" s="11" t="s">
        <v>780</v>
      </c>
    </row>
    <row r="4132" spans="1:3" s="10" customFormat="1" ht="28.5">
      <c r="A4132" s="27" t="s">
        <v>11766</v>
      </c>
      <c r="B4132" s="10" t="s">
        <v>5102</v>
      </c>
      <c r="C4132" s="11" t="s">
        <v>4249</v>
      </c>
    </row>
    <row r="4133" spans="1:3" s="10" customFormat="1" ht="28.5">
      <c r="A4133" s="27" t="s">
        <v>11767</v>
      </c>
      <c r="B4133" s="10" t="s">
        <v>5103</v>
      </c>
      <c r="C4133" s="11" t="s">
        <v>716</v>
      </c>
    </row>
    <row r="4134" spans="1:3" s="10" customFormat="1" ht="28.5">
      <c r="A4134" s="27" t="s">
        <v>11768</v>
      </c>
      <c r="B4134" s="10" t="s">
        <v>5104</v>
      </c>
      <c r="C4134" s="11" t="s">
        <v>4280</v>
      </c>
    </row>
    <row r="4135" spans="1:3" s="10" customFormat="1" ht="42.75">
      <c r="A4135" s="27" t="s">
        <v>11769</v>
      </c>
      <c r="B4135" s="10" t="s">
        <v>5105</v>
      </c>
      <c r="C4135" s="11" t="s">
        <v>5106</v>
      </c>
    </row>
    <row r="4136" spans="1:3" s="10" customFormat="1" ht="57">
      <c r="A4136" s="27" t="s">
        <v>11770</v>
      </c>
      <c r="B4136" s="10" t="s">
        <v>5107</v>
      </c>
      <c r="C4136" s="11" t="s">
        <v>772</v>
      </c>
    </row>
    <row r="4137" spans="1:3" s="10" customFormat="1" ht="57">
      <c r="A4137" s="27" t="s">
        <v>11771</v>
      </c>
      <c r="B4137" s="10" t="s">
        <v>5108</v>
      </c>
      <c r="C4137" s="11" t="s">
        <v>5066</v>
      </c>
    </row>
    <row r="4138" spans="1:3" s="10" customFormat="1" ht="57">
      <c r="A4138" s="27" t="s">
        <v>11772</v>
      </c>
      <c r="B4138" s="10" t="s">
        <v>5109</v>
      </c>
      <c r="C4138" s="11" t="s">
        <v>5110</v>
      </c>
    </row>
    <row r="4139" spans="1:3" s="10" customFormat="1" ht="28.5">
      <c r="A4139" s="27" t="s">
        <v>11773</v>
      </c>
      <c r="B4139" s="10" t="s">
        <v>5111</v>
      </c>
      <c r="C4139" s="11" t="s">
        <v>774</v>
      </c>
    </row>
    <row r="4140" spans="1:3" s="10" customFormat="1" ht="28.5">
      <c r="A4140" s="27" t="s">
        <v>11774</v>
      </c>
      <c r="B4140" s="10" t="s">
        <v>5112</v>
      </c>
      <c r="C4140" s="11" t="s">
        <v>5017</v>
      </c>
    </row>
    <row r="4141" spans="1:3" s="10" customFormat="1" ht="42.75">
      <c r="A4141" s="27" t="s">
        <v>11775</v>
      </c>
      <c r="B4141" s="10" t="s">
        <v>5113</v>
      </c>
      <c r="C4141" s="11" t="s">
        <v>5001</v>
      </c>
    </row>
    <row r="4142" spans="1:3" s="10" customFormat="1" ht="42.75">
      <c r="A4142" s="27" t="s">
        <v>11776</v>
      </c>
      <c r="B4142" s="10" t="s">
        <v>5114</v>
      </c>
      <c r="C4142" s="11" t="s">
        <v>5115</v>
      </c>
    </row>
    <row r="4143" spans="1:3" s="10" customFormat="1">
      <c r="A4143" s="27" t="s">
        <v>11777</v>
      </c>
      <c r="B4143" s="10" t="s">
        <v>5116</v>
      </c>
      <c r="C4143" s="11" t="s">
        <v>780</v>
      </c>
    </row>
    <row r="4144" spans="1:3" s="10" customFormat="1">
      <c r="A4144" s="27" t="s">
        <v>11778</v>
      </c>
      <c r="B4144" s="10" t="s">
        <v>5117</v>
      </c>
      <c r="C4144" s="11" t="s">
        <v>4292</v>
      </c>
    </row>
    <row r="4145" spans="1:3" s="10" customFormat="1" ht="28.5">
      <c r="A4145" s="27" t="s">
        <v>11779</v>
      </c>
      <c r="B4145" s="10" t="s">
        <v>5118</v>
      </c>
      <c r="C4145" s="11" t="s">
        <v>5026</v>
      </c>
    </row>
    <row r="4146" spans="1:3" s="10" customFormat="1" ht="28.5">
      <c r="A4146" s="27" t="s">
        <v>11780</v>
      </c>
      <c r="B4146" s="10" t="s">
        <v>5119</v>
      </c>
      <c r="C4146" s="11" t="s">
        <v>811</v>
      </c>
    </row>
    <row r="4147" spans="1:3" s="10" customFormat="1" ht="28.5">
      <c r="A4147" s="27" t="s">
        <v>11268</v>
      </c>
      <c r="B4147" s="10" t="s">
        <v>5120</v>
      </c>
      <c r="C4147" s="11" t="s">
        <v>903</v>
      </c>
    </row>
    <row r="4148" spans="1:3" s="10" customFormat="1" ht="28.5">
      <c r="A4148" s="27" t="s">
        <v>11781</v>
      </c>
      <c r="B4148" s="10" t="s">
        <v>5121</v>
      </c>
      <c r="C4148" s="11" t="s">
        <v>4158</v>
      </c>
    </row>
    <row r="4149" spans="1:3" s="10" customFormat="1" ht="28.5">
      <c r="A4149" s="27" t="s">
        <v>11782</v>
      </c>
      <c r="B4149" s="10" t="s">
        <v>5122</v>
      </c>
      <c r="C4149" s="11" t="s">
        <v>4149</v>
      </c>
    </row>
    <row r="4150" spans="1:3" s="10" customFormat="1" ht="28.5">
      <c r="A4150" s="27" t="s">
        <v>11783</v>
      </c>
      <c r="B4150" s="10" t="s">
        <v>5123</v>
      </c>
      <c r="C4150" s="11" t="s">
        <v>4149</v>
      </c>
    </row>
    <row r="4151" spans="1:3" s="10" customFormat="1">
      <c r="A4151" s="27" t="s">
        <v>11784</v>
      </c>
      <c r="B4151" s="10" t="s">
        <v>5124</v>
      </c>
      <c r="C4151" s="11" t="s">
        <v>3955</v>
      </c>
    </row>
    <row r="4152" spans="1:3" s="10" customFormat="1" ht="28.5">
      <c r="A4152" s="27" t="s">
        <v>11785</v>
      </c>
      <c r="B4152" s="10" t="s">
        <v>5125</v>
      </c>
      <c r="C4152" s="11" t="s">
        <v>4274</v>
      </c>
    </row>
    <row r="4153" spans="1:3" s="10" customFormat="1">
      <c r="A4153" s="27" t="s">
        <v>11786</v>
      </c>
      <c r="B4153" s="10" t="s">
        <v>5126</v>
      </c>
      <c r="C4153" s="11" t="s">
        <v>3424</v>
      </c>
    </row>
    <row r="4154" spans="1:3" s="10" customFormat="1">
      <c r="A4154" s="27" t="s">
        <v>11787</v>
      </c>
      <c r="B4154" s="10" t="s">
        <v>5127</v>
      </c>
      <c r="C4154" s="11" t="s">
        <v>780</v>
      </c>
    </row>
    <row r="4155" spans="1:3" s="10" customFormat="1" ht="28.5">
      <c r="A4155" s="27" t="s">
        <v>11788</v>
      </c>
      <c r="B4155" s="10" t="s">
        <v>5128</v>
      </c>
      <c r="C4155" s="11" t="s">
        <v>5129</v>
      </c>
    </row>
    <row r="4156" spans="1:3" s="10" customFormat="1">
      <c r="A4156" s="27" t="s">
        <v>11789</v>
      </c>
      <c r="B4156" s="10" t="s">
        <v>5130</v>
      </c>
      <c r="C4156" s="11" t="s">
        <v>780</v>
      </c>
    </row>
    <row r="4157" spans="1:3" s="10" customFormat="1" ht="28.5">
      <c r="A4157" s="27" t="s">
        <v>11790</v>
      </c>
      <c r="B4157" s="10" t="s">
        <v>5131</v>
      </c>
      <c r="C4157" s="11" t="s">
        <v>4274</v>
      </c>
    </row>
    <row r="4158" spans="1:3" s="10" customFormat="1">
      <c r="A4158" s="27" t="s">
        <v>11791</v>
      </c>
      <c r="B4158" s="10" t="s">
        <v>5132</v>
      </c>
      <c r="C4158" s="11" t="s">
        <v>780</v>
      </c>
    </row>
    <row r="4159" spans="1:3" s="10" customFormat="1" ht="28.5">
      <c r="A4159" s="27" t="s">
        <v>8683</v>
      </c>
      <c r="B4159" s="10" t="s">
        <v>5133</v>
      </c>
      <c r="C4159" s="11" t="s">
        <v>946</v>
      </c>
    </row>
    <row r="4160" spans="1:3" s="10" customFormat="1" ht="28.5">
      <c r="A4160" s="27" t="s">
        <v>10186</v>
      </c>
      <c r="B4160" s="10" t="s">
        <v>5134</v>
      </c>
      <c r="C4160" s="11" t="s">
        <v>946</v>
      </c>
    </row>
    <row r="4161" spans="1:3" s="10" customFormat="1" ht="28.5">
      <c r="A4161" s="27" t="s">
        <v>11792</v>
      </c>
      <c r="B4161" s="10" t="s">
        <v>5135</v>
      </c>
      <c r="C4161" s="11" t="s">
        <v>946</v>
      </c>
    </row>
    <row r="4162" spans="1:3" s="10" customFormat="1">
      <c r="A4162" s="27" t="s">
        <v>11793</v>
      </c>
      <c r="B4162" s="10" t="s">
        <v>5136</v>
      </c>
      <c r="C4162" s="11" t="s">
        <v>4292</v>
      </c>
    </row>
    <row r="4163" spans="1:3" s="10" customFormat="1" ht="57">
      <c r="A4163" s="27" t="s">
        <v>11794</v>
      </c>
      <c r="B4163" s="10" t="s">
        <v>5137</v>
      </c>
      <c r="C4163" s="11" t="s">
        <v>1160</v>
      </c>
    </row>
    <row r="4164" spans="1:3" s="10" customFormat="1" ht="28.5">
      <c r="A4164" s="27" t="s">
        <v>11693</v>
      </c>
      <c r="B4164" s="10" t="s">
        <v>5138</v>
      </c>
      <c r="C4164" s="11" t="s">
        <v>5017</v>
      </c>
    </row>
    <row r="4165" spans="1:3" s="10" customFormat="1" ht="42.75">
      <c r="A4165" s="27" t="s">
        <v>11795</v>
      </c>
      <c r="B4165" s="10" t="s">
        <v>5139</v>
      </c>
      <c r="C4165" s="11" t="s">
        <v>749</v>
      </c>
    </row>
    <row r="4166" spans="1:3" s="10" customFormat="1" ht="42.75">
      <c r="A4166" s="27" t="s">
        <v>11796</v>
      </c>
      <c r="B4166" s="10" t="s">
        <v>5140</v>
      </c>
      <c r="C4166" s="11" t="s">
        <v>5115</v>
      </c>
    </row>
    <row r="4167" spans="1:3" s="10" customFormat="1">
      <c r="A4167" s="27" t="s">
        <v>11797</v>
      </c>
      <c r="B4167" s="10" t="s">
        <v>5141</v>
      </c>
      <c r="C4167" s="11" t="s">
        <v>780</v>
      </c>
    </row>
    <row r="4168" spans="1:3" s="10" customFormat="1">
      <c r="A4168" s="27" t="s">
        <v>11798</v>
      </c>
      <c r="B4168" s="10" t="s">
        <v>5142</v>
      </c>
      <c r="C4168" s="11" t="s">
        <v>4292</v>
      </c>
    </row>
    <row r="4169" spans="1:3" s="10" customFormat="1">
      <c r="A4169" s="27" t="s">
        <v>11799</v>
      </c>
      <c r="B4169" s="10" t="s">
        <v>5143</v>
      </c>
      <c r="C4169" s="11" t="s">
        <v>780</v>
      </c>
    </row>
    <row r="4170" spans="1:3" s="10" customFormat="1" ht="42.75">
      <c r="A4170" s="27" t="s">
        <v>11800</v>
      </c>
      <c r="B4170" s="10" t="s">
        <v>5144</v>
      </c>
      <c r="C4170" s="11" t="s">
        <v>5145</v>
      </c>
    </row>
    <row r="4171" spans="1:3" s="10" customFormat="1" ht="57">
      <c r="A4171" s="27" t="s">
        <v>11801</v>
      </c>
      <c r="B4171" s="10" t="s">
        <v>5146</v>
      </c>
      <c r="C4171" s="11" t="s">
        <v>3356</v>
      </c>
    </row>
    <row r="4172" spans="1:3" s="10" customFormat="1" ht="57">
      <c r="A4172" s="27" t="s">
        <v>11802</v>
      </c>
      <c r="B4172" s="10" t="s">
        <v>5147</v>
      </c>
      <c r="C4172" s="11" t="s">
        <v>3356</v>
      </c>
    </row>
    <row r="4173" spans="1:3" s="10" customFormat="1" ht="28.5">
      <c r="A4173" s="27" t="s">
        <v>11306</v>
      </c>
      <c r="B4173" s="10" t="s">
        <v>5148</v>
      </c>
      <c r="C4173" s="11" t="s">
        <v>716</v>
      </c>
    </row>
    <row r="4174" spans="1:3" s="10" customFormat="1" ht="28.5">
      <c r="A4174" s="27" t="s">
        <v>11803</v>
      </c>
      <c r="B4174" s="10" t="s">
        <v>5149</v>
      </c>
      <c r="C4174" s="11" t="s">
        <v>5028</v>
      </c>
    </row>
    <row r="4175" spans="1:3" s="10" customFormat="1" ht="28.5">
      <c r="A4175" s="27" t="s">
        <v>11804</v>
      </c>
      <c r="B4175" s="10" t="s">
        <v>5150</v>
      </c>
      <c r="C4175" s="11" t="s">
        <v>4188</v>
      </c>
    </row>
    <row r="4176" spans="1:3" s="10" customFormat="1" ht="28.5">
      <c r="A4176" s="27" t="s">
        <v>11805</v>
      </c>
      <c r="B4176" s="10" t="s">
        <v>5151</v>
      </c>
      <c r="C4176" s="11" t="s">
        <v>811</v>
      </c>
    </row>
    <row r="4177" spans="1:3" s="10" customFormat="1" ht="42.75">
      <c r="A4177" s="27" t="s">
        <v>11806</v>
      </c>
      <c r="B4177" s="10" t="s">
        <v>5152</v>
      </c>
      <c r="C4177" s="11" t="s">
        <v>749</v>
      </c>
    </row>
    <row r="4178" spans="1:3" s="10" customFormat="1" ht="28.5">
      <c r="A4178" s="27" t="s">
        <v>11807</v>
      </c>
      <c r="B4178" s="10" t="s">
        <v>5153</v>
      </c>
      <c r="C4178" s="11" t="s">
        <v>4988</v>
      </c>
    </row>
    <row r="4179" spans="1:3" s="10" customFormat="1" ht="28.5">
      <c r="A4179" s="27" t="s">
        <v>11808</v>
      </c>
      <c r="B4179" s="10" t="s">
        <v>5154</v>
      </c>
      <c r="C4179" s="11" t="s">
        <v>4188</v>
      </c>
    </row>
    <row r="4180" spans="1:3" s="10" customFormat="1" ht="28.5">
      <c r="A4180" s="27" t="s">
        <v>11809</v>
      </c>
      <c r="B4180" s="10" t="s">
        <v>5155</v>
      </c>
      <c r="C4180" s="11" t="s">
        <v>4969</v>
      </c>
    </row>
    <row r="4181" spans="1:3" s="10" customFormat="1">
      <c r="A4181" s="27" t="s">
        <v>11810</v>
      </c>
      <c r="B4181" s="10" t="s">
        <v>5156</v>
      </c>
      <c r="C4181" s="11" t="s">
        <v>4292</v>
      </c>
    </row>
    <row r="4182" spans="1:3" s="10" customFormat="1">
      <c r="A4182" s="27" t="s">
        <v>11811</v>
      </c>
      <c r="B4182" s="10" t="s">
        <v>5157</v>
      </c>
      <c r="C4182" s="11" t="s">
        <v>4292</v>
      </c>
    </row>
    <row r="4183" spans="1:3" s="10" customFormat="1" ht="28.5">
      <c r="A4183" s="27" t="s">
        <v>11812</v>
      </c>
      <c r="B4183" s="10" t="s">
        <v>5158</v>
      </c>
      <c r="C4183" s="11" t="s">
        <v>946</v>
      </c>
    </row>
    <row r="4184" spans="1:3" s="10" customFormat="1" ht="71.25">
      <c r="A4184" s="27" t="s">
        <v>11813</v>
      </c>
      <c r="B4184" s="10" t="s">
        <v>5159</v>
      </c>
      <c r="C4184" s="11" t="s">
        <v>4712</v>
      </c>
    </row>
    <row r="4185" spans="1:3" s="10" customFormat="1">
      <c r="A4185" s="27" t="s">
        <v>11814</v>
      </c>
      <c r="B4185" s="10" t="s">
        <v>5160</v>
      </c>
      <c r="C4185" s="11" t="s">
        <v>993</v>
      </c>
    </row>
    <row r="4186" spans="1:3" s="10" customFormat="1" ht="57">
      <c r="A4186" s="27" t="s">
        <v>11815</v>
      </c>
      <c r="B4186" s="10" t="s">
        <v>5161</v>
      </c>
      <c r="C4186" s="11" t="s">
        <v>1160</v>
      </c>
    </row>
    <row r="4187" spans="1:3" s="10" customFormat="1" ht="28.5">
      <c r="A4187" s="27" t="s">
        <v>11816</v>
      </c>
      <c r="B4187" s="10" t="s">
        <v>5162</v>
      </c>
      <c r="C4187" s="11" t="s">
        <v>946</v>
      </c>
    </row>
    <row r="4188" spans="1:3" s="10" customFormat="1">
      <c r="A4188" s="27" t="s">
        <v>11817</v>
      </c>
      <c r="B4188" s="10" t="s">
        <v>5163</v>
      </c>
      <c r="C4188" s="11" t="s">
        <v>4292</v>
      </c>
    </row>
    <row r="4189" spans="1:3" s="10" customFormat="1" ht="57">
      <c r="A4189" s="27" t="s">
        <v>11818</v>
      </c>
      <c r="B4189" s="10" t="s">
        <v>5164</v>
      </c>
      <c r="C4189" s="11" t="s">
        <v>5045</v>
      </c>
    </row>
    <row r="4190" spans="1:3" s="10" customFormat="1" ht="42.75">
      <c r="A4190" s="27" t="s">
        <v>11819</v>
      </c>
      <c r="B4190" s="10" t="s">
        <v>5165</v>
      </c>
      <c r="C4190" s="11" t="s">
        <v>4425</v>
      </c>
    </row>
    <row r="4191" spans="1:3" s="10" customFormat="1" ht="28.5">
      <c r="A4191" s="27" t="s">
        <v>11820</v>
      </c>
      <c r="B4191" s="10" t="s">
        <v>5166</v>
      </c>
      <c r="C4191" s="11" t="s">
        <v>4188</v>
      </c>
    </row>
    <row r="4192" spans="1:3" s="10" customFormat="1">
      <c r="A4192" s="27" t="s">
        <v>11821</v>
      </c>
      <c r="B4192" s="10" t="s">
        <v>5167</v>
      </c>
      <c r="C4192" s="11" t="s">
        <v>4292</v>
      </c>
    </row>
    <row r="4193" spans="1:3" s="10" customFormat="1" ht="28.5">
      <c r="A4193" s="27" t="s">
        <v>11822</v>
      </c>
      <c r="B4193" s="10" t="s">
        <v>5168</v>
      </c>
      <c r="C4193" s="11" t="s">
        <v>4188</v>
      </c>
    </row>
    <row r="4194" spans="1:3" s="10" customFormat="1" ht="28.5">
      <c r="A4194" s="27" t="s">
        <v>11823</v>
      </c>
      <c r="B4194" s="10" t="s">
        <v>5169</v>
      </c>
      <c r="C4194" s="11" t="s">
        <v>716</v>
      </c>
    </row>
    <row r="4195" spans="1:3" s="10" customFormat="1">
      <c r="A4195" s="27" t="s">
        <v>11824</v>
      </c>
      <c r="B4195" s="10" t="s">
        <v>5170</v>
      </c>
      <c r="C4195" s="11" t="s">
        <v>4292</v>
      </c>
    </row>
    <row r="4196" spans="1:3" s="10" customFormat="1" ht="57">
      <c r="A4196" s="27" t="s">
        <v>11825</v>
      </c>
      <c r="B4196" s="10" t="s">
        <v>5171</v>
      </c>
      <c r="C4196" s="11" t="s">
        <v>5045</v>
      </c>
    </row>
    <row r="4197" spans="1:3" s="10" customFormat="1" ht="28.5">
      <c r="A4197" s="27" t="s">
        <v>11826</v>
      </c>
      <c r="B4197" s="10" t="s">
        <v>5172</v>
      </c>
      <c r="C4197" s="11" t="s">
        <v>4347</v>
      </c>
    </row>
    <row r="4198" spans="1:3" s="10" customFormat="1" ht="42.75">
      <c r="A4198" s="27" t="s">
        <v>11827</v>
      </c>
      <c r="B4198" s="10" t="s">
        <v>5173</v>
      </c>
      <c r="C4198" s="11" t="s">
        <v>5052</v>
      </c>
    </row>
    <row r="4199" spans="1:3" s="10" customFormat="1" ht="42.75">
      <c r="A4199" s="27" t="s">
        <v>11828</v>
      </c>
      <c r="B4199" s="10" t="s">
        <v>5174</v>
      </c>
      <c r="C4199" s="11" t="s">
        <v>749</v>
      </c>
    </row>
    <row r="4200" spans="1:3" s="10" customFormat="1">
      <c r="A4200" s="27" t="s">
        <v>11829</v>
      </c>
      <c r="B4200" s="10" t="s">
        <v>5175</v>
      </c>
      <c r="C4200" s="11" t="s">
        <v>4880</v>
      </c>
    </row>
    <row r="4201" spans="1:3" s="10" customFormat="1" ht="57">
      <c r="A4201" s="27" t="s">
        <v>11830</v>
      </c>
      <c r="B4201" s="10" t="s">
        <v>5176</v>
      </c>
      <c r="C4201" s="11" t="s">
        <v>772</v>
      </c>
    </row>
    <row r="4202" spans="1:3" s="10" customFormat="1" ht="42.75">
      <c r="A4202" s="27" t="s">
        <v>11831</v>
      </c>
      <c r="B4202" s="10" t="s">
        <v>5177</v>
      </c>
      <c r="C4202" s="11" t="s">
        <v>4406</v>
      </c>
    </row>
    <row r="4203" spans="1:3" s="10" customFormat="1" ht="28.5">
      <c r="A4203" s="27" t="s">
        <v>11832</v>
      </c>
      <c r="B4203" s="10" t="s">
        <v>5178</v>
      </c>
      <c r="C4203" s="11" t="s">
        <v>946</v>
      </c>
    </row>
    <row r="4204" spans="1:3" s="10" customFormat="1" ht="28.5">
      <c r="A4204" s="27" t="s">
        <v>11833</v>
      </c>
      <c r="B4204" s="10" t="s">
        <v>5179</v>
      </c>
      <c r="C4204" s="11" t="s">
        <v>5017</v>
      </c>
    </row>
    <row r="4205" spans="1:3" s="10" customFormat="1" ht="42.75">
      <c r="A4205" s="27" t="s">
        <v>11834</v>
      </c>
      <c r="B4205" s="10" t="s">
        <v>5180</v>
      </c>
      <c r="C4205" s="11" t="s">
        <v>749</v>
      </c>
    </row>
    <row r="4206" spans="1:3" s="10" customFormat="1">
      <c r="A4206" s="27" t="s">
        <v>11835</v>
      </c>
      <c r="B4206" s="10" t="s">
        <v>5181</v>
      </c>
      <c r="C4206" s="11" t="s">
        <v>4472</v>
      </c>
    </row>
    <row r="4207" spans="1:3" s="10" customFormat="1">
      <c r="A4207" s="27" t="s">
        <v>11836</v>
      </c>
      <c r="B4207" s="10" t="s">
        <v>5182</v>
      </c>
      <c r="C4207" s="11" t="s">
        <v>4412</v>
      </c>
    </row>
    <row r="4208" spans="1:3" s="10" customFormat="1" ht="42.75">
      <c r="A4208" s="27" t="s">
        <v>11837</v>
      </c>
      <c r="B4208" s="10" t="s">
        <v>5183</v>
      </c>
      <c r="C4208" s="11" t="s">
        <v>5184</v>
      </c>
    </row>
    <row r="4209" spans="1:3" s="10" customFormat="1" ht="28.5">
      <c r="A4209" s="27" t="s">
        <v>11838</v>
      </c>
      <c r="B4209" s="10" t="s">
        <v>5185</v>
      </c>
      <c r="C4209" s="11" t="s">
        <v>4280</v>
      </c>
    </row>
    <row r="4210" spans="1:3" s="10" customFormat="1" ht="28.5">
      <c r="A4210" s="27" t="s">
        <v>11839</v>
      </c>
      <c r="B4210" s="10" t="s">
        <v>5186</v>
      </c>
      <c r="C4210" s="11" t="s">
        <v>946</v>
      </c>
    </row>
    <row r="4211" spans="1:3" s="10" customFormat="1">
      <c r="A4211" s="27" t="s">
        <v>11840</v>
      </c>
      <c r="B4211" s="10" t="s">
        <v>5187</v>
      </c>
      <c r="C4211" s="11" t="s">
        <v>780</v>
      </c>
    </row>
    <row r="4212" spans="1:3" s="10" customFormat="1" ht="42.75">
      <c r="A4212" s="27" t="s">
        <v>11841</v>
      </c>
      <c r="B4212" s="10" t="s">
        <v>5188</v>
      </c>
      <c r="C4212" s="11" t="s">
        <v>4425</v>
      </c>
    </row>
    <row r="4213" spans="1:3" s="10" customFormat="1" ht="42.75">
      <c r="A4213" s="27" t="s">
        <v>11842</v>
      </c>
      <c r="B4213" s="10" t="s">
        <v>5189</v>
      </c>
      <c r="C4213" s="11" t="s">
        <v>5190</v>
      </c>
    </row>
    <row r="4214" spans="1:3" s="10" customFormat="1" ht="57">
      <c r="A4214" s="27" t="s">
        <v>11843</v>
      </c>
      <c r="B4214" s="10" t="s">
        <v>5191</v>
      </c>
      <c r="C4214" s="11" t="s">
        <v>1160</v>
      </c>
    </row>
    <row r="4215" spans="1:3" s="10" customFormat="1" ht="28.5">
      <c r="A4215" s="27" t="s">
        <v>11844</v>
      </c>
      <c r="B4215" s="10" t="s">
        <v>5192</v>
      </c>
      <c r="C4215" s="11" t="s">
        <v>5017</v>
      </c>
    </row>
    <row r="4216" spans="1:3" s="10" customFormat="1" ht="42.75">
      <c r="A4216" s="27" t="s">
        <v>11845</v>
      </c>
      <c r="B4216" s="10" t="s">
        <v>5193</v>
      </c>
      <c r="C4216" s="11" t="s">
        <v>5184</v>
      </c>
    </row>
    <row r="4217" spans="1:3" s="10" customFormat="1" ht="42.75">
      <c r="A4217" s="27" t="s">
        <v>11846</v>
      </c>
      <c r="B4217" s="10" t="s">
        <v>5194</v>
      </c>
      <c r="C4217" s="11" t="s">
        <v>3836</v>
      </c>
    </row>
    <row r="4218" spans="1:3" s="10" customFormat="1" ht="28.5">
      <c r="A4218" s="27" t="s">
        <v>11847</v>
      </c>
      <c r="B4218" s="10" t="s">
        <v>5195</v>
      </c>
      <c r="C4218" s="11" t="s">
        <v>4188</v>
      </c>
    </row>
    <row r="4219" spans="1:3" s="10" customFormat="1" ht="42.75">
      <c r="A4219" s="27" t="s">
        <v>11848</v>
      </c>
      <c r="B4219" s="10" t="s">
        <v>5196</v>
      </c>
      <c r="C4219" s="11" t="s">
        <v>5197</v>
      </c>
    </row>
    <row r="4220" spans="1:3" s="10" customFormat="1" ht="28.5">
      <c r="A4220" s="27" t="s">
        <v>11849</v>
      </c>
      <c r="B4220" s="10" t="s">
        <v>5198</v>
      </c>
      <c r="C4220" s="11" t="s">
        <v>4249</v>
      </c>
    </row>
    <row r="4221" spans="1:3" s="10" customFormat="1" ht="28.5">
      <c r="A4221" s="27" t="s">
        <v>11850</v>
      </c>
      <c r="B4221" s="10" t="s">
        <v>5199</v>
      </c>
      <c r="C4221" s="11" t="s">
        <v>4447</v>
      </c>
    </row>
    <row r="4222" spans="1:3" s="10" customFormat="1">
      <c r="A4222" s="27" t="s">
        <v>11851</v>
      </c>
      <c r="B4222" s="10" t="s">
        <v>5200</v>
      </c>
      <c r="C4222" s="11" t="s">
        <v>4880</v>
      </c>
    </row>
    <row r="4223" spans="1:3" s="10" customFormat="1">
      <c r="A4223" s="27" t="s">
        <v>11852</v>
      </c>
      <c r="B4223" s="10" t="s">
        <v>5201</v>
      </c>
      <c r="C4223" s="11" t="s">
        <v>4880</v>
      </c>
    </row>
    <row r="4224" spans="1:3" s="10" customFormat="1">
      <c r="A4224" s="27" t="s">
        <v>11853</v>
      </c>
      <c r="B4224" s="10" t="s">
        <v>5202</v>
      </c>
      <c r="C4224" s="11" t="s">
        <v>4292</v>
      </c>
    </row>
    <row r="4225" spans="1:3" s="10" customFormat="1">
      <c r="A4225" s="27" t="s">
        <v>11854</v>
      </c>
      <c r="B4225" s="10" t="s">
        <v>5203</v>
      </c>
      <c r="C4225" s="11" t="s">
        <v>4880</v>
      </c>
    </row>
    <row r="4226" spans="1:3" s="10" customFormat="1" ht="28.5">
      <c r="A4226" s="27" t="s">
        <v>11855</v>
      </c>
      <c r="B4226" s="10" t="s">
        <v>5204</v>
      </c>
      <c r="C4226" s="11" t="s">
        <v>5129</v>
      </c>
    </row>
    <row r="4227" spans="1:3" s="10" customFormat="1" ht="28.5">
      <c r="A4227" s="27" t="s">
        <v>11856</v>
      </c>
      <c r="B4227" s="10" t="s">
        <v>5205</v>
      </c>
      <c r="C4227" s="11" t="s">
        <v>4188</v>
      </c>
    </row>
    <row r="4228" spans="1:3" s="10" customFormat="1" ht="28.5">
      <c r="A4228" s="27" t="s">
        <v>11857</v>
      </c>
      <c r="B4228" s="10" t="s">
        <v>5206</v>
      </c>
      <c r="C4228" s="11" t="s">
        <v>5129</v>
      </c>
    </row>
    <row r="4229" spans="1:3" s="10" customFormat="1" ht="42.75">
      <c r="A4229" s="27" t="s">
        <v>11858</v>
      </c>
      <c r="B4229" s="10" t="s">
        <v>5207</v>
      </c>
      <c r="C4229" s="11" t="s">
        <v>5106</v>
      </c>
    </row>
    <row r="4230" spans="1:3" s="10" customFormat="1" ht="28.5">
      <c r="A4230" s="27" t="s">
        <v>8302</v>
      </c>
      <c r="B4230" s="10" t="s">
        <v>5208</v>
      </c>
      <c r="C4230" s="11" t="s">
        <v>5209</v>
      </c>
    </row>
    <row r="4231" spans="1:3" s="10" customFormat="1" ht="42.75">
      <c r="A4231" s="27" t="s">
        <v>11859</v>
      </c>
      <c r="B4231" s="10" t="s">
        <v>5210</v>
      </c>
      <c r="C4231" s="11" t="s">
        <v>5145</v>
      </c>
    </row>
    <row r="4232" spans="1:3" s="10" customFormat="1" ht="42.75">
      <c r="A4232" s="27" t="s">
        <v>11860</v>
      </c>
      <c r="B4232" s="10" t="s">
        <v>5211</v>
      </c>
      <c r="C4232" s="11" t="s">
        <v>3836</v>
      </c>
    </row>
    <row r="4233" spans="1:3" s="10" customFormat="1" ht="42.75">
      <c r="A4233" s="27" t="s">
        <v>11861</v>
      </c>
      <c r="B4233" s="10" t="s">
        <v>5212</v>
      </c>
      <c r="C4233" s="11" t="s">
        <v>3836</v>
      </c>
    </row>
    <row r="4234" spans="1:3" s="10" customFormat="1" ht="57">
      <c r="A4234" s="27" t="s">
        <v>11862</v>
      </c>
      <c r="B4234" s="10" t="s">
        <v>5213</v>
      </c>
      <c r="C4234" s="11" t="s">
        <v>5214</v>
      </c>
    </row>
    <row r="4235" spans="1:3" s="10" customFormat="1" ht="42.75">
      <c r="A4235" s="27" t="s">
        <v>11863</v>
      </c>
      <c r="B4235" s="10" t="s">
        <v>5215</v>
      </c>
      <c r="C4235" s="11" t="s">
        <v>983</v>
      </c>
    </row>
    <row r="4236" spans="1:3" s="10" customFormat="1">
      <c r="A4236" s="27" t="s">
        <v>11864</v>
      </c>
      <c r="B4236" s="10" t="s">
        <v>5216</v>
      </c>
      <c r="C4236" s="11" t="s">
        <v>4880</v>
      </c>
    </row>
    <row r="4237" spans="1:3" s="10" customFormat="1" ht="28.5">
      <c r="A4237" s="27" t="s">
        <v>11268</v>
      </c>
      <c r="B4237" s="10" t="s">
        <v>5217</v>
      </c>
      <c r="C4237" s="11" t="s">
        <v>903</v>
      </c>
    </row>
    <row r="4238" spans="1:3" s="10" customFormat="1" ht="57">
      <c r="A4238" s="27" t="s">
        <v>8559</v>
      </c>
      <c r="B4238" s="10" t="s">
        <v>5218</v>
      </c>
      <c r="C4238" s="11" t="s">
        <v>772</v>
      </c>
    </row>
    <row r="4239" spans="1:3" s="10" customFormat="1" ht="28.5">
      <c r="A4239" s="27" t="s">
        <v>11865</v>
      </c>
      <c r="B4239" s="10" t="s">
        <v>5219</v>
      </c>
      <c r="C4239" s="11" t="s">
        <v>4280</v>
      </c>
    </row>
    <row r="4240" spans="1:3" s="10" customFormat="1" ht="42.75">
      <c r="A4240" s="27" t="s">
        <v>11866</v>
      </c>
      <c r="B4240" s="10" t="s">
        <v>5220</v>
      </c>
      <c r="C4240" s="11" t="s">
        <v>4406</v>
      </c>
    </row>
    <row r="4241" spans="1:3" s="10" customFormat="1" ht="42.75">
      <c r="A4241" s="27" t="s">
        <v>11867</v>
      </c>
      <c r="B4241" s="10" t="s">
        <v>5221</v>
      </c>
      <c r="C4241" s="11" t="s">
        <v>5145</v>
      </c>
    </row>
    <row r="4242" spans="1:3" s="10" customFormat="1" ht="42.75">
      <c r="A4242" s="27" t="s">
        <v>11868</v>
      </c>
      <c r="B4242" s="10" t="s">
        <v>5222</v>
      </c>
      <c r="C4242" s="11" t="s">
        <v>4425</v>
      </c>
    </row>
    <row r="4243" spans="1:3" s="10" customFormat="1" ht="42.75">
      <c r="A4243" s="27" t="s">
        <v>11869</v>
      </c>
      <c r="B4243" s="10" t="s">
        <v>5223</v>
      </c>
      <c r="C4243" s="11" t="s">
        <v>4406</v>
      </c>
    </row>
    <row r="4244" spans="1:3" s="10" customFormat="1" ht="42.75">
      <c r="A4244" s="27" t="s">
        <v>11870</v>
      </c>
      <c r="B4244" s="10" t="s">
        <v>5224</v>
      </c>
      <c r="C4244" s="11" t="s">
        <v>4406</v>
      </c>
    </row>
    <row r="4245" spans="1:3" s="10" customFormat="1" ht="57">
      <c r="A4245" s="27" t="s">
        <v>11871</v>
      </c>
      <c r="B4245" s="10" t="s">
        <v>5225</v>
      </c>
      <c r="C4245" s="11" t="s">
        <v>772</v>
      </c>
    </row>
    <row r="4246" spans="1:3" s="10" customFormat="1" ht="42.75">
      <c r="A4246" s="27" t="s">
        <v>11016</v>
      </c>
      <c r="B4246" s="10" t="s">
        <v>5226</v>
      </c>
      <c r="C4246" s="11" t="s">
        <v>749</v>
      </c>
    </row>
    <row r="4247" spans="1:3" s="10" customFormat="1" ht="42.75">
      <c r="A4247" s="27" t="s">
        <v>11872</v>
      </c>
      <c r="B4247" s="10" t="s">
        <v>5227</v>
      </c>
      <c r="C4247" s="11" t="s">
        <v>5145</v>
      </c>
    </row>
    <row r="4248" spans="1:3" s="10" customFormat="1">
      <c r="A4248" s="27" t="s">
        <v>11873</v>
      </c>
      <c r="B4248" s="10" t="s">
        <v>5228</v>
      </c>
      <c r="C4248" s="11" t="s">
        <v>4412</v>
      </c>
    </row>
    <row r="4249" spans="1:3" s="10" customFormat="1">
      <c r="A4249" s="27" t="s">
        <v>11874</v>
      </c>
      <c r="B4249" s="10" t="s">
        <v>5229</v>
      </c>
      <c r="C4249" s="11" t="s">
        <v>4880</v>
      </c>
    </row>
    <row r="4250" spans="1:3" s="10" customFormat="1" ht="42.75">
      <c r="A4250" s="27" t="s">
        <v>11875</v>
      </c>
      <c r="B4250" s="10" t="s">
        <v>5230</v>
      </c>
      <c r="C4250" s="11" t="s">
        <v>4425</v>
      </c>
    </row>
    <row r="4251" spans="1:3" s="10" customFormat="1" ht="42.75">
      <c r="A4251" s="27" t="s">
        <v>11876</v>
      </c>
      <c r="B4251" s="10" t="s">
        <v>5231</v>
      </c>
      <c r="C4251" s="11" t="s">
        <v>5232</v>
      </c>
    </row>
    <row r="4252" spans="1:3" s="10" customFormat="1" ht="42.75">
      <c r="A4252" s="27" t="s">
        <v>11877</v>
      </c>
      <c r="B4252" s="10" t="s">
        <v>5233</v>
      </c>
      <c r="C4252" s="11" t="s">
        <v>4406</v>
      </c>
    </row>
    <row r="4253" spans="1:3" s="10" customFormat="1" ht="42.75">
      <c r="A4253" s="27" t="s">
        <v>11878</v>
      </c>
      <c r="B4253" s="10" t="s">
        <v>5234</v>
      </c>
      <c r="C4253" s="11" t="s">
        <v>5145</v>
      </c>
    </row>
    <row r="4254" spans="1:3" s="10" customFormat="1" ht="57">
      <c r="A4254" s="27" t="s">
        <v>8208</v>
      </c>
      <c r="B4254" s="10" t="s">
        <v>5235</v>
      </c>
      <c r="C4254" s="11" t="s">
        <v>5236</v>
      </c>
    </row>
    <row r="4255" spans="1:3" s="10" customFormat="1" ht="42.75">
      <c r="A4255" s="27" t="s">
        <v>11879</v>
      </c>
      <c r="B4255" s="10" t="s">
        <v>5237</v>
      </c>
      <c r="C4255" s="11" t="s">
        <v>5145</v>
      </c>
    </row>
    <row r="4256" spans="1:3" s="10" customFormat="1" ht="28.5">
      <c r="A4256" s="27" t="s">
        <v>11880</v>
      </c>
      <c r="B4256" s="10" t="s">
        <v>5238</v>
      </c>
      <c r="C4256" s="11" t="s">
        <v>5028</v>
      </c>
    </row>
    <row r="4257" spans="1:3" s="10" customFormat="1" ht="28.5">
      <c r="A4257" s="27" t="s">
        <v>11881</v>
      </c>
      <c r="B4257" s="10" t="s">
        <v>5239</v>
      </c>
      <c r="C4257" s="11" t="s">
        <v>712</v>
      </c>
    </row>
    <row r="4258" spans="1:3" s="10" customFormat="1" ht="42.75">
      <c r="A4258" s="27" t="s">
        <v>11882</v>
      </c>
      <c r="B4258" s="10" t="s">
        <v>5240</v>
      </c>
      <c r="C4258" s="11" t="s">
        <v>4406</v>
      </c>
    </row>
    <row r="4259" spans="1:3" s="10" customFormat="1" ht="28.5">
      <c r="A4259" s="27" t="s">
        <v>11883</v>
      </c>
      <c r="B4259" s="10" t="s">
        <v>5241</v>
      </c>
      <c r="C4259" s="11" t="s">
        <v>5242</v>
      </c>
    </row>
    <row r="4260" spans="1:3" s="10" customFormat="1" ht="42.75">
      <c r="A4260" s="27" t="s">
        <v>11884</v>
      </c>
      <c r="B4260" s="10" t="s">
        <v>5243</v>
      </c>
      <c r="C4260" s="11" t="s">
        <v>983</v>
      </c>
    </row>
    <row r="4261" spans="1:3" s="10" customFormat="1" ht="57">
      <c r="A4261" s="27" t="s">
        <v>11885</v>
      </c>
      <c r="B4261" s="10" t="s">
        <v>5244</v>
      </c>
      <c r="C4261" s="11" t="s">
        <v>5245</v>
      </c>
    </row>
    <row r="4262" spans="1:3" s="10" customFormat="1" ht="42.75">
      <c r="A4262" s="27" t="s">
        <v>11886</v>
      </c>
      <c r="B4262" s="10" t="s">
        <v>5246</v>
      </c>
      <c r="C4262" s="11" t="s">
        <v>5145</v>
      </c>
    </row>
    <row r="4263" spans="1:3" s="10" customFormat="1" ht="57">
      <c r="A4263" s="27" t="s">
        <v>11887</v>
      </c>
      <c r="B4263" s="10" t="s">
        <v>5247</v>
      </c>
      <c r="C4263" s="11" t="s">
        <v>5245</v>
      </c>
    </row>
    <row r="4264" spans="1:3" s="10" customFormat="1" ht="28.5">
      <c r="A4264" s="27" t="s">
        <v>11888</v>
      </c>
      <c r="B4264" s="10" t="s">
        <v>5248</v>
      </c>
      <c r="C4264" s="11" t="s">
        <v>4274</v>
      </c>
    </row>
    <row r="4265" spans="1:3" s="10" customFormat="1" ht="28.5">
      <c r="A4265" s="27" t="s">
        <v>11889</v>
      </c>
      <c r="B4265" s="10" t="s">
        <v>5249</v>
      </c>
      <c r="C4265" s="11" t="s">
        <v>4274</v>
      </c>
    </row>
    <row r="4266" spans="1:3" s="10" customFormat="1" ht="42.75">
      <c r="A4266" s="27" t="s">
        <v>11890</v>
      </c>
      <c r="B4266" s="10" t="s">
        <v>5250</v>
      </c>
      <c r="C4266" s="11" t="s">
        <v>749</v>
      </c>
    </row>
    <row r="4267" spans="1:3" s="10" customFormat="1" ht="42.75">
      <c r="A4267" s="27" t="s">
        <v>11891</v>
      </c>
      <c r="B4267" s="10" t="s">
        <v>5251</v>
      </c>
      <c r="C4267" s="11" t="s">
        <v>5145</v>
      </c>
    </row>
    <row r="4268" spans="1:3" s="10" customFormat="1" ht="42.75">
      <c r="A4268" s="27" t="s">
        <v>11892</v>
      </c>
      <c r="B4268" s="10" t="s">
        <v>5252</v>
      </c>
      <c r="C4268" s="11" t="s">
        <v>5145</v>
      </c>
    </row>
    <row r="4269" spans="1:3" s="10" customFormat="1" ht="42.75">
      <c r="A4269" s="27" t="s">
        <v>11893</v>
      </c>
      <c r="B4269" s="10" t="s">
        <v>5253</v>
      </c>
      <c r="C4269" s="11" t="s">
        <v>749</v>
      </c>
    </row>
    <row r="4270" spans="1:3" s="10" customFormat="1" ht="28.5">
      <c r="A4270" s="27" t="s">
        <v>11894</v>
      </c>
      <c r="B4270" s="10" t="s">
        <v>5254</v>
      </c>
      <c r="C4270" s="11" t="s">
        <v>946</v>
      </c>
    </row>
    <row r="4271" spans="1:3" s="10" customFormat="1" ht="42.75">
      <c r="A4271" s="27" t="s">
        <v>11895</v>
      </c>
      <c r="B4271" s="10" t="s">
        <v>5255</v>
      </c>
      <c r="C4271" s="11" t="s">
        <v>972</v>
      </c>
    </row>
    <row r="4272" spans="1:3" s="10" customFormat="1" ht="28.5">
      <c r="A4272" s="27" t="s">
        <v>11896</v>
      </c>
      <c r="B4272" s="10" t="s">
        <v>5256</v>
      </c>
      <c r="C4272" s="11" t="s">
        <v>946</v>
      </c>
    </row>
    <row r="4273" spans="1:3" s="10" customFormat="1" ht="42.75">
      <c r="A4273" s="27" t="s">
        <v>11897</v>
      </c>
      <c r="B4273" s="10" t="s">
        <v>5257</v>
      </c>
      <c r="C4273" s="11" t="s">
        <v>3836</v>
      </c>
    </row>
    <row r="4274" spans="1:3" s="10" customFormat="1" ht="42.75">
      <c r="A4274" s="27" t="s">
        <v>11898</v>
      </c>
      <c r="B4274" s="10" t="s">
        <v>5258</v>
      </c>
      <c r="C4274" s="11" t="s">
        <v>3836</v>
      </c>
    </row>
    <row r="4275" spans="1:3" s="10" customFormat="1" ht="28.5">
      <c r="A4275" s="27" t="s">
        <v>11899</v>
      </c>
      <c r="B4275" s="10" t="s">
        <v>5259</v>
      </c>
      <c r="C4275" s="11" t="s">
        <v>946</v>
      </c>
    </row>
    <row r="4276" spans="1:3" s="10" customFormat="1" ht="28.5">
      <c r="A4276" s="27" t="s">
        <v>11900</v>
      </c>
      <c r="B4276" s="10" t="s">
        <v>5260</v>
      </c>
      <c r="C4276" s="11" t="s">
        <v>4447</v>
      </c>
    </row>
    <row r="4277" spans="1:3" s="10" customFormat="1" ht="42.75">
      <c r="A4277" s="27" t="s">
        <v>11901</v>
      </c>
      <c r="B4277" s="10" t="s">
        <v>5261</v>
      </c>
      <c r="C4277" s="11" t="s">
        <v>983</v>
      </c>
    </row>
    <row r="4278" spans="1:3" s="10" customFormat="1" ht="28.5">
      <c r="A4278" s="27" t="s">
        <v>11902</v>
      </c>
      <c r="B4278" s="10" t="s">
        <v>5262</v>
      </c>
      <c r="C4278" s="11" t="s">
        <v>4447</v>
      </c>
    </row>
    <row r="4279" spans="1:3" s="10" customFormat="1" ht="57">
      <c r="A4279" s="27" t="s">
        <v>11903</v>
      </c>
      <c r="B4279" s="10" t="s">
        <v>5263</v>
      </c>
      <c r="C4279" s="11" t="s">
        <v>5264</v>
      </c>
    </row>
    <row r="4280" spans="1:3" s="10" customFormat="1" ht="42.75">
      <c r="A4280" s="27" t="s">
        <v>11904</v>
      </c>
      <c r="B4280" s="10" t="s">
        <v>5265</v>
      </c>
      <c r="C4280" s="11" t="s">
        <v>5074</v>
      </c>
    </row>
    <row r="4281" spans="1:3" s="10" customFormat="1" ht="42.75">
      <c r="A4281" s="27" t="s">
        <v>8546</v>
      </c>
      <c r="B4281" s="10" t="s">
        <v>5266</v>
      </c>
      <c r="C4281" s="11" t="s">
        <v>749</v>
      </c>
    </row>
    <row r="4282" spans="1:3" s="10" customFormat="1">
      <c r="A4282" s="27" t="s">
        <v>11905</v>
      </c>
      <c r="B4282" s="10" t="s">
        <v>5267</v>
      </c>
      <c r="C4282" s="11" t="s">
        <v>4292</v>
      </c>
    </row>
    <row r="4283" spans="1:3" s="10" customFormat="1">
      <c r="A4283" s="27" t="s">
        <v>11906</v>
      </c>
      <c r="B4283" s="10" t="s">
        <v>5268</v>
      </c>
      <c r="C4283" s="11" t="s">
        <v>4412</v>
      </c>
    </row>
    <row r="4284" spans="1:3" s="10" customFormat="1">
      <c r="A4284" s="27" t="s">
        <v>11907</v>
      </c>
      <c r="B4284" s="10" t="s">
        <v>5269</v>
      </c>
      <c r="C4284" s="11" t="s">
        <v>4412</v>
      </c>
    </row>
    <row r="4285" spans="1:3" s="10" customFormat="1" ht="42.75">
      <c r="A4285" s="27" t="s">
        <v>11908</v>
      </c>
      <c r="B4285" s="10" t="s">
        <v>5270</v>
      </c>
      <c r="C4285" s="11" t="s">
        <v>4406</v>
      </c>
    </row>
    <row r="4286" spans="1:3" s="10" customFormat="1" ht="57">
      <c r="A4286" s="27" t="s">
        <v>11909</v>
      </c>
      <c r="B4286" s="10" t="s">
        <v>5271</v>
      </c>
      <c r="C4286" s="11" t="s">
        <v>5045</v>
      </c>
    </row>
    <row r="4287" spans="1:3" s="10" customFormat="1" ht="42.75">
      <c r="A4287" s="27" t="s">
        <v>11868</v>
      </c>
      <c r="B4287" s="10" t="s">
        <v>5272</v>
      </c>
      <c r="C4287" s="11" t="s">
        <v>4425</v>
      </c>
    </row>
    <row r="4288" spans="1:3" s="10" customFormat="1" ht="42.75">
      <c r="A4288" s="27" t="s">
        <v>11910</v>
      </c>
      <c r="B4288" s="10" t="s">
        <v>5273</v>
      </c>
      <c r="C4288" s="11" t="s">
        <v>4113</v>
      </c>
    </row>
    <row r="4289" spans="1:3" s="10" customFormat="1" ht="42.75">
      <c r="A4289" s="27" t="s">
        <v>11911</v>
      </c>
      <c r="B4289" s="10" t="s">
        <v>5274</v>
      </c>
      <c r="C4289" s="11" t="s">
        <v>4729</v>
      </c>
    </row>
    <row r="4290" spans="1:3" s="10" customFormat="1" ht="28.5">
      <c r="A4290" s="27" t="s">
        <v>8655</v>
      </c>
      <c r="B4290" s="10" t="s">
        <v>5275</v>
      </c>
      <c r="C4290" s="11" t="s">
        <v>903</v>
      </c>
    </row>
    <row r="4291" spans="1:3" s="10" customFormat="1" ht="28.5">
      <c r="A4291" s="27" t="s">
        <v>11912</v>
      </c>
      <c r="B4291" s="10" t="s">
        <v>5276</v>
      </c>
      <c r="C4291" s="11" t="s">
        <v>1001</v>
      </c>
    </row>
    <row r="4292" spans="1:3" s="10" customFormat="1" ht="28.5">
      <c r="A4292" s="27" t="s">
        <v>11913</v>
      </c>
      <c r="B4292" s="10" t="s">
        <v>5277</v>
      </c>
      <c r="C4292" s="11" t="s">
        <v>5017</v>
      </c>
    </row>
    <row r="4293" spans="1:3" s="10" customFormat="1" ht="57">
      <c r="A4293" s="27" t="s">
        <v>11914</v>
      </c>
      <c r="B4293" s="10" t="s">
        <v>5278</v>
      </c>
      <c r="C4293" s="11" t="s">
        <v>1160</v>
      </c>
    </row>
    <row r="4294" spans="1:3" s="10" customFormat="1" ht="57">
      <c r="A4294" s="27" t="s">
        <v>11915</v>
      </c>
      <c r="B4294" s="10" t="s">
        <v>5279</v>
      </c>
      <c r="C4294" s="11" t="s">
        <v>5214</v>
      </c>
    </row>
    <row r="4295" spans="1:3" s="10" customFormat="1" ht="42.75">
      <c r="A4295" s="27" t="s">
        <v>11916</v>
      </c>
      <c r="B4295" s="10" t="s">
        <v>5280</v>
      </c>
      <c r="C4295" s="11" t="s">
        <v>3836</v>
      </c>
    </row>
    <row r="4296" spans="1:3" s="10" customFormat="1" ht="42.75">
      <c r="A4296" s="27" t="s">
        <v>11917</v>
      </c>
      <c r="B4296" s="10" t="s">
        <v>5281</v>
      </c>
      <c r="C4296" s="11" t="s">
        <v>5145</v>
      </c>
    </row>
    <row r="4297" spans="1:3" s="10" customFormat="1" ht="57">
      <c r="A4297" s="27" t="s">
        <v>11918</v>
      </c>
      <c r="B4297" s="10" t="s">
        <v>5282</v>
      </c>
      <c r="C4297" s="11" t="s">
        <v>5264</v>
      </c>
    </row>
    <row r="4298" spans="1:3" s="10" customFormat="1" ht="42.75">
      <c r="A4298" s="27" t="s">
        <v>8679</v>
      </c>
      <c r="B4298" s="10" t="s">
        <v>5283</v>
      </c>
      <c r="C4298" s="11" t="s">
        <v>983</v>
      </c>
    </row>
    <row r="4299" spans="1:3" s="10" customFormat="1" ht="42.75">
      <c r="A4299" s="27" t="s">
        <v>11919</v>
      </c>
      <c r="B4299" s="10" t="s">
        <v>5284</v>
      </c>
      <c r="C4299" s="11" t="s">
        <v>5145</v>
      </c>
    </row>
    <row r="4300" spans="1:3" s="10" customFormat="1" ht="57">
      <c r="A4300" s="27" t="s">
        <v>11920</v>
      </c>
      <c r="B4300" s="10" t="s">
        <v>5285</v>
      </c>
      <c r="C4300" s="11" t="s">
        <v>5264</v>
      </c>
    </row>
    <row r="4301" spans="1:3" s="10" customFormat="1" ht="42.75">
      <c r="A4301" s="27" t="s">
        <v>11921</v>
      </c>
      <c r="B4301" s="10" t="s">
        <v>5286</v>
      </c>
      <c r="C4301" s="11" t="s">
        <v>4491</v>
      </c>
    </row>
    <row r="4302" spans="1:3" s="10" customFormat="1">
      <c r="A4302" s="27" t="s">
        <v>11922</v>
      </c>
      <c r="B4302" s="10" t="s">
        <v>5287</v>
      </c>
      <c r="C4302" s="11" t="s">
        <v>4292</v>
      </c>
    </row>
    <row r="4303" spans="1:3" s="10" customFormat="1" ht="42.75">
      <c r="A4303" s="27" t="s">
        <v>10758</v>
      </c>
      <c r="B4303" s="10" t="s">
        <v>5288</v>
      </c>
      <c r="C4303" s="11" t="s">
        <v>3836</v>
      </c>
    </row>
    <row r="4304" spans="1:3" s="10" customFormat="1" ht="28.5">
      <c r="A4304" s="27" t="s">
        <v>11923</v>
      </c>
      <c r="B4304" s="10" t="s">
        <v>5289</v>
      </c>
      <c r="C4304" s="11" t="s">
        <v>5290</v>
      </c>
    </row>
    <row r="4305" spans="1:3" s="10" customFormat="1">
      <c r="A4305" s="27" t="s">
        <v>11924</v>
      </c>
      <c r="B4305" s="10" t="s">
        <v>5291</v>
      </c>
      <c r="C4305" s="11" t="s">
        <v>4412</v>
      </c>
    </row>
    <row r="4306" spans="1:3" s="10" customFormat="1" ht="28.5">
      <c r="A4306" s="27" t="s">
        <v>11925</v>
      </c>
      <c r="B4306" s="10" t="s">
        <v>5292</v>
      </c>
      <c r="C4306" s="11" t="s">
        <v>946</v>
      </c>
    </row>
    <row r="4307" spans="1:3" s="10" customFormat="1" ht="28.5">
      <c r="A4307" s="27" t="s">
        <v>11926</v>
      </c>
      <c r="B4307" s="10" t="s">
        <v>5293</v>
      </c>
      <c r="C4307" s="11" t="s">
        <v>5290</v>
      </c>
    </row>
    <row r="4308" spans="1:3" s="10" customFormat="1" ht="28.5">
      <c r="A4308" s="27" t="s">
        <v>11927</v>
      </c>
      <c r="B4308" s="10" t="s">
        <v>5294</v>
      </c>
      <c r="C4308" s="11" t="s">
        <v>5295</v>
      </c>
    </row>
    <row r="4309" spans="1:3" s="10" customFormat="1" ht="28.5">
      <c r="A4309" s="27" t="s">
        <v>11928</v>
      </c>
      <c r="B4309" s="10" t="s">
        <v>5296</v>
      </c>
      <c r="C4309" s="11" t="s">
        <v>5290</v>
      </c>
    </row>
    <row r="4310" spans="1:3" s="10" customFormat="1" ht="42.75">
      <c r="A4310" s="27" t="s">
        <v>11929</v>
      </c>
      <c r="B4310" s="10" t="s">
        <v>5297</v>
      </c>
      <c r="C4310" s="11" t="s">
        <v>5145</v>
      </c>
    </row>
    <row r="4311" spans="1:3" s="10" customFormat="1" ht="28.5">
      <c r="A4311" s="27" t="s">
        <v>11930</v>
      </c>
      <c r="B4311" s="10" t="s">
        <v>5298</v>
      </c>
      <c r="C4311" s="11" t="s">
        <v>4188</v>
      </c>
    </row>
    <row r="4312" spans="1:3" s="10" customFormat="1" ht="42.75">
      <c r="A4312" s="27" t="s">
        <v>11931</v>
      </c>
      <c r="B4312" s="10" t="s">
        <v>5299</v>
      </c>
      <c r="C4312" s="11" t="s">
        <v>4406</v>
      </c>
    </row>
    <row r="4313" spans="1:3" s="10" customFormat="1">
      <c r="A4313" s="27" t="s">
        <v>11932</v>
      </c>
      <c r="B4313" s="10" t="s">
        <v>5300</v>
      </c>
      <c r="C4313" s="11" t="s">
        <v>778</v>
      </c>
    </row>
    <row r="4314" spans="1:3" s="10" customFormat="1" ht="42.75">
      <c r="A4314" s="27" t="s">
        <v>11933</v>
      </c>
      <c r="B4314" s="10" t="s">
        <v>5301</v>
      </c>
      <c r="C4314" s="11" t="s">
        <v>5145</v>
      </c>
    </row>
    <row r="4315" spans="1:3" s="10" customFormat="1" ht="28.5">
      <c r="A4315" s="27" t="s">
        <v>11934</v>
      </c>
      <c r="B4315" s="10" t="s">
        <v>5302</v>
      </c>
      <c r="C4315" s="11" t="s">
        <v>5290</v>
      </c>
    </row>
    <row r="4316" spans="1:3" s="10" customFormat="1" ht="57">
      <c r="A4316" s="27" t="s">
        <v>11935</v>
      </c>
      <c r="B4316" s="10" t="s">
        <v>5303</v>
      </c>
      <c r="C4316" s="11" t="s">
        <v>5264</v>
      </c>
    </row>
    <row r="4317" spans="1:3" s="10" customFormat="1">
      <c r="A4317" s="27" t="s">
        <v>11936</v>
      </c>
      <c r="B4317" s="10" t="s">
        <v>5304</v>
      </c>
      <c r="C4317" s="11" t="s">
        <v>4292</v>
      </c>
    </row>
    <row r="4318" spans="1:3" s="10" customFormat="1" ht="42.75">
      <c r="A4318" s="27" t="s">
        <v>11937</v>
      </c>
      <c r="B4318" s="10" t="s">
        <v>5305</v>
      </c>
      <c r="C4318" s="11" t="s">
        <v>5145</v>
      </c>
    </row>
    <row r="4319" spans="1:3" s="10" customFormat="1" ht="42.75">
      <c r="A4319" s="27" t="s">
        <v>11938</v>
      </c>
      <c r="B4319" s="10" t="s">
        <v>5306</v>
      </c>
      <c r="C4319" s="11" t="s">
        <v>5145</v>
      </c>
    </row>
    <row r="4320" spans="1:3" s="10" customFormat="1" ht="42.75">
      <c r="A4320" s="27" t="s">
        <v>11939</v>
      </c>
      <c r="B4320" s="10" t="s">
        <v>5307</v>
      </c>
      <c r="C4320" s="11" t="s">
        <v>749</v>
      </c>
    </row>
    <row r="4321" spans="1:3" s="10" customFormat="1" ht="28.5">
      <c r="A4321" s="27" t="s">
        <v>11940</v>
      </c>
      <c r="B4321" s="10" t="s">
        <v>5308</v>
      </c>
      <c r="C4321" s="11" t="s">
        <v>5309</v>
      </c>
    </row>
    <row r="4322" spans="1:3" s="10" customFormat="1">
      <c r="A4322" s="27" t="s">
        <v>11941</v>
      </c>
      <c r="B4322" s="10" t="s">
        <v>5310</v>
      </c>
      <c r="C4322" s="11" t="s">
        <v>4615</v>
      </c>
    </row>
    <row r="4323" spans="1:3" s="10" customFormat="1" ht="42.75">
      <c r="A4323" s="27" t="s">
        <v>11942</v>
      </c>
      <c r="B4323" s="10" t="s">
        <v>5311</v>
      </c>
      <c r="C4323" s="11" t="s">
        <v>1095</v>
      </c>
    </row>
    <row r="4324" spans="1:3" s="10" customFormat="1" ht="42.75">
      <c r="A4324" s="27" t="s">
        <v>11943</v>
      </c>
      <c r="B4324" s="10" t="s">
        <v>5312</v>
      </c>
      <c r="C4324" s="11" t="s">
        <v>4729</v>
      </c>
    </row>
    <row r="4325" spans="1:3" s="10" customFormat="1" ht="42.75">
      <c r="A4325" s="27" t="s">
        <v>11944</v>
      </c>
      <c r="B4325" s="10" t="s">
        <v>5313</v>
      </c>
      <c r="C4325" s="11" t="s">
        <v>4406</v>
      </c>
    </row>
    <row r="4326" spans="1:3" s="10" customFormat="1" ht="42.75">
      <c r="A4326" s="27" t="s">
        <v>11945</v>
      </c>
      <c r="B4326" s="10" t="s">
        <v>5314</v>
      </c>
      <c r="C4326" s="11" t="s">
        <v>5315</v>
      </c>
    </row>
    <row r="4327" spans="1:3" s="10" customFormat="1" ht="42.75">
      <c r="A4327" s="27" t="s">
        <v>11946</v>
      </c>
      <c r="B4327" s="10" t="s">
        <v>5316</v>
      </c>
      <c r="C4327" s="11" t="s">
        <v>5145</v>
      </c>
    </row>
    <row r="4328" spans="1:3" s="10" customFormat="1" ht="42.75">
      <c r="A4328" s="27" t="s">
        <v>11947</v>
      </c>
      <c r="B4328" s="10" t="s">
        <v>5317</v>
      </c>
      <c r="C4328" s="11" t="s">
        <v>5184</v>
      </c>
    </row>
    <row r="4329" spans="1:3" s="10" customFormat="1" ht="42.75">
      <c r="A4329" s="27" t="s">
        <v>10865</v>
      </c>
      <c r="B4329" s="10" t="s">
        <v>5318</v>
      </c>
      <c r="C4329" s="11" t="s">
        <v>3836</v>
      </c>
    </row>
    <row r="4330" spans="1:3" s="10" customFormat="1" ht="42.75">
      <c r="A4330" s="27" t="s">
        <v>11182</v>
      </c>
      <c r="B4330" s="10" t="s">
        <v>5319</v>
      </c>
      <c r="C4330" s="11" t="s">
        <v>3836</v>
      </c>
    </row>
    <row r="4331" spans="1:3" s="10" customFormat="1" ht="28.5">
      <c r="A4331" s="27" t="s">
        <v>11948</v>
      </c>
      <c r="B4331" s="10" t="s">
        <v>5320</v>
      </c>
      <c r="C4331" s="11" t="s">
        <v>4274</v>
      </c>
    </row>
    <row r="4332" spans="1:3" s="10" customFormat="1" ht="42.75">
      <c r="A4332" s="27" t="s">
        <v>11949</v>
      </c>
      <c r="B4332" s="10" t="s">
        <v>5321</v>
      </c>
      <c r="C4332" s="11" t="s">
        <v>3836</v>
      </c>
    </row>
    <row r="4333" spans="1:3" s="10" customFormat="1" ht="28.5">
      <c r="A4333" s="27" t="s">
        <v>11950</v>
      </c>
      <c r="B4333" s="10" t="s">
        <v>5322</v>
      </c>
      <c r="C4333" s="11" t="s">
        <v>5129</v>
      </c>
    </row>
    <row r="4334" spans="1:3" s="10" customFormat="1">
      <c r="A4334" s="27" t="s">
        <v>11951</v>
      </c>
      <c r="B4334" s="10" t="s">
        <v>5323</v>
      </c>
      <c r="C4334" s="11" t="s">
        <v>4472</v>
      </c>
    </row>
    <row r="4335" spans="1:3" s="10" customFormat="1" ht="57">
      <c r="A4335" s="27" t="s">
        <v>11952</v>
      </c>
      <c r="B4335" s="10" t="s">
        <v>5324</v>
      </c>
      <c r="C4335" s="11" t="s">
        <v>1160</v>
      </c>
    </row>
    <row r="4336" spans="1:3" s="10" customFormat="1" ht="42.75">
      <c r="A4336" s="27" t="s">
        <v>11953</v>
      </c>
      <c r="B4336" s="10" t="s">
        <v>5325</v>
      </c>
      <c r="C4336" s="11" t="s">
        <v>4425</v>
      </c>
    </row>
    <row r="4337" spans="1:3" s="10" customFormat="1" ht="28.5">
      <c r="A4337" s="27" t="s">
        <v>11954</v>
      </c>
      <c r="B4337" s="10" t="s">
        <v>5326</v>
      </c>
      <c r="C4337" s="11" t="s">
        <v>714</v>
      </c>
    </row>
    <row r="4338" spans="1:3" s="10" customFormat="1">
      <c r="A4338" s="27" t="s">
        <v>8563</v>
      </c>
      <c r="B4338" s="10" t="s">
        <v>5327</v>
      </c>
      <c r="C4338" s="11" t="s">
        <v>778</v>
      </c>
    </row>
    <row r="4339" spans="1:3" s="10" customFormat="1">
      <c r="A4339" s="27" t="s">
        <v>11955</v>
      </c>
      <c r="B4339" s="10" t="s">
        <v>5328</v>
      </c>
      <c r="C4339" s="11" t="s">
        <v>778</v>
      </c>
    </row>
    <row r="4340" spans="1:3" s="10" customFormat="1" ht="42.75">
      <c r="A4340" s="27" t="s">
        <v>11956</v>
      </c>
      <c r="B4340" s="10" t="s">
        <v>5329</v>
      </c>
      <c r="C4340" s="11" t="s">
        <v>972</v>
      </c>
    </row>
    <row r="4341" spans="1:3" s="10" customFormat="1" ht="42.75">
      <c r="A4341" s="27" t="s">
        <v>11957</v>
      </c>
      <c r="B4341" s="10" t="s">
        <v>5330</v>
      </c>
      <c r="C4341" s="11" t="s">
        <v>5145</v>
      </c>
    </row>
    <row r="4342" spans="1:3" s="10" customFormat="1" ht="42.75">
      <c r="A4342" s="27" t="s">
        <v>11958</v>
      </c>
      <c r="B4342" s="10" t="s">
        <v>5331</v>
      </c>
      <c r="C4342" s="11" t="s">
        <v>5145</v>
      </c>
    </row>
    <row r="4343" spans="1:3" s="10" customFormat="1" ht="42.75">
      <c r="A4343" s="27" t="s">
        <v>11959</v>
      </c>
      <c r="B4343" s="10" t="s">
        <v>5332</v>
      </c>
      <c r="C4343" s="11" t="s">
        <v>5197</v>
      </c>
    </row>
    <row r="4344" spans="1:3" s="10" customFormat="1">
      <c r="A4344" s="27" t="s">
        <v>11960</v>
      </c>
      <c r="B4344" s="10" t="s">
        <v>5333</v>
      </c>
      <c r="C4344" s="11" t="s">
        <v>4615</v>
      </c>
    </row>
    <row r="4345" spans="1:3" s="10" customFormat="1" ht="42.75">
      <c r="A4345" s="27" t="s">
        <v>11961</v>
      </c>
      <c r="B4345" s="10" t="s">
        <v>5334</v>
      </c>
      <c r="C4345" s="11" t="s">
        <v>5145</v>
      </c>
    </row>
    <row r="4346" spans="1:3" s="10" customFormat="1" ht="28.5">
      <c r="A4346" s="27" t="s">
        <v>11962</v>
      </c>
      <c r="B4346" s="10" t="s">
        <v>5335</v>
      </c>
      <c r="C4346" s="11" t="s">
        <v>835</v>
      </c>
    </row>
    <row r="4347" spans="1:3" s="10" customFormat="1" ht="57">
      <c r="A4347" s="27" t="s">
        <v>11963</v>
      </c>
      <c r="B4347" s="10" t="s">
        <v>5336</v>
      </c>
      <c r="C4347" s="11" t="s">
        <v>772</v>
      </c>
    </row>
    <row r="4348" spans="1:3" s="10" customFormat="1" ht="57">
      <c r="A4348" s="27" t="s">
        <v>11964</v>
      </c>
      <c r="B4348" s="10" t="s">
        <v>5337</v>
      </c>
      <c r="C4348" s="11" t="s">
        <v>5245</v>
      </c>
    </row>
    <row r="4349" spans="1:3" s="10" customFormat="1" ht="57">
      <c r="A4349" s="27" t="s">
        <v>11965</v>
      </c>
      <c r="B4349" s="10" t="s">
        <v>5338</v>
      </c>
      <c r="C4349" s="11" t="s">
        <v>5236</v>
      </c>
    </row>
    <row r="4350" spans="1:3" s="10" customFormat="1" ht="42.75">
      <c r="A4350" s="27" t="s">
        <v>11966</v>
      </c>
      <c r="B4350" s="10" t="s">
        <v>5339</v>
      </c>
      <c r="C4350" s="11" t="s">
        <v>5145</v>
      </c>
    </row>
    <row r="4351" spans="1:3" s="10" customFormat="1" ht="28.5">
      <c r="A4351" s="27" t="s">
        <v>11967</v>
      </c>
      <c r="B4351" s="10" t="s">
        <v>5340</v>
      </c>
      <c r="C4351" s="11" t="s">
        <v>5309</v>
      </c>
    </row>
    <row r="4352" spans="1:3" s="10" customFormat="1" ht="42.75">
      <c r="A4352" s="27" t="s">
        <v>11968</v>
      </c>
      <c r="B4352" s="10" t="s">
        <v>5341</v>
      </c>
      <c r="C4352" s="11" t="s">
        <v>5145</v>
      </c>
    </row>
    <row r="4353" spans="1:3" s="10" customFormat="1" ht="28.5">
      <c r="A4353" s="27" t="s">
        <v>11969</v>
      </c>
      <c r="B4353" s="10" t="s">
        <v>5342</v>
      </c>
      <c r="C4353" s="11" t="s">
        <v>5129</v>
      </c>
    </row>
    <row r="4354" spans="1:3" s="10" customFormat="1" ht="28.5">
      <c r="A4354" s="27" t="s">
        <v>8264</v>
      </c>
      <c r="B4354" s="10" t="s">
        <v>5343</v>
      </c>
      <c r="C4354" s="11" t="s">
        <v>716</v>
      </c>
    </row>
    <row r="4355" spans="1:3" s="10" customFormat="1" ht="28.5">
      <c r="A4355" s="27" t="s">
        <v>11970</v>
      </c>
      <c r="B4355" s="10" t="s">
        <v>5344</v>
      </c>
      <c r="C4355" s="11" t="s">
        <v>5345</v>
      </c>
    </row>
    <row r="4356" spans="1:3" s="10" customFormat="1" ht="42.75">
      <c r="A4356" s="27" t="s">
        <v>11971</v>
      </c>
      <c r="B4356" s="10" t="s">
        <v>5346</v>
      </c>
      <c r="C4356" s="11" t="s">
        <v>749</v>
      </c>
    </row>
    <row r="4357" spans="1:3" s="10" customFormat="1" ht="42.75">
      <c r="A4357" s="27" t="s">
        <v>11972</v>
      </c>
      <c r="B4357" s="10" t="s">
        <v>5347</v>
      </c>
      <c r="C4357" s="11" t="s">
        <v>3836</v>
      </c>
    </row>
    <row r="4358" spans="1:3" s="10" customFormat="1" ht="42.75">
      <c r="A4358" s="27" t="s">
        <v>11973</v>
      </c>
      <c r="B4358" s="10" t="s">
        <v>5348</v>
      </c>
      <c r="C4358" s="11" t="s">
        <v>4406</v>
      </c>
    </row>
    <row r="4359" spans="1:3" s="10" customFormat="1" ht="28.5">
      <c r="A4359" s="27" t="s">
        <v>11974</v>
      </c>
      <c r="B4359" s="10" t="s">
        <v>5349</v>
      </c>
      <c r="C4359" s="11" t="s">
        <v>714</v>
      </c>
    </row>
    <row r="4360" spans="1:3" s="10" customFormat="1" ht="42.75">
      <c r="A4360" s="27" t="s">
        <v>11975</v>
      </c>
      <c r="B4360" s="10" t="s">
        <v>5350</v>
      </c>
      <c r="C4360" s="11" t="s">
        <v>2535</v>
      </c>
    </row>
    <row r="4361" spans="1:3" s="10" customFormat="1">
      <c r="A4361" s="27" t="s">
        <v>11976</v>
      </c>
      <c r="B4361" s="10" t="s">
        <v>5351</v>
      </c>
      <c r="C4361" s="11" t="s">
        <v>4472</v>
      </c>
    </row>
    <row r="4362" spans="1:3" s="10" customFormat="1" ht="28.5">
      <c r="A4362" s="27" t="s">
        <v>11977</v>
      </c>
      <c r="B4362" s="10" t="s">
        <v>5352</v>
      </c>
      <c r="C4362" s="11" t="s">
        <v>714</v>
      </c>
    </row>
    <row r="4363" spans="1:3" s="10" customFormat="1" ht="42.75">
      <c r="A4363" s="27" t="s">
        <v>8546</v>
      </c>
      <c r="B4363" s="10" t="s">
        <v>5353</v>
      </c>
      <c r="C4363" s="11" t="s">
        <v>749</v>
      </c>
    </row>
    <row r="4364" spans="1:3" s="10" customFormat="1" ht="42.75">
      <c r="A4364" s="27" t="s">
        <v>11978</v>
      </c>
      <c r="B4364" s="10" t="s">
        <v>5354</v>
      </c>
      <c r="C4364" s="11" t="s">
        <v>5315</v>
      </c>
    </row>
    <row r="4365" spans="1:3" s="10" customFormat="1" ht="42.75">
      <c r="A4365" s="27" t="s">
        <v>11979</v>
      </c>
      <c r="B4365" s="10" t="s">
        <v>5355</v>
      </c>
      <c r="C4365" s="11" t="s">
        <v>5315</v>
      </c>
    </row>
    <row r="4366" spans="1:3" s="10" customFormat="1" ht="28.5">
      <c r="A4366" s="27" t="s">
        <v>11980</v>
      </c>
      <c r="B4366" s="10" t="s">
        <v>5356</v>
      </c>
      <c r="C4366" s="11" t="s">
        <v>5309</v>
      </c>
    </row>
    <row r="4367" spans="1:3" s="10" customFormat="1" ht="28.5">
      <c r="A4367" s="27" t="s">
        <v>11981</v>
      </c>
      <c r="B4367" s="10" t="s">
        <v>5357</v>
      </c>
      <c r="C4367" s="11" t="s">
        <v>5358</v>
      </c>
    </row>
    <row r="4368" spans="1:3" s="10" customFormat="1" ht="28.5">
      <c r="A4368" s="27" t="s">
        <v>11982</v>
      </c>
      <c r="B4368" s="10" t="s">
        <v>5359</v>
      </c>
      <c r="C4368" s="11" t="s">
        <v>1001</v>
      </c>
    </row>
    <row r="4369" spans="1:3" s="10" customFormat="1" ht="57">
      <c r="A4369" s="27" t="s">
        <v>11983</v>
      </c>
      <c r="B4369" s="10" t="s">
        <v>5360</v>
      </c>
      <c r="C4369" s="11" t="s">
        <v>918</v>
      </c>
    </row>
    <row r="4370" spans="1:3" s="10" customFormat="1" ht="42.75">
      <c r="A4370" s="27" t="s">
        <v>11984</v>
      </c>
      <c r="B4370" s="10" t="s">
        <v>5361</v>
      </c>
      <c r="C4370" s="11" t="s">
        <v>983</v>
      </c>
    </row>
    <row r="4371" spans="1:3" s="10" customFormat="1" ht="28.5">
      <c r="A4371" s="27" t="s">
        <v>11985</v>
      </c>
      <c r="B4371" s="10" t="s">
        <v>5362</v>
      </c>
      <c r="C4371" s="11" t="s">
        <v>714</v>
      </c>
    </row>
    <row r="4372" spans="1:3" s="10" customFormat="1">
      <c r="A4372" s="27" t="s">
        <v>11986</v>
      </c>
      <c r="B4372" s="10" t="s">
        <v>5363</v>
      </c>
      <c r="C4372" s="11" t="s">
        <v>778</v>
      </c>
    </row>
    <row r="4373" spans="1:3" s="10" customFormat="1" ht="57">
      <c r="A4373" s="27" t="s">
        <v>11987</v>
      </c>
      <c r="B4373" s="10" t="s">
        <v>5364</v>
      </c>
      <c r="C4373" s="11" t="s">
        <v>918</v>
      </c>
    </row>
    <row r="4374" spans="1:3" s="10" customFormat="1">
      <c r="A4374" s="27" t="s">
        <v>11988</v>
      </c>
      <c r="B4374" s="10" t="s">
        <v>5365</v>
      </c>
      <c r="C4374" s="11" t="s">
        <v>4472</v>
      </c>
    </row>
    <row r="4375" spans="1:3" s="10" customFormat="1" ht="57">
      <c r="A4375" s="27" t="s">
        <v>11989</v>
      </c>
      <c r="B4375" s="10" t="s">
        <v>5366</v>
      </c>
      <c r="C4375" s="11" t="s">
        <v>5264</v>
      </c>
    </row>
    <row r="4376" spans="1:3" s="10" customFormat="1" ht="42.75">
      <c r="A4376" s="27" t="s">
        <v>11990</v>
      </c>
      <c r="B4376" s="10" t="s">
        <v>5367</v>
      </c>
      <c r="C4376" s="11" t="s">
        <v>983</v>
      </c>
    </row>
    <row r="4377" spans="1:3" s="10" customFormat="1" ht="42.75">
      <c r="A4377" s="27" t="s">
        <v>11991</v>
      </c>
      <c r="B4377" s="10" t="s">
        <v>5368</v>
      </c>
      <c r="C4377" s="11" t="s">
        <v>5145</v>
      </c>
    </row>
    <row r="4378" spans="1:3" s="10" customFormat="1" ht="57">
      <c r="A4378" s="27" t="s">
        <v>11992</v>
      </c>
      <c r="B4378" s="10" t="s">
        <v>5369</v>
      </c>
      <c r="C4378" s="11" t="s">
        <v>918</v>
      </c>
    </row>
    <row r="4379" spans="1:3" s="10" customFormat="1" ht="28.5">
      <c r="A4379" s="27" t="s">
        <v>11993</v>
      </c>
      <c r="B4379" s="10" t="s">
        <v>5370</v>
      </c>
      <c r="C4379" s="11" t="s">
        <v>4875</v>
      </c>
    </row>
    <row r="4380" spans="1:3" s="10" customFormat="1">
      <c r="A4380" s="27" t="s">
        <v>11994</v>
      </c>
      <c r="B4380" s="10" t="s">
        <v>5371</v>
      </c>
      <c r="C4380" s="11" t="s">
        <v>4472</v>
      </c>
    </row>
    <row r="4381" spans="1:3" s="10" customFormat="1" ht="42.75">
      <c r="A4381" s="27" t="s">
        <v>11995</v>
      </c>
      <c r="B4381" s="10" t="s">
        <v>5372</v>
      </c>
      <c r="C4381" s="11" t="s">
        <v>5145</v>
      </c>
    </row>
    <row r="4382" spans="1:3" s="10" customFormat="1" ht="28.5">
      <c r="A4382" s="27" t="s">
        <v>11996</v>
      </c>
      <c r="B4382" s="10" t="s">
        <v>5373</v>
      </c>
      <c r="C4382" s="11" t="s">
        <v>4274</v>
      </c>
    </row>
    <row r="4383" spans="1:3" s="10" customFormat="1">
      <c r="A4383" s="27" t="s">
        <v>11997</v>
      </c>
      <c r="B4383" s="10" t="s">
        <v>5374</v>
      </c>
      <c r="C4383" s="11" t="s">
        <v>4412</v>
      </c>
    </row>
    <row r="4384" spans="1:3" s="10" customFormat="1" ht="42.75">
      <c r="A4384" s="27" t="s">
        <v>11998</v>
      </c>
      <c r="B4384" s="10" t="s">
        <v>5375</v>
      </c>
      <c r="C4384" s="11" t="s">
        <v>5376</v>
      </c>
    </row>
    <row r="4385" spans="1:3" s="10" customFormat="1" ht="28.5">
      <c r="A4385" s="27" t="s">
        <v>11999</v>
      </c>
      <c r="B4385" s="10" t="s">
        <v>5377</v>
      </c>
      <c r="C4385" s="11" t="s">
        <v>714</v>
      </c>
    </row>
    <row r="4386" spans="1:3" s="10" customFormat="1" ht="57">
      <c r="A4386" s="27" t="s">
        <v>12000</v>
      </c>
      <c r="B4386" s="10" t="s">
        <v>5378</v>
      </c>
      <c r="C4386" s="11" t="s">
        <v>918</v>
      </c>
    </row>
    <row r="4387" spans="1:3" s="10" customFormat="1" ht="28.5">
      <c r="A4387" s="27" t="s">
        <v>8530</v>
      </c>
      <c r="B4387" s="10" t="s">
        <v>5379</v>
      </c>
      <c r="C4387" s="11" t="s">
        <v>716</v>
      </c>
    </row>
    <row r="4388" spans="1:3" s="10" customFormat="1">
      <c r="A4388" s="27" t="s">
        <v>12001</v>
      </c>
      <c r="B4388" s="10" t="s">
        <v>5380</v>
      </c>
      <c r="C4388" s="11" t="s">
        <v>4472</v>
      </c>
    </row>
    <row r="4389" spans="1:3" s="10" customFormat="1" ht="28.5">
      <c r="A4389" s="27" t="s">
        <v>12002</v>
      </c>
      <c r="B4389" s="10" t="s">
        <v>5381</v>
      </c>
      <c r="C4389" s="11" t="s">
        <v>903</v>
      </c>
    </row>
    <row r="4390" spans="1:3" s="10" customFormat="1" ht="28.5">
      <c r="A4390" s="27" t="s">
        <v>12003</v>
      </c>
      <c r="B4390" s="10" t="s">
        <v>5382</v>
      </c>
      <c r="C4390" s="11" t="s">
        <v>5383</v>
      </c>
    </row>
    <row r="4391" spans="1:3" s="10" customFormat="1">
      <c r="A4391" s="27" t="s">
        <v>12004</v>
      </c>
      <c r="B4391" s="10" t="s">
        <v>5384</v>
      </c>
      <c r="C4391" s="11" t="s">
        <v>4472</v>
      </c>
    </row>
    <row r="4392" spans="1:3" s="10" customFormat="1">
      <c r="A4392" s="27" t="s">
        <v>12005</v>
      </c>
      <c r="B4392" s="10" t="s">
        <v>5385</v>
      </c>
      <c r="C4392" s="11" t="s">
        <v>4472</v>
      </c>
    </row>
    <row r="4393" spans="1:3" s="10" customFormat="1" ht="42.75">
      <c r="A4393" s="27" t="s">
        <v>12006</v>
      </c>
      <c r="B4393" s="10" t="s">
        <v>5386</v>
      </c>
      <c r="C4393" s="11" t="s">
        <v>5145</v>
      </c>
    </row>
    <row r="4394" spans="1:3" s="10" customFormat="1">
      <c r="A4394" s="27" t="s">
        <v>12007</v>
      </c>
      <c r="B4394" s="10" t="s">
        <v>5387</v>
      </c>
      <c r="C4394" s="11" t="s">
        <v>778</v>
      </c>
    </row>
    <row r="4395" spans="1:3" s="10" customFormat="1">
      <c r="A4395" s="27" t="s">
        <v>12008</v>
      </c>
      <c r="B4395" s="10" t="s">
        <v>5388</v>
      </c>
      <c r="C4395" s="11" t="s">
        <v>4472</v>
      </c>
    </row>
    <row r="4396" spans="1:3" s="10" customFormat="1">
      <c r="A4396" s="27" t="s">
        <v>12009</v>
      </c>
      <c r="B4396" s="10" t="s">
        <v>5389</v>
      </c>
      <c r="C4396" s="11" t="s">
        <v>4472</v>
      </c>
    </row>
    <row r="4397" spans="1:3" s="10" customFormat="1" ht="28.5">
      <c r="A4397" s="27" t="s">
        <v>12010</v>
      </c>
      <c r="B4397" s="10" t="s">
        <v>5390</v>
      </c>
      <c r="C4397" s="11" t="s">
        <v>714</v>
      </c>
    </row>
    <row r="4398" spans="1:3" s="10" customFormat="1" ht="28.5">
      <c r="A4398" s="27" t="s">
        <v>12011</v>
      </c>
      <c r="B4398" s="10" t="s">
        <v>5391</v>
      </c>
      <c r="C4398" s="11" t="s">
        <v>714</v>
      </c>
    </row>
    <row r="4399" spans="1:3" s="10" customFormat="1" ht="57">
      <c r="A4399" s="27" t="s">
        <v>12012</v>
      </c>
      <c r="B4399" s="10" t="s">
        <v>5392</v>
      </c>
      <c r="C4399" s="11" t="s">
        <v>918</v>
      </c>
    </row>
    <row r="4400" spans="1:3" s="10" customFormat="1" ht="57">
      <c r="A4400" s="27" t="s">
        <v>12013</v>
      </c>
      <c r="B4400" s="10" t="s">
        <v>5393</v>
      </c>
      <c r="C4400" s="11" t="s">
        <v>918</v>
      </c>
    </row>
    <row r="4401" spans="1:3" s="10" customFormat="1" ht="28.5">
      <c r="A4401" s="27" t="s">
        <v>12014</v>
      </c>
      <c r="B4401" s="10" t="s">
        <v>5394</v>
      </c>
      <c r="C4401" s="11" t="s">
        <v>5309</v>
      </c>
    </row>
    <row r="4402" spans="1:3" s="10" customFormat="1" ht="28.5">
      <c r="A4402" s="27" t="s">
        <v>12015</v>
      </c>
      <c r="B4402" s="10" t="s">
        <v>5395</v>
      </c>
      <c r="C4402" s="11" t="s">
        <v>5309</v>
      </c>
    </row>
    <row r="4403" spans="1:3" s="10" customFormat="1" ht="57">
      <c r="A4403" s="27" t="s">
        <v>12016</v>
      </c>
      <c r="B4403" s="10" t="s">
        <v>5396</v>
      </c>
      <c r="C4403" s="11" t="s">
        <v>793</v>
      </c>
    </row>
    <row r="4404" spans="1:3" s="10" customFormat="1">
      <c r="A4404" s="27" t="s">
        <v>12017</v>
      </c>
      <c r="B4404" s="10" t="s">
        <v>5397</v>
      </c>
      <c r="C4404" s="11" t="s">
        <v>4472</v>
      </c>
    </row>
    <row r="4405" spans="1:3" s="10" customFormat="1" ht="57">
      <c r="A4405" s="27" t="s">
        <v>12018</v>
      </c>
      <c r="B4405" s="10" t="s">
        <v>5398</v>
      </c>
      <c r="C4405" s="11" t="s">
        <v>793</v>
      </c>
    </row>
    <row r="4406" spans="1:3" s="10" customFormat="1">
      <c r="A4406" s="27" t="s">
        <v>12019</v>
      </c>
      <c r="B4406" s="10" t="s">
        <v>5399</v>
      </c>
      <c r="C4406" s="11" t="s">
        <v>4472</v>
      </c>
    </row>
    <row r="4407" spans="1:3" s="10" customFormat="1">
      <c r="A4407" s="27" t="s">
        <v>12020</v>
      </c>
      <c r="B4407" s="10" t="s">
        <v>5400</v>
      </c>
      <c r="C4407" s="11" t="s">
        <v>4472</v>
      </c>
    </row>
    <row r="4408" spans="1:3" s="10" customFormat="1" ht="28.5">
      <c r="A4408" s="27" t="s">
        <v>11183</v>
      </c>
      <c r="B4408" s="10" t="s">
        <v>5401</v>
      </c>
      <c r="C4408" s="11" t="s">
        <v>4370</v>
      </c>
    </row>
    <row r="4409" spans="1:3" s="10" customFormat="1" ht="28.5">
      <c r="A4409" s="27" t="s">
        <v>12021</v>
      </c>
      <c r="B4409" s="10" t="s">
        <v>5402</v>
      </c>
      <c r="C4409" s="11" t="s">
        <v>946</v>
      </c>
    </row>
    <row r="4410" spans="1:3" s="10" customFormat="1" ht="28.5">
      <c r="A4410" s="27" t="s">
        <v>8528</v>
      </c>
      <c r="B4410" s="10" t="s">
        <v>5403</v>
      </c>
      <c r="C4410" s="11" t="s">
        <v>712</v>
      </c>
    </row>
    <row r="4411" spans="1:3" s="10" customFormat="1" ht="28.5">
      <c r="A4411" s="27" t="s">
        <v>8302</v>
      </c>
      <c r="B4411" s="10" t="s">
        <v>5404</v>
      </c>
      <c r="C4411" s="11" t="s">
        <v>5209</v>
      </c>
    </row>
    <row r="4412" spans="1:3" s="10" customFormat="1" ht="28.5">
      <c r="A4412" s="27" t="s">
        <v>12022</v>
      </c>
      <c r="B4412" s="10" t="s">
        <v>5405</v>
      </c>
      <c r="C4412" s="11" t="s">
        <v>714</v>
      </c>
    </row>
    <row r="4413" spans="1:3" s="10" customFormat="1" ht="57">
      <c r="A4413" s="27" t="s">
        <v>12023</v>
      </c>
      <c r="B4413" s="10" t="s">
        <v>5406</v>
      </c>
      <c r="C4413" s="11" t="s">
        <v>793</v>
      </c>
    </row>
    <row r="4414" spans="1:3" s="10" customFormat="1" ht="42.75">
      <c r="A4414" s="27" t="s">
        <v>12024</v>
      </c>
      <c r="B4414" s="10" t="s">
        <v>5407</v>
      </c>
      <c r="C4414" s="11" t="s">
        <v>5197</v>
      </c>
    </row>
    <row r="4415" spans="1:3" s="10" customFormat="1" ht="57">
      <c r="A4415" s="27" t="s">
        <v>12025</v>
      </c>
      <c r="B4415" s="10" t="s">
        <v>5408</v>
      </c>
      <c r="C4415" s="11" t="s">
        <v>793</v>
      </c>
    </row>
    <row r="4416" spans="1:3" s="10" customFormat="1" ht="28.5">
      <c r="A4416" s="27" t="s">
        <v>12026</v>
      </c>
      <c r="B4416" s="10" t="s">
        <v>5409</v>
      </c>
      <c r="C4416" s="11" t="s">
        <v>1101</v>
      </c>
    </row>
    <row r="4417" spans="1:3" s="10" customFormat="1" ht="42.75">
      <c r="A4417" s="27" t="s">
        <v>12027</v>
      </c>
      <c r="B4417" s="10" t="s">
        <v>5410</v>
      </c>
      <c r="C4417" s="11" t="s">
        <v>5376</v>
      </c>
    </row>
    <row r="4418" spans="1:3" s="10" customFormat="1" ht="42.75">
      <c r="A4418" s="27" t="s">
        <v>12028</v>
      </c>
      <c r="B4418" s="10" t="s">
        <v>5411</v>
      </c>
      <c r="C4418" s="11" t="s">
        <v>5412</v>
      </c>
    </row>
    <row r="4419" spans="1:3" s="10" customFormat="1" ht="42.75">
      <c r="A4419" s="27" t="s">
        <v>12029</v>
      </c>
      <c r="B4419" s="10" t="s">
        <v>5413</v>
      </c>
      <c r="C4419" s="11" t="s">
        <v>5190</v>
      </c>
    </row>
    <row r="4420" spans="1:3" s="10" customFormat="1" ht="28.5">
      <c r="A4420" s="27" t="s">
        <v>12030</v>
      </c>
      <c r="B4420" s="10" t="s">
        <v>5414</v>
      </c>
      <c r="C4420" s="11" t="s">
        <v>746</v>
      </c>
    </row>
    <row r="4421" spans="1:3" s="10" customFormat="1" ht="28.5">
      <c r="A4421" s="27" t="s">
        <v>12031</v>
      </c>
      <c r="B4421" s="10" t="s">
        <v>5415</v>
      </c>
      <c r="C4421" s="11" t="s">
        <v>714</v>
      </c>
    </row>
    <row r="4422" spans="1:3" s="10" customFormat="1" ht="57">
      <c r="A4422" s="27" t="s">
        <v>12032</v>
      </c>
      <c r="B4422" s="10" t="s">
        <v>5416</v>
      </c>
      <c r="C4422" s="11" t="s">
        <v>793</v>
      </c>
    </row>
    <row r="4423" spans="1:3" s="10" customFormat="1" ht="42.75">
      <c r="A4423" s="27" t="s">
        <v>12033</v>
      </c>
      <c r="B4423" s="10" t="s">
        <v>5417</v>
      </c>
      <c r="C4423" s="11" t="s">
        <v>5315</v>
      </c>
    </row>
    <row r="4424" spans="1:3" s="10" customFormat="1" ht="42.75">
      <c r="A4424" s="27" t="s">
        <v>12034</v>
      </c>
      <c r="B4424" s="10" t="s">
        <v>5418</v>
      </c>
      <c r="C4424" s="11" t="s">
        <v>5315</v>
      </c>
    </row>
    <row r="4425" spans="1:3" s="10" customFormat="1" ht="28.5">
      <c r="A4425" s="27" t="s">
        <v>8529</v>
      </c>
      <c r="B4425" s="10" t="s">
        <v>5419</v>
      </c>
      <c r="C4425" s="11" t="s">
        <v>712</v>
      </c>
    </row>
    <row r="4426" spans="1:3" s="10" customFormat="1" ht="42.75">
      <c r="A4426" s="27" t="s">
        <v>12035</v>
      </c>
      <c r="B4426" s="10" t="s">
        <v>5420</v>
      </c>
      <c r="C4426" s="11" t="s">
        <v>5376</v>
      </c>
    </row>
    <row r="4427" spans="1:3" s="10" customFormat="1" ht="42.75">
      <c r="A4427" s="27" t="s">
        <v>12036</v>
      </c>
      <c r="B4427" s="10" t="s">
        <v>5421</v>
      </c>
      <c r="C4427" s="11" t="s">
        <v>4406</v>
      </c>
    </row>
    <row r="4428" spans="1:3" s="10" customFormat="1" ht="42.75">
      <c r="A4428" s="27" t="s">
        <v>12037</v>
      </c>
      <c r="B4428" s="10" t="s">
        <v>5422</v>
      </c>
      <c r="C4428" s="11" t="s">
        <v>5423</v>
      </c>
    </row>
    <row r="4429" spans="1:3" s="10" customFormat="1" ht="28.5">
      <c r="A4429" s="27" t="s">
        <v>12038</v>
      </c>
      <c r="B4429" s="10" t="s">
        <v>5424</v>
      </c>
      <c r="C4429" s="11" t="s">
        <v>746</v>
      </c>
    </row>
    <row r="4430" spans="1:3" s="10" customFormat="1" ht="28.5">
      <c r="A4430" s="27" t="s">
        <v>12039</v>
      </c>
      <c r="B4430" s="10" t="s">
        <v>5425</v>
      </c>
      <c r="C4430" s="11" t="s">
        <v>5426</v>
      </c>
    </row>
    <row r="4431" spans="1:3" s="10" customFormat="1" ht="57">
      <c r="A4431" s="27" t="s">
        <v>12040</v>
      </c>
      <c r="B4431" s="10" t="s">
        <v>5427</v>
      </c>
      <c r="C4431" s="11" t="s">
        <v>793</v>
      </c>
    </row>
    <row r="4432" spans="1:3" s="10" customFormat="1" ht="28.5">
      <c r="A4432" s="27" t="s">
        <v>12041</v>
      </c>
      <c r="B4432" s="10" t="s">
        <v>5428</v>
      </c>
      <c r="C4432" s="11" t="s">
        <v>5426</v>
      </c>
    </row>
    <row r="4433" spans="1:3" s="10" customFormat="1" ht="42.75">
      <c r="A4433" s="27" t="s">
        <v>12042</v>
      </c>
      <c r="B4433" s="10" t="s">
        <v>5429</v>
      </c>
      <c r="C4433" s="11" t="s">
        <v>5423</v>
      </c>
    </row>
    <row r="4434" spans="1:3" s="10" customFormat="1" ht="28.5">
      <c r="A4434" s="27" t="s">
        <v>11381</v>
      </c>
      <c r="B4434" s="10" t="s">
        <v>5430</v>
      </c>
      <c r="C4434" s="11" t="s">
        <v>746</v>
      </c>
    </row>
    <row r="4435" spans="1:3" s="10" customFormat="1" ht="42.75">
      <c r="A4435" s="27" t="s">
        <v>12043</v>
      </c>
      <c r="B4435" s="10" t="s">
        <v>5431</v>
      </c>
      <c r="C4435" s="11" t="s">
        <v>4406</v>
      </c>
    </row>
    <row r="4436" spans="1:3" s="10" customFormat="1" ht="28.5">
      <c r="A4436" s="27" t="s">
        <v>12044</v>
      </c>
      <c r="B4436" s="10" t="s">
        <v>5432</v>
      </c>
      <c r="C4436" s="11" t="s">
        <v>746</v>
      </c>
    </row>
    <row r="4437" spans="1:3" s="10" customFormat="1" ht="57">
      <c r="A4437" s="27" t="s">
        <v>12045</v>
      </c>
      <c r="B4437" s="10" t="s">
        <v>5433</v>
      </c>
      <c r="C4437" s="11" t="s">
        <v>5434</v>
      </c>
    </row>
    <row r="4438" spans="1:3" s="10" customFormat="1" ht="42.75">
      <c r="A4438" s="27" t="s">
        <v>12046</v>
      </c>
      <c r="B4438" s="10" t="s">
        <v>5435</v>
      </c>
      <c r="C4438" s="11" t="s">
        <v>5376</v>
      </c>
    </row>
    <row r="4439" spans="1:3" s="10" customFormat="1">
      <c r="A4439" s="27" t="s">
        <v>12047</v>
      </c>
      <c r="B4439" s="10" t="s">
        <v>5436</v>
      </c>
      <c r="C4439" s="11" t="s">
        <v>4472</v>
      </c>
    </row>
    <row r="4440" spans="1:3" s="10" customFormat="1" ht="42.75">
      <c r="A4440" s="27" t="s">
        <v>12048</v>
      </c>
      <c r="B4440" s="10" t="s">
        <v>5437</v>
      </c>
      <c r="C4440" s="11" t="s">
        <v>5376</v>
      </c>
    </row>
    <row r="4441" spans="1:3" s="10" customFormat="1" ht="28.5">
      <c r="A4441" s="27" t="s">
        <v>12049</v>
      </c>
      <c r="B4441" s="10" t="s">
        <v>5438</v>
      </c>
      <c r="C4441" s="11" t="s">
        <v>714</v>
      </c>
    </row>
    <row r="4442" spans="1:3" s="10" customFormat="1" ht="42.75">
      <c r="A4442" s="27" t="s">
        <v>12050</v>
      </c>
      <c r="B4442" s="10" t="s">
        <v>5439</v>
      </c>
      <c r="C4442" s="11" t="s">
        <v>5423</v>
      </c>
    </row>
    <row r="4443" spans="1:3" s="10" customFormat="1" ht="28.5">
      <c r="A4443" s="27" t="s">
        <v>12051</v>
      </c>
      <c r="B4443" s="10" t="s">
        <v>5440</v>
      </c>
      <c r="C4443" s="11" t="s">
        <v>5441</v>
      </c>
    </row>
    <row r="4444" spans="1:3" s="10" customFormat="1" ht="42.75">
      <c r="A4444" s="27" t="s">
        <v>12052</v>
      </c>
      <c r="B4444" s="10" t="s">
        <v>5442</v>
      </c>
      <c r="C4444" s="11" t="s">
        <v>4406</v>
      </c>
    </row>
    <row r="4445" spans="1:3" s="10" customFormat="1">
      <c r="A4445" s="27" t="s">
        <v>12053</v>
      </c>
      <c r="B4445" s="10" t="s">
        <v>5443</v>
      </c>
      <c r="C4445" s="11" t="s">
        <v>4472</v>
      </c>
    </row>
    <row r="4446" spans="1:3" s="10" customFormat="1" ht="57">
      <c r="A4446" s="27" t="s">
        <v>12054</v>
      </c>
      <c r="B4446" s="10" t="s">
        <v>5444</v>
      </c>
      <c r="C4446" s="11" t="s">
        <v>918</v>
      </c>
    </row>
    <row r="4447" spans="1:3" s="10" customFormat="1" ht="28.5">
      <c r="A4447" s="27" t="s">
        <v>12055</v>
      </c>
      <c r="B4447" s="10" t="s">
        <v>5445</v>
      </c>
      <c r="C4447" s="11" t="s">
        <v>5446</v>
      </c>
    </row>
    <row r="4448" spans="1:3" s="10" customFormat="1" ht="28.5">
      <c r="A4448" s="27" t="s">
        <v>12056</v>
      </c>
      <c r="B4448" s="10" t="s">
        <v>5447</v>
      </c>
      <c r="C4448" s="11" t="s">
        <v>4875</v>
      </c>
    </row>
    <row r="4449" spans="1:3" s="10" customFormat="1" ht="28.5">
      <c r="A4449" s="27" t="s">
        <v>11381</v>
      </c>
      <c r="B4449" s="10" t="s">
        <v>5448</v>
      </c>
      <c r="C4449" s="11" t="s">
        <v>746</v>
      </c>
    </row>
    <row r="4450" spans="1:3" s="10" customFormat="1" ht="28.5">
      <c r="A4450" s="27" t="s">
        <v>12057</v>
      </c>
      <c r="B4450" s="10" t="s">
        <v>5449</v>
      </c>
      <c r="C4450" s="11" t="s">
        <v>5426</v>
      </c>
    </row>
    <row r="4451" spans="1:3" s="10" customFormat="1" ht="57">
      <c r="A4451" s="27" t="s">
        <v>12058</v>
      </c>
      <c r="B4451" s="10" t="s">
        <v>5450</v>
      </c>
      <c r="C4451" s="11" t="s">
        <v>5434</v>
      </c>
    </row>
    <row r="4452" spans="1:3" s="10" customFormat="1" ht="42.75">
      <c r="A4452" s="27" t="s">
        <v>12059</v>
      </c>
      <c r="B4452" s="10" t="s">
        <v>5451</v>
      </c>
      <c r="C4452" s="11" t="s">
        <v>5423</v>
      </c>
    </row>
    <row r="4453" spans="1:3" s="10" customFormat="1" ht="42.75">
      <c r="A4453" s="27" t="s">
        <v>12060</v>
      </c>
      <c r="B4453" s="10" t="s">
        <v>5452</v>
      </c>
      <c r="C4453" s="11" t="s">
        <v>5423</v>
      </c>
    </row>
    <row r="4454" spans="1:3" s="10" customFormat="1" ht="28.5">
      <c r="A4454" s="27" t="s">
        <v>8544</v>
      </c>
      <c r="B4454" s="10" t="s">
        <v>5453</v>
      </c>
      <c r="C4454" s="11" t="s">
        <v>746</v>
      </c>
    </row>
    <row r="4455" spans="1:3" s="10" customFormat="1" ht="57">
      <c r="A4455" s="27" t="s">
        <v>12061</v>
      </c>
      <c r="B4455" s="10" t="s">
        <v>5454</v>
      </c>
      <c r="C4455" s="11" t="s">
        <v>793</v>
      </c>
    </row>
    <row r="4456" spans="1:3" s="10" customFormat="1" ht="28.5">
      <c r="A4456" s="27" t="s">
        <v>12062</v>
      </c>
      <c r="B4456" s="10" t="s">
        <v>5455</v>
      </c>
      <c r="C4456" s="11" t="s">
        <v>714</v>
      </c>
    </row>
    <row r="4457" spans="1:3" s="10" customFormat="1" ht="57">
      <c r="A4457" s="27" t="s">
        <v>12063</v>
      </c>
      <c r="B4457" s="10" t="s">
        <v>5456</v>
      </c>
      <c r="C4457" s="11" t="s">
        <v>918</v>
      </c>
    </row>
    <row r="4458" spans="1:3" s="10" customFormat="1" ht="42.75">
      <c r="A4458" s="27" t="s">
        <v>12064</v>
      </c>
      <c r="B4458" s="10" t="s">
        <v>5457</v>
      </c>
      <c r="C4458" s="11" t="s">
        <v>5376</v>
      </c>
    </row>
    <row r="4459" spans="1:3" s="10" customFormat="1" ht="28.5">
      <c r="A4459" s="27" t="s">
        <v>12065</v>
      </c>
      <c r="B4459" s="10" t="s">
        <v>5458</v>
      </c>
      <c r="C4459" s="11" t="s">
        <v>5426</v>
      </c>
    </row>
    <row r="4460" spans="1:3" s="10" customFormat="1" ht="28.5">
      <c r="A4460" s="27" t="s">
        <v>12066</v>
      </c>
      <c r="B4460" s="10" t="s">
        <v>5459</v>
      </c>
      <c r="C4460" s="11" t="s">
        <v>746</v>
      </c>
    </row>
    <row r="4461" spans="1:3" s="10" customFormat="1" ht="28.5">
      <c r="A4461" s="27" t="s">
        <v>12067</v>
      </c>
      <c r="B4461" s="10" t="s">
        <v>5460</v>
      </c>
      <c r="C4461" s="11" t="s">
        <v>5426</v>
      </c>
    </row>
    <row r="4462" spans="1:3" s="10" customFormat="1" ht="28.5">
      <c r="A4462" s="27" t="s">
        <v>12068</v>
      </c>
      <c r="B4462" s="10" t="s">
        <v>5461</v>
      </c>
      <c r="C4462" s="11" t="s">
        <v>714</v>
      </c>
    </row>
    <row r="4463" spans="1:3" s="10" customFormat="1" ht="28.5">
      <c r="A4463" s="27" t="s">
        <v>11252</v>
      </c>
      <c r="B4463" s="10" t="s">
        <v>5462</v>
      </c>
      <c r="C4463" s="11" t="s">
        <v>4370</v>
      </c>
    </row>
    <row r="4464" spans="1:3" s="10" customFormat="1" ht="28.5">
      <c r="A4464" s="27" t="s">
        <v>12069</v>
      </c>
      <c r="B4464" s="10" t="s">
        <v>5463</v>
      </c>
      <c r="C4464" s="11" t="s">
        <v>746</v>
      </c>
    </row>
    <row r="4465" spans="1:3" s="10" customFormat="1" ht="42.75">
      <c r="A4465" s="27" t="s">
        <v>12070</v>
      </c>
      <c r="B4465" s="10" t="s">
        <v>5464</v>
      </c>
      <c r="C4465" s="11" t="s">
        <v>5376</v>
      </c>
    </row>
    <row r="4466" spans="1:3" s="10" customFormat="1" ht="28.5">
      <c r="A4466" s="27" t="s">
        <v>11296</v>
      </c>
      <c r="B4466" s="10" t="s">
        <v>5465</v>
      </c>
      <c r="C4466" s="11" t="s">
        <v>4370</v>
      </c>
    </row>
    <row r="4467" spans="1:3" s="10" customFormat="1" ht="28.5">
      <c r="A4467" s="27" t="s">
        <v>12071</v>
      </c>
      <c r="B4467" s="10" t="s">
        <v>5466</v>
      </c>
      <c r="C4467" s="11" t="s">
        <v>4875</v>
      </c>
    </row>
    <row r="4468" spans="1:3" s="10" customFormat="1" ht="28.5">
      <c r="A4468" s="27" t="s">
        <v>12072</v>
      </c>
      <c r="B4468" s="10" t="s">
        <v>5467</v>
      </c>
      <c r="C4468" s="11" t="s">
        <v>4875</v>
      </c>
    </row>
    <row r="4469" spans="1:3" s="10" customFormat="1" ht="28.5">
      <c r="A4469" s="27" t="s">
        <v>12073</v>
      </c>
      <c r="B4469" s="10" t="s">
        <v>5468</v>
      </c>
      <c r="C4469" s="11" t="s">
        <v>4875</v>
      </c>
    </row>
    <row r="4470" spans="1:3" s="10" customFormat="1">
      <c r="A4470" s="27" t="s">
        <v>12074</v>
      </c>
      <c r="B4470" s="10" t="s">
        <v>5469</v>
      </c>
      <c r="C4470" s="11" t="s">
        <v>4591</v>
      </c>
    </row>
    <row r="4471" spans="1:3" s="10" customFormat="1" ht="42.75">
      <c r="A4471" s="27" t="s">
        <v>12075</v>
      </c>
      <c r="B4471" s="10" t="s">
        <v>5470</v>
      </c>
      <c r="C4471" s="11" t="s">
        <v>5376</v>
      </c>
    </row>
    <row r="4472" spans="1:3" s="10" customFormat="1" ht="42.75">
      <c r="A4472" s="27" t="s">
        <v>12076</v>
      </c>
      <c r="B4472" s="10" t="s">
        <v>5471</v>
      </c>
      <c r="C4472" s="11" t="s">
        <v>5376</v>
      </c>
    </row>
    <row r="4473" spans="1:3" s="10" customFormat="1" ht="28.5">
      <c r="A4473" s="27" t="s">
        <v>12077</v>
      </c>
      <c r="B4473" s="10" t="s">
        <v>5472</v>
      </c>
      <c r="C4473" s="11" t="s">
        <v>4875</v>
      </c>
    </row>
    <row r="4474" spans="1:3" s="10" customFormat="1" ht="28.5">
      <c r="A4474" s="27" t="s">
        <v>12067</v>
      </c>
      <c r="B4474" s="10" t="s">
        <v>5473</v>
      </c>
      <c r="C4474" s="11" t="s">
        <v>5426</v>
      </c>
    </row>
    <row r="4475" spans="1:3" s="10" customFormat="1" ht="57">
      <c r="A4475" s="27" t="s">
        <v>12078</v>
      </c>
      <c r="B4475" s="10" t="s">
        <v>5474</v>
      </c>
      <c r="C4475" s="11" t="s">
        <v>793</v>
      </c>
    </row>
    <row r="4476" spans="1:3" s="10" customFormat="1" ht="28.5">
      <c r="A4476" s="27" t="s">
        <v>12079</v>
      </c>
      <c r="B4476" s="10" t="s">
        <v>5475</v>
      </c>
      <c r="C4476" s="11" t="s">
        <v>5426</v>
      </c>
    </row>
    <row r="4477" spans="1:3" s="10" customFormat="1" ht="42.75">
      <c r="A4477" s="27" t="s">
        <v>12080</v>
      </c>
      <c r="B4477" s="10" t="s">
        <v>5476</v>
      </c>
      <c r="C4477" s="11" t="s">
        <v>5376</v>
      </c>
    </row>
    <row r="4478" spans="1:3" s="10" customFormat="1">
      <c r="A4478" s="27" t="s">
        <v>12081</v>
      </c>
      <c r="B4478" s="10" t="s">
        <v>5477</v>
      </c>
      <c r="C4478" s="11" t="s">
        <v>5478</v>
      </c>
    </row>
    <row r="4479" spans="1:3" s="10" customFormat="1" ht="42.75">
      <c r="A4479" s="27" t="s">
        <v>12082</v>
      </c>
      <c r="B4479" s="10" t="s">
        <v>5479</v>
      </c>
      <c r="C4479" s="11" t="s">
        <v>5376</v>
      </c>
    </row>
    <row r="4480" spans="1:3" s="10" customFormat="1" ht="28.5">
      <c r="A4480" s="27" t="s">
        <v>12083</v>
      </c>
      <c r="B4480" s="10" t="s">
        <v>5480</v>
      </c>
      <c r="C4480" s="11" t="s">
        <v>4875</v>
      </c>
    </row>
    <row r="4481" spans="1:3" s="10" customFormat="1" ht="28.5">
      <c r="A4481" s="27" t="s">
        <v>12084</v>
      </c>
      <c r="B4481" s="10" t="s">
        <v>5481</v>
      </c>
      <c r="C4481" s="11" t="s">
        <v>5426</v>
      </c>
    </row>
    <row r="4482" spans="1:3" s="10" customFormat="1" ht="28.5">
      <c r="A4482" s="27" t="s">
        <v>12085</v>
      </c>
      <c r="B4482" s="10" t="s">
        <v>5482</v>
      </c>
      <c r="C4482" s="11" t="s">
        <v>746</v>
      </c>
    </row>
    <row r="4483" spans="1:3" s="10" customFormat="1" ht="28.5">
      <c r="A4483" s="27" t="s">
        <v>12086</v>
      </c>
      <c r="B4483" s="10" t="s">
        <v>5483</v>
      </c>
      <c r="C4483" s="11" t="s">
        <v>714</v>
      </c>
    </row>
    <row r="4484" spans="1:3" s="10" customFormat="1" ht="28.5">
      <c r="A4484" s="27" t="s">
        <v>12087</v>
      </c>
      <c r="B4484" s="10" t="s">
        <v>5484</v>
      </c>
      <c r="C4484" s="11" t="s">
        <v>4875</v>
      </c>
    </row>
    <row r="4485" spans="1:3" s="10" customFormat="1" ht="42.75">
      <c r="A4485" s="27" t="s">
        <v>12088</v>
      </c>
      <c r="B4485" s="10" t="s">
        <v>5485</v>
      </c>
      <c r="C4485" s="11" t="s">
        <v>5376</v>
      </c>
    </row>
    <row r="4486" spans="1:3" s="10" customFormat="1" ht="42.75">
      <c r="A4486" s="27" t="s">
        <v>12042</v>
      </c>
      <c r="B4486" s="10" t="s">
        <v>5486</v>
      </c>
      <c r="C4486" s="11" t="s">
        <v>5423</v>
      </c>
    </row>
    <row r="4487" spans="1:3" s="10" customFormat="1" ht="42.75">
      <c r="A4487" s="27" t="s">
        <v>12089</v>
      </c>
      <c r="B4487" s="10" t="s">
        <v>5487</v>
      </c>
      <c r="C4487" s="11" t="s">
        <v>5376</v>
      </c>
    </row>
    <row r="4488" spans="1:3" s="10" customFormat="1">
      <c r="A4488" s="27" t="s">
        <v>12090</v>
      </c>
      <c r="B4488" s="10" t="s">
        <v>5488</v>
      </c>
      <c r="C4488" s="11" t="s">
        <v>4591</v>
      </c>
    </row>
    <row r="4489" spans="1:3" s="10" customFormat="1" ht="42.75">
      <c r="A4489" s="27" t="s">
        <v>12091</v>
      </c>
      <c r="B4489" s="10" t="s">
        <v>5489</v>
      </c>
      <c r="C4489" s="11" t="s">
        <v>5376</v>
      </c>
    </row>
    <row r="4490" spans="1:3" s="10" customFormat="1" ht="42.75">
      <c r="A4490" s="27" t="s">
        <v>12092</v>
      </c>
      <c r="B4490" s="10" t="s">
        <v>5490</v>
      </c>
      <c r="C4490" s="11" t="s">
        <v>5412</v>
      </c>
    </row>
    <row r="4491" spans="1:3" s="10" customFormat="1" ht="28.5">
      <c r="A4491" s="27" t="s">
        <v>12093</v>
      </c>
      <c r="B4491" s="10" t="s">
        <v>5491</v>
      </c>
      <c r="C4491" s="11" t="s">
        <v>5492</v>
      </c>
    </row>
    <row r="4492" spans="1:3" s="10" customFormat="1">
      <c r="A4492" s="27" t="s">
        <v>12094</v>
      </c>
      <c r="B4492" s="10" t="s">
        <v>5493</v>
      </c>
      <c r="C4492" s="11" t="s">
        <v>5494</v>
      </c>
    </row>
    <row r="4493" spans="1:3" s="10" customFormat="1" ht="28.5">
      <c r="A4493" s="27" t="s">
        <v>12095</v>
      </c>
      <c r="B4493" s="10" t="s">
        <v>5495</v>
      </c>
      <c r="C4493" s="11" t="s">
        <v>5492</v>
      </c>
    </row>
    <row r="4494" spans="1:3" s="10" customFormat="1" ht="28.5">
      <c r="A4494" s="27" t="s">
        <v>12096</v>
      </c>
      <c r="B4494" s="10" t="s">
        <v>5496</v>
      </c>
      <c r="C4494" s="11" t="s">
        <v>1101</v>
      </c>
    </row>
    <row r="4495" spans="1:3" s="10" customFormat="1" ht="57">
      <c r="A4495" s="27" t="s">
        <v>12097</v>
      </c>
      <c r="B4495" s="10" t="s">
        <v>5497</v>
      </c>
      <c r="C4495" s="11" t="s">
        <v>3691</v>
      </c>
    </row>
    <row r="4496" spans="1:3" s="10" customFormat="1" ht="28.5">
      <c r="A4496" s="27" t="s">
        <v>12098</v>
      </c>
      <c r="B4496" s="10" t="s">
        <v>5498</v>
      </c>
      <c r="C4496" s="11" t="s">
        <v>1101</v>
      </c>
    </row>
    <row r="4497" spans="1:3" s="10" customFormat="1" ht="28.5">
      <c r="A4497" s="27" t="s">
        <v>11717</v>
      </c>
      <c r="B4497" s="10" t="s">
        <v>5499</v>
      </c>
      <c r="C4497" s="11" t="s">
        <v>746</v>
      </c>
    </row>
    <row r="4498" spans="1:3" s="10" customFormat="1">
      <c r="A4498" s="27" t="s">
        <v>12094</v>
      </c>
      <c r="B4498" s="10" t="s">
        <v>5500</v>
      </c>
      <c r="C4498" s="11" t="s">
        <v>5494</v>
      </c>
    </row>
    <row r="4499" spans="1:3" s="10" customFormat="1" ht="42.75">
      <c r="A4499" s="27" t="s">
        <v>12099</v>
      </c>
      <c r="B4499" s="10" t="s">
        <v>5501</v>
      </c>
      <c r="C4499" s="11" t="s">
        <v>5423</v>
      </c>
    </row>
    <row r="4500" spans="1:3" s="10" customFormat="1" ht="42.75">
      <c r="A4500" s="27" t="s">
        <v>12100</v>
      </c>
      <c r="B4500" s="10" t="s">
        <v>5502</v>
      </c>
      <c r="C4500" s="11" t="s">
        <v>5376</v>
      </c>
    </row>
    <row r="4501" spans="1:3" s="10" customFormat="1" ht="42.75">
      <c r="A4501" s="27" t="s">
        <v>12101</v>
      </c>
      <c r="B4501" s="10" t="s">
        <v>5503</v>
      </c>
      <c r="C4501" s="11" t="s">
        <v>5504</v>
      </c>
    </row>
    <row r="4502" spans="1:3" s="10" customFormat="1">
      <c r="A4502" s="27" t="s">
        <v>12102</v>
      </c>
      <c r="B4502" s="10" t="s">
        <v>5505</v>
      </c>
      <c r="C4502" s="11" t="s">
        <v>4591</v>
      </c>
    </row>
    <row r="4503" spans="1:3" s="10" customFormat="1">
      <c r="A4503" s="27" t="s">
        <v>12103</v>
      </c>
      <c r="B4503" s="10" t="s">
        <v>5506</v>
      </c>
      <c r="C4503" s="11" t="s">
        <v>5494</v>
      </c>
    </row>
    <row r="4504" spans="1:3" s="10" customFormat="1" ht="28.5">
      <c r="A4504" s="27" t="s">
        <v>12104</v>
      </c>
      <c r="B4504" s="10" t="s">
        <v>5507</v>
      </c>
      <c r="C4504" s="11" t="s">
        <v>5492</v>
      </c>
    </row>
    <row r="4505" spans="1:3" s="10" customFormat="1" ht="57">
      <c r="A4505" s="27" t="s">
        <v>12105</v>
      </c>
      <c r="B4505" s="10" t="s">
        <v>5508</v>
      </c>
      <c r="C4505" s="11" t="s">
        <v>3691</v>
      </c>
    </row>
    <row r="4506" spans="1:3" s="10" customFormat="1" ht="57">
      <c r="A4506" s="27" t="s">
        <v>12106</v>
      </c>
      <c r="B4506" s="10" t="s">
        <v>5509</v>
      </c>
      <c r="C4506" s="11" t="s">
        <v>918</v>
      </c>
    </row>
    <row r="4507" spans="1:3" s="10" customFormat="1" ht="57">
      <c r="A4507" s="27" t="s">
        <v>12107</v>
      </c>
      <c r="B4507" s="10" t="s">
        <v>5510</v>
      </c>
      <c r="C4507" s="11" t="s">
        <v>3691</v>
      </c>
    </row>
    <row r="4508" spans="1:3" s="10" customFormat="1" ht="42.75">
      <c r="A4508" s="27" t="s">
        <v>12108</v>
      </c>
      <c r="B4508" s="10" t="s">
        <v>5511</v>
      </c>
      <c r="C4508" s="11" t="s">
        <v>5423</v>
      </c>
    </row>
    <row r="4509" spans="1:3" s="10" customFormat="1" ht="28.5">
      <c r="A4509" s="27" t="s">
        <v>12109</v>
      </c>
      <c r="B4509" s="10" t="s">
        <v>5512</v>
      </c>
      <c r="C4509" s="11" t="s">
        <v>5513</v>
      </c>
    </row>
    <row r="4510" spans="1:3" s="10" customFormat="1" ht="28.5">
      <c r="A4510" s="27" t="s">
        <v>12110</v>
      </c>
      <c r="B4510" s="10" t="s">
        <v>5514</v>
      </c>
      <c r="C4510" s="11" t="s">
        <v>5426</v>
      </c>
    </row>
    <row r="4511" spans="1:3" s="10" customFormat="1" ht="28.5">
      <c r="A4511" s="27" t="s">
        <v>12111</v>
      </c>
      <c r="B4511" s="10" t="s">
        <v>5515</v>
      </c>
      <c r="C4511" s="11" t="s">
        <v>5426</v>
      </c>
    </row>
    <row r="4512" spans="1:3" s="10" customFormat="1" ht="28.5">
      <c r="A4512" s="27" t="s">
        <v>12112</v>
      </c>
      <c r="B4512" s="10" t="s">
        <v>5516</v>
      </c>
      <c r="C4512" s="11" t="s">
        <v>5426</v>
      </c>
    </row>
    <row r="4513" spans="1:3" s="10" customFormat="1" ht="42.75">
      <c r="A4513" s="27" t="s">
        <v>12113</v>
      </c>
      <c r="B4513" s="10" t="s">
        <v>5517</v>
      </c>
      <c r="C4513" s="11" t="s">
        <v>1207</v>
      </c>
    </row>
    <row r="4514" spans="1:3" s="10" customFormat="1" ht="42.75">
      <c r="A4514" s="27" t="s">
        <v>12114</v>
      </c>
      <c r="B4514" s="10" t="s">
        <v>5518</v>
      </c>
      <c r="C4514" s="11" t="s">
        <v>1207</v>
      </c>
    </row>
    <row r="4515" spans="1:3" s="10" customFormat="1" ht="28.5">
      <c r="A4515" s="27" t="s">
        <v>12115</v>
      </c>
      <c r="B4515" s="10" t="s">
        <v>5519</v>
      </c>
      <c r="C4515" s="11" t="s">
        <v>5520</v>
      </c>
    </row>
    <row r="4516" spans="1:3" s="10" customFormat="1" ht="28.5">
      <c r="A4516" s="27" t="s">
        <v>12116</v>
      </c>
      <c r="B4516" s="10" t="s">
        <v>5521</v>
      </c>
      <c r="C4516" s="11" t="s">
        <v>5520</v>
      </c>
    </row>
    <row r="4517" spans="1:3" s="10" customFormat="1" ht="28.5">
      <c r="A4517" s="27" t="s">
        <v>12117</v>
      </c>
      <c r="B4517" s="10" t="s">
        <v>5522</v>
      </c>
      <c r="C4517" s="11" t="s">
        <v>5520</v>
      </c>
    </row>
    <row r="4518" spans="1:3" s="10" customFormat="1" ht="42.75">
      <c r="A4518" s="27" t="s">
        <v>12118</v>
      </c>
      <c r="B4518" s="10" t="s">
        <v>5523</v>
      </c>
      <c r="C4518" s="11" t="s">
        <v>5190</v>
      </c>
    </row>
    <row r="4519" spans="1:3" s="10" customFormat="1" ht="42.75">
      <c r="A4519" s="27" t="s">
        <v>12119</v>
      </c>
      <c r="B4519" s="10" t="s">
        <v>5524</v>
      </c>
      <c r="C4519" s="11" t="s">
        <v>5190</v>
      </c>
    </row>
    <row r="4520" spans="1:3" s="10" customFormat="1" ht="42.75">
      <c r="A4520" s="27" t="s">
        <v>12120</v>
      </c>
      <c r="B4520" s="10" t="s">
        <v>5525</v>
      </c>
      <c r="C4520" s="11" t="s">
        <v>5526</v>
      </c>
    </row>
    <row r="4521" spans="1:3" s="10" customFormat="1" ht="57">
      <c r="A4521" s="27" t="s">
        <v>12121</v>
      </c>
      <c r="B4521" s="10" t="s">
        <v>5527</v>
      </c>
      <c r="C4521" s="11" t="s">
        <v>3691</v>
      </c>
    </row>
    <row r="4522" spans="1:3" s="10" customFormat="1" ht="28.5">
      <c r="A4522" s="27" t="s">
        <v>12122</v>
      </c>
      <c r="B4522" s="10" t="s">
        <v>5528</v>
      </c>
      <c r="C4522" s="11" t="s">
        <v>4158</v>
      </c>
    </row>
    <row r="4523" spans="1:3" s="10" customFormat="1" ht="28.5">
      <c r="A4523" s="27" t="s">
        <v>12123</v>
      </c>
      <c r="B4523" s="10" t="s">
        <v>5529</v>
      </c>
      <c r="C4523" s="11" t="s">
        <v>746</v>
      </c>
    </row>
    <row r="4524" spans="1:3" s="10" customFormat="1" ht="28.5">
      <c r="A4524" s="27" t="s">
        <v>8544</v>
      </c>
      <c r="B4524" s="10" t="s">
        <v>5530</v>
      </c>
      <c r="C4524" s="11" t="s">
        <v>746</v>
      </c>
    </row>
    <row r="4525" spans="1:3" s="10" customFormat="1" ht="28.5">
      <c r="A4525" s="27" t="s">
        <v>12124</v>
      </c>
      <c r="B4525" s="10" t="s">
        <v>5531</v>
      </c>
      <c r="C4525" s="11" t="s">
        <v>5532</v>
      </c>
    </row>
    <row r="4526" spans="1:3" s="10" customFormat="1" ht="28.5">
      <c r="A4526" s="27" t="s">
        <v>12125</v>
      </c>
      <c r="B4526" s="10" t="s">
        <v>5533</v>
      </c>
      <c r="C4526" s="11" t="s">
        <v>5492</v>
      </c>
    </row>
    <row r="4527" spans="1:3" s="10" customFormat="1" ht="28.5">
      <c r="A4527" s="27" t="s">
        <v>12026</v>
      </c>
      <c r="B4527" s="10" t="s">
        <v>5534</v>
      </c>
      <c r="C4527" s="11" t="s">
        <v>1101</v>
      </c>
    </row>
    <row r="4528" spans="1:3" s="10" customFormat="1" ht="42.75">
      <c r="A4528" s="27" t="s">
        <v>12126</v>
      </c>
      <c r="B4528" s="10" t="s">
        <v>5535</v>
      </c>
      <c r="C4528" s="11" t="s">
        <v>5536</v>
      </c>
    </row>
    <row r="4529" spans="1:3" s="10" customFormat="1">
      <c r="A4529" s="27" t="s">
        <v>12127</v>
      </c>
      <c r="B4529" s="10" t="s">
        <v>5537</v>
      </c>
      <c r="C4529" s="11" t="s">
        <v>4591</v>
      </c>
    </row>
    <row r="4530" spans="1:3" s="10" customFormat="1" ht="42.75">
      <c r="A4530" s="27" t="s">
        <v>12128</v>
      </c>
      <c r="B4530" s="10" t="s">
        <v>5538</v>
      </c>
      <c r="C4530" s="11" t="s">
        <v>5376</v>
      </c>
    </row>
    <row r="4531" spans="1:3" s="10" customFormat="1" ht="42.75">
      <c r="A4531" s="27" t="s">
        <v>12129</v>
      </c>
      <c r="B4531" s="10" t="s">
        <v>5539</v>
      </c>
      <c r="C4531" s="11" t="s">
        <v>5526</v>
      </c>
    </row>
    <row r="4532" spans="1:3" s="10" customFormat="1" ht="28.5">
      <c r="A4532" s="27" t="s">
        <v>8777</v>
      </c>
      <c r="B4532" s="10" t="s">
        <v>5540</v>
      </c>
      <c r="C4532" s="11" t="s">
        <v>1101</v>
      </c>
    </row>
    <row r="4533" spans="1:3" s="10" customFormat="1" ht="28.5">
      <c r="A4533" s="27" t="s">
        <v>12130</v>
      </c>
      <c r="B4533" s="10" t="s">
        <v>5541</v>
      </c>
      <c r="C4533" s="11" t="s">
        <v>1101</v>
      </c>
    </row>
    <row r="4534" spans="1:3" s="10" customFormat="1" ht="42.75">
      <c r="A4534" s="27" t="s">
        <v>12131</v>
      </c>
      <c r="B4534" s="10" t="s">
        <v>5542</v>
      </c>
      <c r="C4534" s="11" t="s">
        <v>5376</v>
      </c>
    </row>
    <row r="4535" spans="1:3" s="10" customFormat="1" ht="28.5">
      <c r="A4535" s="27" t="s">
        <v>12132</v>
      </c>
      <c r="B4535" s="10" t="s">
        <v>5543</v>
      </c>
      <c r="C4535" s="11" t="s">
        <v>4875</v>
      </c>
    </row>
    <row r="4536" spans="1:3" s="10" customFormat="1" ht="42.75">
      <c r="A4536" s="27" t="s">
        <v>12133</v>
      </c>
      <c r="B4536" s="10" t="s">
        <v>5544</v>
      </c>
      <c r="C4536" s="11" t="s">
        <v>1207</v>
      </c>
    </row>
    <row r="4537" spans="1:3" s="10" customFormat="1">
      <c r="A4537" s="27" t="s">
        <v>12134</v>
      </c>
      <c r="B4537" s="10" t="s">
        <v>5545</v>
      </c>
      <c r="C4537" s="11" t="s">
        <v>4591</v>
      </c>
    </row>
    <row r="4538" spans="1:3" s="10" customFormat="1" ht="57">
      <c r="A4538" s="27" t="s">
        <v>12135</v>
      </c>
      <c r="B4538" s="10" t="s">
        <v>5546</v>
      </c>
      <c r="C4538" s="11" t="s">
        <v>3691</v>
      </c>
    </row>
    <row r="4539" spans="1:3" s="10" customFormat="1" ht="28.5">
      <c r="A4539" s="27" t="s">
        <v>12136</v>
      </c>
      <c r="B4539" s="10" t="s">
        <v>5547</v>
      </c>
      <c r="C4539" s="11" t="s">
        <v>5548</v>
      </c>
    </row>
    <row r="4540" spans="1:3" s="10" customFormat="1" ht="28.5">
      <c r="A4540" s="27" t="s">
        <v>12137</v>
      </c>
      <c r="B4540" s="10" t="s">
        <v>5549</v>
      </c>
      <c r="C4540" s="11" t="s">
        <v>4875</v>
      </c>
    </row>
    <row r="4541" spans="1:3" s="10" customFormat="1">
      <c r="A4541" s="27" t="s">
        <v>8769</v>
      </c>
      <c r="B4541" s="10" t="s">
        <v>5550</v>
      </c>
      <c r="C4541" s="11" t="s">
        <v>1105</v>
      </c>
    </row>
    <row r="4542" spans="1:3" s="10" customFormat="1" ht="42.75">
      <c r="A4542" s="27" t="s">
        <v>12138</v>
      </c>
      <c r="B4542" s="10" t="s">
        <v>5551</v>
      </c>
      <c r="C4542" s="11" t="s">
        <v>1207</v>
      </c>
    </row>
    <row r="4543" spans="1:3" s="10" customFormat="1" ht="57">
      <c r="A4543" s="27" t="s">
        <v>12139</v>
      </c>
      <c r="B4543" s="10" t="s">
        <v>5552</v>
      </c>
      <c r="C4543" s="11" t="s">
        <v>3691</v>
      </c>
    </row>
    <row r="4544" spans="1:3" s="10" customFormat="1">
      <c r="A4544" s="27" t="s">
        <v>12140</v>
      </c>
      <c r="B4544" s="10" t="s">
        <v>5553</v>
      </c>
      <c r="C4544" s="11" t="s">
        <v>4591</v>
      </c>
    </row>
    <row r="4545" spans="1:3" s="10" customFormat="1" ht="42.75">
      <c r="A4545" s="27" t="s">
        <v>12141</v>
      </c>
      <c r="B4545" s="10" t="s">
        <v>5554</v>
      </c>
      <c r="C4545" s="11" t="s">
        <v>1207</v>
      </c>
    </row>
    <row r="4546" spans="1:3" s="10" customFormat="1" ht="57">
      <c r="A4546" s="27" t="s">
        <v>12142</v>
      </c>
      <c r="B4546" s="10" t="s">
        <v>5555</v>
      </c>
      <c r="C4546" s="11" t="s">
        <v>918</v>
      </c>
    </row>
    <row r="4547" spans="1:3" s="10" customFormat="1" ht="28.5">
      <c r="A4547" s="27" t="s">
        <v>12143</v>
      </c>
      <c r="B4547" s="10" t="s">
        <v>5556</v>
      </c>
      <c r="C4547" s="11" t="s">
        <v>1101</v>
      </c>
    </row>
    <row r="4548" spans="1:3" s="10" customFormat="1" ht="28.5">
      <c r="A4548" s="27" t="s">
        <v>12144</v>
      </c>
      <c r="B4548" s="10" t="s">
        <v>5557</v>
      </c>
      <c r="C4548" s="11" t="s">
        <v>5426</v>
      </c>
    </row>
    <row r="4549" spans="1:3" s="10" customFormat="1" ht="28.5">
      <c r="A4549" s="27" t="s">
        <v>12145</v>
      </c>
      <c r="B4549" s="10" t="s">
        <v>5558</v>
      </c>
      <c r="C4549" s="11" t="s">
        <v>5532</v>
      </c>
    </row>
    <row r="4550" spans="1:3" s="10" customFormat="1" ht="28.5">
      <c r="A4550" s="27" t="s">
        <v>12146</v>
      </c>
      <c r="B4550" s="10" t="s">
        <v>5559</v>
      </c>
      <c r="C4550" s="11" t="s">
        <v>5426</v>
      </c>
    </row>
    <row r="4551" spans="1:3" s="10" customFormat="1" ht="28.5">
      <c r="A4551" s="27" t="s">
        <v>12147</v>
      </c>
      <c r="B4551" s="10" t="s">
        <v>5560</v>
      </c>
      <c r="C4551" s="11" t="s">
        <v>5532</v>
      </c>
    </row>
    <row r="4552" spans="1:3" s="10" customFormat="1" ht="57">
      <c r="A4552" s="27" t="s">
        <v>12148</v>
      </c>
      <c r="B4552" s="10" t="s">
        <v>5561</v>
      </c>
      <c r="C4552" s="11" t="s">
        <v>918</v>
      </c>
    </row>
    <row r="4553" spans="1:3" s="10" customFormat="1" ht="42.75">
      <c r="A4553" s="27" t="s">
        <v>12149</v>
      </c>
      <c r="B4553" s="10" t="s">
        <v>5562</v>
      </c>
      <c r="C4553" s="11" t="s">
        <v>5376</v>
      </c>
    </row>
    <row r="4554" spans="1:3" s="10" customFormat="1" ht="42.75">
      <c r="A4554" s="27" t="s">
        <v>12150</v>
      </c>
      <c r="B4554" s="10" t="s">
        <v>5563</v>
      </c>
      <c r="C4554" s="11" t="s">
        <v>5376</v>
      </c>
    </row>
    <row r="4555" spans="1:3" s="10" customFormat="1" ht="28.5">
      <c r="A4555" s="27" t="s">
        <v>11268</v>
      </c>
      <c r="B4555" s="10" t="s">
        <v>5564</v>
      </c>
      <c r="C4555" s="11" t="s">
        <v>903</v>
      </c>
    </row>
    <row r="4556" spans="1:3" s="10" customFormat="1" ht="28.5">
      <c r="A4556" s="27" t="s">
        <v>12151</v>
      </c>
      <c r="B4556" s="10" t="s">
        <v>5565</v>
      </c>
      <c r="C4556" s="11" t="s">
        <v>5017</v>
      </c>
    </row>
    <row r="4557" spans="1:3" s="10" customFormat="1" ht="42.75">
      <c r="A4557" s="27" t="s">
        <v>12152</v>
      </c>
      <c r="B4557" s="10" t="s">
        <v>5566</v>
      </c>
      <c r="C4557" s="11" t="s">
        <v>5567</v>
      </c>
    </row>
    <row r="4558" spans="1:3" s="10" customFormat="1" ht="42.75">
      <c r="A4558" s="27" t="s">
        <v>8845</v>
      </c>
      <c r="B4558" s="10" t="s">
        <v>5568</v>
      </c>
      <c r="C4558" s="11" t="s">
        <v>1207</v>
      </c>
    </row>
    <row r="4559" spans="1:3" s="10" customFormat="1" ht="42.75">
      <c r="A4559" s="27" t="s">
        <v>11523</v>
      </c>
      <c r="B4559" s="10" t="s">
        <v>5569</v>
      </c>
      <c r="C4559" s="11" t="s">
        <v>1207</v>
      </c>
    </row>
    <row r="4560" spans="1:3" s="10" customFormat="1" ht="28.5">
      <c r="A4560" s="27" t="s">
        <v>12153</v>
      </c>
      <c r="B4560" s="10" t="s">
        <v>5570</v>
      </c>
      <c r="C4560" s="11" t="s">
        <v>5492</v>
      </c>
    </row>
    <row r="4561" spans="1:3" s="10" customFormat="1" ht="28.5">
      <c r="A4561" s="27" t="s">
        <v>12154</v>
      </c>
      <c r="B4561" s="10" t="s">
        <v>5571</v>
      </c>
      <c r="C4561" s="11" t="s">
        <v>5532</v>
      </c>
    </row>
    <row r="4562" spans="1:3" s="10" customFormat="1" ht="28.5">
      <c r="A4562" s="27" t="s">
        <v>12155</v>
      </c>
      <c r="B4562" s="10" t="s">
        <v>5572</v>
      </c>
      <c r="C4562" s="11" t="s">
        <v>1101</v>
      </c>
    </row>
    <row r="4563" spans="1:3" s="10" customFormat="1" ht="57">
      <c r="A4563" s="27" t="s">
        <v>12156</v>
      </c>
      <c r="B4563" s="10" t="s">
        <v>5573</v>
      </c>
      <c r="C4563" s="11" t="s">
        <v>3691</v>
      </c>
    </row>
    <row r="4564" spans="1:3" s="10" customFormat="1" ht="28.5">
      <c r="A4564" s="27" t="s">
        <v>12157</v>
      </c>
      <c r="B4564" s="10" t="s">
        <v>5574</v>
      </c>
      <c r="C4564" s="11" t="s">
        <v>5532</v>
      </c>
    </row>
    <row r="4565" spans="1:3" s="10" customFormat="1" ht="28.5">
      <c r="A4565" s="27" t="s">
        <v>12158</v>
      </c>
      <c r="B4565" s="10" t="s">
        <v>5575</v>
      </c>
      <c r="C4565" s="11" t="s">
        <v>5576</v>
      </c>
    </row>
    <row r="4566" spans="1:3" s="10" customFormat="1" ht="42.75">
      <c r="A4566" s="27" t="s">
        <v>12159</v>
      </c>
      <c r="B4566" s="10" t="s">
        <v>5577</v>
      </c>
      <c r="C4566" s="11" t="s">
        <v>1207</v>
      </c>
    </row>
    <row r="4567" spans="1:3" s="10" customFormat="1" ht="57">
      <c r="A4567" s="27" t="s">
        <v>12160</v>
      </c>
      <c r="B4567" s="10" t="s">
        <v>5578</v>
      </c>
      <c r="C4567" s="11" t="s">
        <v>5579</v>
      </c>
    </row>
    <row r="4568" spans="1:3" s="10" customFormat="1" ht="42.75">
      <c r="A4568" s="27" t="s">
        <v>12161</v>
      </c>
      <c r="B4568" s="10" t="s">
        <v>5580</v>
      </c>
      <c r="C4568" s="11" t="s">
        <v>5567</v>
      </c>
    </row>
    <row r="4569" spans="1:3" s="10" customFormat="1" ht="42.75">
      <c r="A4569" s="27" t="s">
        <v>8239</v>
      </c>
      <c r="B4569" s="10" t="s">
        <v>5581</v>
      </c>
      <c r="C4569" s="11" t="s">
        <v>757</v>
      </c>
    </row>
    <row r="4570" spans="1:3" s="10" customFormat="1">
      <c r="A4570" s="27" t="s">
        <v>12162</v>
      </c>
      <c r="B4570" s="10" t="s">
        <v>5582</v>
      </c>
      <c r="C4570" s="11" t="s">
        <v>1224</v>
      </c>
    </row>
    <row r="4571" spans="1:3" s="10" customFormat="1" ht="57">
      <c r="A4571" s="27" t="s">
        <v>12163</v>
      </c>
      <c r="B4571" s="10" t="s">
        <v>5583</v>
      </c>
      <c r="C4571" s="11" t="s">
        <v>3691</v>
      </c>
    </row>
    <row r="4572" spans="1:3" s="10" customFormat="1" ht="57">
      <c r="A4572" s="27" t="s">
        <v>12164</v>
      </c>
      <c r="B4572" s="10" t="s">
        <v>5584</v>
      </c>
      <c r="C4572" s="11" t="s">
        <v>918</v>
      </c>
    </row>
    <row r="4573" spans="1:3" s="10" customFormat="1" ht="28.5">
      <c r="A4573" s="27" t="s">
        <v>12165</v>
      </c>
      <c r="B4573" s="10" t="s">
        <v>5585</v>
      </c>
      <c r="C4573" s="11" t="s">
        <v>5532</v>
      </c>
    </row>
    <row r="4574" spans="1:3" s="10" customFormat="1" ht="28.5">
      <c r="A4574" s="27" t="s">
        <v>12166</v>
      </c>
      <c r="B4574" s="10" t="s">
        <v>5586</v>
      </c>
      <c r="C4574" s="11" t="s">
        <v>5587</v>
      </c>
    </row>
    <row r="4575" spans="1:3" s="10" customFormat="1" ht="28.5">
      <c r="A4575" s="27" t="s">
        <v>12167</v>
      </c>
      <c r="B4575" s="10" t="s">
        <v>5588</v>
      </c>
      <c r="C4575" s="11" t="s">
        <v>5017</v>
      </c>
    </row>
    <row r="4576" spans="1:3" s="10" customFormat="1" ht="57">
      <c r="A4576" s="27" t="s">
        <v>12168</v>
      </c>
      <c r="B4576" s="10" t="s">
        <v>5589</v>
      </c>
      <c r="C4576" s="11" t="s">
        <v>918</v>
      </c>
    </row>
    <row r="4577" spans="1:3" s="10" customFormat="1" ht="28.5">
      <c r="A4577" s="27" t="s">
        <v>12169</v>
      </c>
      <c r="B4577" s="10" t="s">
        <v>5590</v>
      </c>
      <c r="C4577" s="11" t="s">
        <v>5017</v>
      </c>
    </row>
    <row r="4578" spans="1:3" s="10" customFormat="1" ht="28.5">
      <c r="A4578" s="27" t="s">
        <v>12170</v>
      </c>
      <c r="B4578" s="10" t="s">
        <v>5591</v>
      </c>
      <c r="C4578" s="11" t="s">
        <v>5587</v>
      </c>
    </row>
    <row r="4579" spans="1:3" s="10" customFormat="1" ht="28.5">
      <c r="A4579" s="27" t="s">
        <v>12171</v>
      </c>
      <c r="B4579" s="10" t="s">
        <v>5592</v>
      </c>
      <c r="C4579" s="11" t="s">
        <v>5209</v>
      </c>
    </row>
    <row r="4580" spans="1:3" s="10" customFormat="1" ht="28.5">
      <c r="A4580" s="27" t="s">
        <v>12172</v>
      </c>
      <c r="B4580" s="10" t="s">
        <v>5593</v>
      </c>
      <c r="C4580" s="11" t="s">
        <v>5594</v>
      </c>
    </row>
    <row r="4581" spans="1:3" s="10" customFormat="1" ht="28.5">
      <c r="A4581" s="27" t="s">
        <v>12173</v>
      </c>
      <c r="B4581" s="10" t="s">
        <v>5595</v>
      </c>
      <c r="C4581" s="11" t="s">
        <v>903</v>
      </c>
    </row>
    <row r="4582" spans="1:3" s="10" customFormat="1" ht="28.5">
      <c r="A4582" s="27" t="s">
        <v>12174</v>
      </c>
      <c r="B4582" s="10" t="s">
        <v>5596</v>
      </c>
      <c r="C4582" s="11" t="s">
        <v>5446</v>
      </c>
    </row>
    <row r="4583" spans="1:3" s="10" customFormat="1" ht="28.5">
      <c r="A4583" s="27" t="s">
        <v>12175</v>
      </c>
      <c r="B4583" s="10" t="s">
        <v>5597</v>
      </c>
      <c r="C4583" s="11" t="s">
        <v>5017</v>
      </c>
    </row>
    <row r="4584" spans="1:3" s="10" customFormat="1">
      <c r="A4584" s="27" t="s">
        <v>8853</v>
      </c>
      <c r="B4584" s="10" t="s">
        <v>5598</v>
      </c>
      <c r="C4584" s="11" t="s">
        <v>1224</v>
      </c>
    </row>
    <row r="4585" spans="1:3" s="10" customFormat="1" ht="28.5">
      <c r="A4585" s="27" t="s">
        <v>12049</v>
      </c>
      <c r="B4585" s="10" t="s">
        <v>5599</v>
      </c>
      <c r="C4585" s="11" t="s">
        <v>714</v>
      </c>
    </row>
    <row r="4586" spans="1:3" s="10" customFormat="1" ht="28.5">
      <c r="A4586" s="27" t="s">
        <v>12176</v>
      </c>
      <c r="B4586" s="10" t="s">
        <v>5600</v>
      </c>
      <c r="C4586" s="11" t="s">
        <v>5017</v>
      </c>
    </row>
    <row r="4587" spans="1:3" s="10" customFormat="1" ht="28.5">
      <c r="A4587" s="27" t="s">
        <v>12177</v>
      </c>
      <c r="B4587" s="10" t="s">
        <v>5601</v>
      </c>
      <c r="C4587" s="11" t="s">
        <v>5602</v>
      </c>
    </row>
    <row r="4588" spans="1:3" s="10" customFormat="1" ht="28.5">
      <c r="A4588" s="27" t="s">
        <v>12178</v>
      </c>
      <c r="B4588" s="10" t="s">
        <v>5603</v>
      </c>
      <c r="C4588" s="11" t="s">
        <v>5209</v>
      </c>
    </row>
    <row r="4589" spans="1:3" s="10" customFormat="1" ht="57">
      <c r="A4589" s="27" t="s">
        <v>12179</v>
      </c>
      <c r="B4589" s="10" t="s">
        <v>5604</v>
      </c>
      <c r="C4589" s="11" t="s">
        <v>5066</v>
      </c>
    </row>
    <row r="4590" spans="1:3" s="10" customFormat="1" ht="28.5">
      <c r="A4590" s="27" t="s">
        <v>12180</v>
      </c>
      <c r="B4590" s="10" t="s">
        <v>5605</v>
      </c>
      <c r="C4590" s="11" t="s">
        <v>903</v>
      </c>
    </row>
    <row r="4591" spans="1:3" s="10" customFormat="1" ht="42.75">
      <c r="A4591" s="27" t="s">
        <v>12181</v>
      </c>
      <c r="B4591" s="10" t="s">
        <v>5606</v>
      </c>
      <c r="C4591" s="11" t="s">
        <v>5526</v>
      </c>
    </row>
    <row r="4592" spans="1:3" s="10" customFormat="1" ht="42.75">
      <c r="A4592" s="27" t="s">
        <v>12182</v>
      </c>
      <c r="B4592" s="10" t="s">
        <v>5607</v>
      </c>
      <c r="C4592" s="11" t="s">
        <v>5526</v>
      </c>
    </row>
    <row r="4593" spans="1:3" s="10" customFormat="1" ht="28.5">
      <c r="A4593" s="27" t="s">
        <v>12183</v>
      </c>
      <c r="B4593" s="10" t="s">
        <v>5608</v>
      </c>
      <c r="C4593" s="11" t="s">
        <v>5446</v>
      </c>
    </row>
    <row r="4594" spans="1:3" s="10" customFormat="1" ht="28.5">
      <c r="A4594" s="27" t="s">
        <v>12184</v>
      </c>
      <c r="B4594" s="10" t="s">
        <v>5609</v>
      </c>
      <c r="C4594" s="11" t="s">
        <v>5446</v>
      </c>
    </row>
    <row r="4595" spans="1:3" s="10" customFormat="1" ht="28.5">
      <c r="A4595" s="27" t="s">
        <v>12185</v>
      </c>
      <c r="B4595" s="10" t="s">
        <v>5610</v>
      </c>
      <c r="C4595" s="11" t="s">
        <v>5446</v>
      </c>
    </row>
    <row r="4596" spans="1:3" s="10" customFormat="1" ht="28.5">
      <c r="A4596" s="27" t="s">
        <v>12151</v>
      </c>
      <c r="B4596" s="10" t="s">
        <v>5611</v>
      </c>
      <c r="C4596" s="11" t="s">
        <v>5017</v>
      </c>
    </row>
    <row r="4597" spans="1:3" s="10" customFormat="1" ht="28.5">
      <c r="A4597" s="27" t="s">
        <v>12186</v>
      </c>
      <c r="B4597" s="10" t="s">
        <v>5612</v>
      </c>
      <c r="C4597" s="11" t="s">
        <v>903</v>
      </c>
    </row>
    <row r="4598" spans="1:3" s="10" customFormat="1" ht="28.5">
      <c r="A4598" s="27" t="s">
        <v>12187</v>
      </c>
      <c r="B4598" s="10" t="s">
        <v>5613</v>
      </c>
      <c r="C4598" s="11" t="s">
        <v>903</v>
      </c>
    </row>
    <row r="4599" spans="1:3" s="10" customFormat="1" ht="28.5">
      <c r="A4599" s="27" t="s">
        <v>12188</v>
      </c>
      <c r="B4599" s="10" t="s">
        <v>5614</v>
      </c>
      <c r="C4599" s="11" t="s">
        <v>903</v>
      </c>
    </row>
    <row r="4600" spans="1:3" s="10" customFormat="1" ht="28.5">
      <c r="A4600" s="27" t="s">
        <v>12189</v>
      </c>
      <c r="B4600" s="10" t="s">
        <v>5615</v>
      </c>
      <c r="C4600" s="11" t="s">
        <v>5209</v>
      </c>
    </row>
    <row r="4601" spans="1:3" s="10" customFormat="1" ht="28.5">
      <c r="A4601" s="27" t="s">
        <v>12190</v>
      </c>
      <c r="B4601" s="10" t="s">
        <v>5616</v>
      </c>
      <c r="C4601" s="11" t="s">
        <v>903</v>
      </c>
    </row>
    <row r="4602" spans="1:3" s="10" customFormat="1" ht="57">
      <c r="A4602" s="27" t="s">
        <v>12191</v>
      </c>
      <c r="B4602" s="10" t="s">
        <v>5617</v>
      </c>
      <c r="C4602" s="11" t="s">
        <v>3691</v>
      </c>
    </row>
    <row r="4603" spans="1:3" s="10" customFormat="1" ht="42.75">
      <c r="A4603" s="27" t="s">
        <v>12192</v>
      </c>
      <c r="B4603" s="10" t="s">
        <v>5618</v>
      </c>
      <c r="C4603" s="11" t="s">
        <v>5232</v>
      </c>
    </row>
    <row r="4604" spans="1:3" s="10" customFormat="1" ht="42.75">
      <c r="A4604" s="27" t="s">
        <v>12193</v>
      </c>
      <c r="B4604" s="10" t="s">
        <v>5619</v>
      </c>
      <c r="C4604" s="11" t="s">
        <v>5232</v>
      </c>
    </row>
    <row r="4605" spans="1:3" s="10" customFormat="1" ht="28.5">
      <c r="A4605" s="27" t="s">
        <v>12194</v>
      </c>
      <c r="B4605" s="10" t="s">
        <v>5620</v>
      </c>
      <c r="C4605" s="11" t="s">
        <v>5017</v>
      </c>
    </row>
    <row r="4606" spans="1:3" s="10" customFormat="1" ht="42.75">
      <c r="A4606" s="27" t="s">
        <v>12195</v>
      </c>
      <c r="B4606" s="10" t="s">
        <v>5621</v>
      </c>
      <c r="C4606" s="11" t="s">
        <v>5526</v>
      </c>
    </row>
    <row r="4607" spans="1:3" s="10" customFormat="1" ht="28.5">
      <c r="A4607" s="27" t="s">
        <v>12196</v>
      </c>
      <c r="B4607" s="10" t="s">
        <v>5622</v>
      </c>
      <c r="C4607" s="11" t="s">
        <v>5623</v>
      </c>
    </row>
    <row r="4608" spans="1:3" s="10" customFormat="1" ht="42.75">
      <c r="A4608" s="27" t="s">
        <v>12197</v>
      </c>
      <c r="B4608" s="10" t="s">
        <v>5624</v>
      </c>
      <c r="C4608" s="11" t="s">
        <v>5526</v>
      </c>
    </row>
    <row r="4609" spans="1:3" s="10" customFormat="1" ht="28.5">
      <c r="A4609" s="27" t="s">
        <v>12198</v>
      </c>
      <c r="B4609" s="10" t="s">
        <v>5625</v>
      </c>
      <c r="C4609" s="11" t="s">
        <v>903</v>
      </c>
    </row>
    <row r="4610" spans="1:3" s="10" customFormat="1" ht="28.5">
      <c r="A4610" s="27" t="s">
        <v>12199</v>
      </c>
      <c r="B4610" s="10" t="s">
        <v>5626</v>
      </c>
      <c r="C4610" s="11" t="s">
        <v>5017</v>
      </c>
    </row>
    <row r="4611" spans="1:3" s="10" customFormat="1" ht="28.5">
      <c r="A4611" s="27" t="s">
        <v>12200</v>
      </c>
      <c r="B4611" s="10" t="s">
        <v>5627</v>
      </c>
      <c r="C4611" s="11" t="s">
        <v>5345</v>
      </c>
    </row>
    <row r="4612" spans="1:3" s="10" customFormat="1" ht="28.5">
      <c r="A4612" s="27" t="s">
        <v>12201</v>
      </c>
      <c r="B4612" s="10" t="s">
        <v>5628</v>
      </c>
      <c r="C4612" s="11" t="s">
        <v>5446</v>
      </c>
    </row>
    <row r="4613" spans="1:3" s="10" customFormat="1" ht="28.5">
      <c r="A4613" s="27" t="s">
        <v>12055</v>
      </c>
      <c r="B4613" s="10" t="s">
        <v>5629</v>
      </c>
      <c r="C4613" s="11" t="s">
        <v>5446</v>
      </c>
    </row>
    <row r="4614" spans="1:3" s="10" customFormat="1" ht="28.5">
      <c r="A4614" s="27" t="s">
        <v>12202</v>
      </c>
      <c r="B4614" s="10" t="s">
        <v>5630</v>
      </c>
      <c r="C4614" s="11" t="s">
        <v>5446</v>
      </c>
    </row>
    <row r="4615" spans="1:3" s="10" customFormat="1" ht="42.75">
      <c r="A4615" s="27" t="s">
        <v>12203</v>
      </c>
      <c r="B4615" s="10" t="s">
        <v>5631</v>
      </c>
      <c r="C4615" s="11" t="s">
        <v>5526</v>
      </c>
    </row>
    <row r="4616" spans="1:3" s="10" customFormat="1" ht="57">
      <c r="A4616" s="27" t="s">
        <v>12204</v>
      </c>
      <c r="B4616" s="10" t="s">
        <v>5632</v>
      </c>
      <c r="C4616" s="11" t="s">
        <v>4507</v>
      </c>
    </row>
    <row r="4617" spans="1:3" s="10" customFormat="1" ht="57">
      <c r="A4617" s="27" t="s">
        <v>12205</v>
      </c>
      <c r="B4617" s="10" t="s">
        <v>5633</v>
      </c>
      <c r="C4617" s="11" t="s">
        <v>3691</v>
      </c>
    </row>
    <row r="4618" spans="1:3" s="10" customFormat="1" ht="57">
      <c r="A4618" s="27" t="s">
        <v>12206</v>
      </c>
      <c r="B4618" s="10" t="s">
        <v>5634</v>
      </c>
      <c r="C4618" s="11" t="s">
        <v>1024</v>
      </c>
    </row>
    <row r="4619" spans="1:3" s="10" customFormat="1" ht="28.5">
      <c r="A4619" s="27" t="s">
        <v>11268</v>
      </c>
      <c r="B4619" s="10" t="s">
        <v>5635</v>
      </c>
      <c r="C4619" s="11" t="s">
        <v>903</v>
      </c>
    </row>
    <row r="4620" spans="1:3" s="10" customFormat="1" ht="28.5">
      <c r="A4620" s="27" t="s">
        <v>8655</v>
      </c>
      <c r="B4620" s="10" t="s">
        <v>5636</v>
      </c>
      <c r="C4620" s="11" t="s">
        <v>903</v>
      </c>
    </row>
    <row r="4621" spans="1:3" s="10" customFormat="1" ht="28.5">
      <c r="A4621" s="27" t="s">
        <v>12207</v>
      </c>
      <c r="B4621" s="10" t="s">
        <v>5637</v>
      </c>
      <c r="C4621" s="11" t="s">
        <v>5383</v>
      </c>
    </row>
    <row r="4622" spans="1:3" s="10" customFormat="1" ht="28.5">
      <c r="A4622" s="27" t="s">
        <v>12208</v>
      </c>
      <c r="B4622" s="10" t="s">
        <v>5638</v>
      </c>
      <c r="C4622" s="11" t="s">
        <v>5383</v>
      </c>
    </row>
    <row r="4623" spans="1:3" s="10" customFormat="1" ht="28.5">
      <c r="A4623" s="27" t="s">
        <v>12209</v>
      </c>
      <c r="B4623" s="10" t="s">
        <v>5639</v>
      </c>
      <c r="C4623" s="11" t="s">
        <v>5383</v>
      </c>
    </row>
    <row r="4624" spans="1:3" s="10" customFormat="1" ht="28.5">
      <c r="A4624" s="27" t="s">
        <v>12210</v>
      </c>
      <c r="B4624" s="10" t="s">
        <v>5640</v>
      </c>
      <c r="C4624" s="11" t="s">
        <v>5209</v>
      </c>
    </row>
    <row r="4625" spans="1:3" s="10" customFormat="1" ht="57">
      <c r="A4625" s="27" t="s">
        <v>12211</v>
      </c>
      <c r="B4625" s="10" t="s">
        <v>5641</v>
      </c>
      <c r="C4625" s="11" t="s">
        <v>5236</v>
      </c>
    </row>
    <row r="4626" spans="1:3" s="10" customFormat="1" ht="57">
      <c r="A4626" s="27" t="s">
        <v>12212</v>
      </c>
      <c r="B4626" s="10" t="s">
        <v>5642</v>
      </c>
      <c r="C4626" s="11" t="s">
        <v>3691</v>
      </c>
    </row>
    <row r="4627" spans="1:3" s="10" customFormat="1" ht="28.5">
      <c r="A4627" s="27" t="s">
        <v>12213</v>
      </c>
      <c r="B4627" s="10" t="s">
        <v>5643</v>
      </c>
      <c r="C4627" s="11" t="s">
        <v>5345</v>
      </c>
    </row>
    <row r="4628" spans="1:3" s="10" customFormat="1" ht="28.5">
      <c r="A4628" s="27" t="s">
        <v>12214</v>
      </c>
      <c r="B4628" s="10" t="s">
        <v>5644</v>
      </c>
      <c r="C4628" s="11" t="s">
        <v>5345</v>
      </c>
    </row>
    <row r="4629" spans="1:3" s="10" customFormat="1" ht="42.75">
      <c r="A4629" s="27" t="s">
        <v>12215</v>
      </c>
      <c r="B4629" s="10" t="s">
        <v>5645</v>
      </c>
      <c r="C4629" s="11" t="s">
        <v>5526</v>
      </c>
    </row>
    <row r="4630" spans="1:3" s="10" customFormat="1" ht="42.75">
      <c r="A4630" s="27" t="s">
        <v>12216</v>
      </c>
      <c r="B4630" s="10" t="s">
        <v>5646</v>
      </c>
      <c r="C4630" s="11" t="s">
        <v>5526</v>
      </c>
    </row>
    <row r="4631" spans="1:3" s="10" customFormat="1" ht="28.5">
      <c r="A4631" s="27" t="s">
        <v>12217</v>
      </c>
      <c r="B4631" s="10" t="s">
        <v>5647</v>
      </c>
      <c r="C4631" s="11" t="s">
        <v>903</v>
      </c>
    </row>
    <row r="4632" spans="1:3" s="10" customFormat="1" ht="42.75">
      <c r="A4632" s="27" t="s">
        <v>12218</v>
      </c>
      <c r="B4632" s="10" t="s">
        <v>5648</v>
      </c>
      <c r="C4632" s="11" t="s">
        <v>5649</v>
      </c>
    </row>
    <row r="4633" spans="1:3" s="10" customFormat="1" ht="28.5">
      <c r="A4633" s="27" t="s">
        <v>12219</v>
      </c>
      <c r="B4633" s="10" t="s">
        <v>5650</v>
      </c>
      <c r="C4633" s="11" t="s">
        <v>5345</v>
      </c>
    </row>
    <row r="4634" spans="1:3" s="10" customFormat="1" ht="42.75">
      <c r="A4634" s="27" t="s">
        <v>12220</v>
      </c>
      <c r="B4634" s="10" t="s">
        <v>5651</v>
      </c>
      <c r="C4634" s="11" t="s">
        <v>1207</v>
      </c>
    </row>
    <row r="4635" spans="1:3" s="10" customFormat="1" ht="28.5">
      <c r="A4635" s="27" t="s">
        <v>12221</v>
      </c>
      <c r="B4635" s="10" t="s">
        <v>5652</v>
      </c>
      <c r="C4635" s="11" t="s">
        <v>5345</v>
      </c>
    </row>
    <row r="4636" spans="1:3" s="10" customFormat="1" ht="28.5">
      <c r="A4636" s="27" t="s">
        <v>8265</v>
      </c>
      <c r="B4636" s="10" t="s">
        <v>5653</v>
      </c>
      <c r="C4636" s="11" t="s">
        <v>714</v>
      </c>
    </row>
    <row r="4637" spans="1:3" s="10" customFormat="1" ht="42.75">
      <c r="A4637" s="27" t="s">
        <v>12222</v>
      </c>
      <c r="B4637" s="10" t="s">
        <v>5654</v>
      </c>
      <c r="C4637" s="11" t="s">
        <v>5526</v>
      </c>
    </row>
    <row r="4638" spans="1:3" s="10" customFormat="1" ht="28.5">
      <c r="A4638" s="27" t="s">
        <v>12223</v>
      </c>
      <c r="B4638" s="10" t="s">
        <v>5655</v>
      </c>
      <c r="C4638" s="11" t="s">
        <v>5446</v>
      </c>
    </row>
    <row r="4639" spans="1:3" s="10" customFormat="1" ht="28.5">
      <c r="A4639" s="27" t="s">
        <v>12224</v>
      </c>
      <c r="B4639" s="10" t="s">
        <v>5656</v>
      </c>
      <c r="C4639" s="11" t="s">
        <v>5383</v>
      </c>
    </row>
    <row r="4640" spans="1:3" s="10" customFormat="1" ht="28.5">
      <c r="A4640" s="27" t="s">
        <v>12225</v>
      </c>
      <c r="B4640" s="10" t="s">
        <v>5657</v>
      </c>
      <c r="C4640" s="11" t="s">
        <v>714</v>
      </c>
    </row>
    <row r="4641" spans="1:3" s="10" customFormat="1" ht="28.5">
      <c r="A4641" s="27" t="s">
        <v>12226</v>
      </c>
      <c r="B4641" s="10" t="s">
        <v>5658</v>
      </c>
      <c r="C4641" s="11" t="s">
        <v>5383</v>
      </c>
    </row>
    <row r="4642" spans="1:3" s="10" customFormat="1" ht="42.75">
      <c r="A4642" s="27" t="s">
        <v>12227</v>
      </c>
      <c r="B4642" s="10" t="s">
        <v>5659</v>
      </c>
      <c r="C4642" s="11" t="s">
        <v>5649</v>
      </c>
    </row>
    <row r="4643" spans="1:3" s="10" customFormat="1">
      <c r="A4643" s="27" t="s">
        <v>8853</v>
      </c>
      <c r="B4643" s="10" t="s">
        <v>5660</v>
      </c>
      <c r="C4643" s="11" t="s">
        <v>1224</v>
      </c>
    </row>
    <row r="4644" spans="1:3" s="10" customFormat="1" ht="28.5">
      <c r="A4644" s="27" t="s">
        <v>12228</v>
      </c>
      <c r="B4644" s="10" t="s">
        <v>5661</v>
      </c>
      <c r="C4644" s="11" t="s">
        <v>714</v>
      </c>
    </row>
    <row r="4645" spans="1:3" s="10" customFormat="1" ht="42.75">
      <c r="A4645" s="27" t="s">
        <v>12229</v>
      </c>
      <c r="B4645" s="10" t="s">
        <v>5662</v>
      </c>
      <c r="C4645" s="11" t="s">
        <v>5649</v>
      </c>
    </row>
    <row r="4646" spans="1:3" s="10" customFormat="1" ht="28.5">
      <c r="A4646" s="27" t="s">
        <v>12230</v>
      </c>
      <c r="B4646" s="10" t="s">
        <v>5663</v>
      </c>
      <c r="C4646" s="11" t="s">
        <v>5492</v>
      </c>
    </row>
    <row r="4647" spans="1:3" s="10" customFormat="1" ht="28.5">
      <c r="A4647" s="27" t="s">
        <v>12231</v>
      </c>
      <c r="B4647" s="10" t="s">
        <v>5664</v>
      </c>
      <c r="C4647" s="11" t="s">
        <v>5492</v>
      </c>
    </row>
    <row r="4648" spans="1:3" s="10" customFormat="1" ht="28.5">
      <c r="A4648" s="27" t="s">
        <v>12232</v>
      </c>
      <c r="B4648" s="10" t="s">
        <v>5665</v>
      </c>
      <c r="C4648" s="11" t="s">
        <v>5492</v>
      </c>
    </row>
    <row r="4649" spans="1:3" s="10" customFormat="1" ht="28.5">
      <c r="A4649" s="27" t="s">
        <v>12031</v>
      </c>
      <c r="B4649" s="10" t="s">
        <v>5666</v>
      </c>
      <c r="C4649" s="11" t="s">
        <v>714</v>
      </c>
    </row>
    <row r="4650" spans="1:3" s="10" customFormat="1" ht="28.5">
      <c r="A4650" s="27" t="s">
        <v>12233</v>
      </c>
      <c r="B4650" s="10" t="s">
        <v>5667</v>
      </c>
      <c r="C4650" s="11" t="s">
        <v>4655</v>
      </c>
    </row>
    <row r="4651" spans="1:3" s="10" customFormat="1" ht="28.5">
      <c r="A4651" s="27" t="s">
        <v>12234</v>
      </c>
      <c r="B4651" s="10" t="s">
        <v>5668</v>
      </c>
      <c r="C4651" s="11" t="s">
        <v>4655</v>
      </c>
    </row>
    <row r="4652" spans="1:3" s="10" customFormat="1" ht="28.5">
      <c r="A4652" s="27" t="s">
        <v>12235</v>
      </c>
      <c r="B4652" s="10" t="s">
        <v>5669</v>
      </c>
      <c r="C4652" s="11" t="s">
        <v>5492</v>
      </c>
    </row>
    <row r="4653" spans="1:3" s="10" customFormat="1" ht="28.5">
      <c r="A4653" s="27" t="s">
        <v>12236</v>
      </c>
      <c r="B4653" s="10" t="s">
        <v>5670</v>
      </c>
      <c r="C4653" s="11" t="s">
        <v>903</v>
      </c>
    </row>
    <row r="4654" spans="1:3" s="10" customFormat="1" ht="28.5">
      <c r="A4654" s="27" t="s">
        <v>12237</v>
      </c>
      <c r="B4654" s="10" t="s">
        <v>5671</v>
      </c>
      <c r="C4654" s="11" t="s">
        <v>903</v>
      </c>
    </row>
    <row r="4655" spans="1:3" s="10" customFormat="1" ht="42.75">
      <c r="A4655" s="27" t="s">
        <v>12238</v>
      </c>
      <c r="B4655" s="10" t="s">
        <v>5672</v>
      </c>
      <c r="C4655" s="11" t="s">
        <v>5649</v>
      </c>
    </row>
    <row r="4656" spans="1:3" s="10" customFormat="1" ht="28.5">
      <c r="A4656" s="27" t="s">
        <v>12239</v>
      </c>
      <c r="B4656" s="10" t="s">
        <v>5673</v>
      </c>
      <c r="C4656" s="11" t="s">
        <v>5513</v>
      </c>
    </row>
    <row r="4657" spans="1:3" s="10" customFormat="1" ht="42.75">
      <c r="A4657" s="27" t="s">
        <v>12240</v>
      </c>
      <c r="B4657" s="10" t="s">
        <v>5674</v>
      </c>
      <c r="C4657" s="11" t="s">
        <v>5649</v>
      </c>
    </row>
    <row r="4658" spans="1:3" s="10" customFormat="1" ht="28.5">
      <c r="A4658" s="27" t="s">
        <v>12241</v>
      </c>
      <c r="B4658" s="10" t="s">
        <v>5675</v>
      </c>
      <c r="C4658" s="11" t="s">
        <v>5492</v>
      </c>
    </row>
    <row r="4659" spans="1:3" s="10" customFormat="1" ht="28.5">
      <c r="A4659" s="27" t="s">
        <v>12242</v>
      </c>
      <c r="B4659" s="10" t="s">
        <v>5676</v>
      </c>
      <c r="C4659" s="11" t="s">
        <v>903</v>
      </c>
    </row>
    <row r="4660" spans="1:3" s="10" customFormat="1" ht="28.5">
      <c r="A4660" s="27" t="s">
        <v>12243</v>
      </c>
      <c r="B4660" s="10" t="s">
        <v>5677</v>
      </c>
      <c r="C4660" s="11" t="s">
        <v>903</v>
      </c>
    </row>
    <row r="4661" spans="1:3" s="10" customFormat="1" ht="28.5">
      <c r="A4661" s="27" t="s">
        <v>12244</v>
      </c>
      <c r="B4661" s="10" t="s">
        <v>5678</v>
      </c>
      <c r="C4661" s="11" t="s">
        <v>5209</v>
      </c>
    </row>
    <row r="4662" spans="1:3" s="10" customFormat="1" ht="28.5">
      <c r="A4662" s="27" t="s">
        <v>12245</v>
      </c>
      <c r="B4662" s="10" t="s">
        <v>5679</v>
      </c>
      <c r="C4662" s="11" t="s">
        <v>5209</v>
      </c>
    </row>
    <row r="4663" spans="1:3" s="10" customFormat="1" ht="57">
      <c r="A4663" s="27" t="s">
        <v>12246</v>
      </c>
      <c r="B4663" s="10" t="s">
        <v>5680</v>
      </c>
      <c r="C4663" s="11" t="s">
        <v>5066</v>
      </c>
    </row>
    <row r="4664" spans="1:3" s="10" customFormat="1" ht="28.5">
      <c r="A4664" s="27" t="s">
        <v>12247</v>
      </c>
      <c r="B4664" s="10" t="s">
        <v>5681</v>
      </c>
      <c r="C4664" s="11" t="s">
        <v>4655</v>
      </c>
    </row>
    <row r="4665" spans="1:3" s="10" customFormat="1" ht="28.5">
      <c r="A4665" s="27" t="s">
        <v>12248</v>
      </c>
      <c r="B4665" s="10" t="s">
        <v>5682</v>
      </c>
      <c r="C4665" s="11" t="s">
        <v>5209</v>
      </c>
    </row>
    <row r="4666" spans="1:3" s="10" customFormat="1" ht="57">
      <c r="A4666" s="27" t="s">
        <v>12249</v>
      </c>
      <c r="B4666" s="10" t="s">
        <v>5683</v>
      </c>
      <c r="C4666" s="11" t="s">
        <v>5066</v>
      </c>
    </row>
    <row r="4667" spans="1:3" s="10" customFormat="1" ht="28.5">
      <c r="A4667" s="27" t="s">
        <v>12250</v>
      </c>
      <c r="B4667" s="10" t="s">
        <v>5684</v>
      </c>
      <c r="C4667" s="11" t="s">
        <v>5513</v>
      </c>
    </row>
    <row r="4668" spans="1:3" s="10" customFormat="1" ht="28.5">
      <c r="A4668" s="27" t="s">
        <v>12251</v>
      </c>
      <c r="B4668" s="10" t="s">
        <v>5685</v>
      </c>
      <c r="C4668" s="11" t="s">
        <v>712</v>
      </c>
    </row>
    <row r="4669" spans="1:3" s="10" customFormat="1" ht="28.5">
      <c r="A4669" s="27" t="s">
        <v>12252</v>
      </c>
      <c r="B4669" s="10" t="s">
        <v>5686</v>
      </c>
      <c r="C4669" s="11" t="s">
        <v>714</v>
      </c>
    </row>
    <row r="4670" spans="1:3" s="10" customFormat="1" ht="28.5">
      <c r="A4670" s="27" t="s">
        <v>12253</v>
      </c>
      <c r="B4670" s="10" t="s">
        <v>5687</v>
      </c>
      <c r="C4670" s="11" t="s">
        <v>716</v>
      </c>
    </row>
    <row r="4671" spans="1:3" s="10" customFormat="1">
      <c r="A4671" s="27" t="s">
        <v>12162</v>
      </c>
      <c r="B4671" s="10" t="s">
        <v>5688</v>
      </c>
      <c r="C4671" s="11" t="s">
        <v>1224</v>
      </c>
    </row>
    <row r="4672" spans="1:3" s="10" customFormat="1" ht="28.5">
      <c r="A4672" s="27" t="s">
        <v>12254</v>
      </c>
      <c r="B4672" s="10" t="s">
        <v>5689</v>
      </c>
      <c r="C4672" s="11" t="s">
        <v>714</v>
      </c>
    </row>
    <row r="4673" spans="1:3" s="10" customFormat="1" ht="28.5">
      <c r="A4673" s="27" t="s">
        <v>8530</v>
      </c>
      <c r="B4673" s="10" t="s">
        <v>5690</v>
      </c>
      <c r="C4673" s="11" t="s">
        <v>716</v>
      </c>
    </row>
    <row r="4674" spans="1:3" s="10" customFormat="1" ht="28.5">
      <c r="A4674" s="27" t="s">
        <v>12255</v>
      </c>
      <c r="B4674" s="10" t="s">
        <v>5691</v>
      </c>
      <c r="C4674" s="11" t="s">
        <v>714</v>
      </c>
    </row>
    <row r="4675" spans="1:3" s="10" customFormat="1" ht="28.5">
      <c r="A4675" s="27" t="s">
        <v>12256</v>
      </c>
      <c r="B4675" s="10" t="s">
        <v>5692</v>
      </c>
      <c r="C4675" s="11" t="s">
        <v>5693</v>
      </c>
    </row>
    <row r="4676" spans="1:3" s="10" customFormat="1" ht="28.5">
      <c r="A4676" s="27" t="s">
        <v>12228</v>
      </c>
      <c r="B4676" s="10" t="s">
        <v>5694</v>
      </c>
      <c r="C4676" s="11" t="s">
        <v>714</v>
      </c>
    </row>
    <row r="4677" spans="1:3" s="10" customFormat="1" ht="28.5">
      <c r="A4677" s="27" t="s">
        <v>12257</v>
      </c>
      <c r="B4677" s="10" t="s">
        <v>5695</v>
      </c>
      <c r="C4677" s="11" t="s">
        <v>5693</v>
      </c>
    </row>
    <row r="4678" spans="1:3" s="10" customFormat="1" ht="28.5">
      <c r="A4678" s="27" t="s">
        <v>12258</v>
      </c>
      <c r="B4678" s="10" t="s">
        <v>5696</v>
      </c>
      <c r="C4678" s="11" t="s">
        <v>5697</v>
      </c>
    </row>
    <row r="4679" spans="1:3" s="10" customFormat="1" ht="28.5">
      <c r="A4679" s="27" t="s">
        <v>12259</v>
      </c>
      <c r="B4679" s="10" t="s">
        <v>5698</v>
      </c>
      <c r="C4679" s="11" t="s">
        <v>5699</v>
      </c>
    </row>
    <row r="4680" spans="1:3" s="10" customFormat="1" ht="28.5">
      <c r="A4680" s="27" t="s">
        <v>12260</v>
      </c>
      <c r="B4680" s="10" t="s">
        <v>5700</v>
      </c>
      <c r="C4680" s="11" t="s">
        <v>5697</v>
      </c>
    </row>
    <row r="4681" spans="1:3" s="10" customFormat="1" ht="28.5">
      <c r="A4681" s="27" t="s">
        <v>12261</v>
      </c>
      <c r="B4681" s="10" t="s">
        <v>5701</v>
      </c>
      <c r="C4681" s="11" t="s">
        <v>5697</v>
      </c>
    </row>
    <row r="4682" spans="1:3" s="10" customFormat="1" ht="28.5">
      <c r="A4682" s="27" t="s">
        <v>12262</v>
      </c>
      <c r="B4682" s="10" t="s">
        <v>5702</v>
      </c>
      <c r="C4682" s="11" t="s">
        <v>5703</v>
      </c>
    </row>
    <row r="65340" spans="1:5" s="13" customFormat="1">
      <c r="A65340" s="11"/>
      <c r="B65340" s="10"/>
      <c r="C65340" s="11"/>
      <c r="D65340" s="10"/>
      <c r="E65340" s="22"/>
    </row>
  </sheetData>
  <autoFilter ref="B2:E4682" xr:uid="{00000000-0009-0000-0000-000004000000}"/>
  <phoneticPr fontId="24" type="noConversion"/>
  <pageMargins left="0.75" right="0.75" top="1" bottom="1" header="0.5" footer="0.5"/>
  <pageSetup paperSize="9"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61"/>
  <sheetViews>
    <sheetView topLeftCell="A7" workbookViewId="0"/>
  </sheetViews>
  <sheetFormatPr defaultColWidth="9.140625" defaultRowHeight="15"/>
  <sheetData>
    <row r="1" spans="1:11">
      <c r="A1" s="2" t="s">
        <v>5704</v>
      </c>
      <c r="B1" s="2" t="s">
        <v>54</v>
      </c>
      <c r="C1" s="2" t="s">
        <v>5705</v>
      </c>
      <c r="D1" s="2" t="s">
        <v>5706</v>
      </c>
      <c r="E1" s="3" t="s">
        <v>5707</v>
      </c>
      <c r="F1" s="3" t="s">
        <v>5708</v>
      </c>
      <c r="G1" s="3" t="s">
        <v>5709</v>
      </c>
      <c r="H1" s="3" t="s">
        <v>5710</v>
      </c>
      <c r="I1" s="3" t="s">
        <v>5711</v>
      </c>
      <c r="J1" s="3" t="s">
        <v>5712</v>
      </c>
      <c r="K1" s="7" t="s">
        <v>5713</v>
      </c>
    </row>
    <row r="2" spans="1:11">
      <c r="A2" s="2" t="s">
        <v>5714</v>
      </c>
      <c r="B2" s="4"/>
      <c r="C2" s="4"/>
      <c r="D2" s="2">
        <v>-4.8294527363184114</v>
      </c>
      <c r="E2" s="3">
        <v>1.0153154574132501</v>
      </c>
      <c r="F2" s="3">
        <v>0.95958532695374887</v>
      </c>
      <c r="G2" s="3">
        <v>-3.9455228758169931</v>
      </c>
      <c r="H2" s="3">
        <v>-7.711490787269673</v>
      </c>
      <c r="I2" s="3">
        <v>-7.5116880733944962</v>
      </c>
      <c r="J2" s="3">
        <v>3.1874834437086106</v>
      </c>
      <c r="K2" s="7">
        <v>-6.7696686746987984</v>
      </c>
    </row>
    <row r="3" spans="1:11">
      <c r="A3" s="5"/>
      <c r="B3" s="2" t="s">
        <v>5715</v>
      </c>
      <c r="C3" s="4"/>
      <c r="D3" s="2">
        <v>-5.8015702479338804</v>
      </c>
      <c r="E3" s="3">
        <v>0.6868399999999999</v>
      </c>
      <c r="F3" s="3">
        <v>0.73459677419354841</v>
      </c>
      <c r="G3" s="3">
        <v>-1.8878775510204087</v>
      </c>
      <c r="H3" s="3">
        <v>-9.6883193277310902</v>
      </c>
      <c r="I3" s="3">
        <v>-12.990966183574887</v>
      </c>
      <c r="J3" s="3">
        <v>-10.360196078431368</v>
      </c>
      <c r="K3" s="7">
        <v>-22.184725274725274</v>
      </c>
    </row>
    <row r="4" spans="1:11">
      <c r="A4" s="2" t="s">
        <v>64</v>
      </c>
      <c r="B4" s="2" t="s">
        <v>5716</v>
      </c>
      <c r="C4" s="2" t="s">
        <v>5717</v>
      </c>
      <c r="D4" s="2">
        <v>-6.0545882352941165</v>
      </c>
      <c r="E4" s="3">
        <v>0.67890109890109895</v>
      </c>
      <c r="F4" s="3">
        <v>0.73988764044943811</v>
      </c>
      <c r="G4" s="3">
        <v>-2.1315116279069759</v>
      </c>
      <c r="H4" s="3">
        <v>-10.006904761904762</v>
      </c>
      <c r="I4" s="3">
        <v>-14.296184210526322</v>
      </c>
      <c r="J4" s="3">
        <v>-13.732692307692304</v>
      </c>
      <c r="K4" s="7">
        <v>-22.556666666666672</v>
      </c>
    </row>
    <row r="5" spans="1:11">
      <c r="A5" s="5"/>
      <c r="B5" s="5"/>
      <c r="C5" s="6" t="s">
        <v>5718</v>
      </c>
      <c r="D5" s="6">
        <v>-5.7065753424657535</v>
      </c>
      <c r="E5">
        <v>0.67878378378378379</v>
      </c>
      <c r="F5">
        <v>0.82121621621621632</v>
      </c>
      <c r="G5">
        <v>-1.7954054054054056</v>
      </c>
      <c r="H5">
        <v>-9.8272857142857166</v>
      </c>
      <c r="I5">
        <v>-12.584576271186439</v>
      </c>
      <c r="J5">
        <v>-9.1123809523809509</v>
      </c>
      <c r="K5" s="8">
        <v>-21.948260869565217</v>
      </c>
    </row>
    <row r="6" spans="1:11">
      <c r="A6" s="5"/>
      <c r="B6" s="5"/>
      <c r="C6" s="6" t="s">
        <v>5719</v>
      </c>
      <c r="D6" s="6">
        <v>-5.3781250000000007</v>
      </c>
      <c r="E6">
        <v>0.69541666666666668</v>
      </c>
      <c r="F6">
        <v>0.85</v>
      </c>
      <c r="G6">
        <v>-1.7162500000000003</v>
      </c>
      <c r="H6">
        <v>-9.2558333333333334</v>
      </c>
      <c r="I6">
        <v>-11.747954545454546</v>
      </c>
      <c r="J6">
        <v>-8.3711428571428552</v>
      </c>
      <c r="K6" s="8">
        <v>-21.827000000000002</v>
      </c>
    </row>
    <row r="7" spans="1:11">
      <c r="A7" s="5"/>
      <c r="B7" s="5"/>
      <c r="C7" s="6" t="s">
        <v>5720</v>
      </c>
      <c r="D7" s="6">
        <v>-5.9613888888888891</v>
      </c>
      <c r="E7">
        <v>0.71135135135135119</v>
      </c>
      <c r="F7">
        <v>0.39891891891891884</v>
      </c>
      <c r="G7">
        <v>-1.7291891891891891</v>
      </c>
      <c r="H7">
        <v>-9.25138888888889</v>
      </c>
      <c r="I7">
        <v>-12.257857142857139</v>
      </c>
      <c r="J7">
        <v>-8.1374999999999993</v>
      </c>
      <c r="K7" s="8">
        <v>-22.206000000000003</v>
      </c>
    </row>
    <row r="8" spans="1:11">
      <c r="A8" s="5"/>
      <c r="B8" s="2" t="s">
        <v>5721</v>
      </c>
      <c r="C8" s="4"/>
      <c r="D8" s="2">
        <v>-4.177783933518004</v>
      </c>
      <c r="E8" s="3">
        <v>1.2291666666666663</v>
      </c>
      <c r="F8" s="3">
        <v>1.1068073878627958</v>
      </c>
      <c r="G8" s="3">
        <v>-5.3191553133515006</v>
      </c>
      <c r="H8" s="3">
        <v>-6.4009470752089124</v>
      </c>
      <c r="I8" s="3">
        <v>-4.1560355029585789</v>
      </c>
      <c r="J8" s="3">
        <v>10.096799999999998</v>
      </c>
      <c r="K8" s="7">
        <v>-0.94904564315352746</v>
      </c>
    </row>
    <row r="9" spans="1:11">
      <c r="A9" s="2" t="s">
        <v>5722</v>
      </c>
      <c r="B9" s="4"/>
      <c r="C9" s="4"/>
      <c r="D9" s="2">
        <v>-1.6999025974025972</v>
      </c>
      <c r="E9" s="3">
        <v>0.86528089887640502</v>
      </c>
      <c r="F9" s="3">
        <v>1.0494508670520231</v>
      </c>
      <c r="G9" s="3">
        <v>-3.1177358490566043</v>
      </c>
      <c r="H9" s="3">
        <v>-3.3557482993197265</v>
      </c>
      <c r="I9" s="3">
        <v>-2.6389558232931729</v>
      </c>
      <c r="J9" s="3">
        <v>7.5583568075117427</v>
      </c>
      <c r="K9" s="7">
        <v>-0.16759358288770182</v>
      </c>
    </row>
    <row r="10" spans="1:11">
      <c r="A10" s="5"/>
      <c r="B10" s="2" t="s">
        <v>5723</v>
      </c>
      <c r="C10" s="4"/>
      <c r="D10" s="2">
        <v>-4.57</v>
      </c>
      <c r="E10" s="3">
        <v>0.88812500000000005</v>
      </c>
      <c r="F10" s="3">
        <v>1.0531250000000001</v>
      </c>
      <c r="G10" s="3">
        <v>-4.7356249999999998</v>
      </c>
      <c r="H10" s="3">
        <v>-6.5439999999999996</v>
      </c>
      <c r="I10" s="3">
        <v>-5.3830769230769233</v>
      </c>
      <c r="J10" s="3">
        <v>5.0007692307692313</v>
      </c>
      <c r="K10" s="7">
        <v>-7.31</v>
      </c>
    </row>
    <row r="11" spans="1:11">
      <c r="A11" s="5"/>
      <c r="B11" s="2" t="s">
        <v>5724</v>
      </c>
      <c r="C11" s="4"/>
      <c r="D11" s="2">
        <v>-1.5426369863013694</v>
      </c>
      <c r="E11" s="3">
        <v>0.8642058823529416</v>
      </c>
      <c r="F11" s="3">
        <v>1.0492727272727271</v>
      </c>
      <c r="G11" s="3">
        <v>-3.0320198675496695</v>
      </c>
      <c r="H11" s="3">
        <v>-3.1843369175627219</v>
      </c>
      <c r="I11" s="3">
        <v>-2.4877966101694917</v>
      </c>
      <c r="J11" s="3">
        <v>7.7246000000000041</v>
      </c>
      <c r="K11" s="7">
        <v>0.36603448275861977</v>
      </c>
    </row>
    <row r="12" spans="1:11">
      <c r="A12" s="5"/>
      <c r="B12" s="2" t="s">
        <v>5725</v>
      </c>
      <c r="C12" s="2" t="s">
        <v>5726</v>
      </c>
      <c r="D12" s="2">
        <v>4.1442307692307701</v>
      </c>
      <c r="E12" s="3">
        <v>0.36452830188679247</v>
      </c>
      <c r="F12" s="3">
        <v>0.96584905660377363</v>
      </c>
      <c r="G12" s="3">
        <v>1.3192307692307694</v>
      </c>
      <c r="H12" s="3">
        <v>3.6443137254901976</v>
      </c>
      <c r="I12" s="3">
        <v>2.2381578947368421</v>
      </c>
      <c r="J12" s="3">
        <v>6.8741176470588226</v>
      </c>
      <c r="K12" s="7">
        <v>8.4966666666666661</v>
      </c>
    </row>
    <row r="13" spans="1:11">
      <c r="A13" s="5"/>
      <c r="B13" s="5"/>
      <c r="C13" s="6" t="s">
        <v>5727</v>
      </c>
      <c r="D13" s="6">
        <v>-1.523709677419355</v>
      </c>
      <c r="E13">
        <v>0.98711656441717743</v>
      </c>
      <c r="F13">
        <v>1.2647435897435899</v>
      </c>
      <c r="G13">
        <v>-3.8609701492537312</v>
      </c>
      <c r="H13">
        <v>-3.610087719298245</v>
      </c>
      <c r="I13">
        <v>-0.92955555555555491</v>
      </c>
      <c r="J13">
        <v>12.216125000000002</v>
      </c>
      <c r="K13" s="8">
        <v>5.0515942028985474</v>
      </c>
    </row>
    <row r="14" spans="1:11">
      <c r="A14" s="5"/>
      <c r="B14" s="5"/>
      <c r="C14" s="6" t="s">
        <v>5728</v>
      </c>
      <c r="D14" s="6">
        <v>-5.076190476190475</v>
      </c>
      <c r="E14">
        <v>1.0783908045977006</v>
      </c>
      <c r="F14">
        <v>0.8250000000000004</v>
      </c>
      <c r="G14">
        <v>-4.7820238095238086</v>
      </c>
      <c r="H14">
        <v>-6.7874390243902427</v>
      </c>
      <c r="I14">
        <v>-6.0146913580246908</v>
      </c>
      <c r="J14">
        <v>3.1655128205128196</v>
      </c>
      <c r="K14" s="8">
        <v>-5.0725974025974043</v>
      </c>
    </row>
    <row r="15" spans="1:11">
      <c r="A15" s="5"/>
      <c r="B15" s="5"/>
      <c r="C15" s="6" t="s">
        <v>5729</v>
      </c>
      <c r="D15" s="6">
        <v>2.3383333333333334</v>
      </c>
      <c r="E15">
        <v>0.34411764705882347</v>
      </c>
      <c r="F15">
        <v>0.7280000000000002</v>
      </c>
      <c r="G15">
        <v>-7.1666666666666615E-2</v>
      </c>
      <c r="H15">
        <v>1.0058333333333336</v>
      </c>
      <c r="I15">
        <v>-0.26874999999999988</v>
      </c>
      <c r="J15">
        <v>10.618333333333332</v>
      </c>
      <c r="K15" s="8">
        <v>9.5216666666666665</v>
      </c>
    </row>
    <row r="16" spans="1:11">
      <c r="A16" s="5"/>
      <c r="B16" s="5"/>
      <c r="C16" s="6" t="s">
        <v>5730</v>
      </c>
      <c r="D16" s="6">
        <v>-3.8529411764705883</v>
      </c>
      <c r="E16">
        <v>0.72529411764705898</v>
      </c>
      <c r="F16">
        <v>0.98294117647058854</v>
      </c>
      <c r="G16">
        <v>-3.5694117647058823</v>
      </c>
      <c r="H16">
        <v>-5.5935294117647061</v>
      </c>
      <c r="I16">
        <v>-4.3606250000000006</v>
      </c>
      <c r="J16">
        <v>8.0406249999999986</v>
      </c>
      <c r="K16" s="8">
        <v>2.49125</v>
      </c>
    </row>
    <row r="17" spans="1:11">
      <c r="A17" s="5"/>
      <c r="B17" s="5"/>
      <c r="C17" s="6" t="s">
        <v>5731</v>
      </c>
      <c r="D17" s="6">
        <v>-4.3899999999999997</v>
      </c>
      <c r="E17">
        <v>0.53666666666666663</v>
      </c>
      <c r="F17">
        <v>-0.26999999999999996</v>
      </c>
      <c r="G17">
        <v>-1.2233333333333334</v>
      </c>
      <c r="H17">
        <v>-7.7166666666666659</v>
      </c>
      <c r="I17">
        <v>-9.7999999999999989</v>
      </c>
      <c r="J17">
        <v>3.8333333333333335</v>
      </c>
      <c r="K17" s="8">
        <v>-5.586666666666666</v>
      </c>
    </row>
    <row r="18" spans="1:11">
      <c r="A18" s="2" t="s">
        <v>5732</v>
      </c>
      <c r="B18" s="4"/>
      <c r="C18" s="4"/>
      <c r="D18" s="2">
        <v>3.6757061340941473</v>
      </c>
      <c r="E18" s="3">
        <v>0.40664886515353743</v>
      </c>
      <c r="F18" s="3">
        <v>1.2599325236167325</v>
      </c>
      <c r="G18" s="3">
        <v>2.1428910614525156</v>
      </c>
      <c r="H18" s="3">
        <v>2.8741691394658777</v>
      </c>
      <c r="I18" s="3">
        <v>5.4025423728813686E-2</v>
      </c>
      <c r="J18" s="3">
        <v>5.7709704641350239</v>
      </c>
      <c r="K18" s="7">
        <v>9.1771257485029878</v>
      </c>
    </row>
    <row r="19" spans="1:11">
      <c r="A19" s="5"/>
      <c r="B19" s="2" t="s">
        <v>5733</v>
      </c>
      <c r="C19" s="4"/>
      <c r="D19" s="2">
        <v>3.7614814814814821</v>
      </c>
      <c r="E19" s="3">
        <v>0.42749999999999994</v>
      </c>
      <c r="F19" s="3">
        <v>1.3811111111111112</v>
      </c>
      <c r="G19" s="3">
        <v>1.7674074074074073</v>
      </c>
      <c r="H19" s="3">
        <v>3.1422222222222214</v>
      </c>
      <c r="I19" s="3">
        <v>-1.2811764705882354</v>
      </c>
      <c r="J19" s="3">
        <v>1.73</v>
      </c>
      <c r="K19" s="7">
        <v>-1.02</v>
      </c>
    </row>
    <row r="20" spans="1:11">
      <c r="A20" s="2" t="s">
        <v>369</v>
      </c>
      <c r="B20" s="2" t="s">
        <v>5734</v>
      </c>
      <c r="C20" s="2" t="s">
        <v>5735</v>
      </c>
      <c r="D20" s="2">
        <v>4.3593333333333337</v>
      </c>
      <c r="E20" s="3">
        <v>0.38374999999999998</v>
      </c>
      <c r="F20" s="3">
        <v>1.4126666666666665</v>
      </c>
      <c r="G20" s="3">
        <v>1.7913333333333332</v>
      </c>
      <c r="H20" s="3">
        <v>4.1406666666666663</v>
      </c>
      <c r="I20" s="3">
        <v>-0.19299999999999998</v>
      </c>
      <c r="J20" s="3">
        <v>1.9550000000000001</v>
      </c>
      <c r="K20" s="7" t="e">
        <v>#DIV/0!</v>
      </c>
    </row>
    <row r="21" spans="1:11">
      <c r="A21" s="5"/>
      <c r="B21" s="5"/>
      <c r="C21" s="6" t="s">
        <v>5736</v>
      </c>
      <c r="D21" s="6">
        <v>1.8439999999999999</v>
      </c>
      <c r="E21">
        <v>0.38400000000000001</v>
      </c>
      <c r="F21">
        <v>1.2060000000000002</v>
      </c>
      <c r="G21">
        <v>1.6359999999999999</v>
      </c>
      <c r="H21">
        <v>-3.2000000000000209E-2</v>
      </c>
      <c r="I21">
        <v>-4.5250000000000004</v>
      </c>
      <c r="J21">
        <v>0.83</v>
      </c>
      <c r="K21" s="8">
        <v>-1.02</v>
      </c>
    </row>
    <row r="22" spans="1:11">
      <c r="A22" s="5"/>
      <c r="B22" s="5"/>
      <c r="C22" s="6" t="s">
        <v>5737</v>
      </c>
      <c r="D22" s="6">
        <v>3.9233333333333333</v>
      </c>
      <c r="E22">
        <v>0.53666666666666674</v>
      </c>
      <c r="F22">
        <v>1.3733333333333333</v>
      </c>
      <c r="G22">
        <v>1.9400000000000002</v>
      </c>
      <c r="H22">
        <v>3.5166666666666671</v>
      </c>
      <c r="I22">
        <v>-0.45</v>
      </c>
      <c r="J22" t="e">
        <v>#DIV/0!</v>
      </c>
      <c r="K22" s="8" t="e">
        <v>#DIV/0!</v>
      </c>
    </row>
    <row r="23" spans="1:11">
      <c r="A23" s="5"/>
      <c r="B23" s="5"/>
      <c r="C23" s="6" t="s">
        <v>5738</v>
      </c>
      <c r="D23" s="6">
        <v>3.7949999999999999</v>
      </c>
      <c r="E23">
        <v>0.57499999999999996</v>
      </c>
      <c r="F23">
        <v>1.4874999999999998</v>
      </c>
      <c r="G23">
        <v>1.7124999999999999</v>
      </c>
      <c r="H23">
        <v>3.085</v>
      </c>
      <c r="I23">
        <v>-0.65</v>
      </c>
      <c r="J23" t="e">
        <v>#DIV/0!</v>
      </c>
      <c r="K23" s="8" t="e">
        <v>#DIV/0!</v>
      </c>
    </row>
    <row r="24" spans="1:11">
      <c r="A24" s="5"/>
      <c r="B24" s="2" t="s">
        <v>5739</v>
      </c>
      <c r="C24" s="4"/>
      <c r="D24" s="2">
        <v>5.3692000000000011</v>
      </c>
      <c r="E24" s="3">
        <v>0.47499999999999992</v>
      </c>
      <c r="F24" s="3">
        <v>1.7357692307692305</v>
      </c>
      <c r="G24" s="3">
        <v>3.1583999999999999</v>
      </c>
      <c r="H24" s="3">
        <v>4.5368000000000004</v>
      </c>
      <c r="I24" s="3">
        <v>0.83882352941176475</v>
      </c>
      <c r="J24" s="3">
        <v>9.0175000000000018</v>
      </c>
      <c r="K24" s="7">
        <v>17.745000000000001</v>
      </c>
    </row>
    <row r="25" spans="1:11">
      <c r="A25" s="5"/>
      <c r="B25" s="2" t="s">
        <v>5740</v>
      </c>
      <c r="C25" s="2" t="s">
        <v>5741</v>
      </c>
      <c r="D25" s="2">
        <v>5.8324999999999996</v>
      </c>
      <c r="E25" s="3">
        <v>0.55583333333333329</v>
      </c>
      <c r="F25" s="3">
        <v>1.9241666666666666</v>
      </c>
      <c r="G25" s="3">
        <v>3.0516666666666663</v>
      </c>
      <c r="H25" s="3">
        <v>5.2033333333333323</v>
      </c>
      <c r="I25" s="3">
        <v>2.9260000000000002</v>
      </c>
      <c r="J25" s="3" t="e">
        <v>#DIV/0!</v>
      </c>
      <c r="K25" s="7" t="e">
        <v>#DIV/0!</v>
      </c>
    </row>
    <row r="26" spans="1:11">
      <c r="A26" s="5"/>
      <c r="B26" s="5"/>
      <c r="C26" s="6" t="s">
        <v>5742</v>
      </c>
      <c r="D26" s="6">
        <v>3.5766666666666667</v>
      </c>
      <c r="E26">
        <v>0.4</v>
      </c>
      <c r="F26">
        <v>1.2050000000000001</v>
      </c>
      <c r="G26">
        <v>2.8699999999999997</v>
      </c>
      <c r="H26">
        <v>3.15</v>
      </c>
      <c r="I26">
        <v>0.435</v>
      </c>
      <c r="J26">
        <v>9.4649999999999999</v>
      </c>
      <c r="K26" s="8">
        <v>13.48</v>
      </c>
    </row>
    <row r="27" spans="1:11">
      <c r="A27" s="5"/>
      <c r="B27" s="5"/>
      <c r="C27" s="6" t="s">
        <v>5743</v>
      </c>
      <c r="D27" s="6">
        <v>5.3510000000000009</v>
      </c>
      <c r="E27">
        <v>0.40800000000000003</v>
      </c>
      <c r="F27">
        <v>1.7219999999999995</v>
      </c>
      <c r="G27">
        <v>3.3729999999999998</v>
      </c>
      <c r="H27">
        <v>4.1530000000000005</v>
      </c>
      <c r="I27">
        <v>-0.12399999999999997</v>
      </c>
      <c r="J27">
        <v>8.8683333333333341</v>
      </c>
      <c r="K27" s="8">
        <v>22.01</v>
      </c>
    </row>
    <row r="28" spans="1:11">
      <c r="A28" s="5"/>
      <c r="B28" s="2" t="s">
        <v>5744</v>
      </c>
      <c r="C28" s="4"/>
      <c r="D28" s="2">
        <v>3.606902927580887</v>
      </c>
      <c r="E28" s="3">
        <v>0.40325179856115051</v>
      </c>
      <c r="F28" s="3">
        <v>1.2371947674418586</v>
      </c>
      <c r="G28" s="3">
        <v>2.1199246987951832</v>
      </c>
      <c r="H28" s="3">
        <v>2.7957073954983942</v>
      </c>
      <c r="I28" s="3">
        <v>7.5388127853881368E-2</v>
      </c>
      <c r="J28" s="3">
        <v>5.7452232142857182</v>
      </c>
      <c r="K28" s="7">
        <v>9.1348170731707263</v>
      </c>
    </row>
    <row r="29" spans="1:11">
      <c r="A29" s="5"/>
      <c r="B29" s="5"/>
      <c r="C29" s="6" t="s">
        <v>5745</v>
      </c>
      <c r="D29" s="6">
        <v>4.2895762711864416</v>
      </c>
      <c r="E29">
        <v>0.37645669291338596</v>
      </c>
      <c r="F29">
        <v>1.2517599999999998</v>
      </c>
      <c r="G29">
        <v>2.4533050847457627</v>
      </c>
      <c r="H29">
        <v>3.8950427350427366</v>
      </c>
      <c r="I29">
        <v>1.3246666666666669</v>
      </c>
      <c r="J29">
        <v>6.29</v>
      </c>
      <c r="K29" s="8">
        <v>10.32</v>
      </c>
    </row>
    <row r="30" spans="1:11">
      <c r="A30" s="5"/>
      <c r="B30" s="5"/>
      <c r="C30" s="6" t="s">
        <v>5746</v>
      </c>
      <c r="D30" s="6">
        <v>-0.50181818181818183</v>
      </c>
      <c r="E30">
        <v>0.69695652173913047</v>
      </c>
      <c r="F30">
        <v>0.93434782608695677</v>
      </c>
      <c r="G30">
        <v>-0.17136363636363622</v>
      </c>
      <c r="H30">
        <v>-5.4299999999999988</v>
      </c>
      <c r="I30">
        <v>-12.330500000000002</v>
      </c>
      <c r="J30">
        <v>-2.62</v>
      </c>
      <c r="K30" s="8">
        <v>-16.156666666666666</v>
      </c>
    </row>
    <row r="31" spans="1:11">
      <c r="A31" s="5"/>
      <c r="B31" s="5"/>
      <c r="C31" s="6" t="s">
        <v>5747</v>
      </c>
      <c r="D31" s="6">
        <v>3.9817261904761914</v>
      </c>
      <c r="E31">
        <v>0.49544444444444485</v>
      </c>
      <c r="F31">
        <v>1.5406145251396641</v>
      </c>
      <c r="G31">
        <v>2.1372881355932187</v>
      </c>
      <c r="H31">
        <v>2.7336305732484054</v>
      </c>
      <c r="I31">
        <v>-1.2452985074626868</v>
      </c>
      <c r="J31">
        <v>5.9778431372549043</v>
      </c>
      <c r="K31" s="8">
        <v>9.0746249999999939</v>
      </c>
    </row>
    <row r="32" spans="1:11">
      <c r="A32" s="5"/>
      <c r="B32" s="5"/>
      <c r="C32" s="6" t="s">
        <v>5748</v>
      </c>
      <c r="D32" s="6">
        <v>4.0554430379746815</v>
      </c>
      <c r="E32">
        <v>0.45760617760617789</v>
      </c>
      <c r="F32">
        <v>1.4022656250000005</v>
      </c>
      <c r="G32">
        <v>2.5519591836734685</v>
      </c>
      <c r="H32">
        <v>3.1804385964912281</v>
      </c>
      <c r="I32">
        <v>-0.40787671232876721</v>
      </c>
      <c r="J32">
        <v>6.5474747474747454</v>
      </c>
      <c r="K32" s="8">
        <v>10.126202531645575</v>
      </c>
    </row>
    <row r="33" spans="1:11">
      <c r="A33" s="5"/>
      <c r="B33" s="5"/>
      <c r="C33" s="6" t="s">
        <v>5749</v>
      </c>
      <c r="D33" s="6">
        <v>2.0681944444444444</v>
      </c>
      <c r="E33">
        <v>8.0958904109588989E-2</v>
      </c>
      <c r="F33">
        <v>0.36493150684931502</v>
      </c>
      <c r="G33">
        <v>1.1575714285714285</v>
      </c>
      <c r="H33">
        <v>2.5295454545454552</v>
      </c>
      <c r="I33">
        <v>4.7837500000000004</v>
      </c>
      <c r="J33">
        <v>8.5549999999999997</v>
      </c>
      <c r="K33" s="8" t="e">
        <v>#DIV/0!</v>
      </c>
    </row>
    <row r="34" spans="1:11">
      <c r="A34" s="5"/>
      <c r="B34" s="5"/>
      <c r="C34" s="6" t="s">
        <v>5750</v>
      </c>
      <c r="D34" s="6">
        <v>2.0910714285714289</v>
      </c>
      <c r="E34">
        <v>8.7142857142857175E-2</v>
      </c>
      <c r="F34">
        <v>0.37285714285714289</v>
      </c>
      <c r="G34">
        <v>1.1696428571428572</v>
      </c>
      <c r="H34">
        <v>2.5492857142857139</v>
      </c>
      <c r="I34">
        <v>4.7915384615384617</v>
      </c>
      <c r="J34" t="e">
        <v>#DIV/0!</v>
      </c>
      <c r="K34" s="8" t="e">
        <v>#DIV/0!</v>
      </c>
    </row>
    <row r="35" spans="1:11">
      <c r="A35" s="5"/>
      <c r="B35" s="2" t="s">
        <v>5751</v>
      </c>
      <c r="C35" s="2" t="s">
        <v>5752</v>
      </c>
      <c r="D35" s="2">
        <v>2.0549999999999997</v>
      </c>
      <c r="E35" s="3">
        <v>7.3999999999999996E-2</v>
      </c>
      <c r="F35" s="3">
        <v>0.35</v>
      </c>
      <c r="G35" s="3">
        <v>1.1499999999999999</v>
      </c>
      <c r="H35" s="3">
        <v>2.5049999999999999</v>
      </c>
      <c r="I35" s="3">
        <v>5.2333333333333334</v>
      </c>
      <c r="J35" s="3" t="e">
        <v>#DIV/0!</v>
      </c>
      <c r="K35" s="7" t="e">
        <v>#DIV/0!</v>
      </c>
    </row>
    <row r="36" spans="1:11">
      <c r="A36" s="2" t="s">
        <v>5753</v>
      </c>
      <c r="B36" s="4"/>
      <c r="C36" s="4"/>
      <c r="D36" s="2">
        <v>1.9671165644171782</v>
      </c>
      <c r="E36" s="3">
        <v>7.825E-2</v>
      </c>
      <c r="F36" s="3">
        <v>0.34921052631578919</v>
      </c>
      <c r="G36" s="3">
        <v>1.1003351955307261</v>
      </c>
      <c r="H36" s="3">
        <v>2.405533333333334</v>
      </c>
      <c r="I36" s="3">
        <v>4.4489062499999985</v>
      </c>
      <c r="J36" s="3">
        <v>8.2071084337349394</v>
      </c>
      <c r="K36" s="7">
        <v>12.796666666666663</v>
      </c>
    </row>
    <row r="37" spans="1:11">
      <c r="A37" s="5"/>
      <c r="B37" s="2" t="s">
        <v>5754</v>
      </c>
      <c r="C37" s="4"/>
      <c r="D37" s="2">
        <v>1.9392553191489372</v>
      </c>
      <c r="E37" s="3">
        <v>7.781512605042018E-2</v>
      </c>
      <c r="F37" s="3">
        <v>0.3468421052631579</v>
      </c>
      <c r="G37" s="3">
        <v>1.0871962616822428</v>
      </c>
      <c r="H37" s="3">
        <v>2.3723529411764703</v>
      </c>
      <c r="I37" s="3">
        <v>4.3584931506849314</v>
      </c>
      <c r="J37" s="3">
        <v>8.0515686274509815</v>
      </c>
      <c r="K37" s="7">
        <v>12.562653061224491</v>
      </c>
    </row>
    <row r="38" spans="1:11">
      <c r="A38" s="5"/>
      <c r="B38" s="2" t="s">
        <v>5755</v>
      </c>
      <c r="C38" s="4"/>
      <c r="D38" s="2">
        <v>1.9972727272727275</v>
      </c>
      <c r="E38" s="3">
        <v>7.9736842105263134E-2</v>
      </c>
      <c r="F38" s="3">
        <v>0.35263888888888889</v>
      </c>
      <c r="G38" s="3">
        <v>1.1159420289855075</v>
      </c>
      <c r="H38" s="3">
        <v>2.4385483870967741</v>
      </c>
      <c r="I38" s="3">
        <v>4.5590740740740738</v>
      </c>
      <c r="J38" s="3">
        <v>8.4550000000000001</v>
      </c>
      <c r="K38" s="7">
        <v>13.237692307692308</v>
      </c>
    </row>
    <row r="39" spans="1:11">
      <c r="A39" s="5"/>
      <c r="B39" s="2" t="s">
        <v>5756</v>
      </c>
      <c r="C39" s="4"/>
      <c r="D39" s="2">
        <v>2.2200000000000002</v>
      </c>
      <c r="E39" s="3">
        <v>8.5000000000000006E-2</v>
      </c>
      <c r="F39" s="3">
        <v>0.34499999999999997</v>
      </c>
      <c r="G39" s="3">
        <v>1.24</v>
      </c>
      <c r="H39" s="3">
        <v>2.69</v>
      </c>
      <c r="I39" s="3" t="e">
        <v>#DIV/0!</v>
      </c>
      <c r="J39" s="3" t="e">
        <v>#DIV/0!</v>
      </c>
      <c r="K39" s="7" t="e">
        <v>#DIV/0!</v>
      </c>
    </row>
    <row r="40" spans="1:11">
      <c r="A40" s="5"/>
      <c r="B40" s="2" t="s">
        <v>5757</v>
      </c>
      <c r="C40" s="4"/>
      <c r="D40" s="2">
        <v>2.1549999999999998</v>
      </c>
      <c r="E40" s="3">
        <v>5.3333333333333337E-2</v>
      </c>
      <c r="F40" s="3">
        <v>0.36499999999999999</v>
      </c>
      <c r="G40" s="3">
        <v>1.1950000000000001</v>
      </c>
      <c r="H40" s="3">
        <v>2.65</v>
      </c>
      <c r="I40" s="3">
        <v>5.0999999999999996</v>
      </c>
      <c r="J40" s="3" t="e">
        <v>#DIV/0!</v>
      </c>
      <c r="K40" s="7" t="e">
        <v>#DIV/0!</v>
      </c>
    </row>
    <row r="41" spans="1:11">
      <c r="A41" s="2" t="s">
        <v>5758</v>
      </c>
      <c r="B41" s="4"/>
      <c r="C41" s="4"/>
      <c r="D41" s="2">
        <v>6.4640000000000004</v>
      </c>
      <c r="E41" s="3">
        <v>-2.714</v>
      </c>
      <c r="F41" s="3">
        <v>-2.7939999999999996</v>
      </c>
      <c r="G41" s="3">
        <v>-3.8959999999999999</v>
      </c>
      <c r="H41" s="3">
        <v>2.85</v>
      </c>
      <c r="I41" s="3" t="e">
        <v>#DIV/0!</v>
      </c>
      <c r="J41" s="3" t="e">
        <v>#DIV/0!</v>
      </c>
      <c r="K41" s="7" t="e">
        <v>#DIV/0!</v>
      </c>
    </row>
    <row r="42" spans="1:11">
      <c r="A42" s="5"/>
      <c r="B42" s="2" t="s">
        <v>5759</v>
      </c>
      <c r="C42" s="4"/>
      <c r="D42" s="2">
        <v>6.4640000000000004</v>
      </c>
      <c r="E42" s="3">
        <v>-2.714</v>
      </c>
      <c r="F42" s="3">
        <v>-2.7939999999999996</v>
      </c>
      <c r="G42" s="3">
        <v>-3.8959999999999999</v>
      </c>
      <c r="H42" s="3">
        <v>2.85</v>
      </c>
      <c r="I42" s="3" t="e">
        <v>#DIV/0!</v>
      </c>
      <c r="J42" s="3" t="e">
        <v>#DIV/0!</v>
      </c>
      <c r="K42" s="7" t="e">
        <v>#DIV/0!</v>
      </c>
    </row>
    <row r="43" spans="1:11">
      <c r="A43" s="2" t="s">
        <v>5760</v>
      </c>
      <c r="B43" s="2" t="s">
        <v>5761</v>
      </c>
      <c r="C43" s="2" t="s">
        <v>5762</v>
      </c>
      <c r="D43" s="2">
        <v>6.46</v>
      </c>
      <c r="E43" s="3">
        <v>-2.76</v>
      </c>
      <c r="F43" s="3">
        <v>-2.8599999999999994</v>
      </c>
      <c r="G43" s="3">
        <v>-3.9966666666666666</v>
      </c>
      <c r="H43" s="3">
        <v>2.7733333333333334</v>
      </c>
      <c r="I43" s="3" t="e">
        <v>#DIV/0!</v>
      </c>
      <c r="J43" s="3" t="e">
        <v>#DIV/0!</v>
      </c>
      <c r="K43" s="7" t="e">
        <v>#DIV/0!</v>
      </c>
    </row>
    <row r="44" spans="1:11">
      <c r="A44" s="5"/>
      <c r="B44" s="5"/>
      <c r="C44" s="6" t="s">
        <v>5763</v>
      </c>
      <c r="D44" s="6">
        <v>6.4700000000000006</v>
      </c>
      <c r="E44">
        <v>-2.645</v>
      </c>
      <c r="F44">
        <v>-2.6949999999999998</v>
      </c>
      <c r="G44">
        <v>-3.7450000000000001</v>
      </c>
      <c r="H44">
        <v>2.9649999999999999</v>
      </c>
      <c r="I44" t="e">
        <v>#DIV/0!</v>
      </c>
      <c r="J44" t="e">
        <v>#DIV/0!</v>
      </c>
      <c r="K44" s="8" t="e">
        <v>#DIV/0!</v>
      </c>
    </row>
    <row r="45" spans="1:11">
      <c r="A45" s="2" t="s">
        <v>5764</v>
      </c>
      <c r="B45" s="4"/>
      <c r="C45" s="4"/>
      <c r="D45" s="2">
        <v>2.5174999999999996</v>
      </c>
      <c r="E45" s="3">
        <v>0.32604651162790704</v>
      </c>
      <c r="F45" s="3">
        <v>2.3163953488372102</v>
      </c>
      <c r="G45" s="3">
        <v>0.96476190476190449</v>
      </c>
      <c r="H45" s="3">
        <v>2.1951282051282055</v>
      </c>
      <c r="I45" s="3">
        <v>5.9646376811594219</v>
      </c>
      <c r="J45" s="3">
        <v>19.669803921568629</v>
      </c>
      <c r="K45" s="7">
        <v>-1.7181818181818183</v>
      </c>
    </row>
    <row r="46" spans="1:11">
      <c r="A46" s="5"/>
      <c r="B46" s="2" t="s">
        <v>5765</v>
      </c>
      <c r="C46" s="4"/>
      <c r="D46" s="2">
        <v>3.1741176470588237</v>
      </c>
      <c r="E46" s="3">
        <v>0.71000000000000008</v>
      </c>
      <c r="F46" s="3">
        <v>3.0061111111111107</v>
      </c>
      <c r="G46" s="3">
        <v>3.2341176470588233</v>
      </c>
      <c r="H46" s="3">
        <v>1.8660714285714288</v>
      </c>
      <c r="I46" s="3">
        <v>7.9</v>
      </c>
      <c r="J46" s="3">
        <v>27.719000000000005</v>
      </c>
      <c r="K46" s="7">
        <v>9.5399999999999974</v>
      </c>
    </row>
    <row r="47" spans="1:11">
      <c r="A47" s="2" t="s">
        <v>5766</v>
      </c>
      <c r="B47" s="2" t="s">
        <v>5767</v>
      </c>
      <c r="C47" s="2" t="s">
        <v>5768</v>
      </c>
      <c r="D47" s="2">
        <v>4.9094999999999995</v>
      </c>
      <c r="E47" s="3">
        <v>0.72318181818181815</v>
      </c>
      <c r="F47" s="3">
        <v>2.7631818181818173</v>
      </c>
      <c r="G47" s="3">
        <v>3.5239999999999996</v>
      </c>
      <c r="H47" s="3">
        <v>5.1333333333333329</v>
      </c>
      <c r="I47" s="3">
        <v>10.778333333333334</v>
      </c>
      <c r="J47" s="3">
        <v>26.315555555555559</v>
      </c>
      <c r="K47" s="7">
        <v>4.0479999999999974</v>
      </c>
    </row>
    <row r="48" spans="1:11">
      <c r="A48" s="5"/>
      <c r="B48" s="5"/>
      <c r="C48" s="6" t="s">
        <v>5769</v>
      </c>
      <c r="D48" s="6">
        <v>1.8075000000000003</v>
      </c>
      <c r="E48">
        <v>0.97499999999999998</v>
      </c>
      <c r="F48">
        <v>4.1850000000000005</v>
      </c>
      <c r="G48">
        <v>3.1100000000000003</v>
      </c>
      <c r="H48">
        <v>-1.9600000000000002</v>
      </c>
      <c r="I48">
        <v>8.2900000000000009</v>
      </c>
      <c r="J48" t="e">
        <v>#DIV/0!</v>
      </c>
      <c r="K48" s="8" t="e">
        <v>#DIV/0!</v>
      </c>
    </row>
    <row r="49" spans="1:11">
      <c r="A49" s="5"/>
      <c r="B49" s="5"/>
      <c r="C49" s="6" t="s">
        <v>5770</v>
      </c>
      <c r="D49" s="6">
        <v>-2.78</v>
      </c>
      <c r="E49">
        <v>0.53500000000000003</v>
      </c>
      <c r="F49">
        <v>4.4783333333333326</v>
      </c>
      <c r="G49">
        <v>2.4933333333333336</v>
      </c>
      <c r="H49">
        <v>-6.6950000000000003</v>
      </c>
      <c r="I49">
        <v>0.60666666666666635</v>
      </c>
      <c r="J49" t="e">
        <v>#DIV/0!</v>
      </c>
      <c r="K49" s="8" t="e">
        <v>#DIV/0!</v>
      </c>
    </row>
    <row r="50" spans="1:11">
      <c r="A50" s="5"/>
      <c r="B50" s="5"/>
      <c r="C50" s="6" t="s">
        <v>5771</v>
      </c>
      <c r="D50" s="6">
        <v>4.7949999999999999</v>
      </c>
      <c r="E50">
        <v>0.63500000000000001</v>
      </c>
      <c r="F50">
        <v>0.95499999999999996</v>
      </c>
      <c r="G50">
        <v>3.02</v>
      </c>
      <c r="H50">
        <v>5.9</v>
      </c>
      <c r="I50">
        <v>15.95</v>
      </c>
      <c r="J50">
        <v>40.35</v>
      </c>
      <c r="K50" s="8">
        <v>37</v>
      </c>
    </row>
    <row r="51" spans="1:11">
      <c r="A51" s="5"/>
      <c r="B51" s="2" t="s">
        <v>5772</v>
      </c>
      <c r="C51" s="4"/>
      <c r="D51" s="2">
        <v>2.0709999999999997</v>
      </c>
      <c r="E51" s="3">
        <v>4.9599999999999922E-2</v>
      </c>
      <c r="F51" s="3">
        <v>1.8197999999999999</v>
      </c>
      <c r="G51" s="3">
        <v>-0.5783999999999998</v>
      </c>
      <c r="H51" s="3">
        <v>2.3794</v>
      </c>
      <c r="I51" s="3">
        <v>5.0587234042553186</v>
      </c>
      <c r="J51" s="3">
        <v>17.706585365853659</v>
      </c>
      <c r="K51" s="7">
        <v>-4.2200000000000006</v>
      </c>
    </row>
    <row r="52" spans="1:11">
      <c r="A52" s="5"/>
      <c r="B52" s="2" t="s">
        <v>5773</v>
      </c>
      <c r="C52" s="2" t="s">
        <v>5774</v>
      </c>
      <c r="D52" s="2">
        <v>-1.165</v>
      </c>
      <c r="E52" s="3">
        <v>7.8749999999999987E-2</v>
      </c>
      <c r="F52" s="3">
        <v>2.62</v>
      </c>
      <c r="G52" s="3">
        <v>-3.7349999999999994</v>
      </c>
      <c r="H52" s="3">
        <v>-0.5</v>
      </c>
      <c r="I52" s="3">
        <v>8.9574999999999996</v>
      </c>
      <c r="J52" s="3">
        <v>33.132857142857141</v>
      </c>
      <c r="K52" s="7">
        <v>-3.6400000000000006</v>
      </c>
    </row>
    <row r="53" spans="1:11">
      <c r="A53" s="5"/>
      <c r="B53" s="5"/>
      <c r="C53" s="6" t="s">
        <v>5775</v>
      </c>
      <c r="D53" s="6">
        <v>0.66166666666666674</v>
      </c>
      <c r="E53">
        <v>0.47499999999999998</v>
      </c>
      <c r="F53">
        <v>1.8283333333333334</v>
      </c>
      <c r="G53">
        <v>-0.90999999999999981</v>
      </c>
      <c r="H53">
        <v>1.5566666666666664</v>
      </c>
      <c r="I53">
        <v>7.3741666666666665</v>
      </c>
      <c r="J53">
        <v>23.099090909090908</v>
      </c>
      <c r="K53" s="8">
        <v>0.65100000000000013</v>
      </c>
    </row>
    <row r="54" spans="1:11">
      <c r="A54" s="5"/>
      <c r="B54" s="5"/>
      <c r="C54" s="6" t="s">
        <v>5776</v>
      </c>
      <c r="D54" s="6">
        <v>-2.6266666666666665</v>
      </c>
      <c r="E54">
        <v>0.81333333333333335</v>
      </c>
      <c r="F54">
        <v>1.8766666666666667</v>
      </c>
      <c r="G54">
        <v>-3.89</v>
      </c>
      <c r="H54">
        <v>-0.31333333333333335</v>
      </c>
      <c r="I54" t="e">
        <v>#DIV/0!</v>
      </c>
      <c r="J54" t="e">
        <v>#DIV/0!</v>
      </c>
      <c r="K54" s="8" t="e">
        <v>#DIV/0!</v>
      </c>
    </row>
    <row r="55" spans="1:11">
      <c r="A55" s="5"/>
      <c r="B55" s="5"/>
      <c r="C55" s="6" t="s">
        <v>5777</v>
      </c>
      <c r="D55" s="6">
        <v>3.4750000000000001</v>
      </c>
      <c r="E55">
        <v>-0.35249999999999998</v>
      </c>
      <c r="F55">
        <v>4.28</v>
      </c>
      <c r="G55">
        <v>4.7249999999999996</v>
      </c>
      <c r="H55">
        <v>2.6024999999999996</v>
      </c>
      <c r="I55">
        <v>1.0350000000000001</v>
      </c>
      <c r="J55">
        <v>12.532500000000001</v>
      </c>
      <c r="K55" s="8">
        <v>-10.646666666666667</v>
      </c>
    </row>
    <row r="56" spans="1:11">
      <c r="A56" s="5"/>
      <c r="B56" s="5"/>
      <c r="C56" s="6" t="s">
        <v>5778</v>
      </c>
      <c r="D56" s="6">
        <v>0.28857142857142865</v>
      </c>
      <c r="E56">
        <v>-8.0000000000000029E-2</v>
      </c>
      <c r="F56">
        <v>2.1442857142857146</v>
      </c>
      <c r="G56">
        <v>-2.2828571428571429</v>
      </c>
      <c r="H56">
        <v>0.14714285714285705</v>
      </c>
      <c r="I56">
        <v>3.4742857142857142</v>
      </c>
      <c r="J56">
        <v>25.718571428571426</v>
      </c>
      <c r="K56" s="8">
        <v>-1.426666666666667</v>
      </c>
    </row>
    <row r="57" spans="1:11">
      <c r="A57" s="5"/>
      <c r="B57" s="5"/>
      <c r="C57" s="6" t="s">
        <v>5779</v>
      </c>
      <c r="D57" s="6">
        <v>6.055625</v>
      </c>
      <c r="E57">
        <v>-0.26999999999999996</v>
      </c>
      <c r="F57">
        <v>0.645625</v>
      </c>
      <c r="G57">
        <v>1.2893750000000004</v>
      </c>
      <c r="H57">
        <v>5.8618750000000013</v>
      </c>
      <c r="I57">
        <v>3.0718750000000004</v>
      </c>
      <c r="J57">
        <v>0.81583333333333441</v>
      </c>
      <c r="K57" s="8">
        <v>-20.583333333333332</v>
      </c>
    </row>
    <row r="58" spans="1:11">
      <c r="A58" s="2" t="s">
        <v>5780</v>
      </c>
      <c r="B58" s="4"/>
      <c r="C58" s="4"/>
      <c r="D58" s="2">
        <v>1.2249999999999999</v>
      </c>
      <c r="E58" s="3">
        <v>0.35249999999999998</v>
      </c>
      <c r="F58" s="3">
        <v>0.8008333333333334</v>
      </c>
      <c r="G58" s="3">
        <v>1.1675</v>
      </c>
      <c r="H58" s="3">
        <v>1.9633333333333336</v>
      </c>
      <c r="I58" s="3">
        <v>4.8922222222222231</v>
      </c>
      <c r="J58" s="3">
        <v>2.39</v>
      </c>
      <c r="K58" s="7">
        <v>-2.86</v>
      </c>
    </row>
    <row r="59" spans="1:11">
      <c r="A59" s="5"/>
      <c r="B59" s="2" t="s">
        <v>5781</v>
      </c>
      <c r="C59" s="4"/>
      <c r="D59" s="2">
        <v>1.2249999999999999</v>
      </c>
      <c r="E59" s="3">
        <v>0.35249999999999998</v>
      </c>
      <c r="F59" s="3">
        <v>0.8008333333333334</v>
      </c>
      <c r="G59" s="3">
        <v>1.1675</v>
      </c>
      <c r="H59" s="3">
        <v>1.9633333333333336</v>
      </c>
      <c r="I59" s="3">
        <v>4.8922222222222231</v>
      </c>
      <c r="J59" s="3">
        <v>2.39</v>
      </c>
      <c r="K59" s="7">
        <v>-2.86</v>
      </c>
    </row>
    <row r="60" spans="1:11">
      <c r="A60" s="2" t="s">
        <v>5782</v>
      </c>
      <c r="B60" s="2" t="s">
        <v>5783</v>
      </c>
      <c r="C60" s="2" t="s">
        <v>5784</v>
      </c>
      <c r="D60" s="2">
        <v>0.61571428571428566</v>
      </c>
      <c r="E60" s="3">
        <v>0.25857142857142856</v>
      </c>
      <c r="F60" s="3">
        <v>0.69571428571428584</v>
      </c>
      <c r="G60" s="3">
        <v>0.59714285714285709</v>
      </c>
      <c r="H60" s="3">
        <v>1.1942857142857144</v>
      </c>
      <c r="I60" s="3">
        <v>3.4500000000000006</v>
      </c>
      <c r="J60" s="3">
        <v>2.39</v>
      </c>
      <c r="K60" s="7">
        <v>-2.86</v>
      </c>
    </row>
    <row r="61" spans="1:11">
      <c r="A61" s="5"/>
      <c r="B61" s="5"/>
      <c r="C61" s="6" t="s">
        <v>5785</v>
      </c>
      <c r="D61" s="6">
        <v>2.0780000000000003</v>
      </c>
      <c r="E61">
        <v>0.48399999999999999</v>
      </c>
      <c r="F61">
        <v>0.94800000000000006</v>
      </c>
      <c r="G61">
        <v>1.966</v>
      </c>
      <c r="H61">
        <v>3.0399999999999996</v>
      </c>
      <c r="I61">
        <v>7.7766666666666673</v>
      </c>
      <c r="J61" t="e">
        <v>#DIV/0!</v>
      </c>
      <c r="K61" s="8" t="e">
        <v>#DIV/0!</v>
      </c>
    </row>
  </sheetData>
  <phoneticPr fontId="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2289"/>
  <sheetViews>
    <sheetView topLeftCell="A43" workbookViewId="0"/>
  </sheetViews>
  <sheetFormatPr defaultColWidth="9.140625" defaultRowHeight="15"/>
  <sheetData>
    <row r="1" spans="1:6">
      <c r="A1">
        <v>1</v>
      </c>
      <c r="B1" t="s">
        <v>5786</v>
      </c>
      <c r="C1" t="s">
        <v>328</v>
      </c>
      <c r="D1" t="s">
        <v>5725</v>
      </c>
      <c r="E1" t="s">
        <v>5728</v>
      </c>
      <c r="F1" t="s">
        <v>5728</v>
      </c>
    </row>
    <row r="2" spans="1:6">
      <c r="A2">
        <v>3</v>
      </c>
      <c r="B2" t="s">
        <v>5787</v>
      </c>
      <c r="C2" t="s">
        <v>369</v>
      </c>
      <c r="D2" t="s">
        <v>5751</v>
      </c>
      <c r="E2" t="s">
        <v>5746</v>
      </c>
      <c r="F2" t="s">
        <v>5746</v>
      </c>
    </row>
    <row r="3" spans="1:6">
      <c r="A3">
        <v>4</v>
      </c>
      <c r="B3" t="s">
        <v>5788</v>
      </c>
      <c r="C3" t="s">
        <v>369</v>
      </c>
      <c r="D3" t="s">
        <v>5751</v>
      </c>
      <c r="E3" t="s">
        <v>5746</v>
      </c>
      <c r="F3" t="s">
        <v>5746</v>
      </c>
    </row>
    <row r="4" spans="1:6">
      <c r="A4">
        <v>5</v>
      </c>
      <c r="B4" t="s">
        <v>5789</v>
      </c>
      <c r="C4" t="s">
        <v>369</v>
      </c>
      <c r="D4" t="s">
        <v>5751</v>
      </c>
      <c r="E4" t="s">
        <v>5748</v>
      </c>
      <c r="F4" t="s">
        <v>5748</v>
      </c>
    </row>
    <row r="5" spans="1:6">
      <c r="A5">
        <v>7</v>
      </c>
      <c r="B5" t="s">
        <v>5790</v>
      </c>
      <c r="C5" t="s">
        <v>369</v>
      </c>
      <c r="D5" t="s">
        <v>5751</v>
      </c>
      <c r="E5" t="s">
        <v>5747</v>
      </c>
      <c r="F5" t="s">
        <v>5747</v>
      </c>
    </row>
    <row r="6" spans="1:6">
      <c r="A6">
        <v>8</v>
      </c>
      <c r="B6" t="s">
        <v>5791</v>
      </c>
      <c r="C6" t="s">
        <v>64</v>
      </c>
      <c r="D6" t="s">
        <v>5716</v>
      </c>
      <c r="E6" t="s">
        <v>5719</v>
      </c>
      <c r="F6" t="s">
        <v>5719</v>
      </c>
    </row>
    <row r="7" spans="1:6">
      <c r="A7">
        <v>9</v>
      </c>
      <c r="B7" t="s">
        <v>5792</v>
      </c>
      <c r="C7" t="s">
        <v>664</v>
      </c>
      <c r="D7" t="s">
        <v>5793</v>
      </c>
      <c r="E7" t="s">
        <v>5793</v>
      </c>
      <c r="F7" t="s">
        <v>5793</v>
      </c>
    </row>
    <row r="8" spans="1:6">
      <c r="A8">
        <v>10</v>
      </c>
      <c r="B8" t="s">
        <v>5794</v>
      </c>
      <c r="C8" t="s">
        <v>664</v>
      </c>
      <c r="D8" t="s">
        <v>5795</v>
      </c>
      <c r="E8" t="s">
        <v>5795</v>
      </c>
      <c r="F8" t="s">
        <v>5795</v>
      </c>
    </row>
    <row r="9" spans="1:6">
      <c r="A9">
        <v>11</v>
      </c>
      <c r="B9" t="s">
        <v>5796</v>
      </c>
      <c r="C9" t="s">
        <v>328</v>
      </c>
      <c r="D9" t="s">
        <v>5725</v>
      </c>
      <c r="E9" t="s">
        <v>5728</v>
      </c>
      <c r="F9" t="s">
        <v>5728</v>
      </c>
    </row>
    <row r="10" spans="1:6">
      <c r="A10">
        <v>13</v>
      </c>
      <c r="B10" t="s">
        <v>5797</v>
      </c>
      <c r="C10" t="s">
        <v>664</v>
      </c>
      <c r="D10" t="s">
        <v>5798</v>
      </c>
      <c r="E10" t="s">
        <v>5798</v>
      </c>
      <c r="F10" t="s">
        <v>5798</v>
      </c>
    </row>
    <row r="11" spans="1:6">
      <c r="A11">
        <v>14</v>
      </c>
      <c r="B11" t="s">
        <v>5799</v>
      </c>
      <c r="C11" t="s">
        <v>369</v>
      </c>
      <c r="D11" t="s">
        <v>5751</v>
      </c>
      <c r="E11" t="s">
        <v>5748</v>
      </c>
      <c r="F11" t="s">
        <v>5748</v>
      </c>
    </row>
    <row r="12" spans="1:6">
      <c r="A12">
        <v>15</v>
      </c>
      <c r="B12" t="s">
        <v>5800</v>
      </c>
      <c r="C12" t="s">
        <v>369</v>
      </c>
      <c r="D12" t="s">
        <v>5751</v>
      </c>
      <c r="E12" t="s">
        <v>5745</v>
      </c>
      <c r="F12" t="s">
        <v>5745</v>
      </c>
    </row>
    <row r="13" spans="1:6">
      <c r="A13">
        <v>16</v>
      </c>
      <c r="B13" t="s">
        <v>5801</v>
      </c>
      <c r="C13" t="s">
        <v>369</v>
      </c>
      <c r="D13" t="s">
        <v>5751</v>
      </c>
      <c r="E13" t="s">
        <v>5745</v>
      </c>
      <c r="F13" t="s">
        <v>5745</v>
      </c>
    </row>
    <row r="14" spans="1:6">
      <c r="A14">
        <v>17</v>
      </c>
      <c r="B14" t="s">
        <v>5802</v>
      </c>
      <c r="C14" t="s">
        <v>64</v>
      </c>
      <c r="D14" t="s">
        <v>5803</v>
      </c>
      <c r="E14" t="s">
        <v>5804</v>
      </c>
      <c r="F14" t="s">
        <v>5803</v>
      </c>
    </row>
    <row r="15" spans="1:6">
      <c r="A15">
        <v>20</v>
      </c>
      <c r="B15" t="s">
        <v>5805</v>
      </c>
      <c r="C15" t="s">
        <v>64</v>
      </c>
      <c r="D15" t="s">
        <v>5803</v>
      </c>
      <c r="E15" t="s">
        <v>5806</v>
      </c>
      <c r="F15" t="s">
        <v>5803</v>
      </c>
    </row>
    <row r="16" spans="1:6">
      <c r="A16">
        <v>21</v>
      </c>
      <c r="B16" t="s">
        <v>5807</v>
      </c>
      <c r="C16" t="s">
        <v>64</v>
      </c>
      <c r="D16" t="s">
        <v>5803</v>
      </c>
      <c r="E16" t="s">
        <v>5806</v>
      </c>
      <c r="F16" t="s">
        <v>5803</v>
      </c>
    </row>
    <row r="17" spans="1:6">
      <c r="A17">
        <v>22</v>
      </c>
      <c r="B17" t="s">
        <v>5808</v>
      </c>
      <c r="C17" t="s">
        <v>369</v>
      </c>
      <c r="D17" t="s">
        <v>5734</v>
      </c>
      <c r="E17" t="s">
        <v>5735</v>
      </c>
      <c r="F17" t="s">
        <v>5735</v>
      </c>
    </row>
    <row r="18" spans="1:6">
      <c r="A18">
        <v>23</v>
      </c>
      <c r="B18" t="s">
        <v>5809</v>
      </c>
      <c r="C18" t="s">
        <v>369</v>
      </c>
      <c r="D18" t="s">
        <v>5734</v>
      </c>
      <c r="E18" t="s">
        <v>5735</v>
      </c>
      <c r="F18" t="s">
        <v>5735</v>
      </c>
    </row>
    <row r="19" spans="1:6">
      <c r="A19">
        <v>24</v>
      </c>
      <c r="B19" t="s">
        <v>5810</v>
      </c>
      <c r="C19" t="s">
        <v>369</v>
      </c>
      <c r="D19" t="s">
        <v>5751</v>
      </c>
      <c r="E19" t="s">
        <v>5748</v>
      </c>
      <c r="F19" t="s">
        <v>5748</v>
      </c>
    </row>
    <row r="20" spans="1:6">
      <c r="A20">
        <v>25</v>
      </c>
      <c r="B20" t="s">
        <v>5811</v>
      </c>
      <c r="C20" t="s">
        <v>369</v>
      </c>
      <c r="D20" t="s">
        <v>5751</v>
      </c>
      <c r="E20" t="s">
        <v>5748</v>
      </c>
      <c r="F20" t="s">
        <v>5748</v>
      </c>
    </row>
    <row r="21" spans="1:6">
      <c r="A21">
        <v>26</v>
      </c>
      <c r="B21" t="s">
        <v>5812</v>
      </c>
      <c r="C21" t="s">
        <v>369</v>
      </c>
      <c r="D21" t="s">
        <v>5751</v>
      </c>
      <c r="E21" t="s">
        <v>5748</v>
      </c>
      <c r="F21" t="s">
        <v>5748</v>
      </c>
    </row>
    <row r="22" spans="1:6">
      <c r="A22">
        <v>27</v>
      </c>
      <c r="B22" t="s">
        <v>5813</v>
      </c>
      <c r="C22" t="s">
        <v>369</v>
      </c>
      <c r="D22" t="s">
        <v>5751</v>
      </c>
      <c r="E22" t="s">
        <v>5748</v>
      </c>
      <c r="F22" t="s">
        <v>5748</v>
      </c>
    </row>
    <row r="23" spans="1:6">
      <c r="A23">
        <v>28</v>
      </c>
      <c r="B23" t="s">
        <v>5814</v>
      </c>
      <c r="C23" t="s">
        <v>328</v>
      </c>
      <c r="D23" t="s">
        <v>5725</v>
      </c>
      <c r="E23" t="s">
        <v>5726</v>
      </c>
      <c r="F23" t="s">
        <v>5726</v>
      </c>
    </row>
    <row r="24" spans="1:6">
      <c r="A24">
        <v>29</v>
      </c>
      <c r="B24" t="s">
        <v>5815</v>
      </c>
      <c r="C24" t="s">
        <v>328</v>
      </c>
      <c r="D24" t="s">
        <v>5725</v>
      </c>
      <c r="E24" t="s">
        <v>5727</v>
      </c>
      <c r="F24" t="s">
        <v>5727</v>
      </c>
    </row>
    <row r="25" spans="1:6">
      <c r="A25">
        <v>30</v>
      </c>
      <c r="B25" t="s">
        <v>5816</v>
      </c>
      <c r="C25" t="s">
        <v>328</v>
      </c>
      <c r="D25" t="s">
        <v>5725</v>
      </c>
      <c r="E25" t="s">
        <v>5726</v>
      </c>
      <c r="F25" t="s">
        <v>5726</v>
      </c>
    </row>
    <row r="26" spans="1:6">
      <c r="A26">
        <v>31</v>
      </c>
      <c r="B26" t="s">
        <v>5817</v>
      </c>
      <c r="C26" t="s">
        <v>64</v>
      </c>
      <c r="D26" t="s">
        <v>5803</v>
      </c>
      <c r="E26" t="s">
        <v>5818</v>
      </c>
      <c r="F26" t="s">
        <v>5803</v>
      </c>
    </row>
    <row r="27" spans="1:6">
      <c r="A27">
        <v>32</v>
      </c>
      <c r="B27" t="s">
        <v>5819</v>
      </c>
      <c r="C27" t="s">
        <v>369</v>
      </c>
      <c r="D27" t="s">
        <v>5751</v>
      </c>
      <c r="E27" t="s">
        <v>5745</v>
      </c>
      <c r="F27" t="s">
        <v>5745</v>
      </c>
    </row>
    <row r="28" spans="1:6">
      <c r="A28">
        <v>33</v>
      </c>
      <c r="B28" t="s">
        <v>5820</v>
      </c>
      <c r="C28" t="s">
        <v>369</v>
      </c>
      <c r="D28" t="s">
        <v>5751</v>
      </c>
      <c r="E28" t="s">
        <v>5745</v>
      </c>
      <c r="F28" t="s">
        <v>5745</v>
      </c>
    </row>
    <row r="29" spans="1:6">
      <c r="A29">
        <v>37</v>
      </c>
      <c r="B29" t="s">
        <v>5821</v>
      </c>
      <c r="C29" t="s">
        <v>369</v>
      </c>
      <c r="D29" t="s">
        <v>5751</v>
      </c>
      <c r="E29" t="s">
        <v>5749</v>
      </c>
      <c r="F29" t="s">
        <v>5749</v>
      </c>
    </row>
    <row r="30" spans="1:6">
      <c r="A30">
        <v>38</v>
      </c>
      <c r="B30" t="s">
        <v>5822</v>
      </c>
      <c r="C30" t="s">
        <v>369</v>
      </c>
      <c r="D30" t="s">
        <v>5751</v>
      </c>
      <c r="E30" t="s">
        <v>5749</v>
      </c>
      <c r="F30" t="s">
        <v>5749</v>
      </c>
    </row>
    <row r="31" spans="1:6">
      <c r="A31">
        <v>39</v>
      </c>
      <c r="B31" t="s">
        <v>5823</v>
      </c>
      <c r="C31" t="s">
        <v>64</v>
      </c>
      <c r="D31" t="s">
        <v>5803</v>
      </c>
      <c r="E31" t="s">
        <v>5806</v>
      </c>
      <c r="F31" t="s">
        <v>5803</v>
      </c>
    </row>
    <row r="32" spans="1:6">
      <c r="A32">
        <v>41</v>
      </c>
      <c r="B32" t="s">
        <v>5824</v>
      </c>
      <c r="C32" t="s">
        <v>5766</v>
      </c>
      <c r="D32" t="s">
        <v>5773</v>
      </c>
      <c r="E32" t="s">
        <v>5775</v>
      </c>
      <c r="F32" t="s">
        <v>5775</v>
      </c>
    </row>
    <row r="33" spans="1:6">
      <c r="A33">
        <v>42</v>
      </c>
      <c r="B33" t="s">
        <v>5825</v>
      </c>
      <c r="C33" t="s">
        <v>64</v>
      </c>
      <c r="D33" t="s">
        <v>5716</v>
      </c>
      <c r="E33" t="s">
        <v>5720</v>
      </c>
      <c r="F33" t="s">
        <v>5720</v>
      </c>
    </row>
    <row r="34" spans="1:6">
      <c r="A34">
        <v>43</v>
      </c>
      <c r="B34" t="s">
        <v>5826</v>
      </c>
      <c r="C34" t="s">
        <v>5766</v>
      </c>
      <c r="D34" t="s">
        <v>5773</v>
      </c>
      <c r="E34" t="s">
        <v>5776</v>
      </c>
      <c r="F34" t="s">
        <v>5776</v>
      </c>
    </row>
    <row r="35" spans="1:6">
      <c r="A35">
        <v>44</v>
      </c>
      <c r="B35" t="s">
        <v>5827</v>
      </c>
      <c r="C35" t="s">
        <v>5766</v>
      </c>
      <c r="D35" t="s">
        <v>5773</v>
      </c>
      <c r="E35" t="s">
        <v>5776</v>
      </c>
      <c r="F35" t="s">
        <v>5776</v>
      </c>
    </row>
    <row r="36" spans="1:6">
      <c r="A36">
        <v>45</v>
      </c>
      <c r="B36" t="s">
        <v>5828</v>
      </c>
      <c r="C36" t="s">
        <v>369</v>
      </c>
      <c r="D36" t="s">
        <v>5751</v>
      </c>
      <c r="E36" t="s">
        <v>5747</v>
      </c>
      <c r="F36" t="s">
        <v>5747</v>
      </c>
    </row>
    <row r="37" spans="1:6">
      <c r="A37">
        <v>46</v>
      </c>
      <c r="B37" t="s">
        <v>5829</v>
      </c>
      <c r="C37" t="s">
        <v>369</v>
      </c>
      <c r="D37" t="s">
        <v>5751</v>
      </c>
      <c r="E37" t="s">
        <v>5747</v>
      </c>
      <c r="F37" t="s">
        <v>5747</v>
      </c>
    </row>
    <row r="38" spans="1:6">
      <c r="A38">
        <v>47</v>
      </c>
      <c r="B38" t="s">
        <v>5830</v>
      </c>
      <c r="C38" t="s">
        <v>369</v>
      </c>
      <c r="D38" t="s">
        <v>5751</v>
      </c>
      <c r="E38" t="s">
        <v>5748</v>
      </c>
      <c r="F38" t="s">
        <v>5748</v>
      </c>
    </row>
    <row r="39" spans="1:6">
      <c r="A39">
        <v>48</v>
      </c>
      <c r="B39" t="s">
        <v>5831</v>
      </c>
      <c r="C39" t="s">
        <v>369</v>
      </c>
      <c r="D39" t="s">
        <v>5751</v>
      </c>
      <c r="E39" t="s">
        <v>5748</v>
      </c>
      <c r="F39" t="s">
        <v>5748</v>
      </c>
    </row>
    <row r="40" spans="1:6">
      <c r="A40">
        <v>49</v>
      </c>
      <c r="B40" t="s">
        <v>5832</v>
      </c>
      <c r="C40" t="s">
        <v>5766</v>
      </c>
      <c r="D40" t="s">
        <v>5767</v>
      </c>
      <c r="E40" t="s">
        <v>5768</v>
      </c>
      <c r="F40" t="s">
        <v>5768</v>
      </c>
    </row>
    <row r="41" spans="1:6">
      <c r="A41">
        <v>50</v>
      </c>
      <c r="B41" t="s">
        <v>5833</v>
      </c>
      <c r="C41" t="s">
        <v>369</v>
      </c>
      <c r="D41" t="s">
        <v>5751</v>
      </c>
      <c r="E41" t="s">
        <v>5745</v>
      </c>
      <c r="F41" t="s">
        <v>5745</v>
      </c>
    </row>
    <row r="42" spans="1:6">
      <c r="A42">
        <v>51</v>
      </c>
      <c r="B42" t="s">
        <v>5834</v>
      </c>
      <c r="C42" t="s">
        <v>64</v>
      </c>
      <c r="D42" t="s">
        <v>5716</v>
      </c>
      <c r="E42" t="s">
        <v>5719</v>
      </c>
      <c r="F42" t="s">
        <v>5719</v>
      </c>
    </row>
    <row r="43" spans="1:6">
      <c r="A43" t="s">
        <v>5835</v>
      </c>
      <c r="B43" t="s">
        <v>5836</v>
      </c>
      <c r="C43" t="s">
        <v>64</v>
      </c>
      <c r="D43" t="s">
        <v>5716</v>
      </c>
      <c r="E43" t="s">
        <v>5717</v>
      </c>
      <c r="F43" t="s">
        <v>5717</v>
      </c>
    </row>
    <row r="44" spans="1:6">
      <c r="A44">
        <v>52</v>
      </c>
      <c r="B44" t="s">
        <v>5837</v>
      </c>
      <c r="C44" t="s">
        <v>369</v>
      </c>
      <c r="D44" t="s">
        <v>5751</v>
      </c>
      <c r="E44" t="s">
        <v>5745</v>
      </c>
      <c r="F44" t="s">
        <v>5745</v>
      </c>
    </row>
    <row r="45" spans="1:6">
      <c r="A45">
        <v>53</v>
      </c>
      <c r="B45" t="s">
        <v>5838</v>
      </c>
      <c r="C45" t="s">
        <v>369</v>
      </c>
      <c r="D45" t="s">
        <v>5751</v>
      </c>
      <c r="E45" t="s">
        <v>5748</v>
      </c>
      <c r="F45" t="s">
        <v>5748</v>
      </c>
    </row>
    <row r="46" spans="1:6">
      <c r="A46">
        <v>54</v>
      </c>
      <c r="B46" t="s">
        <v>5839</v>
      </c>
      <c r="C46" t="s">
        <v>369</v>
      </c>
      <c r="D46" t="s">
        <v>5751</v>
      </c>
      <c r="E46" t="s">
        <v>5747</v>
      </c>
      <c r="F46" t="s">
        <v>5747</v>
      </c>
    </row>
    <row r="47" spans="1:6">
      <c r="A47">
        <v>56</v>
      </c>
      <c r="B47" t="s">
        <v>5840</v>
      </c>
      <c r="C47" t="s">
        <v>328</v>
      </c>
      <c r="D47" t="s">
        <v>5725</v>
      </c>
      <c r="E47" t="s">
        <v>5728</v>
      </c>
      <c r="F47" t="s">
        <v>5728</v>
      </c>
    </row>
    <row r="48" spans="1:6">
      <c r="A48">
        <v>57</v>
      </c>
      <c r="B48" t="s">
        <v>5841</v>
      </c>
      <c r="C48" t="s">
        <v>64</v>
      </c>
      <c r="D48" t="s">
        <v>5803</v>
      </c>
      <c r="E48" t="s">
        <v>5842</v>
      </c>
      <c r="F48" t="s">
        <v>5803</v>
      </c>
    </row>
    <row r="49" spans="1:6">
      <c r="A49">
        <v>58</v>
      </c>
      <c r="B49" t="s">
        <v>5843</v>
      </c>
      <c r="C49" t="s">
        <v>328</v>
      </c>
      <c r="D49" t="s">
        <v>5725</v>
      </c>
      <c r="E49" t="s">
        <v>5726</v>
      </c>
      <c r="F49" t="s">
        <v>5726</v>
      </c>
    </row>
    <row r="50" spans="1:6">
      <c r="A50">
        <v>59</v>
      </c>
      <c r="B50" t="s">
        <v>5844</v>
      </c>
      <c r="C50" t="s">
        <v>64</v>
      </c>
      <c r="D50" t="s">
        <v>5716</v>
      </c>
      <c r="E50" t="s">
        <v>5717</v>
      </c>
      <c r="F50" t="s">
        <v>5717</v>
      </c>
    </row>
    <row r="51" spans="1:6">
      <c r="A51">
        <v>60</v>
      </c>
      <c r="B51" t="s">
        <v>5845</v>
      </c>
      <c r="C51" t="s">
        <v>328</v>
      </c>
      <c r="D51" t="s">
        <v>5725</v>
      </c>
      <c r="E51" t="s">
        <v>5727</v>
      </c>
      <c r="F51" t="s">
        <v>5727</v>
      </c>
    </row>
    <row r="52" spans="1:6">
      <c r="A52">
        <v>61</v>
      </c>
      <c r="B52" t="s">
        <v>5846</v>
      </c>
      <c r="C52" t="s">
        <v>64</v>
      </c>
      <c r="D52" t="s">
        <v>5803</v>
      </c>
      <c r="E52" t="s">
        <v>5806</v>
      </c>
      <c r="F52" t="s">
        <v>5803</v>
      </c>
    </row>
    <row r="53" spans="1:6">
      <c r="A53">
        <v>62</v>
      </c>
      <c r="B53" t="s">
        <v>5847</v>
      </c>
      <c r="C53" t="s">
        <v>328</v>
      </c>
      <c r="D53" t="s">
        <v>5725</v>
      </c>
      <c r="E53" t="s">
        <v>5729</v>
      </c>
      <c r="F53" t="s">
        <v>5729</v>
      </c>
    </row>
    <row r="54" spans="1:6">
      <c r="A54">
        <v>63</v>
      </c>
      <c r="B54" t="s">
        <v>5848</v>
      </c>
      <c r="C54" t="s">
        <v>64</v>
      </c>
      <c r="D54" t="s">
        <v>5716</v>
      </c>
      <c r="E54" t="s">
        <v>5719</v>
      </c>
      <c r="F54" t="s">
        <v>5719</v>
      </c>
    </row>
    <row r="55" spans="1:6">
      <c r="A55">
        <v>64</v>
      </c>
      <c r="B55" t="s">
        <v>5849</v>
      </c>
      <c r="C55" t="s">
        <v>369</v>
      </c>
      <c r="D55" t="s">
        <v>5751</v>
      </c>
      <c r="E55" t="s">
        <v>5745</v>
      </c>
      <c r="F55" t="s">
        <v>5745</v>
      </c>
    </row>
    <row r="56" spans="1:6">
      <c r="A56">
        <v>65</v>
      </c>
      <c r="B56" t="s">
        <v>5850</v>
      </c>
      <c r="C56" t="s">
        <v>328</v>
      </c>
      <c r="D56" t="s">
        <v>5725</v>
      </c>
      <c r="E56" t="s">
        <v>5727</v>
      </c>
      <c r="F56" t="s">
        <v>5727</v>
      </c>
    </row>
    <row r="57" spans="1:6">
      <c r="A57">
        <v>66</v>
      </c>
      <c r="B57" t="s">
        <v>5851</v>
      </c>
      <c r="C57" t="s">
        <v>328</v>
      </c>
      <c r="D57" t="s">
        <v>5725</v>
      </c>
      <c r="E57" t="s">
        <v>5726</v>
      </c>
      <c r="F57" t="s">
        <v>5726</v>
      </c>
    </row>
    <row r="58" spans="1:6">
      <c r="A58">
        <v>67</v>
      </c>
      <c r="B58" t="s">
        <v>5852</v>
      </c>
      <c r="C58" t="s">
        <v>369</v>
      </c>
      <c r="D58" t="s">
        <v>5751</v>
      </c>
      <c r="E58" t="s">
        <v>5746</v>
      </c>
      <c r="F58" t="s">
        <v>5746</v>
      </c>
    </row>
    <row r="59" spans="1:6">
      <c r="A59">
        <v>68</v>
      </c>
      <c r="B59" t="s">
        <v>5853</v>
      </c>
      <c r="C59" t="s">
        <v>369</v>
      </c>
      <c r="D59" t="s">
        <v>5751</v>
      </c>
      <c r="E59" t="s">
        <v>5746</v>
      </c>
      <c r="F59" t="s">
        <v>5746</v>
      </c>
    </row>
    <row r="60" spans="1:6">
      <c r="A60">
        <v>69</v>
      </c>
      <c r="B60" t="s">
        <v>5854</v>
      </c>
      <c r="C60" t="s">
        <v>369</v>
      </c>
      <c r="D60" t="s">
        <v>5751</v>
      </c>
      <c r="E60" t="s">
        <v>5748</v>
      </c>
      <c r="F60" t="s">
        <v>5748</v>
      </c>
    </row>
    <row r="61" spans="1:6">
      <c r="A61">
        <v>70</v>
      </c>
      <c r="B61" t="s">
        <v>5855</v>
      </c>
      <c r="C61" t="s">
        <v>369</v>
      </c>
      <c r="D61" t="s">
        <v>5751</v>
      </c>
      <c r="E61" t="s">
        <v>5748</v>
      </c>
      <c r="F61" t="s">
        <v>5748</v>
      </c>
    </row>
    <row r="62" spans="1:6">
      <c r="A62">
        <v>71</v>
      </c>
      <c r="B62" t="s">
        <v>5856</v>
      </c>
      <c r="C62" t="s">
        <v>5766</v>
      </c>
      <c r="D62" t="s">
        <v>5767</v>
      </c>
      <c r="E62" t="s">
        <v>5770</v>
      </c>
      <c r="F62" t="s">
        <v>5770</v>
      </c>
    </row>
    <row r="63" spans="1:6">
      <c r="A63">
        <v>72</v>
      </c>
      <c r="B63" t="s">
        <v>5857</v>
      </c>
      <c r="C63" t="s">
        <v>328</v>
      </c>
      <c r="D63" t="s">
        <v>5725</v>
      </c>
      <c r="E63" t="s">
        <v>5726</v>
      </c>
      <c r="F63" t="s">
        <v>5726</v>
      </c>
    </row>
    <row r="64" spans="1:6">
      <c r="A64">
        <v>73</v>
      </c>
      <c r="B64" t="s">
        <v>5858</v>
      </c>
      <c r="C64" t="s">
        <v>328</v>
      </c>
      <c r="D64" t="s">
        <v>5725</v>
      </c>
      <c r="E64" t="s">
        <v>5727</v>
      </c>
      <c r="F64" t="s">
        <v>5727</v>
      </c>
    </row>
    <row r="65" spans="1:6">
      <c r="A65">
        <v>74</v>
      </c>
      <c r="B65" t="s">
        <v>5859</v>
      </c>
      <c r="C65" t="s">
        <v>369</v>
      </c>
      <c r="D65" t="s">
        <v>5751</v>
      </c>
      <c r="E65" t="s">
        <v>5745</v>
      </c>
      <c r="F65" t="s">
        <v>5745</v>
      </c>
    </row>
    <row r="66" spans="1:6">
      <c r="A66">
        <v>75</v>
      </c>
      <c r="B66" t="s">
        <v>5860</v>
      </c>
      <c r="C66" t="s">
        <v>5766</v>
      </c>
      <c r="D66" t="s">
        <v>5767</v>
      </c>
      <c r="E66" t="s">
        <v>5770</v>
      </c>
      <c r="F66" t="s">
        <v>5770</v>
      </c>
    </row>
    <row r="67" spans="1:6">
      <c r="A67">
        <v>76</v>
      </c>
      <c r="B67" t="s">
        <v>5861</v>
      </c>
      <c r="C67" t="s">
        <v>5766</v>
      </c>
      <c r="D67" t="s">
        <v>5767</v>
      </c>
      <c r="E67" t="s">
        <v>5770</v>
      </c>
      <c r="F67" t="s">
        <v>5770</v>
      </c>
    </row>
    <row r="68" spans="1:6">
      <c r="A68">
        <v>77</v>
      </c>
      <c r="B68" t="s">
        <v>5862</v>
      </c>
      <c r="C68" t="s">
        <v>369</v>
      </c>
      <c r="D68" t="s">
        <v>5751</v>
      </c>
      <c r="E68" t="s">
        <v>5745</v>
      </c>
      <c r="F68" t="s">
        <v>5745</v>
      </c>
    </row>
    <row r="69" spans="1:6">
      <c r="A69">
        <v>78</v>
      </c>
      <c r="B69" t="s">
        <v>5863</v>
      </c>
      <c r="C69" t="s">
        <v>369</v>
      </c>
      <c r="D69" t="s">
        <v>5751</v>
      </c>
      <c r="E69" t="s">
        <v>5745</v>
      </c>
      <c r="F69" t="s">
        <v>5745</v>
      </c>
    </row>
    <row r="70" spans="1:6">
      <c r="A70">
        <v>79</v>
      </c>
      <c r="B70" t="s">
        <v>5864</v>
      </c>
      <c r="C70" t="s">
        <v>369</v>
      </c>
      <c r="D70" t="s">
        <v>5751</v>
      </c>
      <c r="E70" t="s">
        <v>5745</v>
      </c>
      <c r="F70" t="s">
        <v>5745</v>
      </c>
    </row>
    <row r="71" spans="1:6">
      <c r="A71">
        <v>80</v>
      </c>
      <c r="B71" t="s">
        <v>5865</v>
      </c>
      <c r="C71" t="s">
        <v>369</v>
      </c>
      <c r="D71" t="s">
        <v>5751</v>
      </c>
      <c r="E71" t="s">
        <v>5746</v>
      </c>
      <c r="F71" t="s">
        <v>5746</v>
      </c>
    </row>
    <row r="72" spans="1:6">
      <c r="A72">
        <v>81</v>
      </c>
      <c r="B72" t="s">
        <v>5866</v>
      </c>
      <c r="C72" t="s">
        <v>369</v>
      </c>
      <c r="D72" t="s">
        <v>5751</v>
      </c>
      <c r="E72" t="s">
        <v>5746</v>
      </c>
      <c r="F72" t="s">
        <v>5746</v>
      </c>
    </row>
    <row r="73" spans="1:6">
      <c r="A73">
        <v>82</v>
      </c>
      <c r="B73" t="s">
        <v>5867</v>
      </c>
      <c r="C73" t="s">
        <v>64</v>
      </c>
      <c r="D73" t="s">
        <v>5803</v>
      </c>
      <c r="E73" t="s">
        <v>5806</v>
      </c>
      <c r="F73" t="s">
        <v>5803</v>
      </c>
    </row>
    <row r="74" spans="1:6">
      <c r="A74">
        <v>83</v>
      </c>
      <c r="B74" t="s">
        <v>5868</v>
      </c>
      <c r="C74" t="s">
        <v>64</v>
      </c>
      <c r="D74" t="s">
        <v>5803</v>
      </c>
      <c r="E74" t="s">
        <v>5842</v>
      </c>
      <c r="F74" t="s">
        <v>5803</v>
      </c>
    </row>
    <row r="75" spans="1:6">
      <c r="A75">
        <v>84</v>
      </c>
      <c r="B75" t="s">
        <v>5869</v>
      </c>
      <c r="C75" t="s">
        <v>369</v>
      </c>
      <c r="D75" t="s">
        <v>5751</v>
      </c>
      <c r="E75" t="s">
        <v>5745</v>
      </c>
      <c r="F75" t="s">
        <v>5745</v>
      </c>
    </row>
    <row r="76" spans="1:6">
      <c r="A76">
        <v>85</v>
      </c>
      <c r="B76" t="s">
        <v>5870</v>
      </c>
      <c r="C76" t="s">
        <v>369</v>
      </c>
      <c r="D76" t="s">
        <v>5751</v>
      </c>
      <c r="E76" t="s">
        <v>5745</v>
      </c>
      <c r="F76" t="s">
        <v>5745</v>
      </c>
    </row>
    <row r="77" spans="1:6">
      <c r="A77">
        <v>86</v>
      </c>
      <c r="B77" t="s">
        <v>5871</v>
      </c>
      <c r="C77" t="s">
        <v>369</v>
      </c>
      <c r="D77" t="s">
        <v>5751</v>
      </c>
      <c r="E77" t="s">
        <v>5745</v>
      </c>
      <c r="F77" t="s">
        <v>5745</v>
      </c>
    </row>
    <row r="78" spans="1:6">
      <c r="A78">
        <v>87</v>
      </c>
      <c r="B78" t="s">
        <v>5872</v>
      </c>
      <c r="C78" t="s">
        <v>369</v>
      </c>
      <c r="D78" t="s">
        <v>5734</v>
      </c>
      <c r="E78" t="s">
        <v>5738</v>
      </c>
      <c r="F78" t="s">
        <v>5738</v>
      </c>
    </row>
    <row r="79" spans="1:6">
      <c r="A79">
        <v>88</v>
      </c>
      <c r="B79" t="s">
        <v>5873</v>
      </c>
      <c r="C79" t="s">
        <v>369</v>
      </c>
      <c r="D79" t="s">
        <v>5734</v>
      </c>
      <c r="E79" t="s">
        <v>5738</v>
      </c>
      <c r="F79" t="s">
        <v>5738</v>
      </c>
    </row>
    <row r="80" spans="1:6">
      <c r="A80">
        <v>89</v>
      </c>
      <c r="B80" t="s">
        <v>5874</v>
      </c>
      <c r="C80" t="s">
        <v>369</v>
      </c>
      <c r="D80" t="s">
        <v>5751</v>
      </c>
      <c r="E80" t="s">
        <v>5749</v>
      </c>
      <c r="F80" t="s">
        <v>5749</v>
      </c>
    </row>
    <row r="81" spans="1:6">
      <c r="A81">
        <v>90</v>
      </c>
      <c r="B81" t="s">
        <v>5875</v>
      </c>
      <c r="C81" t="s">
        <v>369</v>
      </c>
      <c r="D81" t="s">
        <v>5751</v>
      </c>
      <c r="E81" t="s">
        <v>5749</v>
      </c>
      <c r="F81" t="s">
        <v>5749</v>
      </c>
    </row>
    <row r="82" spans="1:6">
      <c r="A82">
        <v>91</v>
      </c>
      <c r="B82" t="s">
        <v>5876</v>
      </c>
      <c r="C82" t="s">
        <v>369</v>
      </c>
      <c r="D82" t="s">
        <v>5751</v>
      </c>
      <c r="E82" t="s">
        <v>5748</v>
      </c>
      <c r="F82" t="s">
        <v>5748</v>
      </c>
    </row>
    <row r="83" spans="1:6">
      <c r="A83">
        <v>92</v>
      </c>
      <c r="B83" t="s">
        <v>5877</v>
      </c>
      <c r="C83" t="s">
        <v>5878</v>
      </c>
      <c r="D83" t="s">
        <v>5879</v>
      </c>
      <c r="E83" t="s">
        <v>5880</v>
      </c>
      <c r="F83" t="s">
        <v>5880</v>
      </c>
    </row>
    <row r="84" spans="1:6">
      <c r="A84">
        <v>93</v>
      </c>
      <c r="B84" t="s">
        <v>5881</v>
      </c>
      <c r="C84" t="s">
        <v>5878</v>
      </c>
      <c r="D84" t="s">
        <v>5879</v>
      </c>
      <c r="E84" t="s">
        <v>5882</v>
      </c>
      <c r="F84" t="s">
        <v>5882</v>
      </c>
    </row>
    <row r="85" spans="1:6">
      <c r="A85">
        <v>103</v>
      </c>
      <c r="B85" t="s">
        <v>5883</v>
      </c>
      <c r="C85" t="s">
        <v>5782</v>
      </c>
      <c r="D85" t="s">
        <v>5783</v>
      </c>
      <c r="E85" t="s">
        <v>5784</v>
      </c>
      <c r="F85" t="s">
        <v>5784</v>
      </c>
    </row>
    <row r="86" spans="1:6">
      <c r="A86">
        <v>104</v>
      </c>
      <c r="B86" t="s">
        <v>5884</v>
      </c>
      <c r="C86" t="s">
        <v>369</v>
      </c>
      <c r="D86" t="s">
        <v>5751</v>
      </c>
      <c r="E86" t="s">
        <v>5748</v>
      </c>
      <c r="F86" t="s">
        <v>5748</v>
      </c>
    </row>
    <row r="87" spans="1:6">
      <c r="A87">
        <v>105</v>
      </c>
      <c r="B87" t="s">
        <v>5885</v>
      </c>
      <c r="C87" t="s">
        <v>369</v>
      </c>
      <c r="D87" t="s">
        <v>5751</v>
      </c>
      <c r="E87" t="s">
        <v>5745</v>
      </c>
      <c r="F87" t="s">
        <v>5745</v>
      </c>
    </row>
    <row r="88" spans="1:6">
      <c r="A88">
        <v>106</v>
      </c>
      <c r="B88" t="s">
        <v>5886</v>
      </c>
      <c r="C88" t="s">
        <v>369</v>
      </c>
      <c r="D88" t="s">
        <v>5751</v>
      </c>
      <c r="E88" t="s">
        <v>5745</v>
      </c>
      <c r="F88" t="s">
        <v>5745</v>
      </c>
    </row>
    <row r="89" spans="1:6">
      <c r="A89">
        <v>107</v>
      </c>
      <c r="B89" t="s">
        <v>5887</v>
      </c>
      <c r="C89" t="s">
        <v>369</v>
      </c>
      <c r="D89" t="s">
        <v>5751</v>
      </c>
      <c r="E89" t="s">
        <v>5747</v>
      </c>
      <c r="F89" t="s">
        <v>5747</v>
      </c>
    </row>
    <row r="90" spans="1:6">
      <c r="A90">
        <v>109</v>
      </c>
      <c r="B90" t="s">
        <v>5888</v>
      </c>
      <c r="C90" t="s">
        <v>369</v>
      </c>
      <c r="D90" t="s">
        <v>5751</v>
      </c>
      <c r="E90" t="s">
        <v>5747</v>
      </c>
      <c r="F90" t="s">
        <v>5747</v>
      </c>
    </row>
    <row r="91" spans="1:6">
      <c r="A91">
        <v>110</v>
      </c>
      <c r="B91" t="s">
        <v>5889</v>
      </c>
      <c r="C91" t="s">
        <v>328</v>
      </c>
      <c r="D91" t="s">
        <v>5725</v>
      </c>
      <c r="E91" t="s">
        <v>5726</v>
      </c>
      <c r="F91" t="s">
        <v>5726</v>
      </c>
    </row>
    <row r="92" spans="1:6">
      <c r="A92">
        <v>111</v>
      </c>
      <c r="B92" t="s">
        <v>5890</v>
      </c>
      <c r="C92" t="s">
        <v>369</v>
      </c>
      <c r="D92" t="s">
        <v>5751</v>
      </c>
      <c r="E92" t="s">
        <v>5745</v>
      </c>
      <c r="F92" t="s">
        <v>5745</v>
      </c>
    </row>
    <row r="93" spans="1:6">
      <c r="A93">
        <v>112</v>
      </c>
      <c r="B93" t="s">
        <v>5891</v>
      </c>
      <c r="C93" t="s">
        <v>369</v>
      </c>
      <c r="D93" t="s">
        <v>5751</v>
      </c>
      <c r="E93" t="s">
        <v>5745</v>
      </c>
      <c r="F93" t="s">
        <v>5745</v>
      </c>
    </row>
    <row r="94" spans="1:6">
      <c r="A94">
        <v>113</v>
      </c>
      <c r="B94" t="s">
        <v>5892</v>
      </c>
      <c r="C94" t="s">
        <v>369</v>
      </c>
      <c r="D94" t="s">
        <v>5751</v>
      </c>
      <c r="E94" t="s">
        <v>5748</v>
      </c>
      <c r="F94" t="s">
        <v>5748</v>
      </c>
    </row>
    <row r="95" spans="1:6">
      <c r="A95">
        <v>115</v>
      </c>
      <c r="B95" t="s">
        <v>5893</v>
      </c>
      <c r="C95" t="s">
        <v>369</v>
      </c>
      <c r="D95" t="s">
        <v>5751</v>
      </c>
      <c r="E95" t="s">
        <v>5748</v>
      </c>
      <c r="F95" t="s">
        <v>5748</v>
      </c>
    </row>
    <row r="96" spans="1:6">
      <c r="A96">
        <v>116</v>
      </c>
      <c r="B96" t="s">
        <v>5894</v>
      </c>
      <c r="C96" t="s">
        <v>369</v>
      </c>
      <c r="D96" t="s">
        <v>5751</v>
      </c>
      <c r="E96" t="s">
        <v>5745</v>
      </c>
      <c r="F96" t="s">
        <v>5745</v>
      </c>
    </row>
    <row r="97" spans="1:6">
      <c r="A97">
        <v>117</v>
      </c>
      <c r="B97" t="s">
        <v>5895</v>
      </c>
      <c r="C97" t="s">
        <v>64</v>
      </c>
      <c r="D97" t="s">
        <v>5803</v>
      </c>
      <c r="E97" t="s">
        <v>5806</v>
      </c>
      <c r="F97" t="s">
        <v>5803</v>
      </c>
    </row>
    <row r="98" spans="1:6">
      <c r="A98">
        <v>118</v>
      </c>
      <c r="B98" t="s">
        <v>5896</v>
      </c>
      <c r="C98" t="s">
        <v>369</v>
      </c>
      <c r="D98" t="s">
        <v>5751</v>
      </c>
      <c r="E98" t="s">
        <v>5747</v>
      </c>
      <c r="F98" t="s">
        <v>5747</v>
      </c>
    </row>
    <row r="99" spans="1:6">
      <c r="A99">
        <v>119</v>
      </c>
      <c r="B99" t="s">
        <v>5897</v>
      </c>
      <c r="C99" t="s">
        <v>369</v>
      </c>
      <c r="D99" t="s">
        <v>5751</v>
      </c>
      <c r="E99" t="s">
        <v>5747</v>
      </c>
      <c r="F99" t="s">
        <v>5747</v>
      </c>
    </row>
    <row r="100" spans="1:6">
      <c r="A100">
        <v>120</v>
      </c>
      <c r="B100" t="s">
        <v>5898</v>
      </c>
      <c r="C100" t="s">
        <v>64</v>
      </c>
      <c r="D100" t="s">
        <v>5803</v>
      </c>
      <c r="E100" t="s">
        <v>5842</v>
      </c>
      <c r="F100" t="s">
        <v>5803</v>
      </c>
    </row>
    <row r="101" spans="1:6">
      <c r="A101">
        <v>121</v>
      </c>
      <c r="B101" t="s">
        <v>5899</v>
      </c>
      <c r="C101" t="s">
        <v>328</v>
      </c>
      <c r="D101" t="s">
        <v>5725</v>
      </c>
      <c r="E101" t="s">
        <v>5729</v>
      </c>
      <c r="F101" t="s">
        <v>5729</v>
      </c>
    </row>
    <row r="102" spans="1:6">
      <c r="A102">
        <v>122</v>
      </c>
      <c r="B102" t="s">
        <v>5900</v>
      </c>
      <c r="C102" t="s">
        <v>369</v>
      </c>
      <c r="D102" t="s">
        <v>5751</v>
      </c>
      <c r="E102" t="s">
        <v>5748</v>
      </c>
      <c r="F102" t="s">
        <v>5748</v>
      </c>
    </row>
    <row r="103" spans="1:6">
      <c r="A103">
        <v>123</v>
      </c>
      <c r="B103" t="s">
        <v>5901</v>
      </c>
      <c r="C103" t="s">
        <v>369</v>
      </c>
      <c r="D103" t="s">
        <v>5751</v>
      </c>
      <c r="E103" t="s">
        <v>5748</v>
      </c>
      <c r="F103" t="s">
        <v>5748</v>
      </c>
    </row>
    <row r="104" spans="1:6">
      <c r="A104">
        <v>124</v>
      </c>
      <c r="B104" t="s">
        <v>5902</v>
      </c>
      <c r="C104" t="s">
        <v>64</v>
      </c>
      <c r="D104" t="s">
        <v>5803</v>
      </c>
      <c r="E104" t="s">
        <v>5842</v>
      </c>
      <c r="F104" t="s">
        <v>5803</v>
      </c>
    </row>
    <row r="105" spans="1:6">
      <c r="A105">
        <v>125</v>
      </c>
      <c r="B105" t="s">
        <v>5903</v>
      </c>
      <c r="C105" t="s">
        <v>328</v>
      </c>
      <c r="D105" t="s">
        <v>5725</v>
      </c>
      <c r="E105" t="s">
        <v>5729</v>
      </c>
      <c r="F105" t="s">
        <v>5729</v>
      </c>
    </row>
    <row r="106" spans="1:6">
      <c r="A106">
        <v>126</v>
      </c>
      <c r="B106" t="s">
        <v>5904</v>
      </c>
      <c r="C106" t="s">
        <v>328</v>
      </c>
      <c r="D106" t="s">
        <v>5725</v>
      </c>
      <c r="E106" t="s">
        <v>5726</v>
      </c>
      <c r="F106" t="s">
        <v>5726</v>
      </c>
    </row>
    <row r="107" spans="1:6">
      <c r="A107">
        <v>127</v>
      </c>
      <c r="B107" t="s">
        <v>5905</v>
      </c>
      <c r="C107" t="s">
        <v>64</v>
      </c>
      <c r="D107" t="s">
        <v>5803</v>
      </c>
      <c r="E107" t="s">
        <v>5804</v>
      </c>
      <c r="F107" t="s">
        <v>5803</v>
      </c>
    </row>
    <row r="108" spans="1:6">
      <c r="A108">
        <v>128</v>
      </c>
      <c r="B108" t="s">
        <v>5906</v>
      </c>
      <c r="C108" t="s">
        <v>369</v>
      </c>
      <c r="D108" t="s">
        <v>5751</v>
      </c>
      <c r="E108" t="s">
        <v>5745</v>
      </c>
      <c r="F108" t="s">
        <v>5745</v>
      </c>
    </row>
    <row r="109" spans="1:6">
      <c r="A109">
        <v>129</v>
      </c>
      <c r="B109" t="s">
        <v>5907</v>
      </c>
      <c r="C109" t="s">
        <v>369</v>
      </c>
      <c r="D109" t="s">
        <v>5751</v>
      </c>
      <c r="E109" t="s">
        <v>5745</v>
      </c>
      <c r="F109" t="s">
        <v>5745</v>
      </c>
    </row>
    <row r="110" spans="1:6">
      <c r="A110">
        <v>130</v>
      </c>
      <c r="B110" t="s">
        <v>5908</v>
      </c>
      <c r="C110" t="s">
        <v>369</v>
      </c>
      <c r="D110" t="s">
        <v>5751</v>
      </c>
      <c r="E110" t="s">
        <v>5748</v>
      </c>
      <c r="F110" t="s">
        <v>5748</v>
      </c>
    </row>
    <row r="111" spans="1:6">
      <c r="A111">
        <v>131</v>
      </c>
      <c r="B111" t="s">
        <v>5909</v>
      </c>
      <c r="C111" t="s">
        <v>369</v>
      </c>
      <c r="D111" t="s">
        <v>5751</v>
      </c>
      <c r="E111" t="s">
        <v>5748</v>
      </c>
      <c r="F111" t="s">
        <v>5748</v>
      </c>
    </row>
    <row r="112" spans="1:6">
      <c r="A112">
        <v>132</v>
      </c>
      <c r="B112" t="s">
        <v>5910</v>
      </c>
      <c r="C112" t="s">
        <v>369</v>
      </c>
      <c r="D112" t="s">
        <v>5751</v>
      </c>
      <c r="E112" t="s">
        <v>5749</v>
      </c>
      <c r="F112" t="s">
        <v>5749</v>
      </c>
    </row>
    <row r="113" spans="1:6">
      <c r="A113">
        <v>133</v>
      </c>
      <c r="B113" t="s">
        <v>5911</v>
      </c>
      <c r="C113" t="s">
        <v>369</v>
      </c>
      <c r="D113" t="s">
        <v>5751</v>
      </c>
      <c r="E113" t="s">
        <v>5749</v>
      </c>
      <c r="F113" t="s">
        <v>5749</v>
      </c>
    </row>
    <row r="114" spans="1:6">
      <c r="A114">
        <v>136</v>
      </c>
      <c r="B114" t="s">
        <v>5912</v>
      </c>
      <c r="C114" t="s">
        <v>328</v>
      </c>
      <c r="D114" t="s">
        <v>5725</v>
      </c>
      <c r="E114" t="s">
        <v>5727</v>
      </c>
      <c r="F114" t="s">
        <v>5727</v>
      </c>
    </row>
    <row r="115" spans="1:6">
      <c r="A115">
        <v>137</v>
      </c>
      <c r="B115" t="s">
        <v>5913</v>
      </c>
      <c r="C115" t="s">
        <v>369</v>
      </c>
      <c r="D115" t="s">
        <v>5751</v>
      </c>
      <c r="E115" t="s">
        <v>5745</v>
      </c>
      <c r="F115" t="s">
        <v>5745</v>
      </c>
    </row>
    <row r="116" spans="1:6">
      <c r="A116">
        <v>138</v>
      </c>
      <c r="B116" t="s">
        <v>5914</v>
      </c>
      <c r="C116" t="s">
        <v>369</v>
      </c>
      <c r="D116" t="s">
        <v>5751</v>
      </c>
      <c r="E116" t="s">
        <v>5745</v>
      </c>
      <c r="F116" t="s">
        <v>5745</v>
      </c>
    </row>
    <row r="117" spans="1:6">
      <c r="A117">
        <v>139</v>
      </c>
      <c r="B117" t="s">
        <v>5915</v>
      </c>
      <c r="C117" t="s">
        <v>369</v>
      </c>
      <c r="D117" t="s">
        <v>5751</v>
      </c>
      <c r="E117" t="s">
        <v>5745</v>
      </c>
      <c r="F117" t="s">
        <v>5745</v>
      </c>
    </row>
    <row r="118" spans="1:6">
      <c r="A118">
        <v>141</v>
      </c>
      <c r="B118" t="s">
        <v>5916</v>
      </c>
      <c r="C118" t="s">
        <v>369</v>
      </c>
      <c r="D118" t="s">
        <v>5751</v>
      </c>
      <c r="E118" t="s">
        <v>5745</v>
      </c>
      <c r="F118" t="s">
        <v>5745</v>
      </c>
    </row>
    <row r="119" spans="1:6">
      <c r="A119">
        <v>142</v>
      </c>
      <c r="B119" t="s">
        <v>5917</v>
      </c>
      <c r="C119" t="s">
        <v>328</v>
      </c>
      <c r="D119" t="s">
        <v>5725</v>
      </c>
      <c r="E119" t="s">
        <v>5726</v>
      </c>
      <c r="F119" t="s">
        <v>5726</v>
      </c>
    </row>
    <row r="120" spans="1:6">
      <c r="A120">
        <v>143</v>
      </c>
      <c r="B120" t="s">
        <v>5918</v>
      </c>
      <c r="C120" t="s">
        <v>369</v>
      </c>
      <c r="D120" t="s">
        <v>5751</v>
      </c>
      <c r="E120" t="s">
        <v>5747</v>
      </c>
      <c r="F120" t="s">
        <v>5747</v>
      </c>
    </row>
    <row r="121" spans="1:6">
      <c r="A121">
        <v>145</v>
      </c>
      <c r="B121" t="s">
        <v>5919</v>
      </c>
      <c r="C121" t="s">
        <v>369</v>
      </c>
      <c r="D121" t="s">
        <v>5751</v>
      </c>
      <c r="E121" t="s">
        <v>5745</v>
      </c>
      <c r="F121" t="s">
        <v>5745</v>
      </c>
    </row>
    <row r="122" spans="1:6">
      <c r="A122">
        <v>146</v>
      </c>
      <c r="B122" t="s">
        <v>5920</v>
      </c>
      <c r="C122" t="s">
        <v>369</v>
      </c>
      <c r="D122" t="s">
        <v>5751</v>
      </c>
      <c r="E122" t="s">
        <v>5745</v>
      </c>
      <c r="F122" t="s">
        <v>5745</v>
      </c>
    </row>
    <row r="123" spans="1:6">
      <c r="A123">
        <v>147</v>
      </c>
      <c r="B123" t="s">
        <v>5921</v>
      </c>
      <c r="C123" t="s">
        <v>369</v>
      </c>
      <c r="D123" t="s">
        <v>5751</v>
      </c>
      <c r="E123" t="s">
        <v>5745</v>
      </c>
      <c r="F123" t="s">
        <v>5745</v>
      </c>
    </row>
    <row r="124" spans="1:6">
      <c r="A124">
        <v>148</v>
      </c>
      <c r="B124" t="s">
        <v>5922</v>
      </c>
      <c r="C124" t="s">
        <v>369</v>
      </c>
      <c r="D124" t="s">
        <v>5751</v>
      </c>
      <c r="E124" t="s">
        <v>5745</v>
      </c>
      <c r="F124" t="s">
        <v>5745</v>
      </c>
    </row>
    <row r="125" spans="1:6">
      <c r="A125">
        <v>149</v>
      </c>
      <c r="B125" t="s">
        <v>5923</v>
      </c>
      <c r="C125" t="s">
        <v>369</v>
      </c>
      <c r="D125" t="s">
        <v>5751</v>
      </c>
      <c r="E125" t="s">
        <v>5748</v>
      </c>
      <c r="F125" t="s">
        <v>5748</v>
      </c>
    </row>
    <row r="126" spans="1:6">
      <c r="A126">
        <v>150</v>
      </c>
      <c r="B126" t="s">
        <v>5924</v>
      </c>
      <c r="C126" t="s">
        <v>369</v>
      </c>
      <c r="D126" t="s">
        <v>5751</v>
      </c>
      <c r="E126" t="s">
        <v>5748</v>
      </c>
      <c r="F126" t="s">
        <v>5748</v>
      </c>
    </row>
    <row r="127" spans="1:6">
      <c r="A127">
        <v>151</v>
      </c>
      <c r="B127" t="s">
        <v>5925</v>
      </c>
      <c r="C127" t="s">
        <v>369</v>
      </c>
      <c r="D127" t="s">
        <v>5751</v>
      </c>
      <c r="E127" t="s">
        <v>5745</v>
      </c>
      <c r="F127" t="s">
        <v>5745</v>
      </c>
    </row>
    <row r="128" spans="1:6">
      <c r="A128">
        <v>152</v>
      </c>
      <c r="B128" t="s">
        <v>5926</v>
      </c>
      <c r="C128" t="s">
        <v>369</v>
      </c>
      <c r="D128" t="s">
        <v>5751</v>
      </c>
      <c r="E128" t="s">
        <v>5745</v>
      </c>
      <c r="F128" t="s">
        <v>5745</v>
      </c>
    </row>
    <row r="129" spans="1:6">
      <c r="A129">
        <v>153</v>
      </c>
      <c r="B129" t="s">
        <v>5927</v>
      </c>
      <c r="C129" t="s">
        <v>369</v>
      </c>
      <c r="D129" t="s">
        <v>5751</v>
      </c>
      <c r="E129" t="s">
        <v>5745</v>
      </c>
      <c r="F129" t="s">
        <v>5745</v>
      </c>
    </row>
    <row r="130" spans="1:6">
      <c r="A130">
        <v>165</v>
      </c>
      <c r="B130" t="s">
        <v>5928</v>
      </c>
      <c r="C130" t="s">
        <v>328</v>
      </c>
      <c r="D130" t="s">
        <v>5725</v>
      </c>
      <c r="E130" t="s">
        <v>5727</v>
      </c>
      <c r="F130" t="s">
        <v>5727</v>
      </c>
    </row>
    <row r="131" spans="1:6">
      <c r="A131">
        <v>166</v>
      </c>
      <c r="B131" t="s">
        <v>5929</v>
      </c>
      <c r="C131" t="s">
        <v>328</v>
      </c>
      <c r="D131" t="s">
        <v>5725</v>
      </c>
      <c r="E131" t="s">
        <v>5726</v>
      </c>
      <c r="F131" t="s">
        <v>5726</v>
      </c>
    </row>
    <row r="132" spans="1:6">
      <c r="A132">
        <v>167</v>
      </c>
      <c r="B132" t="s">
        <v>5930</v>
      </c>
      <c r="C132" t="s">
        <v>328</v>
      </c>
      <c r="D132" t="s">
        <v>5725</v>
      </c>
      <c r="E132" t="s">
        <v>5727</v>
      </c>
      <c r="F132" t="s">
        <v>5727</v>
      </c>
    </row>
    <row r="133" spans="1:6">
      <c r="A133">
        <v>169</v>
      </c>
      <c r="B133" t="s">
        <v>5931</v>
      </c>
      <c r="C133" t="s">
        <v>369</v>
      </c>
      <c r="D133" t="s">
        <v>5751</v>
      </c>
      <c r="E133" t="s">
        <v>5748</v>
      </c>
      <c r="F133" t="s">
        <v>5748</v>
      </c>
    </row>
    <row r="134" spans="1:6">
      <c r="A134">
        <v>170</v>
      </c>
      <c r="B134" t="s">
        <v>5932</v>
      </c>
      <c r="C134" t="s">
        <v>369</v>
      </c>
      <c r="D134" t="s">
        <v>5751</v>
      </c>
      <c r="E134" t="s">
        <v>5748</v>
      </c>
      <c r="F134" t="s">
        <v>5748</v>
      </c>
    </row>
    <row r="135" spans="1:6">
      <c r="A135">
        <v>171</v>
      </c>
      <c r="B135" t="s">
        <v>5933</v>
      </c>
      <c r="C135" t="s">
        <v>369</v>
      </c>
      <c r="D135" t="s">
        <v>5751</v>
      </c>
      <c r="E135" t="s">
        <v>5747</v>
      </c>
      <c r="F135" t="s">
        <v>5747</v>
      </c>
    </row>
    <row r="136" spans="1:6">
      <c r="A136">
        <v>172</v>
      </c>
      <c r="B136" t="s">
        <v>5934</v>
      </c>
      <c r="C136" t="s">
        <v>64</v>
      </c>
      <c r="D136" t="s">
        <v>5716</v>
      </c>
      <c r="E136" t="s">
        <v>5720</v>
      </c>
      <c r="F136" t="s">
        <v>5720</v>
      </c>
    </row>
    <row r="137" spans="1:6">
      <c r="A137">
        <v>173</v>
      </c>
      <c r="B137" t="s">
        <v>5935</v>
      </c>
      <c r="C137" t="s">
        <v>64</v>
      </c>
      <c r="D137" t="s">
        <v>5803</v>
      </c>
      <c r="E137" t="s">
        <v>5804</v>
      </c>
      <c r="F137" t="s">
        <v>5803</v>
      </c>
    </row>
    <row r="138" spans="1:6">
      <c r="A138">
        <v>174</v>
      </c>
      <c r="B138" t="s">
        <v>5936</v>
      </c>
      <c r="C138" t="s">
        <v>369</v>
      </c>
      <c r="D138" t="s">
        <v>5751</v>
      </c>
      <c r="E138" t="s">
        <v>5748</v>
      </c>
      <c r="F138" t="s">
        <v>5748</v>
      </c>
    </row>
    <row r="139" spans="1:6">
      <c r="A139">
        <v>175</v>
      </c>
      <c r="B139" t="s">
        <v>5937</v>
      </c>
      <c r="C139" t="s">
        <v>369</v>
      </c>
      <c r="D139" t="s">
        <v>5751</v>
      </c>
      <c r="E139" t="s">
        <v>5748</v>
      </c>
      <c r="F139" t="s">
        <v>5748</v>
      </c>
    </row>
    <row r="140" spans="1:6">
      <c r="A140">
        <v>177</v>
      </c>
      <c r="B140" t="s">
        <v>5938</v>
      </c>
      <c r="C140" t="s">
        <v>369</v>
      </c>
      <c r="D140" t="s">
        <v>5751</v>
      </c>
      <c r="E140" t="s">
        <v>5748</v>
      </c>
      <c r="F140" t="s">
        <v>5748</v>
      </c>
    </row>
    <row r="141" spans="1:6">
      <c r="A141">
        <v>178</v>
      </c>
      <c r="B141" t="s">
        <v>5939</v>
      </c>
      <c r="C141" t="s">
        <v>328</v>
      </c>
      <c r="D141" t="s">
        <v>5725</v>
      </c>
      <c r="E141" t="s">
        <v>5727</v>
      </c>
      <c r="F141" t="s">
        <v>5727</v>
      </c>
    </row>
    <row r="142" spans="1:6">
      <c r="A142">
        <v>179</v>
      </c>
      <c r="B142" t="s">
        <v>5940</v>
      </c>
      <c r="C142" t="s">
        <v>5766</v>
      </c>
      <c r="D142" t="s">
        <v>5767</v>
      </c>
      <c r="E142" t="s">
        <v>5768</v>
      </c>
      <c r="F142" t="s">
        <v>5768</v>
      </c>
    </row>
    <row r="143" spans="1:6">
      <c r="A143">
        <v>180</v>
      </c>
      <c r="B143" t="s">
        <v>5941</v>
      </c>
      <c r="C143" t="s">
        <v>5766</v>
      </c>
      <c r="D143" t="s">
        <v>5767</v>
      </c>
      <c r="E143" t="s">
        <v>5768</v>
      </c>
      <c r="F143" t="s">
        <v>5768</v>
      </c>
    </row>
    <row r="144" spans="1:6">
      <c r="A144">
        <v>181</v>
      </c>
      <c r="B144" t="s">
        <v>5942</v>
      </c>
      <c r="C144" t="s">
        <v>369</v>
      </c>
      <c r="D144" t="s">
        <v>5751</v>
      </c>
      <c r="E144" t="s">
        <v>5748</v>
      </c>
      <c r="F144" t="s">
        <v>5748</v>
      </c>
    </row>
    <row r="145" spans="1:6">
      <c r="A145">
        <v>182</v>
      </c>
      <c r="B145" t="s">
        <v>5943</v>
      </c>
      <c r="C145" t="s">
        <v>369</v>
      </c>
      <c r="D145" t="s">
        <v>5751</v>
      </c>
      <c r="E145" t="s">
        <v>5748</v>
      </c>
      <c r="F145" t="s">
        <v>5748</v>
      </c>
    </row>
    <row r="146" spans="1:6">
      <c r="A146">
        <v>183</v>
      </c>
      <c r="B146" t="s">
        <v>5944</v>
      </c>
      <c r="C146" t="s">
        <v>369</v>
      </c>
      <c r="D146" t="s">
        <v>5751</v>
      </c>
      <c r="E146" t="s">
        <v>5748</v>
      </c>
      <c r="F146" t="s">
        <v>5748</v>
      </c>
    </row>
    <row r="147" spans="1:6">
      <c r="A147">
        <v>184</v>
      </c>
      <c r="B147" t="s">
        <v>5945</v>
      </c>
      <c r="C147" t="s">
        <v>369</v>
      </c>
      <c r="D147" t="s">
        <v>5751</v>
      </c>
      <c r="E147" t="s">
        <v>5747</v>
      </c>
      <c r="F147" t="s">
        <v>5747</v>
      </c>
    </row>
    <row r="148" spans="1:6">
      <c r="A148">
        <v>185</v>
      </c>
      <c r="B148" t="s">
        <v>5946</v>
      </c>
      <c r="C148" t="s">
        <v>369</v>
      </c>
      <c r="D148" t="s">
        <v>5751</v>
      </c>
      <c r="E148" t="s">
        <v>5747</v>
      </c>
      <c r="F148" t="s">
        <v>5747</v>
      </c>
    </row>
    <row r="149" spans="1:6">
      <c r="A149">
        <v>186</v>
      </c>
      <c r="B149" t="s">
        <v>5947</v>
      </c>
      <c r="C149" t="s">
        <v>369</v>
      </c>
      <c r="D149" t="s">
        <v>5751</v>
      </c>
      <c r="E149" t="s">
        <v>5745</v>
      </c>
      <c r="F149" t="s">
        <v>5745</v>
      </c>
    </row>
    <row r="150" spans="1:6">
      <c r="A150">
        <v>187</v>
      </c>
      <c r="B150" t="s">
        <v>5948</v>
      </c>
      <c r="C150" t="s">
        <v>369</v>
      </c>
      <c r="D150" t="s">
        <v>5751</v>
      </c>
      <c r="E150" t="s">
        <v>5745</v>
      </c>
      <c r="F150" t="s">
        <v>5745</v>
      </c>
    </row>
    <row r="151" spans="1:6">
      <c r="A151">
        <v>188</v>
      </c>
      <c r="B151" t="s">
        <v>5949</v>
      </c>
      <c r="C151" t="s">
        <v>369</v>
      </c>
      <c r="D151" t="s">
        <v>5751</v>
      </c>
      <c r="E151" t="s">
        <v>5745</v>
      </c>
      <c r="F151" t="s">
        <v>5745</v>
      </c>
    </row>
    <row r="152" spans="1:6">
      <c r="A152">
        <v>190</v>
      </c>
      <c r="B152" t="s">
        <v>5950</v>
      </c>
      <c r="C152" t="s">
        <v>328</v>
      </c>
      <c r="D152" t="s">
        <v>5725</v>
      </c>
      <c r="E152" t="s">
        <v>5726</v>
      </c>
      <c r="F152" t="s">
        <v>5726</v>
      </c>
    </row>
    <row r="153" spans="1:6">
      <c r="A153">
        <v>191</v>
      </c>
      <c r="B153" t="s">
        <v>5951</v>
      </c>
      <c r="C153" t="s">
        <v>369</v>
      </c>
      <c r="D153" t="s">
        <v>5751</v>
      </c>
      <c r="E153" t="s">
        <v>5745</v>
      </c>
      <c r="F153" t="s">
        <v>5745</v>
      </c>
    </row>
    <row r="154" spans="1:6">
      <c r="A154">
        <v>192</v>
      </c>
      <c r="B154" t="s">
        <v>5952</v>
      </c>
      <c r="C154" t="s">
        <v>369</v>
      </c>
      <c r="D154" t="s">
        <v>5751</v>
      </c>
      <c r="E154" t="s">
        <v>5745</v>
      </c>
      <c r="F154" t="s">
        <v>5745</v>
      </c>
    </row>
    <row r="155" spans="1:6">
      <c r="A155">
        <v>193</v>
      </c>
      <c r="B155" t="s">
        <v>5953</v>
      </c>
      <c r="C155" t="s">
        <v>5766</v>
      </c>
      <c r="D155" t="s">
        <v>5773</v>
      </c>
      <c r="E155" t="s">
        <v>5776</v>
      </c>
      <c r="F155" t="s">
        <v>5776</v>
      </c>
    </row>
    <row r="156" spans="1:6">
      <c r="A156">
        <v>194</v>
      </c>
      <c r="B156" t="s">
        <v>5954</v>
      </c>
      <c r="C156" t="s">
        <v>369</v>
      </c>
      <c r="D156" t="s">
        <v>5751</v>
      </c>
      <c r="E156" t="s">
        <v>5745</v>
      </c>
      <c r="F156" t="s">
        <v>5745</v>
      </c>
    </row>
    <row r="157" spans="1:6">
      <c r="A157">
        <v>195</v>
      </c>
      <c r="B157" t="s">
        <v>5955</v>
      </c>
      <c r="C157" t="s">
        <v>328</v>
      </c>
      <c r="D157" t="s">
        <v>5725</v>
      </c>
      <c r="E157" t="s">
        <v>5726</v>
      </c>
      <c r="F157" t="s">
        <v>5726</v>
      </c>
    </row>
    <row r="158" spans="1:6">
      <c r="A158">
        <v>196</v>
      </c>
      <c r="B158" t="s">
        <v>5956</v>
      </c>
      <c r="C158" t="s">
        <v>328</v>
      </c>
      <c r="D158" t="s">
        <v>5725</v>
      </c>
      <c r="E158" t="s">
        <v>5726</v>
      </c>
      <c r="F158" t="s">
        <v>5726</v>
      </c>
    </row>
    <row r="159" spans="1:6">
      <c r="A159">
        <v>197</v>
      </c>
      <c r="B159" t="s">
        <v>5957</v>
      </c>
      <c r="C159" t="s">
        <v>369</v>
      </c>
      <c r="D159" t="s">
        <v>5751</v>
      </c>
      <c r="E159" t="s">
        <v>5745</v>
      </c>
      <c r="F159" t="s">
        <v>5745</v>
      </c>
    </row>
    <row r="160" spans="1:6">
      <c r="A160">
        <v>198</v>
      </c>
      <c r="B160" t="s">
        <v>5958</v>
      </c>
      <c r="C160" t="s">
        <v>664</v>
      </c>
      <c r="D160" t="s">
        <v>5793</v>
      </c>
      <c r="E160" t="s">
        <v>5793</v>
      </c>
      <c r="F160" t="s">
        <v>5793</v>
      </c>
    </row>
    <row r="161" spans="1:6">
      <c r="A161">
        <v>199</v>
      </c>
      <c r="B161" t="s">
        <v>5959</v>
      </c>
      <c r="C161" t="s">
        <v>328</v>
      </c>
      <c r="D161" t="s">
        <v>5725</v>
      </c>
      <c r="E161" t="s">
        <v>5726</v>
      </c>
      <c r="F161" t="s">
        <v>5726</v>
      </c>
    </row>
    <row r="162" spans="1:6">
      <c r="A162">
        <v>200</v>
      </c>
      <c r="B162" t="s">
        <v>5960</v>
      </c>
      <c r="C162" t="s">
        <v>369</v>
      </c>
      <c r="D162" t="s">
        <v>5751</v>
      </c>
      <c r="E162" t="s">
        <v>5745</v>
      </c>
      <c r="F162" t="s">
        <v>5745</v>
      </c>
    </row>
    <row r="163" spans="1:6">
      <c r="A163">
        <v>201</v>
      </c>
      <c r="B163" t="s">
        <v>5961</v>
      </c>
      <c r="C163" t="s">
        <v>369</v>
      </c>
      <c r="D163" t="s">
        <v>5751</v>
      </c>
      <c r="E163" t="s">
        <v>5745</v>
      </c>
      <c r="F163" t="s">
        <v>5745</v>
      </c>
    </row>
    <row r="164" spans="1:6">
      <c r="A164">
        <v>202</v>
      </c>
      <c r="B164" t="s">
        <v>5962</v>
      </c>
      <c r="C164" t="s">
        <v>369</v>
      </c>
      <c r="D164" t="s">
        <v>5751</v>
      </c>
      <c r="E164" t="s">
        <v>5745</v>
      </c>
      <c r="F164" t="s">
        <v>5745</v>
      </c>
    </row>
    <row r="165" spans="1:6">
      <c r="A165">
        <v>203</v>
      </c>
      <c r="B165" t="s">
        <v>5963</v>
      </c>
      <c r="C165" t="s">
        <v>664</v>
      </c>
      <c r="D165" t="s">
        <v>5793</v>
      </c>
      <c r="E165" t="s">
        <v>5793</v>
      </c>
      <c r="F165" t="s">
        <v>5793</v>
      </c>
    </row>
    <row r="166" spans="1:6">
      <c r="A166">
        <v>204</v>
      </c>
      <c r="B166" t="s">
        <v>5964</v>
      </c>
      <c r="C166" t="s">
        <v>664</v>
      </c>
      <c r="D166" t="s">
        <v>5795</v>
      </c>
      <c r="E166" t="s">
        <v>5795</v>
      </c>
      <c r="F166" t="s">
        <v>5795</v>
      </c>
    </row>
    <row r="167" spans="1:6">
      <c r="A167">
        <v>205</v>
      </c>
      <c r="B167" t="s">
        <v>5965</v>
      </c>
      <c r="C167" t="s">
        <v>369</v>
      </c>
      <c r="D167" t="s">
        <v>5751</v>
      </c>
      <c r="E167" t="s">
        <v>5745</v>
      </c>
      <c r="F167" t="s">
        <v>5745</v>
      </c>
    </row>
    <row r="168" spans="1:6">
      <c r="A168">
        <v>206</v>
      </c>
      <c r="B168" t="s">
        <v>5966</v>
      </c>
      <c r="C168" t="s">
        <v>369</v>
      </c>
      <c r="D168" t="s">
        <v>5751</v>
      </c>
      <c r="E168" t="s">
        <v>5745</v>
      </c>
      <c r="F168" t="s">
        <v>5745</v>
      </c>
    </row>
    <row r="169" spans="1:6">
      <c r="A169">
        <v>207</v>
      </c>
      <c r="B169" t="s">
        <v>5967</v>
      </c>
      <c r="C169" t="s">
        <v>369</v>
      </c>
      <c r="D169" t="s">
        <v>5751</v>
      </c>
      <c r="E169" t="s">
        <v>5748</v>
      </c>
      <c r="F169" t="s">
        <v>5748</v>
      </c>
    </row>
    <row r="170" spans="1:6">
      <c r="A170">
        <v>208</v>
      </c>
      <c r="B170" t="s">
        <v>5968</v>
      </c>
      <c r="C170" t="s">
        <v>369</v>
      </c>
      <c r="D170" t="s">
        <v>5751</v>
      </c>
      <c r="E170" t="s">
        <v>5748</v>
      </c>
      <c r="F170" t="s">
        <v>5748</v>
      </c>
    </row>
    <row r="171" spans="1:6">
      <c r="A171">
        <v>209</v>
      </c>
      <c r="B171" t="s">
        <v>5969</v>
      </c>
      <c r="C171" t="s">
        <v>64</v>
      </c>
      <c r="D171" t="s">
        <v>5803</v>
      </c>
      <c r="E171" t="s">
        <v>5842</v>
      </c>
      <c r="F171" t="s">
        <v>5803</v>
      </c>
    </row>
    <row r="172" spans="1:6">
      <c r="A172">
        <v>210</v>
      </c>
      <c r="B172" t="s">
        <v>5970</v>
      </c>
      <c r="C172" t="s">
        <v>664</v>
      </c>
      <c r="D172" t="s">
        <v>5793</v>
      </c>
      <c r="E172" t="s">
        <v>5793</v>
      </c>
      <c r="F172" t="s">
        <v>5793</v>
      </c>
    </row>
    <row r="173" spans="1:6">
      <c r="A173">
        <v>211</v>
      </c>
      <c r="B173" t="s">
        <v>5971</v>
      </c>
      <c r="C173" t="s">
        <v>664</v>
      </c>
      <c r="D173" t="s">
        <v>5795</v>
      </c>
      <c r="E173" t="s">
        <v>5795</v>
      </c>
      <c r="F173" t="s">
        <v>5795</v>
      </c>
    </row>
    <row r="174" spans="1:6">
      <c r="A174">
        <v>212</v>
      </c>
      <c r="B174" t="s">
        <v>5972</v>
      </c>
      <c r="C174" t="s">
        <v>369</v>
      </c>
      <c r="D174" t="s">
        <v>5751</v>
      </c>
      <c r="E174" t="s">
        <v>5745</v>
      </c>
      <c r="F174" t="s">
        <v>5745</v>
      </c>
    </row>
    <row r="175" spans="1:6">
      <c r="A175">
        <v>213</v>
      </c>
      <c r="B175" t="s">
        <v>5973</v>
      </c>
      <c r="C175" t="s">
        <v>369</v>
      </c>
      <c r="D175" t="s">
        <v>5751</v>
      </c>
      <c r="E175" t="s">
        <v>5745</v>
      </c>
      <c r="F175" t="s">
        <v>5745</v>
      </c>
    </row>
    <row r="176" spans="1:6">
      <c r="A176">
        <v>214</v>
      </c>
      <c r="B176" t="s">
        <v>5974</v>
      </c>
      <c r="C176" t="s">
        <v>328</v>
      </c>
      <c r="D176" t="s">
        <v>5725</v>
      </c>
      <c r="E176" t="s">
        <v>5727</v>
      </c>
      <c r="F176" t="s">
        <v>5727</v>
      </c>
    </row>
    <row r="177" spans="1:6">
      <c r="A177">
        <v>215</v>
      </c>
      <c r="B177" t="s">
        <v>5975</v>
      </c>
      <c r="C177" t="s">
        <v>328</v>
      </c>
      <c r="D177" t="s">
        <v>5725</v>
      </c>
      <c r="E177" t="s">
        <v>5727</v>
      </c>
      <c r="F177" t="s">
        <v>5727</v>
      </c>
    </row>
    <row r="178" spans="1:6">
      <c r="A178">
        <v>216</v>
      </c>
      <c r="B178" t="s">
        <v>5976</v>
      </c>
      <c r="C178" t="s">
        <v>5760</v>
      </c>
      <c r="D178" t="s">
        <v>5761</v>
      </c>
      <c r="E178" t="s">
        <v>5763</v>
      </c>
      <c r="F178" t="s">
        <v>5763</v>
      </c>
    </row>
    <row r="179" spans="1:6">
      <c r="A179">
        <v>217</v>
      </c>
      <c r="B179" t="s">
        <v>5977</v>
      </c>
      <c r="C179" t="s">
        <v>5760</v>
      </c>
      <c r="D179" t="s">
        <v>5761</v>
      </c>
      <c r="E179" t="s">
        <v>5763</v>
      </c>
      <c r="F179" t="s">
        <v>5763</v>
      </c>
    </row>
    <row r="180" spans="1:6">
      <c r="A180">
        <v>219</v>
      </c>
      <c r="B180" t="s">
        <v>5978</v>
      </c>
      <c r="C180" t="s">
        <v>328</v>
      </c>
      <c r="D180" t="s">
        <v>5725</v>
      </c>
      <c r="E180" t="s">
        <v>5727</v>
      </c>
      <c r="F180" t="s">
        <v>5727</v>
      </c>
    </row>
    <row r="181" spans="1:6">
      <c r="A181">
        <v>220</v>
      </c>
      <c r="B181" t="s">
        <v>5979</v>
      </c>
      <c r="C181" t="s">
        <v>64</v>
      </c>
      <c r="D181" t="s">
        <v>5803</v>
      </c>
      <c r="E181" t="s">
        <v>5842</v>
      </c>
      <c r="F181" t="s">
        <v>5803</v>
      </c>
    </row>
    <row r="182" spans="1:6">
      <c r="A182">
        <v>221</v>
      </c>
      <c r="B182" t="s">
        <v>5980</v>
      </c>
      <c r="C182" t="s">
        <v>369</v>
      </c>
      <c r="D182" t="s">
        <v>5751</v>
      </c>
      <c r="E182" t="s">
        <v>5748</v>
      </c>
      <c r="F182" t="s">
        <v>5748</v>
      </c>
    </row>
    <row r="183" spans="1:6">
      <c r="A183">
        <v>222</v>
      </c>
      <c r="B183" t="s">
        <v>5981</v>
      </c>
      <c r="C183" t="s">
        <v>369</v>
      </c>
      <c r="D183" t="s">
        <v>5751</v>
      </c>
      <c r="E183" t="s">
        <v>5748</v>
      </c>
      <c r="F183" t="s">
        <v>5748</v>
      </c>
    </row>
    <row r="184" spans="1:6">
      <c r="A184">
        <v>225</v>
      </c>
      <c r="B184" t="s">
        <v>5982</v>
      </c>
      <c r="C184" t="s">
        <v>369</v>
      </c>
      <c r="D184" t="s">
        <v>5751</v>
      </c>
      <c r="E184" t="s">
        <v>5745</v>
      </c>
      <c r="F184" t="s">
        <v>5745</v>
      </c>
    </row>
    <row r="185" spans="1:6">
      <c r="A185">
        <v>226</v>
      </c>
      <c r="B185" t="s">
        <v>5983</v>
      </c>
      <c r="C185" t="s">
        <v>369</v>
      </c>
      <c r="D185" t="s">
        <v>5751</v>
      </c>
      <c r="E185" t="s">
        <v>5745</v>
      </c>
      <c r="F185" t="s">
        <v>5745</v>
      </c>
    </row>
    <row r="186" spans="1:6">
      <c r="A186">
        <v>227</v>
      </c>
      <c r="B186" t="s">
        <v>5984</v>
      </c>
      <c r="C186" t="s">
        <v>369</v>
      </c>
      <c r="D186" t="s">
        <v>5751</v>
      </c>
      <c r="E186" t="s">
        <v>5748</v>
      </c>
      <c r="F186" t="s">
        <v>5748</v>
      </c>
    </row>
    <row r="187" spans="1:6">
      <c r="A187">
        <v>235</v>
      </c>
      <c r="B187" t="s">
        <v>5985</v>
      </c>
      <c r="C187" t="s">
        <v>369</v>
      </c>
      <c r="D187" t="s">
        <v>5751</v>
      </c>
      <c r="E187" t="s">
        <v>5745</v>
      </c>
      <c r="F187" t="s">
        <v>5745</v>
      </c>
    </row>
    <row r="188" spans="1:6">
      <c r="A188">
        <v>236</v>
      </c>
      <c r="B188" t="s">
        <v>5986</v>
      </c>
      <c r="C188" t="s">
        <v>369</v>
      </c>
      <c r="D188" t="s">
        <v>5751</v>
      </c>
      <c r="E188" t="s">
        <v>5747</v>
      </c>
      <c r="F188" t="s">
        <v>5747</v>
      </c>
    </row>
    <row r="189" spans="1:6">
      <c r="A189">
        <v>237</v>
      </c>
      <c r="B189" t="s">
        <v>5987</v>
      </c>
      <c r="C189" t="s">
        <v>369</v>
      </c>
      <c r="D189" t="s">
        <v>5751</v>
      </c>
      <c r="E189" t="s">
        <v>5748</v>
      </c>
      <c r="F189" t="s">
        <v>5748</v>
      </c>
    </row>
    <row r="190" spans="1:6">
      <c r="A190">
        <v>238</v>
      </c>
      <c r="B190" t="s">
        <v>5988</v>
      </c>
      <c r="C190" t="s">
        <v>369</v>
      </c>
      <c r="D190" t="s">
        <v>5751</v>
      </c>
      <c r="E190" t="s">
        <v>5748</v>
      </c>
      <c r="F190" t="s">
        <v>5748</v>
      </c>
    </row>
    <row r="191" spans="1:6">
      <c r="A191">
        <v>241</v>
      </c>
      <c r="B191" t="s">
        <v>5989</v>
      </c>
      <c r="C191" t="s">
        <v>328</v>
      </c>
      <c r="D191" t="s">
        <v>5725</v>
      </c>
      <c r="E191" t="s">
        <v>5727</v>
      </c>
      <c r="F191" t="s">
        <v>5727</v>
      </c>
    </row>
    <row r="192" spans="1:6">
      <c r="A192">
        <v>242</v>
      </c>
      <c r="B192" t="s">
        <v>5990</v>
      </c>
      <c r="C192" t="s">
        <v>328</v>
      </c>
      <c r="D192" t="s">
        <v>5725</v>
      </c>
      <c r="E192" t="s">
        <v>5727</v>
      </c>
      <c r="F192" t="s">
        <v>5727</v>
      </c>
    </row>
    <row r="193" spans="1:6">
      <c r="A193">
        <v>244</v>
      </c>
      <c r="B193" t="s">
        <v>5991</v>
      </c>
      <c r="C193" t="s">
        <v>369</v>
      </c>
      <c r="D193" t="s">
        <v>5751</v>
      </c>
      <c r="E193" t="s">
        <v>5748</v>
      </c>
      <c r="F193" t="s">
        <v>5748</v>
      </c>
    </row>
    <row r="194" spans="1:6">
      <c r="A194">
        <v>245</v>
      </c>
      <c r="B194" t="s">
        <v>5992</v>
      </c>
      <c r="C194" t="s">
        <v>369</v>
      </c>
      <c r="D194" t="s">
        <v>5751</v>
      </c>
      <c r="E194" t="s">
        <v>5748</v>
      </c>
      <c r="F194" t="s">
        <v>5748</v>
      </c>
    </row>
    <row r="195" spans="1:6">
      <c r="A195">
        <v>246</v>
      </c>
      <c r="B195" t="s">
        <v>5993</v>
      </c>
      <c r="C195" t="s">
        <v>369</v>
      </c>
      <c r="D195" t="s">
        <v>5740</v>
      </c>
      <c r="E195" t="s">
        <v>5741</v>
      </c>
      <c r="F195" t="s">
        <v>5741</v>
      </c>
    </row>
    <row r="196" spans="1:6">
      <c r="A196">
        <v>247</v>
      </c>
      <c r="B196" t="s">
        <v>5994</v>
      </c>
      <c r="C196" t="s">
        <v>369</v>
      </c>
      <c r="D196" t="s">
        <v>5751</v>
      </c>
      <c r="E196" t="s">
        <v>5748</v>
      </c>
      <c r="F196" t="s">
        <v>5748</v>
      </c>
    </row>
    <row r="197" spans="1:6">
      <c r="A197">
        <v>251</v>
      </c>
      <c r="B197" t="s">
        <v>5995</v>
      </c>
      <c r="C197" t="s">
        <v>64</v>
      </c>
      <c r="D197" t="s">
        <v>5803</v>
      </c>
      <c r="E197" t="s">
        <v>5842</v>
      </c>
      <c r="F197" t="s">
        <v>5803</v>
      </c>
    </row>
    <row r="198" spans="1:6">
      <c r="A198">
        <v>252</v>
      </c>
      <c r="B198" t="s">
        <v>5996</v>
      </c>
      <c r="C198" t="s">
        <v>369</v>
      </c>
      <c r="D198" t="s">
        <v>5751</v>
      </c>
      <c r="E198" t="s">
        <v>5745</v>
      </c>
      <c r="F198" t="s">
        <v>5745</v>
      </c>
    </row>
    <row r="199" spans="1:6">
      <c r="A199">
        <v>253</v>
      </c>
      <c r="B199" t="s">
        <v>5997</v>
      </c>
      <c r="C199" t="s">
        <v>369</v>
      </c>
      <c r="D199" t="s">
        <v>5751</v>
      </c>
      <c r="E199" t="s">
        <v>5745</v>
      </c>
      <c r="F199" t="s">
        <v>5745</v>
      </c>
    </row>
    <row r="200" spans="1:6">
      <c r="A200">
        <v>254</v>
      </c>
      <c r="B200" t="s">
        <v>5998</v>
      </c>
      <c r="C200" t="s">
        <v>369</v>
      </c>
      <c r="D200" t="s">
        <v>5751</v>
      </c>
      <c r="E200" t="s">
        <v>5748</v>
      </c>
      <c r="F200" t="s">
        <v>5748</v>
      </c>
    </row>
    <row r="201" spans="1:6">
      <c r="A201">
        <v>255</v>
      </c>
      <c r="B201" t="s">
        <v>5999</v>
      </c>
      <c r="C201" t="s">
        <v>369</v>
      </c>
      <c r="D201" t="s">
        <v>5751</v>
      </c>
      <c r="E201" t="s">
        <v>5748</v>
      </c>
      <c r="F201" t="s">
        <v>5748</v>
      </c>
    </row>
    <row r="202" spans="1:6">
      <c r="A202">
        <v>256</v>
      </c>
      <c r="B202" t="s">
        <v>6000</v>
      </c>
      <c r="C202" t="s">
        <v>328</v>
      </c>
      <c r="D202" t="s">
        <v>5725</v>
      </c>
      <c r="E202" t="s">
        <v>5729</v>
      </c>
      <c r="F202" t="s">
        <v>5729</v>
      </c>
    </row>
    <row r="203" spans="1:6">
      <c r="A203">
        <v>257</v>
      </c>
      <c r="B203" t="s">
        <v>6001</v>
      </c>
      <c r="C203" t="s">
        <v>369</v>
      </c>
      <c r="D203" t="s">
        <v>5751</v>
      </c>
      <c r="E203" t="s">
        <v>5745</v>
      </c>
      <c r="F203" t="s">
        <v>5745</v>
      </c>
    </row>
    <row r="204" spans="1:6">
      <c r="A204">
        <v>258</v>
      </c>
      <c r="B204" t="s">
        <v>6002</v>
      </c>
      <c r="C204" t="s">
        <v>369</v>
      </c>
      <c r="D204" t="s">
        <v>5751</v>
      </c>
      <c r="E204" t="s">
        <v>5745</v>
      </c>
      <c r="F204" t="s">
        <v>5745</v>
      </c>
    </row>
    <row r="205" spans="1:6">
      <c r="A205">
        <v>259</v>
      </c>
      <c r="B205" t="s">
        <v>6003</v>
      </c>
      <c r="C205" t="s">
        <v>328</v>
      </c>
      <c r="D205" t="s">
        <v>5725</v>
      </c>
      <c r="E205" t="s">
        <v>5727</v>
      </c>
      <c r="F205" t="s">
        <v>5727</v>
      </c>
    </row>
    <row r="206" spans="1:6">
      <c r="A206">
        <v>260</v>
      </c>
      <c r="B206" t="s">
        <v>6004</v>
      </c>
      <c r="C206" t="s">
        <v>369</v>
      </c>
      <c r="D206" t="s">
        <v>5751</v>
      </c>
      <c r="E206" t="s">
        <v>5747</v>
      </c>
      <c r="F206" t="s">
        <v>5747</v>
      </c>
    </row>
    <row r="207" spans="1:6">
      <c r="A207">
        <v>263</v>
      </c>
      <c r="B207" t="s">
        <v>6005</v>
      </c>
      <c r="C207" t="s">
        <v>64</v>
      </c>
      <c r="D207" t="s">
        <v>5803</v>
      </c>
      <c r="E207" t="s">
        <v>5842</v>
      </c>
      <c r="F207" t="s">
        <v>5803</v>
      </c>
    </row>
    <row r="208" spans="1:6">
      <c r="A208">
        <v>264</v>
      </c>
      <c r="B208" t="s">
        <v>6006</v>
      </c>
      <c r="C208" t="s">
        <v>328</v>
      </c>
      <c r="D208" t="s">
        <v>5725</v>
      </c>
      <c r="E208" t="s">
        <v>5727</v>
      </c>
      <c r="F208" t="s">
        <v>5727</v>
      </c>
    </row>
    <row r="209" spans="1:6">
      <c r="A209">
        <v>267</v>
      </c>
      <c r="B209" t="s">
        <v>6007</v>
      </c>
      <c r="C209" t="s">
        <v>369</v>
      </c>
      <c r="D209" t="s">
        <v>5751</v>
      </c>
      <c r="E209" t="s">
        <v>5748</v>
      </c>
      <c r="F209" t="s">
        <v>5748</v>
      </c>
    </row>
    <row r="210" spans="1:6">
      <c r="A210">
        <v>268</v>
      </c>
      <c r="B210" t="s">
        <v>6008</v>
      </c>
      <c r="C210" t="s">
        <v>369</v>
      </c>
      <c r="D210" t="s">
        <v>5751</v>
      </c>
      <c r="E210" t="s">
        <v>5748</v>
      </c>
      <c r="F210" t="s">
        <v>5748</v>
      </c>
    </row>
    <row r="211" spans="1:6">
      <c r="A211">
        <v>270</v>
      </c>
      <c r="B211" t="s">
        <v>6009</v>
      </c>
      <c r="C211" t="s">
        <v>328</v>
      </c>
      <c r="D211" t="s">
        <v>5725</v>
      </c>
      <c r="E211" t="s">
        <v>5726</v>
      </c>
      <c r="F211" t="s">
        <v>5726</v>
      </c>
    </row>
    <row r="212" spans="1:6">
      <c r="A212">
        <v>271</v>
      </c>
      <c r="B212" t="s">
        <v>6010</v>
      </c>
      <c r="C212" t="s">
        <v>369</v>
      </c>
      <c r="D212" t="s">
        <v>5751</v>
      </c>
      <c r="E212" t="s">
        <v>5745</v>
      </c>
      <c r="F212" t="s">
        <v>5745</v>
      </c>
    </row>
    <row r="213" spans="1:6">
      <c r="A213">
        <v>272</v>
      </c>
      <c r="B213" t="s">
        <v>6011</v>
      </c>
      <c r="C213" t="s">
        <v>369</v>
      </c>
      <c r="D213" t="s">
        <v>5751</v>
      </c>
      <c r="E213" t="s">
        <v>5745</v>
      </c>
      <c r="F213" t="s">
        <v>5745</v>
      </c>
    </row>
    <row r="214" spans="1:6">
      <c r="A214">
        <v>273</v>
      </c>
      <c r="B214" t="s">
        <v>6012</v>
      </c>
      <c r="C214" t="s">
        <v>328</v>
      </c>
      <c r="D214" t="s">
        <v>5725</v>
      </c>
      <c r="E214" t="s">
        <v>5726</v>
      </c>
      <c r="F214" t="s">
        <v>5726</v>
      </c>
    </row>
    <row r="215" spans="1:6">
      <c r="A215">
        <v>274</v>
      </c>
      <c r="B215" t="s">
        <v>6013</v>
      </c>
      <c r="C215" t="s">
        <v>5782</v>
      </c>
      <c r="D215" t="s">
        <v>5783</v>
      </c>
      <c r="E215" t="s">
        <v>5785</v>
      </c>
      <c r="F215" t="s">
        <v>5785</v>
      </c>
    </row>
    <row r="216" spans="1:6">
      <c r="A216">
        <v>275</v>
      </c>
      <c r="B216" t="s">
        <v>6014</v>
      </c>
      <c r="C216" t="s">
        <v>5782</v>
      </c>
      <c r="D216" t="s">
        <v>5783</v>
      </c>
      <c r="E216" t="s">
        <v>5785</v>
      </c>
      <c r="F216" t="s">
        <v>5785</v>
      </c>
    </row>
    <row r="217" spans="1:6">
      <c r="A217">
        <v>277</v>
      </c>
      <c r="B217" t="s">
        <v>6015</v>
      </c>
      <c r="C217" t="s">
        <v>369</v>
      </c>
      <c r="D217" t="s">
        <v>5740</v>
      </c>
      <c r="E217" t="s">
        <v>5741</v>
      </c>
      <c r="F217" t="s">
        <v>5741</v>
      </c>
    </row>
    <row r="218" spans="1:6">
      <c r="A218">
        <v>278</v>
      </c>
      <c r="B218" t="s">
        <v>6016</v>
      </c>
      <c r="C218" t="s">
        <v>328</v>
      </c>
      <c r="D218" t="s">
        <v>6017</v>
      </c>
      <c r="E218" t="s">
        <v>6017</v>
      </c>
      <c r="F218" t="s">
        <v>6017</v>
      </c>
    </row>
    <row r="219" spans="1:6">
      <c r="A219">
        <v>279</v>
      </c>
      <c r="B219" t="s">
        <v>6018</v>
      </c>
      <c r="C219" t="s">
        <v>328</v>
      </c>
      <c r="D219" t="s">
        <v>5725</v>
      </c>
      <c r="E219" t="s">
        <v>5727</v>
      </c>
      <c r="F219" t="s">
        <v>5727</v>
      </c>
    </row>
    <row r="220" spans="1:6">
      <c r="A220">
        <v>280</v>
      </c>
      <c r="B220" t="s">
        <v>6019</v>
      </c>
      <c r="C220" t="s">
        <v>369</v>
      </c>
      <c r="D220" t="s">
        <v>5751</v>
      </c>
      <c r="E220" t="s">
        <v>5748</v>
      </c>
      <c r="F220" t="s">
        <v>5748</v>
      </c>
    </row>
    <row r="221" spans="1:6">
      <c r="A221">
        <v>281</v>
      </c>
      <c r="B221" t="s">
        <v>6020</v>
      </c>
      <c r="C221" t="s">
        <v>369</v>
      </c>
      <c r="D221" t="s">
        <v>5751</v>
      </c>
      <c r="E221" t="s">
        <v>5748</v>
      </c>
      <c r="F221" t="s">
        <v>5748</v>
      </c>
    </row>
    <row r="222" spans="1:6">
      <c r="A222">
        <v>284</v>
      </c>
      <c r="B222" t="s">
        <v>6021</v>
      </c>
      <c r="C222" t="s">
        <v>369</v>
      </c>
      <c r="D222" t="s">
        <v>5751</v>
      </c>
      <c r="E222" t="s">
        <v>5745</v>
      </c>
      <c r="F222" t="s">
        <v>5745</v>
      </c>
    </row>
    <row r="223" spans="1:6">
      <c r="A223">
        <v>285</v>
      </c>
      <c r="B223" t="s">
        <v>6022</v>
      </c>
      <c r="C223" t="s">
        <v>369</v>
      </c>
      <c r="D223" t="s">
        <v>5751</v>
      </c>
      <c r="E223" t="s">
        <v>5745</v>
      </c>
      <c r="F223" t="s">
        <v>5745</v>
      </c>
    </row>
    <row r="224" spans="1:6">
      <c r="A224">
        <v>286</v>
      </c>
      <c r="B224" t="s">
        <v>6023</v>
      </c>
      <c r="C224" t="s">
        <v>369</v>
      </c>
      <c r="D224" t="s">
        <v>5751</v>
      </c>
      <c r="E224" t="s">
        <v>5748</v>
      </c>
      <c r="F224" t="s">
        <v>5748</v>
      </c>
    </row>
    <row r="225" spans="1:6">
      <c r="A225">
        <v>287</v>
      </c>
      <c r="B225" t="s">
        <v>6024</v>
      </c>
      <c r="C225" t="s">
        <v>369</v>
      </c>
      <c r="D225" t="s">
        <v>5751</v>
      </c>
      <c r="E225" t="s">
        <v>5747</v>
      </c>
      <c r="F225" t="s">
        <v>5747</v>
      </c>
    </row>
    <row r="226" spans="1:6">
      <c r="A226">
        <v>288</v>
      </c>
      <c r="B226" t="s">
        <v>6025</v>
      </c>
      <c r="C226" t="s">
        <v>369</v>
      </c>
      <c r="D226" t="s">
        <v>5751</v>
      </c>
      <c r="E226" t="s">
        <v>5747</v>
      </c>
      <c r="F226" t="s">
        <v>5747</v>
      </c>
    </row>
    <row r="227" spans="1:6">
      <c r="A227">
        <v>289</v>
      </c>
      <c r="B227" t="s">
        <v>6026</v>
      </c>
      <c r="C227" t="s">
        <v>369</v>
      </c>
      <c r="D227" t="s">
        <v>5751</v>
      </c>
      <c r="E227" t="s">
        <v>5748</v>
      </c>
      <c r="F227" t="s">
        <v>5748</v>
      </c>
    </row>
    <row r="228" spans="1:6">
      <c r="A228">
        <v>290</v>
      </c>
      <c r="B228" t="s">
        <v>6027</v>
      </c>
      <c r="C228" t="s">
        <v>5782</v>
      </c>
      <c r="D228" t="s">
        <v>5783</v>
      </c>
      <c r="E228" t="s">
        <v>5784</v>
      </c>
      <c r="F228" t="s">
        <v>5784</v>
      </c>
    </row>
    <row r="229" spans="1:6">
      <c r="A229">
        <v>291</v>
      </c>
      <c r="B229" t="s">
        <v>6028</v>
      </c>
      <c r="C229" t="s">
        <v>369</v>
      </c>
      <c r="D229" t="s">
        <v>5751</v>
      </c>
      <c r="E229" t="s">
        <v>5748</v>
      </c>
      <c r="F229" t="s">
        <v>5748</v>
      </c>
    </row>
    <row r="230" spans="1:6">
      <c r="A230">
        <v>292</v>
      </c>
      <c r="B230" t="s">
        <v>6029</v>
      </c>
      <c r="C230" t="s">
        <v>5878</v>
      </c>
      <c r="D230" t="s">
        <v>5879</v>
      </c>
      <c r="E230" t="s">
        <v>5880</v>
      </c>
      <c r="F230" t="s">
        <v>5880</v>
      </c>
    </row>
    <row r="231" spans="1:6">
      <c r="A231">
        <v>293</v>
      </c>
      <c r="B231" t="s">
        <v>6030</v>
      </c>
      <c r="C231" t="s">
        <v>5878</v>
      </c>
      <c r="D231" t="s">
        <v>5879</v>
      </c>
      <c r="E231" t="s">
        <v>5882</v>
      </c>
      <c r="F231" t="s">
        <v>5882</v>
      </c>
    </row>
    <row r="232" spans="1:6">
      <c r="A232">
        <v>294</v>
      </c>
      <c r="B232" t="s">
        <v>6031</v>
      </c>
      <c r="C232" t="s">
        <v>64</v>
      </c>
      <c r="D232" t="s">
        <v>5803</v>
      </c>
      <c r="E232" t="s">
        <v>5842</v>
      </c>
      <c r="F232" t="s">
        <v>5803</v>
      </c>
    </row>
    <row r="233" spans="1:6">
      <c r="A233">
        <v>295</v>
      </c>
      <c r="B233" t="s">
        <v>6032</v>
      </c>
      <c r="C233" t="s">
        <v>369</v>
      </c>
      <c r="D233" t="s">
        <v>5751</v>
      </c>
      <c r="E233" t="s">
        <v>5748</v>
      </c>
      <c r="F233" t="s">
        <v>5748</v>
      </c>
    </row>
    <row r="234" spans="1:6">
      <c r="A234">
        <v>296</v>
      </c>
      <c r="B234" t="s">
        <v>6033</v>
      </c>
      <c r="C234" t="s">
        <v>369</v>
      </c>
      <c r="D234" t="s">
        <v>5751</v>
      </c>
      <c r="E234" t="s">
        <v>5748</v>
      </c>
      <c r="F234" t="s">
        <v>5748</v>
      </c>
    </row>
    <row r="235" spans="1:6">
      <c r="A235">
        <v>300</v>
      </c>
      <c r="B235" t="s">
        <v>6034</v>
      </c>
      <c r="C235" t="s">
        <v>664</v>
      </c>
      <c r="D235" t="s">
        <v>5793</v>
      </c>
      <c r="E235" t="s">
        <v>5793</v>
      </c>
      <c r="F235" t="s">
        <v>5793</v>
      </c>
    </row>
    <row r="236" spans="1:6">
      <c r="A236">
        <v>301</v>
      </c>
      <c r="B236" t="s">
        <v>6035</v>
      </c>
      <c r="C236" t="s">
        <v>664</v>
      </c>
      <c r="D236" t="s">
        <v>5795</v>
      </c>
      <c r="E236" t="s">
        <v>5795</v>
      </c>
      <c r="F236" t="s">
        <v>5795</v>
      </c>
    </row>
    <row r="237" spans="1:6">
      <c r="A237">
        <v>302</v>
      </c>
      <c r="B237" t="s">
        <v>6036</v>
      </c>
      <c r="C237" t="s">
        <v>369</v>
      </c>
      <c r="D237" t="s">
        <v>5751</v>
      </c>
      <c r="E237" t="s">
        <v>5745</v>
      </c>
      <c r="F237" t="s">
        <v>5745</v>
      </c>
    </row>
    <row r="238" spans="1:6">
      <c r="A238">
        <v>303</v>
      </c>
      <c r="B238" t="s">
        <v>6037</v>
      </c>
      <c r="C238" t="s">
        <v>369</v>
      </c>
      <c r="D238" t="s">
        <v>5751</v>
      </c>
      <c r="E238" t="s">
        <v>5745</v>
      </c>
      <c r="F238" t="s">
        <v>5745</v>
      </c>
    </row>
    <row r="239" spans="1:6">
      <c r="A239">
        <v>304</v>
      </c>
      <c r="B239" t="s">
        <v>6038</v>
      </c>
      <c r="C239" t="s">
        <v>369</v>
      </c>
      <c r="D239" t="s">
        <v>5751</v>
      </c>
      <c r="E239" t="s">
        <v>5745</v>
      </c>
      <c r="F239" t="s">
        <v>5745</v>
      </c>
    </row>
    <row r="240" spans="1:6">
      <c r="A240">
        <v>305</v>
      </c>
      <c r="B240" t="s">
        <v>6039</v>
      </c>
      <c r="C240" t="s">
        <v>369</v>
      </c>
      <c r="D240" t="s">
        <v>5751</v>
      </c>
      <c r="E240" t="s">
        <v>5745</v>
      </c>
      <c r="F240" t="s">
        <v>5745</v>
      </c>
    </row>
    <row r="241" spans="1:6">
      <c r="A241">
        <v>306</v>
      </c>
      <c r="B241" t="s">
        <v>6040</v>
      </c>
      <c r="C241" t="s">
        <v>369</v>
      </c>
      <c r="D241" t="s">
        <v>5751</v>
      </c>
      <c r="E241" t="s">
        <v>5747</v>
      </c>
      <c r="F241" t="s">
        <v>5747</v>
      </c>
    </row>
    <row r="242" spans="1:6">
      <c r="A242">
        <v>308</v>
      </c>
      <c r="B242" t="s">
        <v>6041</v>
      </c>
      <c r="C242" t="s">
        <v>64</v>
      </c>
      <c r="D242" t="s">
        <v>5803</v>
      </c>
      <c r="E242" t="s">
        <v>5806</v>
      </c>
      <c r="F242" t="s">
        <v>5803</v>
      </c>
    </row>
    <row r="243" spans="1:6">
      <c r="A243">
        <v>309</v>
      </c>
      <c r="B243" t="s">
        <v>6042</v>
      </c>
      <c r="C243" t="s">
        <v>64</v>
      </c>
      <c r="D243" t="s">
        <v>5803</v>
      </c>
      <c r="E243" t="s">
        <v>5804</v>
      </c>
      <c r="F243" t="s">
        <v>5803</v>
      </c>
    </row>
    <row r="244" spans="1:6">
      <c r="A244">
        <v>310</v>
      </c>
      <c r="B244" t="s">
        <v>6043</v>
      </c>
      <c r="C244" t="s">
        <v>369</v>
      </c>
      <c r="D244" t="s">
        <v>5751</v>
      </c>
      <c r="E244" t="s">
        <v>5748</v>
      </c>
      <c r="F244" t="s">
        <v>5748</v>
      </c>
    </row>
    <row r="245" spans="1:6">
      <c r="A245">
        <v>311</v>
      </c>
      <c r="B245" t="s">
        <v>6044</v>
      </c>
      <c r="C245" t="s">
        <v>64</v>
      </c>
      <c r="D245" t="s">
        <v>5716</v>
      </c>
      <c r="E245" t="s">
        <v>5720</v>
      </c>
      <c r="F245" t="s">
        <v>5720</v>
      </c>
    </row>
    <row r="246" spans="1:6">
      <c r="A246">
        <v>312</v>
      </c>
      <c r="B246" t="s">
        <v>6045</v>
      </c>
      <c r="C246" t="s">
        <v>64</v>
      </c>
      <c r="D246" t="s">
        <v>5716</v>
      </c>
      <c r="E246" t="s">
        <v>5720</v>
      </c>
      <c r="F246" t="s">
        <v>5720</v>
      </c>
    </row>
    <row r="247" spans="1:6">
      <c r="A247">
        <v>313</v>
      </c>
      <c r="B247" t="s">
        <v>6046</v>
      </c>
      <c r="C247" t="s">
        <v>64</v>
      </c>
      <c r="D247" t="s">
        <v>5716</v>
      </c>
      <c r="E247" t="s">
        <v>5720</v>
      </c>
      <c r="F247" t="s">
        <v>5720</v>
      </c>
    </row>
    <row r="248" spans="1:6">
      <c r="A248">
        <v>314</v>
      </c>
      <c r="B248" t="s">
        <v>6047</v>
      </c>
      <c r="C248" t="s">
        <v>328</v>
      </c>
      <c r="D248" t="s">
        <v>5725</v>
      </c>
      <c r="E248" t="s">
        <v>5727</v>
      </c>
      <c r="F248" t="s">
        <v>5727</v>
      </c>
    </row>
    <row r="249" spans="1:6">
      <c r="A249">
        <v>315</v>
      </c>
      <c r="B249" t="s">
        <v>6048</v>
      </c>
      <c r="C249" t="s">
        <v>328</v>
      </c>
      <c r="D249" t="s">
        <v>6017</v>
      </c>
      <c r="E249" t="s">
        <v>6017</v>
      </c>
      <c r="F249" t="s">
        <v>6017</v>
      </c>
    </row>
    <row r="250" spans="1:6">
      <c r="A250">
        <v>316</v>
      </c>
      <c r="B250" t="s">
        <v>6049</v>
      </c>
      <c r="C250" t="s">
        <v>369</v>
      </c>
      <c r="D250" t="s">
        <v>5751</v>
      </c>
      <c r="E250" t="s">
        <v>5748</v>
      </c>
      <c r="F250" t="s">
        <v>5748</v>
      </c>
    </row>
    <row r="251" spans="1:6">
      <c r="A251">
        <v>317</v>
      </c>
      <c r="B251" t="s">
        <v>6050</v>
      </c>
      <c r="C251" t="s">
        <v>5878</v>
      </c>
      <c r="D251" t="s">
        <v>5879</v>
      </c>
      <c r="E251" t="s">
        <v>5880</v>
      </c>
      <c r="F251" t="s">
        <v>5880</v>
      </c>
    </row>
    <row r="252" spans="1:6">
      <c r="A252">
        <v>318</v>
      </c>
      <c r="B252" t="s">
        <v>6051</v>
      </c>
      <c r="C252" t="s">
        <v>5878</v>
      </c>
      <c r="D252" t="s">
        <v>5879</v>
      </c>
      <c r="E252" t="s">
        <v>5882</v>
      </c>
      <c r="F252" t="s">
        <v>5882</v>
      </c>
    </row>
    <row r="253" spans="1:6">
      <c r="A253">
        <v>322</v>
      </c>
      <c r="B253" t="s">
        <v>6052</v>
      </c>
      <c r="C253" t="s">
        <v>369</v>
      </c>
      <c r="D253" t="s">
        <v>5751</v>
      </c>
      <c r="E253" t="s">
        <v>5749</v>
      </c>
      <c r="F253" t="s">
        <v>5749</v>
      </c>
    </row>
    <row r="254" spans="1:6">
      <c r="A254">
        <v>323</v>
      </c>
      <c r="B254" t="s">
        <v>6053</v>
      </c>
      <c r="C254" t="s">
        <v>369</v>
      </c>
      <c r="D254" t="s">
        <v>5751</v>
      </c>
      <c r="E254" t="s">
        <v>5749</v>
      </c>
      <c r="F254" t="s">
        <v>5749</v>
      </c>
    </row>
    <row r="255" spans="1:6">
      <c r="A255">
        <v>324</v>
      </c>
      <c r="B255" t="s">
        <v>6054</v>
      </c>
      <c r="C255" t="s">
        <v>664</v>
      </c>
      <c r="D255" t="s">
        <v>5793</v>
      </c>
      <c r="E255" t="s">
        <v>5793</v>
      </c>
      <c r="F255" t="s">
        <v>5793</v>
      </c>
    </row>
    <row r="256" spans="1:6">
      <c r="A256">
        <v>325</v>
      </c>
      <c r="B256" t="s">
        <v>6055</v>
      </c>
      <c r="C256" t="s">
        <v>664</v>
      </c>
      <c r="D256" t="s">
        <v>5795</v>
      </c>
      <c r="E256" t="s">
        <v>5795</v>
      </c>
      <c r="F256" t="s">
        <v>5795</v>
      </c>
    </row>
    <row r="257" spans="1:6">
      <c r="A257">
        <v>328</v>
      </c>
      <c r="B257" t="s">
        <v>6056</v>
      </c>
      <c r="C257" t="s">
        <v>328</v>
      </c>
      <c r="D257" t="s">
        <v>5725</v>
      </c>
      <c r="E257" t="s">
        <v>5727</v>
      </c>
      <c r="F257" t="s">
        <v>5727</v>
      </c>
    </row>
    <row r="258" spans="1:6">
      <c r="A258">
        <v>330</v>
      </c>
      <c r="B258" t="s">
        <v>6057</v>
      </c>
      <c r="C258" t="s">
        <v>664</v>
      </c>
      <c r="D258" t="s">
        <v>5793</v>
      </c>
      <c r="E258" t="s">
        <v>5793</v>
      </c>
      <c r="F258" t="s">
        <v>5793</v>
      </c>
    </row>
    <row r="259" spans="1:6">
      <c r="A259">
        <v>331</v>
      </c>
      <c r="B259" t="s">
        <v>6058</v>
      </c>
      <c r="C259" t="s">
        <v>664</v>
      </c>
      <c r="D259" t="s">
        <v>5793</v>
      </c>
      <c r="E259" t="s">
        <v>5793</v>
      </c>
      <c r="F259" t="s">
        <v>5793</v>
      </c>
    </row>
    <row r="260" spans="1:6">
      <c r="A260">
        <v>332</v>
      </c>
      <c r="B260" t="s">
        <v>6059</v>
      </c>
      <c r="C260" t="s">
        <v>664</v>
      </c>
      <c r="D260" t="s">
        <v>5795</v>
      </c>
      <c r="E260" t="s">
        <v>5795</v>
      </c>
      <c r="F260" t="s">
        <v>5795</v>
      </c>
    </row>
    <row r="261" spans="1:6">
      <c r="A261">
        <v>335</v>
      </c>
      <c r="B261" t="s">
        <v>6060</v>
      </c>
      <c r="C261" t="s">
        <v>369</v>
      </c>
      <c r="D261" t="s">
        <v>5751</v>
      </c>
      <c r="E261" t="s">
        <v>5748</v>
      </c>
      <c r="F261" t="s">
        <v>5748</v>
      </c>
    </row>
    <row r="262" spans="1:6">
      <c r="A262">
        <v>336</v>
      </c>
      <c r="B262" t="s">
        <v>6061</v>
      </c>
      <c r="C262" t="s">
        <v>328</v>
      </c>
      <c r="D262" t="s">
        <v>5725</v>
      </c>
      <c r="E262" t="s">
        <v>5727</v>
      </c>
      <c r="F262" t="s">
        <v>5727</v>
      </c>
    </row>
    <row r="263" spans="1:6">
      <c r="A263">
        <v>338</v>
      </c>
      <c r="B263" t="s">
        <v>6062</v>
      </c>
      <c r="C263" t="s">
        <v>369</v>
      </c>
      <c r="D263" t="s">
        <v>5751</v>
      </c>
      <c r="E263" t="s">
        <v>5747</v>
      </c>
      <c r="F263" t="s">
        <v>5747</v>
      </c>
    </row>
    <row r="264" spans="1:6">
      <c r="A264">
        <v>339</v>
      </c>
      <c r="B264" t="s">
        <v>6063</v>
      </c>
      <c r="C264" t="s">
        <v>64</v>
      </c>
      <c r="D264" t="s">
        <v>5803</v>
      </c>
      <c r="E264" t="s">
        <v>5842</v>
      </c>
      <c r="F264" t="s">
        <v>5803</v>
      </c>
    </row>
    <row r="265" spans="1:6">
      <c r="A265">
        <v>340</v>
      </c>
      <c r="B265" t="s">
        <v>6064</v>
      </c>
      <c r="C265" t="s">
        <v>5782</v>
      </c>
      <c r="D265" t="s">
        <v>5783</v>
      </c>
      <c r="E265" t="s">
        <v>5784</v>
      </c>
      <c r="F265" t="s">
        <v>5784</v>
      </c>
    </row>
    <row r="266" spans="1:6">
      <c r="A266">
        <v>341</v>
      </c>
      <c r="B266" t="s">
        <v>6065</v>
      </c>
      <c r="C266" t="s">
        <v>5878</v>
      </c>
      <c r="D266" t="s">
        <v>5879</v>
      </c>
      <c r="E266" t="s">
        <v>5880</v>
      </c>
      <c r="F266" t="s">
        <v>5880</v>
      </c>
    </row>
    <row r="267" spans="1:6">
      <c r="A267">
        <v>342</v>
      </c>
      <c r="B267" t="s">
        <v>6066</v>
      </c>
      <c r="C267" t="s">
        <v>5878</v>
      </c>
      <c r="D267" t="s">
        <v>5879</v>
      </c>
      <c r="E267" t="s">
        <v>5882</v>
      </c>
      <c r="F267" t="s">
        <v>5882</v>
      </c>
    </row>
    <row r="268" spans="1:6">
      <c r="A268">
        <v>343</v>
      </c>
      <c r="B268" t="s">
        <v>6067</v>
      </c>
      <c r="C268" t="s">
        <v>664</v>
      </c>
      <c r="D268" t="s">
        <v>5793</v>
      </c>
      <c r="E268" t="s">
        <v>5793</v>
      </c>
      <c r="F268" t="s">
        <v>5793</v>
      </c>
    </row>
    <row r="269" spans="1:6">
      <c r="A269">
        <v>345</v>
      </c>
      <c r="B269" t="s">
        <v>6068</v>
      </c>
      <c r="C269" t="s">
        <v>369</v>
      </c>
      <c r="D269" t="s">
        <v>5751</v>
      </c>
      <c r="E269" t="s">
        <v>5748</v>
      </c>
      <c r="F269" t="s">
        <v>5748</v>
      </c>
    </row>
    <row r="270" spans="1:6">
      <c r="A270">
        <v>346</v>
      </c>
      <c r="B270" t="s">
        <v>6069</v>
      </c>
      <c r="C270" t="s">
        <v>369</v>
      </c>
      <c r="D270" t="s">
        <v>5751</v>
      </c>
      <c r="E270" t="s">
        <v>5748</v>
      </c>
      <c r="F270" t="s">
        <v>5748</v>
      </c>
    </row>
    <row r="271" spans="1:6">
      <c r="A271">
        <v>347</v>
      </c>
      <c r="B271" t="s">
        <v>6070</v>
      </c>
      <c r="C271" t="s">
        <v>369</v>
      </c>
      <c r="D271" t="s">
        <v>5751</v>
      </c>
      <c r="E271" t="s">
        <v>5748</v>
      </c>
      <c r="F271" t="s">
        <v>5748</v>
      </c>
    </row>
    <row r="272" spans="1:6">
      <c r="A272">
        <v>348</v>
      </c>
      <c r="B272" t="s">
        <v>6071</v>
      </c>
      <c r="C272" t="s">
        <v>369</v>
      </c>
      <c r="D272" t="s">
        <v>5734</v>
      </c>
      <c r="E272" t="s">
        <v>5735</v>
      </c>
      <c r="F272" t="s">
        <v>5735</v>
      </c>
    </row>
    <row r="273" spans="1:6">
      <c r="A273">
        <v>349</v>
      </c>
      <c r="B273" t="s">
        <v>6072</v>
      </c>
      <c r="C273" t="s">
        <v>369</v>
      </c>
      <c r="D273" t="s">
        <v>5734</v>
      </c>
      <c r="E273" t="s">
        <v>5735</v>
      </c>
      <c r="F273" t="s">
        <v>5735</v>
      </c>
    </row>
    <row r="274" spans="1:6">
      <c r="A274">
        <v>351</v>
      </c>
      <c r="B274" t="s">
        <v>6073</v>
      </c>
      <c r="C274" t="s">
        <v>369</v>
      </c>
      <c r="D274" t="s">
        <v>5751</v>
      </c>
      <c r="E274" t="s">
        <v>5748</v>
      </c>
      <c r="F274" t="s">
        <v>5748</v>
      </c>
    </row>
    <row r="275" spans="1:6">
      <c r="A275">
        <v>352</v>
      </c>
      <c r="B275" t="s">
        <v>6074</v>
      </c>
      <c r="C275" t="s">
        <v>369</v>
      </c>
      <c r="D275" t="s">
        <v>5751</v>
      </c>
      <c r="E275" t="s">
        <v>5748</v>
      </c>
      <c r="F275" t="s">
        <v>5748</v>
      </c>
    </row>
    <row r="276" spans="1:6">
      <c r="A276">
        <v>353</v>
      </c>
      <c r="B276" t="s">
        <v>6075</v>
      </c>
      <c r="C276" t="s">
        <v>664</v>
      </c>
      <c r="D276" t="s">
        <v>6076</v>
      </c>
      <c r="E276" t="s">
        <v>6076</v>
      </c>
      <c r="F276" t="s">
        <v>6076</v>
      </c>
    </row>
    <row r="277" spans="1:6">
      <c r="A277">
        <v>354</v>
      </c>
      <c r="B277" t="s">
        <v>6077</v>
      </c>
      <c r="C277" t="s">
        <v>64</v>
      </c>
      <c r="D277" t="s">
        <v>5803</v>
      </c>
      <c r="E277" t="s">
        <v>5842</v>
      </c>
      <c r="F277" t="s">
        <v>5803</v>
      </c>
    </row>
    <row r="278" spans="1:6">
      <c r="A278">
        <v>355</v>
      </c>
      <c r="B278" t="s">
        <v>6078</v>
      </c>
      <c r="C278" t="s">
        <v>369</v>
      </c>
      <c r="D278" t="s">
        <v>5751</v>
      </c>
      <c r="E278" t="s">
        <v>5748</v>
      </c>
      <c r="F278" t="s">
        <v>5748</v>
      </c>
    </row>
    <row r="279" spans="1:6">
      <c r="A279">
        <v>356</v>
      </c>
      <c r="B279" t="s">
        <v>6079</v>
      </c>
      <c r="C279" t="s">
        <v>369</v>
      </c>
      <c r="D279" t="s">
        <v>5751</v>
      </c>
      <c r="E279" t="s">
        <v>5748</v>
      </c>
      <c r="F279" t="s">
        <v>5748</v>
      </c>
    </row>
    <row r="280" spans="1:6">
      <c r="A280">
        <v>357</v>
      </c>
      <c r="B280" t="s">
        <v>6080</v>
      </c>
      <c r="C280" t="s">
        <v>5878</v>
      </c>
      <c r="D280" t="s">
        <v>5879</v>
      </c>
      <c r="E280" t="s">
        <v>5880</v>
      </c>
      <c r="F280" t="s">
        <v>5880</v>
      </c>
    </row>
    <row r="281" spans="1:6">
      <c r="A281">
        <v>358</v>
      </c>
      <c r="B281" t="s">
        <v>6081</v>
      </c>
      <c r="C281" t="s">
        <v>5878</v>
      </c>
      <c r="D281" t="s">
        <v>5879</v>
      </c>
      <c r="E281" t="s">
        <v>5882</v>
      </c>
      <c r="F281" t="s">
        <v>5882</v>
      </c>
    </row>
    <row r="282" spans="1:6">
      <c r="A282">
        <v>359</v>
      </c>
      <c r="B282" t="s">
        <v>6082</v>
      </c>
      <c r="C282" t="s">
        <v>664</v>
      </c>
      <c r="D282" t="s">
        <v>5793</v>
      </c>
      <c r="E282" t="s">
        <v>5793</v>
      </c>
      <c r="F282" t="s">
        <v>5793</v>
      </c>
    </row>
    <row r="283" spans="1:6">
      <c r="A283">
        <v>360</v>
      </c>
      <c r="B283" t="s">
        <v>6083</v>
      </c>
      <c r="C283" t="s">
        <v>369</v>
      </c>
      <c r="D283" t="s">
        <v>5751</v>
      </c>
      <c r="E283" t="s">
        <v>5748</v>
      </c>
      <c r="F283" t="s">
        <v>5748</v>
      </c>
    </row>
    <row r="284" spans="1:6">
      <c r="A284">
        <v>361</v>
      </c>
      <c r="B284" t="s">
        <v>6084</v>
      </c>
      <c r="C284" t="s">
        <v>369</v>
      </c>
      <c r="D284" t="s">
        <v>5751</v>
      </c>
      <c r="E284" t="s">
        <v>5748</v>
      </c>
      <c r="F284" t="s">
        <v>5748</v>
      </c>
    </row>
    <row r="285" spans="1:6">
      <c r="A285">
        <v>362</v>
      </c>
      <c r="B285" t="s">
        <v>6085</v>
      </c>
      <c r="C285" t="s">
        <v>328</v>
      </c>
      <c r="D285" t="s">
        <v>5725</v>
      </c>
      <c r="E285" t="s">
        <v>5728</v>
      </c>
      <c r="F285" t="s">
        <v>5728</v>
      </c>
    </row>
    <row r="286" spans="1:6">
      <c r="A286">
        <v>363</v>
      </c>
      <c r="B286" t="s">
        <v>6086</v>
      </c>
      <c r="C286" t="s">
        <v>328</v>
      </c>
      <c r="D286" t="s">
        <v>5725</v>
      </c>
      <c r="E286" t="s">
        <v>5728</v>
      </c>
      <c r="F286" t="s">
        <v>5728</v>
      </c>
    </row>
    <row r="287" spans="1:6">
      <c r="A287">
        <v>366</v>
      </c>
      <c r="B287" t="s">
        <v>6087</v>
      </c>
      <c r="C287" t="s">
        <v>369</v>
      </c>
      <c r="D287" t="s">
        <v>5751</v>
      </c>
      <c r="E287" t="s">
        <v>5747</v>
      </c>
      <c r="F287" t="s">
        <v>5747</v>
      </c>
    </row>
    <row r="288" spans="1:6">
      <c r="A288">
        <v>368</v>
      </c>
      <c r="B288" t="s">
        <v>6088</v>
      </c>
      <c r="C288" t="s">
        <v>64</v>
      </c>
      <c r="D288" t="s">
        <v>5716</v>
      </c>
      <c r="E288" t="s">
        <v>5717</v>
      </c>
      <c r="F288" t="s">
        <v>5717</v>
      </c>
    </row>
    <row r="289" spans="1:6">
      <c r="A289">
        <v>369</v>
      </c>
      <c r="B289" t="s">
        <v>6089</v>
      </c>
      <c r="C289" t="s">
        <v>5766</v>
      </c>
      <c r="D289" t="s">
        <v>5767</v>
      </c>
      <c r="E289" t="s">
        <v>5768</v>
      </c>
      <c r="F289" t="s">
        <v>5768</v>
      </c>
    </row>
    <row r="290" spans="1:6">
      <c r="A290">
        <v>370</v>
      </c>
      <c r="B290" t="s">
        <v>6090</v>
      </c>
      <c r="C290" t="s">
        <v>5766</v>
      </c>
      <c r="D290" t="s">
        <v>5767</v>
      </c>
      <c r="E290" t="s">
        <v>5768</v>
      </c>
      <c r="F290" t="s">
        <v>5768</v>
      </c>
    </row>
    <row r="291" spans="1:6">
      <c r="A291">
        <v>371</v>
      </c>
      <c r="B291" t="s">
        <v>6091</v>
      </c>
      <c r="C291" t="s">
        <v>664</v>
      </c>
      <c r="D291" t="s">
        <v>5793</v>
      </c>
      <c r="E291" t="s">
        <v>5793</v>
      </c>
      <c r="F291" t="s">
        <v>5793</v>
      </c>
    </row>
    <row r="292" spans="1:6">
      <c r="A292">
        <v>372</v>
      </c>
      <c r="B292" t="s">
        <v>6092</v>
      </c>
      <c r="C292" t="s">
        <v>369</v>
      </c>
      <c r="D292" t="s">
        <v>5751</v>
      </c>
      <c r="E292" t="s">
        <v>5745</v>
      </c>
      <c r="F292" t="s">
        <v>5745</v>
      </c>
    </row>
    <row r="293" spans="1:6">
      <c r="A293">
        <v>377</v>
      </c>
      <c r="B293" t="s">
        <v>6093</v>
      </c>
      <c r="C293" t="s">
        <v>369</v>
      </c>
      <c r="D293" t="s">
        <v>5751</v>
      </c>
      <c r="E293" t="s">
        <v>5747</v>
      </c>
      <c r="F293" t="s">
        <v>5747</v>
      </c>
    </row>
    <row r="294" spans="1:6">
      <c r="A294">
        <v>378</v>
      </c>
      <c r="B294" t="s">
        <v>6094</v>
      </c>
      <c r="C294" t="s">
        <v>369</v>
      </c>
      <c r="D294" t="s">
        <v>5751</v>
      </c>
      <c r="E294" t="s">
        <v>5747</v>
      </c>
      <c r="F294" t="s">
        <v>5747</v>
      </c>
    </row>
    <row r="295" spans="1:6">
      <c r="A295">
        <v>379</v>
      </c>
      <c r="B295" t="s">
        <v>6095</v>
      </c>
      <c r="C295" t="s">
        <v>664</v>
      </c>
      <c r="D295" t="s">
        <v>5793</v>
      </c>
      <c r="E295" t="s">
        <v>5793</v>
      </c>
      <c r="F295" t="s">
        <v>5793</v>
      </c>
    </row>
    <row r="296" spans="1:6">
      <c r="A296">
        <v>380</v>
      </c>
      <c r="B296" t="s">
        <v>6096</v>
      </c>
      <c r="C296" t="s">
        <v>664</v>
      </c>
      <c r="D296" t="s">
        <v>5793</v>
      </c>
      <c r="E296" t="s">
        <v>5793</v>
      </c>
      <c r="F296" t="s">
        <v>5793</v>
      </c>
    </row>
    <row r="297" spans="1:6">
      <c r="A297">
        <v>381</v>
      </c>
      <c r="B297" t="s">
        <v>6097</v>
      </c>
      <c r="C297" t="s">
        <v>664</v>
      </c>
      <c r="D297" t="s">
        <v>5795</v>
      </c>
      <c r="E297" t="s">
        <v>5795</v>
      </c>
      <c r="F297" t="s">
        <v>5795</v>
      </c>
    </row>
    <row r="298" spans="1:6">
      <c r="A298">
        <v>382</v>
      </c>
      <c r="B298" t="s">
        <v>6098</v>
      </c>
      <c r="C298" t="s">
        <v>369</v>
      </c>
      <c r="D298" t="s">
        <v>5751</v>
      </c>
      <c r="E298" t="s">
        <v>5748</v>
      </c>
      <c r="F298" t="s">
        <v>5748</v>
      </c>
    </row>
    <row r="299" spans="1:6">
      <c r="A299">
        <v>383</v>
      </c>
      <c r="B299" t="s">
        <v>6099</v>
      </c>
      <c r="C299" t="s">
        <v>5878</v>
      </c>
      <c r="D299" t="s">
        <v>5879</v>
      </c>
      <c r="E299" t="s">
        <v>5880</v>
      </c>
      <c r="F299" t="s">
        <v>5880</v>
      </c>
    </row>
    <row r="300" spans="1:6">
      <c r="A300">
        <v>384</v>
      </c>
      <c r="B300" t="s">
        <v>6100</v>
      </c>
      <c r="C300" t="s">
        <v>5878</v>
      </c>
      <c r="D300" t="s">
        <v>5879</v>
      </c>
      <c r="E300" t="s">
        <v>5882</v>
      </c>
      <c r="F300" t="s">
        <v>5882</v>
      </c>
    </row>
    <row r="301" spans="1:6">
      <c r="A301">
        <v>385</v>
      </c>
      <c r="B301" t="s">
        <v>6101</v>
      </c>
      <c r="C301" t="s">
        <v>369</v>
      </c>
      <c r="D301" t="s">
        <v>5751</v>
      </c>
      <c r="E301" t="s">
        <v>5747</v>
      </c>
      <c r="F301" t="s">
        <v>5747</v>
      </c>
    </row>
    <row r="302" spans="1:6">
      <c r="A302">
        <v>386</v>
      </c>
      <c r="B302" t="s">
        <v>6102</v>
      </c>
      <c r="C302" t="s">
        <v>369</v>
      </c>
      <c r="D302" t="s">
        <v>5751</v>
      </c>
      <c r="E302" t="s">
        <v>5747</v>
      </c>
      <c r="F302" t="s">
        <v>5747</v>
      </c>
    </row>
    <row r="303" spans="1:6">
      <c r="A303">
        <v>387</v>
      </c>
      <c r="B303" t="s">
        <v>6103</v>
      </c>
      <c r="C303" t="s">
        <v>5878</v>
      </c>
      <c r="D303" t="s">
        <v>5879</v>
      </c>
      <c r="E303" t="s">
        <v>5880</v>
      </c>
      <c r="F303" t="s">
        <v>5880</v>
      </c>
    </row>
    <row r="304" spans="1:6">
      <c r="A304">
        <v>388</v>
      </c>
      <c r="B304" t="s">
        <v>6104</v>
      </c>
      <c r="C304" t="s">
        <v>5878</v>
      </c>
      <c r="D304" t="s">
        <v>5879</v>
      </c>
      <c r="E304" t="s">
        <v>5882</v>
      </c>
      <c r="F304" t="s">
        <v>5882</v>
      </c>
    </row>
    <row r="305" spans="1:6">
      <c r="A305">
        <v>389</v>
      </c>
      <c r="B305" t="s">
        <v>6105</v>
      </c>
      <c r="C305" t="s">
        <v>664</v>
      </c>
      <c r="D305" t="s">
        <v>5793</v>
      </c>
      <c r="E305" t="s">
        <v>5793</v>
      </c>
      <c r="F305" t="s">
        <v>5793</v>
      </c>
    </row>
    <row r="306" spans="1:6">
      <c r="A306">
        <v>390</v>
      </c>
      <c r="B306" t="s">
        <v>6106</v>
      </c>
      <c r="C306" t="s">
        <v>328</v>
      </c>
      <c r="D306" t="s">
        <v>5725</v>
      </c>
      <c r="E306" t="s">
        <v>5727</v>
      </c>
      <c r="F306" t="s">
        <v>5727</v>
      </c>
    </row>
    <row r="307" spans="1:6">
      <c r="A307">
        <v>391</v>
      </c>
      <c r="B307" t="s">
        <v>6107</v>
      </c>
      <c r="C307" t="s">
        <v>5766</v>
      </c>
      <c r="D307" t="s">
        <v>5767</v>
      </c>
      <c r="E307" t="s">
        <v>5771</v>
      </c>
      <c r="F307" t="s">
        <v>5771</v>
      </c>
    </row>
    <row r="308" spans="1:6">
      <c r="A308">
        <v>392</v>
      </c>
      <c r="B308" t="s">
        <v>6108</v>
      </c>
      <c r="C308" t="s">
        <v>5766</v>
      </c>
      <c r="D308" t="s">
        <v>5767</v>
      </c>
      <c r="E308" t="s">
        <v>5771</v>
      </c>
      <c r="F308" t="s">
        <v>5771</v>
      </c>
    </row>
    <row r="309" spans="1:6">
      <c r="A309">
        <v>393</v>
      </c>
      <c r="B309" t="s">
        <v>6109</v>
      </c>
      <c r="C309" t="s">
        <v>5766</v>
      </c>
      <c r="D309" t="s">
        <v>5767</v>
      </c>
      <c r="E309" t="s">
        <v>5771</v>
      </c>
      <c r="F309" t="s">
        <v>5771</v>
      </c>
    </row>
    <row r="310" spans="1:6">
      <c r="A310">
        <v>394</v>
      </c>
      <c r="B310" t="s">
        <v>6110</v>
      </c>
      <c r="C310" t="s">
        <v>328</v>
      </c>
      <c r="D310" t="s">
        <v>6017</v>
      </c>
      <c r="E310" t="s">
        <v>6017</v>
      </c>
      <c r="F310" t="s">
        <v>6017</v>
      </c>
    </row>
    <row r="311" spans="1:6">
      <c r="A311">
        <v>395</v>
      </c>
      <c r="B311" t="s">
        <v>6111</v>
      </c>
      <c r="C311" t="s">
        <v>369</v>
      </c>
      <c r="D311" t="s">
        <v>5751</v>
      </c>
      <c r="E311" t="s">
        <v>5745</v>
      </c>
      <c r="F311" t="s">
        <v>5745</v>
      </c>
    </row>
    <row r="312" spans="1:6">
      <c r="A312">
        <v>396</v>
      </c>
      <c r="B312" t="s">
        <v>6112</v>
      </c>
      <c r="C312" t="s">
        <v>369</v>
      </c>
      <c r="D312" t="s">
        <v>5751</v>
      </c>
      <c r="E312" t="s">
        <v>5745</v>
      </c>
      <c r="F312" t="s">
        <v>5745</v>
      </c>
    </row>
    <row r="313" spans="1:6">
      <c r="A313">
        <v>397</v>
      </c>
      <c r="B313" t="s">
        <v>6113</v>
      </c>
      <c r="C313" t="s">
        <v>664</v>
      </c>
      <c r="D313" t="s">
        <v>5793</v>
      </c>
      <c r="E313" t="s">
        <v>5793</v>
      </c>
      <c r="F313" t="s">
        <v>5793</v>
      </c>
    </row>
    <row r="314" spans="1:6">
      <c r="A314">
        <v>398</v>
      </c>
      <c r="B314" t="s">
        <v>6114</v>
      </c>
      <c r="C314" t="s">
        <v>369</v>
      </c>
      <c r="D314" t="s">
        <v>5751</v>
      </c>
      <c r="E314" t="s">
        <v>5747</v>
      </c>
      <c r="F314" t="s">
        <v>5747</v>
      </c>
    </row>
    <row r="315" spans="1:6">
      <c r="A315">
        <v>399</v>
      </c>
      <c r="B315" t="s">
        <v>6115</v>
      </c>
      <c r="C315" t="s">
        <v>369</v>
      </c>
      <c r="D315" t="s">
        <v>5751</v>
      </c>
      <c r="E315" t="s">
        <v>5747</v>
      </c>
      <c r="F315" t="s">
        <v>5747</v>
      </c>
    </row>
    <row r="316" spans="1:6">
      <c r="A316">
        <v>400</v>
      </c>
      <c r="B316" t="s">
        <v>6116</v>
      </c>
      <c r="C316" t="s">
        <v>369</v>
      </c>
      <c r="D316" t="s">
        <v>5751</v>
      </c>
      <c r="E316" t="s">
        <v>5748</v>
      </c>
      <c r="F316" t="s">
        <v>5748</v>
      </c>
    </row>
    <row r="317" spans="1:6">
      <c r="A317">
        <v>401</v>
      </c>
      <c r="B317" t="s">
        <v>6117</v>
      </c>
      <c r="C317" t="s">
        <v>369</v>
      </c>
      <c r="D317" t="s">
        <v>5751</v>
      </c>
      <c r="E317" t="s">
        <v>5748</v>
      </c>
      <c r="F317" t="s">
        <v>5748</v>
      </c>
    </row>
    <row r="318" spans="1:6">
      <c r="A318">
        <v>404</v>
      </c>
      <c r="B318" t="s">
        <v>6118</v>
      </c>
      <c r="C318" t="s">
        <v>328</v>
      </c>
      <c r="D318" t="s">
        <v>5725</v>
      </c>
      <c r="E318" t="s">
        <v>5727</v>
      </c>
      <c r="F318" t="s">
        <v>5727</v>
      </c>
    </row>
    <row r="319" spans="1:6">
      <c r="A319">
        <v>405</v>
      </c>
      <c r="B319" t="s">
        <v>6119</v>
      </c>
      <c r="C319" t="s">
        <v>369</v>
      </c>
      <c r="D319" t="s">
        <v>5751</v>
      </c>
      <c r="E319" t="s">
        <v>5748</v>
      </c>
      <c r="F319" t="s">
        <v>5748</v>
      </c>
    </row>
    <row r="320" spans="1:6">
      <c r="A320">
        <v>406</v>
      </c>
      <c r="B320" t="s">
        <v>6120</v>
      </c>
      <c r="C320" t="s">
        <v>369</v>
      </c>
      <c r="D320" t="s">
        <v>5751</v>
      </c>
      <c r="E320" t="s">
        <v>5747</v>
      </c>
      <c r="F320" t="s">
        <v>5747</v>
      </c>
    </row>
    <row r="321" spans="1:6">
      <c r="A321">
        <v>407</v>
      </c>
      <c r="B321" t="s">
        <v>6121</v>
      </c>
      <c r="C321" t="s">
        <v>369</v>
      </c>
      <c r="D321" t="s">
        <v>5751</v>
      </c>
      <c r="E321" t="s">
        <v>5747</v>
      </c>
      <c r="F321" t="s">
        <v>5747</v>
      </c>
    </row>
    <row r="322" spans="1:6">
      <c r="A322">
        <v>408</v>
      </c>
      <c r="B322" t="s">
        <v>6122</v>
      </c>
      <c r="C322" t="s">
        <v>328</v>
      </c>
      <c r="D322" t="s">
        <v>5725</v>
      </c>
      <c r="E322" t="s">
        <v>5727</v>
      </c>
      <c r="F322" t="s">
        <v>5727</v>
      </c>
    </row>
    <row r="323" spans="1:6">
      <c r="A323">
        <v>409</v>
      </c>
      <c r="B323" t="s">
        <v>6123</v>
      </c>
      <c r="C323" t="s">
        <v>64</v>
      </c>
      <c r="D323" t="s">
        <v>5803</v>
      </c>
      <c r="E323" t="s">
        <v>5842</v>
      </c>
      <c r="F323" t="s">
        <v>5803</v>
      </c>
    </row>
    <row r="324" spans="1:6">
      <c r="A324">
        <v>410</v>
      </c>
      <c r="B324" t="s">
        <v>6124</v>
      </c>
      <c r="C324" t="s">
        <v>328</v>
      </c>
      <c r="D324" t="s">
        <v>5725</v>
      </c>
      <c r="E324" t="s">
        <v>5727</v>
      </c>
      <c r="F324" t="s">
        <v>5727</v>
      </c>
    </row>
    <row r="325" spans="1:6">
      <c r="A325">
        <v>411</v>
      </c>
      <c r="B325" t="s">
        <v>6125</v>
      </c>
      <c r="C325" t="s">
        <v>64</v>
      </c>
      <c r="D325" t="s">
        <v>5803</v>
      </c>
      <c r="E325" t="s">
        <v>5804</v>
      </c>
      <c r="F325" t="s">
        <v>5803</v>
      </c>
    </row>
    <row r="326" spans="1:6">
      <c r="A326">
        <v>412</v>
      </c>
      <c r="B326" t="s">
        <v>6126</v>
      </c>
      <c r="C326" t="s">
        <v>369</v>
      </c>
      <c r="D326" t="s">
        <v>5751</v>
      </c>
      <c r="E326" t="s">
        <v>5748</v>
      </c>
      <c r="F326" t="s">
        <v>5748</v>
      </c>
    </row>
    <row r="327" spans="1:6">
      <c r="A327">
        <v>413</v>
      </c>
      <c r="B327" t="s">
        <v>6127</v>
      </c>
      <c r="C327" t="s">
        <v>369</v>
      </c>
      <c r="D327" t="s">
        <v>5751</v>
      </c>
      <c r="E327" t="s">
        <v>5748</v>
      </c>
      <c r="F327" t="s">
        <v>5748</v>
      </c>
    </row>
    <row r="328" spans="1:6">
      <c r="A328">
        <v>414</v>
      </c>
      <c r="B328" t="s">
        <v>6128</v>
      </c>
      <c r="C328" t="s">
        <v>328</v>
      </c>
      <c r="D328" t="s">
        <v>5725</v>
      </c>
      <c r="E328" t="s">
        <v>5727</v>
      </c>
      <c r="F328" t="s">
        <v>5727</v>
      </c>
    </row>
    <row r="329" spans="1:6">
      <c r="A329">
        <v>417</v>
      </c>
      <c r="B329" t="s">
        <v>6129</v>
      </c>
      <c r="C329" t="s">
        <v>328</v>
      </c>
      <c r="D329" t="s">
        <v>5725</v>
      </c>
      <c r="E329" t="s">
        <v>5727</v>
      </c>
      <c r="F329" t="s">
        <v>5727</v>
      </c>
    </row>
    <row r="330" spans="1:6">
      <c r="A330">
        <v>418</v>
      </c>
      <c r="B330" t="s">
        <v>6130</v>
      </c>
      <c r="C330" t="s">
        <v>64</v>
      </c>
      <c r="D330" t="s">
        <v>5803</v>
      </c>
      <c r="E330" t="s">
        <v>5804</v>
      </c>
      <c r="F330" t="s">
        <v>5803</v>
      </c>
    </row>
    <row r="331" spans="1:6">
      <c r="A331">
        <v>423</v>
      </c>
      <c r="B331" t="s">
        <v>6131</v>
      </c>
      <c r="C331" t="s">
        <v>328</v>
      </c>
      <c r="D331" t="s">
        <v>5725</v>
      </c>
      <c r="E331" t="s">
        <v>5727</v>
      </c>
      <c r="F331" t="s">
        <v>5727</v>
      </c>
    </row>
    <row r="332" spans="1:6">
      <c r="A332">
        <v>424</v>
      </c>
      <c r="B332" t="s">
        <v>6132</v>
      </c>
      <c r="C332" t="s">
        <v>664</v>
      </c>
      <c r="D332" t="s">
        <v>5793</v>
      </c>
      <c r="E332" t="s">
        <v>5793</v>
      </c>
      <c r="F332" t="s">
        <v>5793</v>
      </c>
    </row>
    <row r="333" spans="1:6">
      <c r="A333">
        <v>425</v>
      </c>
      <c r="B333" t="s">
        <v>6133</v>
      </c>
      <c r="C333" t="s">
        <v>664</v>
      </c>
      <c r="D333" t="s">
        <v>5795</v>
      </c>
      <c r="E333" t="s">
        <v>5795</v>
      </c>
      <c r="F333" t="s">
        <v>5795</v>
      </c>
    </row>
    <row r="334" spans="1:6">
      <c r="A334">
        <v>426</v>
      </c>
      <c r="B334" t="s">
        <v>6134</v>
      </c>
      <c r="C334" t="s">
        <v>369</v>
      </c>
      <c r="D334" t="s">
        <v>5751</v>
      </c>
      <c r="E334" t="s">
        <v>5748</v>
      </c>
      <c r="F334" t="s">
        <v>5748</v>
      </c>
    </row>
    <row r="335" spans="1:6">
      <c r="A335">
        <v>427</v>
      </c>
      <c r="B335" t="s">
        <v>6135</v>
      </c>
      <c r="C335" t="s">
        <v>369</v>
      </c>
      <c r="D335" t="s">
        <v>5751</v>
      </c>
      <c r="E335" t="s">
        <v>5748</v>
      </c>
      <c r="F335" t="s">
        <v>5748</v>
      </c>
    </row>
    <row r="336" spans="1:6">
      <c r="A336">
        <v>428</v>
      </c>
      <c r="B336" t="s">
        <v>6136</v>
      </c>
      <c r="C336" t="s">
        <v>369</v>
      </c>
      <c r="D336" t="s">
        <v>5751</v>
      </c>
      <c r="E336" t="s">
        <v>5745</v>
      </c>
      <c r="F336" t="s">
        <v>5745</v>
      </c>
    </row>
    <row r="337" spans="1:6">
      <c r="A337">
        <v>429</v>
      </c>
      <c r="B337" t="s">
        <v>6137</v>
      </c>
      <c r="C337" t="s">
        <v>5878</v>
      </c>
      <c r="D337" t="s">
        <v>5879</v>
      </c>
      <c r="E337" t="s">
        <v>5880</v>
      </c>
      <c r="F337" t="s">
        <v>5880</v>
      </c>
    </row>
    <row r="338" spans="1:6">
      <c r="A338">
        <v>430</v>
      </c>
      <c r="B338" t="s">
        <v>6138</v>
      </c>
      <c r="C338" t="s">
        <v>5878</v>
      </c>
      <c r="D338" t="s">
        <v>5879</v>
      </c>
      <c r="E338" t="s">
        <v>5882</v>
      </c>
      <c r="F338" t="s">
        <v>5882</v>
      </c>
    </row>
    <row r="339" spans="1:6">
      <c r="A339">
        <v>431</v>
      </c>
      <c r="B339" t="s">
        <v>6139</v>
      </c>
      <c r="C339" t="s">
        <v>328</v>
      </c>
      <c r="D339" t="s">
        <v>5725</v>
      </c>
      <c r="E339" t="s">
        <v>5727</v>
      </c>
      <c r="F339" t="s">
        <v>5727</v>
      </c>
    </row>
    <row r="340" spans="1:6">
      <c r="A340">
        <v>432</v>
      </c>
      <c r="B340" t="s">
        <v>6140</v>
      </c>
      <c r="C340" t="s">
        <v>64</v>
      </c>
      <c r="D340" t="s">
        <v>5803</v>
      </c>
      <c r="E340" t="s">
        <v>5806</v>
      </c>
      <c r="F340" t="s">
        <v>5803</v>
      </c>
    </row>
    <row r="341" spans="1:6">
      <c r="A341">
        <v>433</v>
      </c>
      <c r="B341" t="s">
        <v>6141</v>
      </c>
      <c r="C341" t="s">
        <v>328</v>
      </c>
      <c r="D341" t="s">
        <v>5725</v>
      </c>
      <c r="E341" t="s">
        <v>5727</v>
      </c>
      <c r="F341" t="s">
        <v>5727</v>
      </c>
    </row>
    <row r="342" spans="1:6">
      <c r="A342">
        <v>434</v>
      </c>
      <c r="B342" t="s">
        <v>6142</v>
      </c>
      <c r="C342" t="s">
        <v>664</v>
      </c>
      <c r="D342" t="s">
        <v>5793</v>
      </c>
      <c r="E342" t="s">
        <v>5793</v>
      </c>
      <c r="F342" t="s">
        <v>5793</v>
      </c>
    </row>
    <row r="343" spans="1:6">
      <c r="A343">
        <v>435</v>
      </c>
      <c r="B343" t="s">
        <v>6143</v>
      </c>
      <c r="C343" t="s">
        <v>369</v>
      </c>
      <c r="D343" t="s">
        <v>5751</v>
      </c>
      <c r="E343" t="s">
        <v>5747</v>
      </c>
      <c r="F343" t="s">
        <v>5747</v>
      </c>
    </row>
    <row r="344" spans="1:6">
      <c r="A344">
        <v>436</v>
      </c>
      <c r="B344" t="s">
        <v>6144</v>
      </c>
      <c r="C344" t="s">
        <v>369</v>
      </c>
      <c r="D344" t="s">
        <v>5751</v>
      </c>
      <c r="E344" t="s">
        <v>5747</v>
      </c>
      <c r="F344" t="s">
        <v>5747</v>
      </c>
    </row>
    <row r="345" spans="1:6">
      <c r="A345">
        <v>439</v>
      </c>
      <c r="B345" t="s">
        <v>6145</v>
      </c>
      <c r="C345" t="s">
        <v>664</v>
      </c>
      <c r="D345" t="s">
        <v>5793</v>
      </c>
      <c r="E345" t="s">
        <v>5793</v>
      </c>
      <c r="F345" t="s">
        <v>5793</v>
      </c>
    </row>
    <row r="346" spans="1:6">
      <c r="A346">
        <v>440</v>
      </c>
      <c r="B346" t="s">
        <v>6146</v>
      </c>
      <c r="C346" t="s">
        <v>369</v>
      </c>
      <c r="D346" t="s">
        <v>5751</v>
      </c>
      <c r="E346" t="s">
        <v>5748</v>
      </c>
      <c r="F346" t="s">
        <v>5748</v>
      </c>
    </row>
    <row r="347" spans="1:6">
      <c r="A347">
        <v>452</v>
      </c>
      <c r="B347" t="s">
        <v>6147</v>
      </c>
      <c r="C347" t="s">
        <v>328</v>
      </c>
      <c r="D347" t="s">
        <v>5725</v>
      </c>
      <c r="E347" t="s">
        <v>5727</v>
      </c>
      <c r="F347" t="s">
        <v>5727</v>
      </c>
    </row>
    <row r="348" spans="1:6">
      <c r="A348">
        <v>453</v>
      </c>
      <c r="B348" t="s">
        <v>6148</v>
      </c>
      <c r="C348" t="s">
        <v>369</v>
      </c>
      <c r="D348" t="s">
        <v>5751</v>
      </c>
      <c r="E348" t="s">
        <v>5748</v>
      </c>
      <c r="F348" t="s">
        <v>5748</v>
      </c>
    </row>
    <row r="349" spans="1:6">
      <c r="A349">
        <v>454</v>
      </c>
      <c r="B349" t="s">
        <v>6149</v>
      </c>
      <c r="C349" t="s">
        <v>5878</v>
      </c>
      <c r="D349" t="s">
        <v>5879</v>
      </c>
      <c r="E349" t="s">
        <v>5880</v>
      </c>
      <c r="F349" t="s">
        <v>5880</v>
      </c>
    </row>
    <row r="350" spans="1:6">
      <c r="A350">
        <v>455</v>
      </c>
      <c r="B350" t="s">
        <v>6150</v>
      </c>
      <c r="C350" t="s">
        <v>5878</v>
      </c>
      <c r="D350" t="s">
        <v>5879</v>
      </c>
      <c r="E350" t="s">
        <v>5882</v>
      </c>
      <c r="F350" t="s">
        <v>5882</v>
      </c>
    </row>
    <row r="351" spans="1:6">
      <c r="A351">
        <v>457</v>
      </c>
      <c r="B351" t="s">
        <v>6151</v>
      </c>
      <c r="C351" t="s">
        <v>64</v>
      </c>
      <c r="D351" t="s">
        <v>5803</v>
      </c>
      <c r="E351" t="s">
        <v>5804</v>
      </c>
      <c r="F351" t="s">
        <v>5803</v>
      </c>
    </row>
    <row r="352" spans="1:6">
      <c r="A352">
        <v>458</v>
      </c>
      <c r="B352" t="s">
        <v>6152</v>
      </c>
      <c r="C352" t="s">
        <v>328</v>
      </c>
      <c r="D352" t="s">
        <v>5725</v>
      </c>
      <c r="E352" t="s">
        <v>5727</v>
      </c>
      <c r="F352" t="s">
        <v>5727</v>
      </c>
    </row>
    <row r="353" spans="1:6">
      <c r="A353">
        <v>463</v>
      </c>
      <c r="B353" t="s">
        <v>6153</v>
      </c>
      <c r="C353" t="s">
        <v>369</v>
      </c>
      <c r="D353" t="s">
        <v>5751</v>
      </c>
      <c r="E353" t="s">
        <v>5747</v>
      </c>
      <c r="F353" t="s">
        <v>5747</v>
      </c>
    </row>
    <row r="354" spans="1:6">
      <c r="A354">
        <v>464</v>
      </c>
      <c r="B354" t="s">
        <v>6154</v>
      </c>
      <c r="C354" t="s">
        <v>664</v>
      </c>
      <c r="D354" t="s">
        <v>5793</v>
      </c>
      <c r="E354" t="s">
        <v>5793</v>
      </c>
      <c r="F354" t="s">
        <v>5793</v>
      </c>
    </row>
    <row r="355" spans="1:6">
      <c r="A355">
        <v>465</v>
      </c>
      <c r="B355" t="s">
        <v>6155</v>
      </c>
      <c r="C355" t="s">
        <v>369</v>
      </c>
      <c r="D355" t="s">
        <v>5751</v>
      </c>
      <c r="E355" t="s">
        <v>5745</v>
      </c>
      <c r="F355" t="s">
        <v>5745</v>
      </c>
    </row>
    <row r="356" spans="1:6">
      <c r="A356">
        <v>466</v>
      </c>
      <c r="B356" t="s">
        <v>6156</v>
      </c>
      <c r="C356" t="s">
        <v>369</v>
      </c>
      <c r="D356" t="s">
        <v>5740</v>
      </c>
      <c r="E356" t="s">
        <v>5742</v>
      </c>
      <c r="F356" t="s">
        <v>5742</v>
      </c>
    </row>
    <row r="357" spans="1:6">
      <c r="A357">
        <v>471</v>
      </c>
      <c r="B357" t="s">
        <v>6157</v>
      </c>
      <c r="C357" t="s">
        <v>64</v>
      </c>
      <c r="D357" t="s">
        <v>5803</v>
      </c>
      <c r="E357" t="s">
        <v>5842</v>
      </c>
      <c r="F357" t="s">
        <v>5803</v>
      </c>
    </row>
    <row r="358" spans="1:6">
      <c r="A358">
        <v>473</v>
      </c>
      <c r="B358" t="s">
        <v>6158</v>
      </c>
      <c r="C358" t="s">
        <v>369</v>
      </c>
      <c r="D358" t="s">
        <v>5751</v>
      </c>
      <c r="E358" t="s">
        <v>5747</v>
      </c>
      <c r="F358" t="s">
        <v>5747</v>
      </c>
    </row>
    <row r="359" spans="1:6">
      <c r="A359">
        <v>474</v>
      </c>
      <c r="B359" t="s">
        <v>6159</v>
      </c>
      <c r="C359" t="s">
        <v>369</v>
      </c>
      <c r="D359" t="s">
        <v>5751</v>
      </c>
      <c r="E359" t="s">
        <v>5747</v>
      </c>
      <c r="F359" t="s">
        <v>5747</v>
      </c>
    </row>
    <row r="360" spans="1:6">
      <c r="A360">
        <v>475</v>
      </c>
      <c r="B360" t="s">
        <v>6160</v>
      </c>
      <c r="C360" t="s">
        <v>664</v>
      </c>
      <c r="D360" t="s">
        <v>5793</v>
      </c>
      <c r="E360" t="s">
        <v>5793</v>
      </c>
      <c r="F360" t="s">
        <v>5793</v>
      </c>
    </row>
    <row r="361" spans="1:6">
      <c r="A361">
        <v>476</v>
      </c>
      <c r="B361" t="s">
        <v>6161</v>
      </c>
      <c r="C361" t="s">
        <v>664</v>
      </c>
      <c r="D361" t="s">
        <v>5795</v>
      </c>
      <c r="E361" t="s">
        <v>5795</v>
      </c>
      <c r="F361" t="s">
        <v>5795</v>
      </c>
    </row>
    <row r="362" spans="1:6">
      <c r="A362">
        <v>478</v>
      </c>
      <c r="B362" t="s">
        <v>6162</v>
      </c>
      <c r="C362" t="s">
        <v>64</v>
      </c>
      <c r="D362" t="s">
        <v>5716</v>
      </c>
      <c r="E362" t="s">
        <v>5720</v>
      </c>
      <c r="F362" t="s">
        <v>5720</v>
      </c>
    </row>
    <row r="363" spans="1:6">
      <c r="A363">
        <v>480</v>
      </c>
      <c r="B363" t="s">
        <v>6163</v>
      </c>
      <c r="C363" t="s">
        <v>328</v>
      </c>
      <c r="D363" t="s">
        <v>5725</v>
      </c>
      <c r="E363" t="s">
        <v>5727</v>
      </c>
      <c r="F363" t="s">
        <v>5727</v>
      </c>
    </row>
    <row r="364" spans="1:6">
      <c r="A364">
        <v>481</v>
      </c>
      <c r="B364" t="s">
        <v>6164</v>
      </c>
      <c r="C364" t="s">
        <v>369</v>
      </c>
      <c r="D364" t="s">
        <v>5751</v>
      </c>
      <c r="E364" t="s">
        <v>5747</v>
      </c>
      <c r="F364" t="s">
        <v>5747</v>
      </c>
    </row>
    <row r="365" spans="1:6">
      <c r="A365">
        <v>483</v>
      </c>
      <c r="B365" t="s">
        <v>6165</v>
      </c>
      <c r="C365" t="s">
        <v>664</v>
      </c>
      <c r="D365" t="s">
        <v>5793</v>
      </c>
      <c r="E365" t="s">
        <v>5793</v>
      </c>
      <c r="F365" t="s">
        <v>5793</v>
      </c>
    </row>
    <row r="366" spans="1:6">
      <c r="A366">
        <v>484</v>
      </c>
      <c r="B366" t="s">
        <v>6166</v>
      </c>
      <c r="C366" t="s">
        <v>664</v>
      </c>
      <c r="D366" t="s">
        <v>5795</v>
      </c>
      <c r="E366" t="s">
        <v>5795</v>
      </c>
      <c r="F366" t="s">
        <v>5795</v>
      </c>
    </row>
    <row r="367" spans="1:6">
      <c r="A367">
        <v>485</v>
      </c>
      <c r="B367" t="s">
        <v>6167</v>
      </c>
      <c r="C367" t="s">
        <v>369</v>
      </c>
      <c r="D367" t="s">
        <v>5751</v>
      </c>
      <c r="E367" t="s">
        <v>5749</v>
      </c>
      <c r="F367" t="s">
        <v>5749</v>
      </c>
    </row>
    <row r="368" spans="1:6">
      <c r="A368">
        <v>486</v>
      </c>
      <c r="B368" t="s">
        <v>6168</v>
      </c>
      <c r="C368" t="s">
        <v>369</v>
      </c>
      <c r="D368" t="s">
        <v>5751</v>
      </c>
      <c r="E368" t="s">
        <v>5749</v>
      </c>
      <c r="F368" t="s">
        <v>5749</v>
      </c>
    </row>
    <row r="369" spans="1:6">
      <c r="A369">
        <v>493</v>
      </c>
      <c r="B369" t="s">
        <v>6169</v>
      </c>
      <c r="C369" t="s">
        <v>664</v>
      </c>
      <c r="D369" t="s">
        <v>5793</v>
      </c>
      <c r="E369" t="s">
        <v>5793</v>
      </c>
      <c r="F369" t="s">
        <v>5793</v>
      </c>
    </row>
    <row r="370" spans="1:6">
      <c r="A370">
        <v>494</v>
      </c>
      <c r="B370" t="s">
        <v>6170</v>
      </c>
      <c r="C370" t="s">
        <v>664</v>
      </c>
      <c r="D370" t="s">
        <v>5793</v>
      </c>
      <c r="E370" t="s">
        <v>5793</v>
      </c>
      <c r="F370" t="s">
        <v>5793</v>
      </c>
    </row>
    <row r="371" spans="1:6">
      <c r="A371">
        <v>495</v>
      </c>
      <c r="B371" t="s">
        <v>6171</v>
      </c>
      <c r="C371" t="s">
        <v>664</v>
      </c>
      <c r="D371" t="s">
        <v>5793</v>
      </c>
      <c r="E371" t="s">
        <v>5793</v>
      </c>
      <c r="F371" t="s">
        <v>5793</v>
      </c>
    </row>
    <row r="372" spans="1:6">
      <c r="A372">
        <v>497</v>
      </c>
      <c r="B372" t="s">
        <v>6172</v>
      </c>
      <c r="C372" t="s">
        <v>369</v>
      </c>
      <c r="D372" t="s">
        <v>5751</v>
      </c>
      <c r="E372" t="s">
        <v>5745</v>
      </c>
      <c r="F372" t="s">
        <v>5745</v>
      </c>
    </row>
    <row r="373" spans="1:6">
      <c r="A373">
        <v>498</v>
      </c>
      <c r="B373" t="s">
        <v>6173</v>
      </c>
      <c r="C373" t="s">
        <v>5878</v>
      </c>
      <c r="D373" t="s">
        <v>5879</v>
      </c>
      <c r="E373" t="s">
        <v>5880</v>
      </c>
      <c r="F373" t="s">
        <v>5880</v>
      </c>
    </row>
    <row r="374" spans="1:6">
      <c r="A374">
        <v>499</v>
      </c>
      <c r="B374" t="s">
        <v>6174</v>
      </c>
      <c r="C374" t="s">
        <v>5878</v>
      </c>
      <c r="D374" t="s">
        <v>5879</v>
      </c>
      <c r="E374" t="s">
        <v>5882</v>
      </c>
      <c r="F374" t="s">
        <v>5882</v>
      </c>
    </row>
    <row r="375" spans="1:6">
      <c r="A375">
        <v>500</v>
      </c>
      <c r="B375" t="s">
        <v>6175</v>
      </c>
      <c r="C375" t="s">
        <v>369</v>
      </c>
      <c r="D375" t="s">
        <v>5751</v>
      </c>
      <c r="E375" t="s">
        <v>5748</v>
      </c>
      <c r="F375" t="s">
        <v>5748</v>
      </c>
    </row>
    <row r="376" spans="1:6">
      <c r="A376">
        <v>501</v>
      </c>
      <c r="B376" t="s">
        <v>6176</v>
      </c>
      <c r="C376" t="s">
        <v>5878</v>
      </c>
      <c r="D376" t="s">
        <v>5879</v>
      </c>
      <c r="E376" t="s">
        <v>5880</v>
      </c>
      <c r="F376" t="s">
        <v>5880</v>
      </c>
    </row>
    <row r="377" spans="1:6">
      <c r="A377">
        <v>502</v>
      </c>
      <c r="B377" t="s">
        <v>6177</v>
      </c>
      <c r="C377" t="s">
        <v>5878</v>
      </c>
      <c r="D377" t="s">
        <v>5879</v>
      </c>
      <c r="E377" t="s">
        <v>5882</v>
      </c>
      <c r="F377" t="s">
        <v>5882</v>
      </c>
    </row>
    <row r="378" spans="1:6">
      <c r="A378">
        <v>503</v>
      </c>
      <c r="B378" t="s">
        <v>6178</v>
      </c>
      <c r="C378" t="s">
        <v>369</v>
      </c>
      <c r="D378" t="s">
        <v>5751</v>
      </c>
      <c r="E378" t="s">
        <v>5748</v>
      </c>
      <c r="F378" t="s">
        <v>5748</v>
      </c>
    </row>
    <row r="379" spans="1:6">
      <c r="A379">
        <v>504</v>
      </c>
      <c r="B379" t="s">
        <v>6179</v>
      </c>
      <c r="C379" t="s">
        <v>369</v>
      </c>
      <c r="D379" t="s">
        <v>5751</v>
      </c>
      <c r="E379" t="s">
        <v>5748</v>
      </c>
      <c r="F379" t="s">
        <v>5748</v>
      </c>
    </row>
    <row r="380" spans="1:6">
      <c r="A380">
        <v>505</v>
      </c>
      <c r="B380" t="s">
        <v>6180</v>
      </c>
      <c r="C380" t="s">
        <v>664</v>
      </c>
      <c r="D380" t="s">
        <v>5793</v>
      </c>
      <c r="E380" t="s">
        <v>5793</v>
      </c>
      <c r="F380" t="s">
        <v>5793</v>
      </c>
    </row>
    <row r="381" spans="1:6">
      <c r="A381">
        <v>506</v>
      </c>
      <c r="B381" t="s">
        <v>6181</v>
      </c>
      <c r="C381" t="s">
        <v>664</v>
      </c>
      <c r="D381" t="s">
        <v>5795</v>
      </c>
      <c r="E381" t="s">
        <v>5795</v>
      </c>
      <c r="F381" t="s">
        <v>5795</v>
      </c>
    </row>
    <row r="382" spans="1:6">
      <c r="A382">
        <v>507</v>
      </c>
      <c r="B382" t="s">
        <v>6182</v>
      </c>
      <c r="C382" t="s">
        <v>328</v>
      </c>
      <c r="D382" t="s">
        <v>5725</v>
      </c>
      <c r="E382" t="s">
        <v>5747</v>
      </c>
      <c r="F382" t="s">
        <v>5747</v>
      </c>
    </row>
    <row r="383" spans="1:6">
      <c r="A383">
        <v>508</v>
      </c>
      <c r="B383" t="s">
        <v>6183</v>
      </c>
      <c r="C383" t="s">
        <v>328</v>
      </c>
      <c r="D383" t="s">
        <v>5725</v>
      </c>
      <c r="E383" t="s">
        <v>5747</v>
      </c>
      <c r="F383" t="s">
        <v>5747</v>
      </c>
    </row>
    <row r="384" spans="1:6">
      <c r="A384">
        <v>509</v>
      </c>
      <c r="B384" t="s">
        <v>6184</v>
      </c>
      <c r="C384" t="s">
        <v>664</v>
      </c>
      <c r="D384" t="s">
        <v>5793</v>
      </c>
      <c r="E384" t="s">
        <v>5793</v>
      </c>
      <c r="F384" t="s">
        <v>5793</v>
      </c>
    </row>
    <row r="385" spans="1:6">
      <c r="A385">
        <v>511</v>
      </c>
      <c r="B385" t="s">
        <v>6185</v>
      </c>
      <c r="C385" t="s">
        <v>328</v>
      </c>
      <c r="D385" t="s">
        <v>5725</v>
      </c>
      <c r="E385" t="s">
        <v>5727</v>
      </c>
      <c r="F385" t="s">
        <v>5727</v>
      </c>
    </row>
    <row r="386" spans="1:6">
      <c r="A386">
        <v>522</v>
      </c>
      <c r="B386" t="s">
        <v>6186</v>
      </c>
      <c r="C386" t="s">
        <v>64</v>
      </c>
      <c r="D386" t="s">
        <v>5803</v>
      </c>
      <c r="E386" t="s">
        <v>5842</v>
      </c>
      <c r="F386" t="s">
        <v>5803</v>
      </c>
    </row>
    <row r="387" spans="1:6">
      <c r="A387">
        <v>523</v>
      </c>
      <c r="B387" t="s">
        <v>6187</v>
      </c>
      <c r="C387" t="s">
        <v>328</v>
      </c>
      <c r="D387" t="s">
        <v>5725</v>
      </c>
      <c r="E387" t="s">
        <v>5727</v>
      </c>
      <c r="F387" t="s">
        <v>5727</v>
      </c>
    </row>
    <row r="388" spans="1:6">
      <c r="A388">
        <v>524</v>
      </c>
      <c r="B388" t="s">
        <v>6188</v>
      </c>
      <c r="C388" t="s">
        <v>64</v>
      </c>
      <c r="D388" t="s">
        <v>5803</v>
      </c>
      <c r="E388" t="s">
        <v>5804</v>
      </c>
      <c r="F388" t="s">
        <v>5803</v>
      </c>
    </row>
    <row r="389" spans="1:6">
      <c r="A389">
        <v>526</v>
      </c>
      <c r="B389" t="s">
        <v>6189</v>
      </c>
      <c r="C389" t="s">
        <v>328</v>
      </c>
      <c r="D389" t="s">
        <v>5725</v>
      </c>
      <c r="E389" t="s">
        <v>5727</v>
      </c>
      <c r="F389" t="s">
        <v>5727</v>
      </c>
    </row>
    <row r="390" spans="1:6">
      <c r="A390">
        <v>527</v>
      </c>
      <c r="B390" t="s">
        <v>6190</v>
      </c>
      <c r="C390" t="s">
        <v>328</v>
      </c>
      <c r="D390" t="s">
        <v>5725</v>
      </c>
      <c r="E390" t="s">
        <v>5727</v>
      </c>
      <c r="F390" t="s">
        <v>5727</v>
      </c>
    </row>
    <row r="391" spans="1:6">
      <c r="A391">
        <v>528</v>
      </c>
      <c r="B391" t="s">
        <v>6191</v>
      </c>
      <c r="C391" t="s">
        <v>664</v>
      </c>
      <c r="D391" t="s">
        <v>5793</v>
      </c>
      <c r="E391" t="s">
        <v>5793</v>
      </c>
      <c r="F391" t="s">
        <v>5793</v>
      </c>
    </row>
    <row r="392" spans="1:6">
      <c r="A392">
        <v>529</v>
      </c>
      <c r="B392" t="s">
        <v>6192</v>
      </c>
      <c r="C392" t="s">
        <v>328</v>
      </c>
      <c r="D392" t="s">
        <v>5725</v>
      </c>
      <c r="E392" t="s">
        <v>5727</v>
      </c>
      <c r="F392" t="s">
        <v>5727</v>
      </c>
    </row>
    <row r="393" spans="1:6">
      <c r="A393">
        <v>531</v>
      </c>
      <c r="B393" t="s">
        <v>6193</v>
      </c>
      <c r="C393" t="s">
        <v>328</v>
      </c>
      <c r="D393" t="s">
        <v>5725</v>
      </c>
      <c r="E393" t="s">
        <v>5727</v>
      </c>
      <c r="F393" t="s">
        <v>5727</v>
      </c>
    </row>
    <row r="394" spans="1:6">
      <c r="A394">
        <v>532</v>
      </c>
      <c r="B394" t="s">
        <v>6194</v>
      </c>
      <c r="C394" t="s">
        <v>64</v>
      </c>
      <c r="D394" t="s">
        <v>5803</v>
      </c>
      <c r="E394" t="s">
        <v>5806</v>
      </c>
      <c r="F394" t="s">
        <v>5803</v>
      </c>
    </row>
    <row r="395" spans="1:6">
      <c r="A395">
        <v>533</v>
      </c>
      <c r="B395" t="s">
        <v>6195</v>
      </c>
      <c r="C395" t="s">
        <v>664</v>
      </c>
      <c r="D395" t="s">
        <v>5793</v>
      </c>
      <c r="E395" t="s">
        <v>5793</v>
      </c>
      <c r="F395" t="s">
        <v>5793</v>
      </c>
    </row>
    <row r="396" spans="1:6">
      <c r="A396">
        <v>534</v>
      </c>
      <c r="B396" t="s">
        <v>6196</v>
      </c>
      <c r="C396" t="s">
        <v>328</v>
      </c>
      <c r="D396" t="s">
        <v>5725</v>
      </c>
      <c r="E396" t="s">
        <v>5727</v>
      </c>
      <c r="F396" t="s">
        <v>5727</v>
      </c>
    </row>
    <row r="397" spans="1:6">
      <c r="A397">
        <v>535</v>
      </c>
      <c r="B397" t="s">
        <v>6197</v>
      </c>
      <c r="C397" t="s">
        <v>328</v>
      </c>
      <c r="D397" t="s">
        <v>5725</v>
      </c>
      <c r="E397" t="s">
        <v>5727</v>
      </c>
      <c r="F397" t="s">
        <v>5727</v>
      </c>
    </row>
    <row r="398" spans="1:6">
      <c r="A398">
        <v>536</v>
      </c>
      <c r="B398" t="s">
        <v>6198</v>
      </c>
      <c r="C398" t="s">
        <v>369</v>
      </c>
      <c r="D398" t="s">
        <v>5803</v>
      </c>
      <c r="E398" t="s">
        <v>5746</v>
      </c>
      <c r="F398" t="s">
        <v>5746</v>
      </c>
    </row>
    <row r="399" spans="1:6">
      <c r="A399">
        <v>538</v>
      </c>
      <c r="B399" t="s">
        <v>6199</v>
      </c>
      <c r="C399" t="s">
        <v>328</v>
      </c>
      <c r="D399" t="s">
        <v>5725</v>
      </c>
      <c r="E399" t="s">
        <v>5727</v>
      </c>
      <c r="F399" t="s">
        <v>5727</v>
      </c>
    </row>
    <row r="400" spans="1:6">
      <c r="A400">
        <v>539</v>
      </c>
      <c r="B400" t="s">
        <v>6200</v>
      </c>
      <c r="C400" t="s">
        <v>664</v>
      </c>
      <c r="D400" t="s">
        <v>5793</v>
      </c>
      <c r="E400" t="s">
        <v>5793</v>
      </c>
      <c r="F400" t="s">
        <v>5793</v>
      </c>
    </row>
    <row r="401" spans="1:6">
      <c r="A401">
        <v>540</v>
      </c>
      <c r="B401" t="s">
        <v>6201</v>
      </c>
      <c r="C401" t="s">
        <v>664</v>
      </c>
      <c r="D401" t="s">
        <v>5795</v>
      </c>
      <c r="E401" t="s">
        <v>5795</v>
      </c>
      <c r="F401" t="s">
        <v>5795</v>
      </c>
    </row>
    <row r="402" spans="1:6">
      <c r="A402">
        <v>541</v>
      </c>
      <c r="B402" t="s">
        <v>6202</v>
      </c>
      <c r="C402" t="s">
        <v>328</v>
      </c>
      <c r="D402" t="s">
        <v>5725</v>
      </c>
      <c r="E402" t="s">
        <v>5727</v>
      </c>
      <c r="F402" t="s">
        <v>5727</v>
      </c>
    </row>
    <row r="403" spans="1:6">
      <c r="A403">
        <v>542</v>
      </c>
      <c r="B403" t="s">
        <v>6203</v>
      </c>
      <c r="C403" t="s">
        <v>664</v>
      </c>
      <c r="D403" t="s">
        <v>5793</v>
      </c>
      <c r="E403" t="s">
        <v>5793</v>
      </c>
      <c r="F403" t="s">
        <v>5793</v>
      </c>
    </row>
    <row r="404" spans="1:6">
      <c r="A404">
        <v>543</v>
      </c>
      <c r="B404" t="s">
        <v>6204</v>
      </c>
      <c r="C404" t="s">
        <v>664</v>
      </c>
      <c r="D404" t="s">
        <v>5795</v>
      </c>
      <c r="E404" t="s">
        <v>5795</v>
      </c>
      <c r="F404" t="s">
        <v>5795</v>
      </c>
    </row>
    <row r="405" spans="1:6">
      <c r="A405">
        <v>546</v>
      </c>
      <c r="B405" t="s">
        <v>6205</v>
      </c>
      <c r="C405" t="s">
        <v>369</v>
      </c>
      <c r="D405" t="s">
        <v>5751</v>
      </c>
      <c r="E405" t="s">
        <v>5748</v>
      </c>
      <c r="F405" t="s">
        <v>5748</v>
      </c>
    </row>
    <row r="406" spans="1:6">
      <c r="A406">
        <v>547</v>
      </c>
      <c r="B406" t="s">
        <v>6206</v>
      </c>
      <c r="C406" t="s">
        <v>328</v>
      </c>
      <c r="D406" t="s">
        <v>5725</v>
      </c>
      <c r="E406" t="s">
        <v>5728</v>
      </c>
      <c r="F406" t="s">
        <v>5728</v>
      </c>
    </row>
    <row r="407" spans="1:6">
      <c r="A407">
        <v>549</v>
      </c>
      <c r="B407" t="s">
        <v>6207</v>
      </c>
      <c r="C407" t="s">
        <v>6207</v>
      </c>
      <c r="D407" t="s">
        <v>6207</v>
      </c>
      <c r="E407" t="s">
        <v>6207</v>
      </c>
      <c r="F407" t="s">
        <v>6207</v>
      </c>
    </row>
    <row r="408" spans="1:6">
      <c r="A408">
        <v>550</v>
      </c>
      <c r="B408" t="s">
        <v>6208</v>
      </c>
      <c r="C408" t="s">
        <v>64</v>
      </c>
      <c r="D408" t="s">
        <v>5803</v>
      </c>
      <c r="E408" t="s">
        <v>5804</v>
      </c>
      <c r="F408" t="s">
        <v>5803</v>
      </c>
    </row>
    <row r="409" spans="1:6">
      <c r="A409">
        <v>552</v>
      </c>
      <c r="B409" t="s">
        <v>6207</v>
      </c>
      <c r="C409" t="s">
        <v>6207</v>
      </c>
      <c r="D409" t="s">
        <v>6207</v>
      </c>
      <c r="E409" t="s">
        <v>6207</v>
      </c>
      <c r="F409" t="s">
        <v>6207</v>
      </c>
    </row>
    <row r="410" spans="1:6">
      <c r="A410">
        <v>553</v>
      </c>
      <c r="B410" t="s">
        <v>6207</v>
      </c>
      <c r="C410" t="s">
        <v>6207</v>
      </c>
      <c r="D410" t="s">
        <v>6207</v>
      </c>
      <c r="E410" t="s">
        <v>6207</v>
      </c>
      <c r="F410" t="s">
        <v>6207</v>
      </c>
    </row>
    <row r="411" spans="1:6">
      <c r="A411">
        <v>556</v>
      </c>
      <c r="B411" t="s">
        <v>6207</v>
      </c>
      <c r="C411" t="s">
        <v>6207</v>
      </c>
      <c r="D411" t="s">
        <v>6207</v>
      </c>
      <c r="E411" t="s">
        <v>6207</v>
      </c>
      <c r="F411" t="s">
        <v>6207</v>
      </c>
    </row>
    <row r="412" spans="1:6">
      <c r="A412">
        <v>557</v>
      </c>
      <c r="B412" t="s">
        <v>6207</v>
      </c>
      <c r="C412" t="s">
        <v>6207</v>
      </c>
      <c r="D412" t="s">
        <v>6207</v>
      </c>
      <c r="E412" t="s">
        <v>6207</v>
      </c>
      <c r="F412" t="s">
        <v>6207</v>
      </c>
    </row>
    <row r="413" spans="1:6">
      <c r="A413">
        <v>558</v>
      </c>
      <c r="B413" t="s">
        <v>6207</v>
      </c>
      <c r="C413" t="s">
        <v>6207</v>
      </c>
      <c r="D413" t="s">
        <v>6207</v>
      </c>
      <c r="E413" t="s">
        <v>6207</v>
      </c>
      <c r="F413" t="s">
        <v>6207</v>
      </c>
    </row>
    <row r="414" spans="1:6">
      <c r="A414">
        <v>559</v>
      </c>
      <c r="B414" t="s">
        <v>6207</v>
      </c>
      <c r="C414" t="s">
        <v>6207</v>
      </c>
      <c r="D414" t="s">
        <v>6207</v>
      </c>
      <c r="E414" t="s">
        <v>6207</v>
      </c>
      <c r="F414" t="s">
        <v>6207</v>
      </c>
    </row>
    <row r="415" spans="1:6">
      <c r="A415">
        <v>560</v>
      </c>
      <c r="B415" t="s">
        <v>6207</v>
      </c>
      <c r="C415" t="s">
        <v>6207</v>
      </c>
      <c r="D415" t="s">
        <v>6207</v>
      </c>
      <c r="E415" t="s">
        <v>6207</v>
      </c>
      <c r="F415" t="s">
        <v>6207</v>
      </c>
    </row>
    <row r="416" spans="1:6">
      <c r="A416">
        <v>569</v>
      </c>
      <c r="B416" t="s">
        <v>6209</v>
      </c>
      <c r="C416" t="s">
        <v>664</v>
      </c>
      <c r="D416" t="s">
        <v>5793</v>
      </c>
      <c r="E416" t="s">
        <v>5793</v>
      </c>
      <c r="F416" t="s">
        <v>5793</v>
      </c>
    </row>
    <row r="417" spans="1:6">
      <c r="A417">
        <v>573</v>
      </c>
      <c r="B417" t="s">
        <v>6207</v>
      </c>
      <c r="C417" t="s">
        <v>6207</v>
      </c>
      <c r="D417" t="s">
        <v>6207</v>
      </c>
      <c r="E417" t="s">
        <v>6207</v>
      </c>
      <c r="F417" t="s">
        <v>6207</v>
      </c>
    </row>
    <row r="418" spans="1:6">
      <c r="A418">
        <v>575</v>
      </c>
      <c r="B418" t="s">
        <v>6210</v>
      </c>
      <c r="C418" t="s">
        <v>664</v>
      </c>
      <c r="D418" t="s">
        <v>5793</v>
      </c>
      <c r="E418" t="s">
        <v>5793</v>
      </c>
      <c r="F418" t="s">
        <v>5793</v>
      </c>
    </row>
    <row r="419" spans="1:6">
      <c r="A419">
        <v>581</v>
      </c>
      <c r="B419" t="s">
        <v>6207</v>
      </c>
      <c r="C419" t="s">
        <v>6207</v>
      </c>
      <c r="D419" t="s">
        <v>6207</v>
      </c>
      <c r="E419" t="s">
        <v>6207</v>
      </c>
      <c r="F419" t="s">
        <v>6207</v>
      </c>
    </row>
    <row r="420" spans="1:6">
      <c r="A420">
        <v>1001</v>
      </c>
      <c r="B420" t="s">
        <v>6211</v>
      </c>
      <c r="C420" t="s">
        <v>369</v>
      </c>
      <c r="D420" t="s">
        <v>5751</v>
      </c>
      <c r="E420" t="s">
        <v>5748</v>
      </c>
      <c r="F420" t="s">
        <v>5748</v>
      </c>
    </row>
    <row r="421" spans="1:6">
      <c r="A421">
        <v>1003</v>
      </c>
      <c r="B421" t="s">
        <v>6212</v>
      </c>
      <c r="C421" t="s">
        <v>369</v>
      </c>
      <c r="D421" t="s">
        <v>5751</v>
      </c>
      <c r="E421" t="s">
        <v>5748</v>
      </c>
      <c r="F421" t="s">
        <v>5748</v>
      </c>
    </row>
    <row r="422" spans="1:6">
      <c r="A422">
        <v>1011</v>
      </c>
      <c r="B422" t="s">
        <v>6213</v>
      </c>
      <c r="C422" t="s">
        <v>369</v>
      </c>
      <c r="D422" t="s">
        <v>5751</v>
      </c>
      <c r="E422" t="s">
        <v>5747</v>
      </c>
      <c r="F422" t="s">
        <v>5747</v>
      </c>
    </row>
    <row r="423" spans="1:6">
      <c r="A423">
        <v>1013</v>
      </c>
      <c r="B423" t="s">
        <v>6214</v>
      </c>
      <c r="C423" t="s">
        <v>369</v>
      </c>
      <c r="D423" t="s">
        <v>5751</v>
      </c>
      <c r="E423" t="s">
        <v>5747</v>
      </c>
      <c r="F423" t="s">
        <v>5747</v>
      </c>
    </row>
    <row r="424" spans="1:6">
      <c r="A424">
        <v>1021</v>
      </c>
      <c r="B424" t="s">
        <v>6215</v>
      </c>
      <c r="C424" t="s">
        <v>369</v>
      </c>
      <c r="D424" t="s">
        <v>5734</v>
      </c>
      <c r="E424" t="s">
        <v>5735</v>
      </c>
      <c r="F424" t="s">
        <v>5735</v>
      </c>
    </row>
    <row r="425" spans="1:6">
      <c r="A425">
        <v>1023</v>
      </c>
      <c r="B425" t="s">
        <v>6216</v>
      </c>
      <c r="C425" t="s">
        <v>369</v>
      </c>
      <c r="D425" t="s">
        <v>5734</v>
      </c>
      <c r="E425" t="s">
        <v>5735</v>
      </c>
      <c r="F425" t="s">
        <v>5735</v>
      </c>
    </row>
    <row r="426" spans="1:6">
      <c r="A426">
        <v>1031</v>
      </c>
      <c r="B426" t="s">
        <v>6217</v>
      </c>
      <c r="C426" t="s">
        <v>369</v>
      </c>
      <c r="D426" t="s">
        <v>5751</v>
      </c>
      <c r="E426" t="s">
        <v>5747</v>
      </c>
      <c r="F426" t="s">
        <v>5747</v>
      </c>
    </row>
    <row r="427" spans="1:6">
      <c r="A427">
        <v>1033</v>
      </c>
      <c r="B427" t="s">
        <v>6218</v>
      </c>
      <c r="C427" t="s">
        <v>369</v>
      </c>
      <c r="D427" t="s">
        <v>5751</v>
      </c>
      <c r="E427" t="s">
        <v>5747</v>
      </c>
      <c r="F427" t="s">
        <v>5747</v>
      </c>
    </row>
    <row r="428" spans="1:6">
      <c r="A428">
        <v>1057</v>
      </c>
      <c r="B428" t="s">
        <v>6219</v>
      </c>
      <c r="C428" t="s">
        <v>369</v>
      </c>
      <c r="D428" t="s">
        <v>5751</v>
      </c>
      <c r="E428" t="s">
        <v>5749</v>
      </c>
      <c r="F428" t="s">
        <v>5749</v>
      </c>
    </row>
    <row r="429" spans="1:6">
      <c r="A429">
        <v>1058</v>
      </c>
      <c r="B429" t="s">
        <v>6220</v>
      </c>
      <c r="C429" t="s">
        <v>369</v>
      </c>
      <c r="D429" t="s">
        <v>5751</v>
      </c>
      <c r="E429" t="s">
        <v>5749</v>
      </c>
      <c r="F429" t="s">
        <v>5749</v>
      </c>
    </row>
    <row r="430" spans="1:6">
      <c r="A430">
        <v>1061</v>
      </c>
      <c r="B430" t="s">
        <v>6221</v>
      </c>
      <c r="C430" t="s">
        <v>5782</v>
      </c>
      <c r="D430" t="s">
        <v>5783</v>
      </c>
      <c r="E430" t="s">
        <v>5784</v>
      </c>
      <c r="F430" t="s">
        <v>5784</v>
      </c>
    </row>
    <row r="431" spans="1:6">
      <c r="A431">
        <v>1063</v>
      </c>
      <c r="B431" t="s">
        <v>6222</v>
      </c>
      <c r="C431" t="s">
        <v>5782</v>
      </c>
      <c r="D431" t="s">
        <v>5783</v>
      </c>
      <c r="E431" t="s">
        <v>5784</v>
      </c>
      <c r="F431" t="s">
        <v>5784</v>
      </c>
    </row>
    <row r="432" spans="1:6">
      <c r="A432">
        <v>1065</v>
      </c>
      <c r="B432" t="s">
        <v>6223</v>
      </c>
      <c r="C432" t="s">
        <v>5782</v>
      </c>
      <c r="D432" t="s">
        <v>5783</v>
      </c>
      <c r="E432" t="s">
        <v>5784</v>
      </c>
      <c r="F432" t="s">
        <v>5784</v>
      </c>
    </row>
    <row r="433" spans="1:6">
      <c r="A433">
        <v>1066</v>
      </c>
      <c r="B433" t="s">
        <v>6224</v>
      </c>
      <c r="C433" t="s">
        <v>5782</v>
      </c>
      <c r="D433" t="s">
        <v>5783</v>
      </c>
      <c r="E433" t="s">
        <v>5784</v>
      </c>
      <c r="F433" t="s">
        <v>5784</v>
      </c>
    </row>
    <row r="434" spans="1:6">
      <c r="A434">
        <v>1077</v>
      </c>
      <c r="B434" t="s">
        <v>6225</v>
      </c>
      <c r="C434" t="s">
        <v>369</v>
      </c>
      <c r="D434" t="s">
        <v>5751</v>
      </c>
      <c r="E434" t="s">
        <v>5749</v>
      </c>
      <c r="F434" t="s">
        <v>5749</v>
      </c>
    </row>
    <row r="435" spans="1:6">
      <c r="A435">
        <v>1078</v>
      </c>
      <c r="B435" t="s">
        <v>6226</v>
      </c>
      <c r="C435" t="s">
        <v>369</v>
      </c>
      <c r="D435" t="s">
        <v>5751</v>
      </c>
      <c r="E435" t="s">
        <v>5749</v>
      </c>
      <c r="F435" t="s">
        <v>5749</v>
      </c>
    </row>
    <row r="436" spans="1:6">
      <c r="A436">
        <v>2001</v>
      </c>
      <c r="B436" t="s">
        <v>6227</v>
      </c>
      <c r="C436" t="s">
        <v>328</v>
      </c>
      <c r="D436" t="s">
        <v>5725</v>
      </c>
      <c r="E436" t="s">
        <v>5727</v>
      </c>
      <c r="F436" t="s">
        <v>5727</v>
      </c>
    </row>
    <row r="437" spans="1:6">
      <c r="A437">
        <v>2011</v>
      </c>
      <c r="B437" t="s">
        <v>6228</v>
      </c>
      <c r="C437" t="s">
        <v>328</v>
      </c>
      <c r="D437" t="s">
        <v>5725</v>
      </c>
      <c r="E437" t="s">
        <v>5727</v>
      </c>
      <c r="F437" t="s">
        <v>5727</v>
      </c>
    </row>
    <row r="438" spans="1:6">
      <c r="A438">
        <v>2021</v>
      </c>
      <c r="B438" t="s">
        <v>6229</v>
      </c>
      <c r="C438" t="s">
        <v>328</v>
      </c>
      <c r="D438" t="s">
        <v>5725</v>
      </c>
      <c r="E438" t="s">
        <v>5727</v>
      </c>
      <c r="F438" t="s">
        <v>5727</v>
      </c>
    </row>
    <row r="439" spans="1:6">
      <c r="A439">
        <v>2031</v>
      </c>
      <c r="B439" t="s">
        <v>6230</v>
      </c>
      <c r="C439" t="s">
        <v>328</v>
      </c>
      <c r="D439" t="s">
        <v>5725</v>
      </c>
      <c r="E439" t="s">
        <v>5727</v>
      </c>
      <c r="F439" t="s">
        <v>5727</v>
      </c>
    </row>
    <row r="440" spans="1:6">
      <c r="A440">
        <v>3003</v>
      </c>
      <c r="B440" t="s">
        <v>6231</v>
      </c>
      <c r="C440" t="s">
        <v>664</v>
      </c>
      <c r="D440" t="s">
        <v>5793</v>
      </c>
      <c r="E440" t="s">
        <v>5793</v>
      </c>
      <c r="F440" t="s">
        <v>5793</v>
      </c>
    </row>
    <row r="441" spans="1:6">
      <c r="A441">
        <v>20001</v>
      </c>
      <c r="B441" t="s">
        <v>6232</v>
      </c>
      <c r="C441" t="s">
        <v>64</v>
      </c>
      <c r="D441" t="s">
        <v>5803</v>
      </c>
      <c r="E441" t="s">
        <v>5804</v>
      </c>
      <c r="F441" t="s">
        <v>5803</v>
      </c>
    </row>
    <row r="442" spans="1:6">
      <c r="A442">
        <v>20002</v>
      </c>
      <c r="B442" t="s">
        <v>6233</v>
      </c>
      <c r="C442" t="s">
        <v>369</v>
      </c>
      <c r="D442" t="s">
        <v>5751</v>
      </c>
      <c r="E442" t="s">
        <v>5748</v>
      </c>
      <c r="F442" t="s">
        <v>5748</v>
      </c>
    </row>
    <row r="443" spans="1:6">
      <c r="A443">
        <v>20003</v>
      </c>
      <c r="B443" t="s">
        <v>6234</v>
      </c>
      <c r="C443" t="s">
        <v>328</v>
      </c>
      <c r="D443" t="s">
        <v>5725</v>
      </c>
      <c r="E443" t="s">
        <v>5727</v>
      </c>
      <c r="F443" t="s">
        <v>5727</v>
      </c>
    </row>
    <row r="444" spans="1:6">
      <c r="A444">
        <v>20005</v>
      </c>
      <c r="B444" t="s">
        <v>6235</v>
      </c>
      <c r="C444" t="s">
        <v>328</v>
      </c>
      <c r="D444" t="s">
        <v>5725</v>
      </c>
      <c r="E444" t="s">
        <v>5728</v>
      </c>
      <c r="F444" t="s">
        <v>5728</v>
      </c>
    </row>
    <row r="445" spans="1:6">
      <c r="A445">
        <v>20006</v>
      </c>
      <c r="B445" t="s">
        <v>6236</v>
      </c>
      <c r="C445" t="s">
        <v>328</v>
      </c>
      <c r="D445" t="s">
        <v>5725</v>
      </c>
      <c r="E445" t="s">
        <v>5726</v>
      </c>
      <c r="F445" t="s">
        <v>5726</v>
      </c>
    </row>
    <row r="446" spans="1:6">
      <c r="A446">
        <v>20007</v>
      </c>
      <c r="B446" t="s">
        <v>6237</v>
      </c>
      <c r="C446" t="s">
        <v>664</v>
      </c>
      <c r="D446" t="s">
        <v>5793</v>
      </c>
      <c r="E446" t="s">
        <v>5793</v>
      </c>
      <c r="F446" t="s">
        <v>5793</v>
      </c>
    </row>
    <row r="447" spans="1:6">
      <c r="A447">
        <v>20008</v>
      </c>
      <c r="B447" t="s">
        <v>6238</v>
      </c>
      <c r="C447" t="s">
        <v>328</v>
      </c>
      <c r="D447" t="s">
        <v>5725</v>
      </c>
      <c r="E447" t="s">
        <v>5726</v>
      </c>
      <c r="F447" t="s">
        <v>5726</v>
      </c>
    </row>
    <row r="448" spans="1:6">
      <c r="A448">
        <v>20009</v>
      </c>
      <c r="B448" t="s">
        <v>6239</v>
      </c>
      <c r="C448" t="s">
        <v>328</v>
      </c>
      <c r="D448" t="s">
        <v>5725</v>
      </c>
      <c r="E448" t="s">
        <v>5728</v>
      </c>
      <c r="F448" t="s">
        <v>5728</v>
      </c>
    </row>
    <row r="449" spans="1:6">
      <c r="A449">
        <v>20010</v>
      </c>
      <c r="B449" t="s">
        <v>6240</v>
      </c>
      <c r="C449" t="s">
        <v>64</v>
      </c>
      <c r="D449" t="s">
        <v>5803</v>
      </c>
      <c r="E449" t="s">
        <v>5804</v>
      </c>
      <c r="F449" t="s">
        <v>5803</v>
      </c>
    </row>
    <row r="450" spans="1:6">
      <c r="A450">
        <v>20011</v>
      </c>
      <c r="B450" t="s">
        <v>6241</v>
      </c>
      <c r="C450" t="s">
        <v>64</v>
      </c>
      <c r="D450" t="s">
        <v>5716</v>
      </c>
      <c r="E450" t="s">
        <v>5717</v>
      </c>
      <c r="F450" t="s">
        <v>5717</v>
      </c>
    </row>
    <row r="451" spans="1:6">
      <c r="A451">
        <v>20012</v>
      </c>
      <c r="B451" t="s">
        <v>6242</v>
      </c>
      <c r="C451" t="s">
        <v>369</v>
      </c>
      <c r="D451" t="s">
        <v>5751</v>
      </c>
      <c r="E451" t="s">
        <v>5748</v>
      </c>
      <c r="F451" t="s">
        <v>5748</v>
      </c>
    </row>
    <row r="452" spans="1:6">
      <c r="A452">
        <v>20015</v>
      </c>
      <c r="B452" t="s">
        <v>6243</v>
      </c>
      <c r="C452" t="s">
        <v>64</v>
      </c>
      <c r="D452" t="s">
        <v>5803</v>
      </c>
      <c r="E452" t="s">
        <v>5806</v>
      </c>
      <c r="F452" t="s">
        <v>5803</v>
      </c>
    </row>
    <row r="453" spans="1:6">
      <c r="A453">
        <v>20018</v>
      </c>
      <c r="B453" t="s">
        <v>6244</v>
      </c>
      <c r="C453" t="s">
        <v>328</v>
      </c>
      <c r="D453" t="s">
        <v>5725</v>
      </c>
      <c r="E453" t="s">
        <v>5726</v>
      </c>
      <c r="F453" t="s">
        <v>5726</v>
      </c>
    </row>
    <row r="454" spans="1:6">
      <c r="A454" t="s">
        <v>6245</v>
      </c>
      <c r="B454" t="s">
        <v>6246</v>
      </c>
      <c r="C454" t="s">
        <v>328</v>
      </c>
      <c r="D454" t="s">
        <v>5725</v>
      </c>
      <c r="E454" t="s">
        <v>5726</v>
      </c>
      <c r="F454" t="s">
        <v>5726</v>
      </c>
    </row>
    <row r="455" spans="1:6">
      <c r="A455" t="s">
        <v>6247</v>
      </c>
      <c r="B455" t="s">
        <v>6248</v>
      </c>
      <c r="C455" t="s">
        <v>328</v>
      </c>
      <c r="D455" t="s">
        <v>5725</v>
      </c>
      <c r="E455" t="s">
        <v>5726</v>
      </c>
      <c r="F455" t="s">
        <v>5726</v>
      </c>
    </row>
    <row r="456" spans="1:6">
      <c r="A456">
        <v>20019</v>
      </c>
      <c r="B456" t="s">
        <v>6249</v>
      </c>
      <c r="C456" t="s">
        <v>369</v>
      </c>
      <c r="D456" t="s">
        <v>5751</v>
      </c>
      <c r="E456" t="s">
        <v>5747</v>
      </c>
      <c r="F456" t="s">
        <v>5747</v>
      </c>
    </row>
    <row r="457" spans="1:6">
      <c r="A457">
        <v>20020</v>
      </c>
      <c r="B457" t="s">
        <v>6250</v>
      </c>
      <c r="C457" t="s">
        <v>369</v>
      </c>
      <c r="D457" t="s">
        <v>5751</v>
      </c>
      <c r="E457" t="s">
        <v>5747</v>
      </c>
      <c r="F457" t="s">
        <v>5747</v>
      </c>
    </row>
    <row r="458" spans="1:6">
      <c r="A458">
        <v>20021</v>
      </c>
      <c r="B458" t="s">
        <v>6251</v>
      </c>
      <c r="C458" t="s">
        <v>64</v>
      </c>
      <c r="D458" t="s">
        <v>5716</v>
      </c>
      <c r="E458" t="s">
        <v>5719</v>
      </c>
      <c r="F458" t="s">
        <v>5719</v>
      </c>
    </row>
    <row r="459" spans="1:6">
      <c r="A459">
        <v>20022</v>
      </c>
      <c r="B459" t="s">
        <v>6252</v>
      </c>
      <c r="C459" t="s">
        <v>328</v>
      </c>
      <c r="D459" t="s">
        <v>5725</v>
      </c>
      <c r="E459" t="s">
        <v>5726</v>
      </c>
      <c r="F459" t="s">
        <v>5726</v>
      </c>
    </row>
    <row r="460" spans="1:6">
      <c r="A460">
        <v>20023</v>
      </c>
      <c r="B460" t="s">
        <v>6253</v>
      </c>
      <c r="C460" t="s">
        <v>64</v>
      </c>
      <c r="D460" t="s">
        <v>5803</v>
      </c>
      <c r="E460" t="s">
        <v>5842</v>
      </c>
      <c r="F460" t="s">
        <v>5803</v>
      </c>
    </row>
    <row r="461" spans="1:6">
      <c r="A461">
        <v>20025</v>
      </c>
      <c r="B461" t="s">
        <v>6254</v>
      </c>
      <c r="C461" t="s">
        <v>64</v>
      </c>
      <c r="D461" t="s">
        <v>5716</v>
      </c>
      <c r="E461" t="s">
        <v>5719</v>
      </c>
      <c r="F461" t="s">
        <v>5719</v>
      </c>
    </row>
    <row r="462" spans="1:6">
      <c r="A462">
        <v>20026</v>
      </c>
      <c r="B462" t="s">
        <v>6255</v>
      </c>
      <c r="C462" t="s">
        <v>64</v>
      </c>
      <c r="D462" t="s">
        <v>5803</v>
      </c>
      <c r="E462" t="s">
        <v>5804</v>
      </c>
      <c r="F462" t="s">
        <v>5803</v>
      </c>
    </row>
    <row r="463" spans="1:6">
      <c r="A463">
        <v>20027</v>
      </c>
      <c r="B463" t="s">
        <v>6256</v>
      </c>
      <c r="C463" t="s">
        <v>369</v>
      </c>
      <c r="D463" t="s">
        <v>5751</v>
      </c>
      <c r="E463" t="s">
        <v>5747</v>
      </c>
      <c r="F463" t="s">
        <v>5747</v>
      </c>
    </row>
    <row r="464" spans="1:6">
      <c r="A464">
        <v>20028</v>
      </c>
      <c r="B464" t="s">
        <v>6257</v>
      </c>
      <c r="C464" t="s">
        <v>369</v>
      </c>
      <c r="D464" t="s">
        <v>5751</v>
      </c>
      <c r="E464" t="s">
        <v>5747</v>
      </c>
      <c r="F464" t="s">
        <v>5747</v>
      </c>
    </row>
    <row r="465" spans="1:6">
      <c r="A465">
        <v>20029</v>
      </c>
      <c r="B465" t="s">
        <v>6258</v>
      </c>
      <c r="C465" t="s">
        <v>369</v>
      </c>
      <c r="D465" t="s">
        <v>5751</v>
      </c>
      <c r="E465" t="s">
        <v>5752</v>
      </c>
      <c r="F465" t="s">
        <v>5752</v>
      </c>
    </row>
    <row r="466" spans="1:6">
      <c r="A466">
        <v>20030</v>
      </c>
      <c r="B466" t="s">
        <v>6259</v>
      </c>
      <c r="C466" t="s">
        <v>369</v>
      </c>
      <c r="D466" t="s">
        <v>5751</v>
      </c>
      <c r="E466" t="s">
        <v>5752</v>
      </c>
      <c r="F466" t="s">
        <v>5752</v>
      </c>
    </row>
    <row r="467" spans="1:6">
      <c r="A467">
        <v>20031</v>
      </c>
      <c r="B467" t="s">
        <v>6260</v>
      </c>
      <c r="C467" t="s">
        <v>664</v>
      </c>
      <c r="D467" t="s">
        <v>5793</v>
      </c>
      <c r="E467" t="s">
        <v>5793</v>
      </c>
      <c r="F467" t="s">
        <v>5793</v>
      </c>
    </row>
    <row r="468" spans="1:6">
      <c r="A468">
        <v>20032</v>
      </c>
      <c r="B468" t="s">
        <v>6261</v>
      </c>
      <c r="C468" t="s">
        <v>664</v>
      </c>
      <c r="D468" t="s">
        <v>5795</v>
      </c>
      <c r="E468" t="s">
        <v>5795</v>
      </c>
      <c r="F468" t="s">
        <v>5795</v>
      </c>
    </row>
    <row r="469" spans="1:6">
      <c r="A469">
        <v>20033</v>
      </c>
      <c r="B469" t="s">
        <v>6262</v>
      </c>
      <c r="C469" t="s">
        <v>369</v>
      </c>
      <c r="D469" t="s">
        <v>5751</v>
      </c>
      <c r="E469" t="s">
        <v>5747</v>
      </c>
      <c r="F469" t="s">
        <v>5747</v>
      </c>
    </row>
    <row r="470" spans="1:6">
      <c r="A470">
        <v>20034</v>
      </c>
      <c r="B470" t="s">
        <v>6263</v>
      </c>
      <c r="C470" t="s">
        <v>369</v>
      </c>
      <c r="D470" t="s">
        <v>5751</v>
      </c>
      <c r="E470" t="s">
        <v>5747</v>
      </c>
      <c r="F470" t="s">
        <v>5747</v>
      </c>
    </row>
    <row r="471" spans="1:6">
      <c r="A471">
        <v>20035</v>
      </c>
      <c r="B471" t="s">
        <v>6264</v>
      </c>
      <c r="C471" t="s">
        <v>369</v>
      </c>
      <c r="D471" t="s">
        <v>5734</v>
      </c>
      <c r="E471" t="s">
        <v>5738</v>
      </c>
      <c r="F471" t="s">
        <v>5738</v>
      </c>
    </row>
    <row r="472" spans="1:6">
      <c r="A472">
        <v>20036</v>
      </c>
      <c r="B472" t="s">
        <v>6265</v>
      </c>
      <c r="C472" t="s">
        <v>369</v>
      </c>
      <c r="D472" t="s">
        <v>5734</v>
      </c>
      <c r="E472" t="s">
        <v>5738</v>
      </c>
      <c r="F472" t="s">
        <v>5738</v>
      </c>
    </row>
    <row r="473" spans="1:6">
      <c r="A473">
        <v>40001</v>
      </c>
      <c r="B473" t="s">
        <v>6266</v>
      </c>
      <c r="C473" t="s">
        <v>328</v>
      </c>
      <c r="D473" t="s">
        <v>5725</v>
      </c>
      <c r="E473" t="s">
        <v>5728</v>
      </c>
      <c r="F473" t="s">
        <v>5728</v>
      </c>
    </row>
    <row r="474" spans="1:6">
      <c r="A474">
        <v>40002</v>
      </c>
      <c r="B474" t="s">
        <v>6267</v>
      </c>
      <c r="C474" t="s">
        <v>64</v>
      </c>
      <c r="D474" t="s">
        <v>5716</v>
      </c>
      <c r="E474" t="s">
        <v>5720</v>
      </c>
      <c r="F474" t="s">
        <v>5720</v>
      </c>
    </row>
    <row r="475" spans="1:6">
      <c r="A475">
        <v>40003</v>
      </c>
      <c r="B475" t="s">
        <v>6268</v>
      </c>
      <c r="C475" t="s">
        <v>664</v>
      </c>
      <c r="D475" t="s">
        <v>5793</v>
      </c>
      <c r="E475" t="s">
        <v>5793</v>
      </c>
      <c r="F475" t="s">
        <v>5793</v>
      </c>
    </row>
    <row r="476" spans="1:6">
      <c r="A476">
        <v>40004</v>
      </c>
      <c r="B476" t="s">
        <v>6269</v>
      </c>
      <c r="C476" t="s">
        <v>328</v>
      </c>
      <c r="D476" t="s">
        <v>5725</v>
      </c>
      <c r="E476" t="s">
        <v>5727</v>
      </c>
      <c r="F476" t="s">
        <v>5727</v>
      </c>
    </row>
    <row r="477" spans="1:6">
      <c r="A477">
        <v>40005</v>
      </c>
      <c r="B477" t="s">
        <v>6270</v>
      </c>
      <c r="C477" t="s">
        <v>64</v>
      </c>
      <c r="D477" t="s">
        <v>5803</v>
      </c>
      <c r="E477" t="s">
        <v>5818</v>
      </c>
      <c r="F477" t="s">
        <v>5803</v>
      </c>
    </row>
    <row r="478" spans="1:6">
      <c r="A478">
        <v>40006</v>
      </c>
      <c r="B478" t="s">
        <v>6271</v>
      </c>
      <c r="C478" t="s">
        <v>5766</v>
      </c>
      <c r="D478" t="s">
        <v>5773</v>
      </c>
      <c r="E478" t="s">
        <v>5775</v>
      </c>
      <c r="F478" t="s">
        <v>5775</v>
      </c>
    </row>
    <row r="479" spans="1:6">
      <c r="A479">
        <v>40007</v>
      </c>
      <c r="B479" t="s">
        <v>6272</v>
      </c>
      <c r="C479" t="s">
        <v>64</v>
      </c>
      <c r="D479" t="s">
        <v>5803</v>
      </c>
      <c r="E479" t="s">
        <v>5804</v>
      </c>
      <c r="F479" t="s">
        <v>5803</v>
      </c>
    </row>
    <row r="480" spans="1:6">
      <c r="A480">
        <v>40008</v>
      </c>
      <c r="B480" t="s">
        <v>6273</v>
      </c>
      <c r="C480" t="s">
        <v>64</v>
      </c>
      <c r="D480" t="s">
        <v>5803</v>
      </c>
      <c r="E480" t="s">
        <v>5804</v>
      </c>
      <c r="F480" t="s">
        <v>5803</v>
      </c>
    </row>
    <row r="481" spans="1:6">
      <c r="A481">
        <v>40009</v>
      </c>
      <c r="B481" t="s">
        <v>6274</v>
      </c>
      <c r="C481" t="s">
        <v>369</v>
      </c>
      <c r="D481" t="s">
        <v>5751</v>
      </c>
      <c r="E481" t="s">
        <v>5748</v>
      </c>
      <c r="F481" t="s">
        <v>5748</v>
      </c>
    </row>
    <row r="482" spans="1:6">
      <c r="A482">
        <v>40010</v>
      </c>
      <c r="B482" t="s">
        <v>6275</v>
      </c>
      <c r="C482" t="s">
        <v>369</v>
      </c>
      <c r="D482" t="s">
        <v>5751</v>
      </c>
      <c r="E482" t="s">
        <v>5748</v>
      </c>
      <c r="F482" t="s">
        <v>5748</v>
      </c>
    </row>
    <row r="483" spans="1:6">
      <c r="A483">
        <v>40011</v>
      </c>
      <c r="B483" t="s">
        <v>6276</v>
      </c>
      <c r="C483" t="s">
        <v>64</v>
      </c>
      <c r="D483" t="s">
        <v>5803</v>
      </c>
      <c r="E483" t="s">
        <v>5818</v>
      </c>
      <c r="F483" t="s">
        <v>5803</v>
      </c>
    </row>
    <row r="484" spans="1:6">
      <c r="A484">
        <v>40012</v>
      </c>
      <c r="B484" t="s">
        <v>6277</v>
      </c>
      <c r="C484" t="s">
        <v>369</v>
      </c>
      <c r="D484" t="s">
        <v>5751</v>
      </c>
      <c r="E484" t="s">
        <v>5747</v>
      </c>
      <c r="F484" t="s">
        <v>5747</v>
      </c>
    </row>
    <row r="485" spans="1:6">
      <c r="A485">
        <v>40013</v>
      </c>
      <c r="B485" t="s">
        <v>6278</v>
      </c>
      <c r="C485" t="s">
        <v>369</v>
      </c>
      <c r="D485" t="s">
        <v>5751</v>
      </c>
      <c r="E485" t="s">
        <v>5747</v>
      </c>
      <c r="F485" t="s">
        <v>5747</v>
      </c>
    </row>
    <row r="486" spans="1:6">
      <c r="A486">
        <v>40015</v>
      </c>
      <c r="B486" t="s">
        <v>6279</v>
      </c>
      <c r="C486" t="s">
        <v>328</v>
      </c>
      <c r="D486" t="s">
        <v>5725</v>
      </c>
      <c r="E486" t="s">
        <v>5727</v>
      </c>
      <c r="F486" t="s">
        <v>5727</v>
      </c>
    </row>
    <row r="487" spans="1:6">
      <c r="A487">
        <v>40016</v>
      </c>
      <c r="B487" t="s">
        <v>6280</v>
      </c>
      <c r="C487" t="s">
        <v>64</v>
      </c>
      <c r="D487" t="s">
        <v>5803</v>
      </c>
      <c r="E487" t="s">
        <v>5806</v>
      </c>
      <c r="F487" t="s">
        <v>5803</v>
      </c>
    </row>
    <row r="488" spans="1:6">
      <c r="A488">
        <v>40018</v>
      </c>
      <c r="B488" t="s">
        <v>6281</v>
      </c>
      <c r="C488" t="s">
        <v>5766</v>
      </c>
      <c r="D488" t="s">
        <v>5773</v>
      </c>
      <c r="E488" t="s">
        <v>5774</v>
      </c>
      <c r="F488" t="s">
        <v>5774</v>
      </c>
    </row>
    <row r="489" spans="1:6">
      <c r="A489">
        <v>40019</v>
      </c>
      <c r="B489" t="s">
        <v>6282</v>
      </c>
      <c r="C489" t="s">
        <v>369</v>
      </c>
      <c r="D489" t="s">
        <v>5751</v>
      </c>
      <c r="E489" t="s">
        <v>5748</v>
      </c>
      <c r="F489" t="s">
        <v>5748</v>
      </c>
    </row>
    <row r="490" spans="1:6">
      <c r="A490">
        <v>40020</v>
      </c>
      <c r="B490" t="s">
        <v>6283</v>
      </c>
      <c r="C490" t="s">
        <v>64</v>
      </c>
      <c r="D490" t="s">
        <v>5803</v>
      </c>
      <c r="E490" t="s">
        <v>5842</v>
      </c>
      <c r="F490" t="s">
        <v>5803</v>
      </c>
    </row>
    <row r="491" spans="1:6">
      <c r="A491">
        <v>40021</v>
      </c>
      <c r="B491" t="s">
        <v>6284</v>
      </c>
      <c r="C491" t="s">
        <v>5766</v>
      </c>
      <c r="D491" t="s">
        <v>5773</v>
      </c>
      <c r="E491" t="s">
        <v>5774</v>
      </c>
      <c r="F491" t="s">
        <v>5774</v>
      </c>
    </row>
    <row r="492" spans="1:6">
      <c r="A492">
        <v>40022</v>
      </c>
      <c r="B492" t="s">
        <v>6285</v>
      </c>
      <c r="C492" t="s">
        <v>369</v>
      </c>
      <c r="D492" t="s">
        <v>5751</v>
      </c>
      <c r="E492" t="s">
        <v>5746</v>
      </c>
      <c r="F492" t="s">
        <v>5746</v>
      </c>
    </row>
    <row r="493" spans="1:6">
      <c r="A493">
        <v>40023</v>
      </c>
      <c r="B493" t="s">
        <v>6286</v>
      </c>
      <c r="C493" t="s">
        <v>369</v>
      </c>
      <c r="D493" t="s">
        <v>5751</v>
      </c>
      <c r="E493" t="s">
        <v>5746</v>
      </c>
      <c r="F493" t="s">
        <v>5746</v>
      </c>
    </row>
    <row r="494" spans="1:6">
      <c r="A494">
        <v>40025</v>
      </c>
      <c r="B494" t="s">
        <v>6287</v>
      </c>
      <c r="C494" t="s">
        <v>64</v>
      </c>
      <c r="D494" t="s">
        <v>5803</v>
      </c>
      <c r="E494" t="s">
        <v>5842</v>
      </c>
      <c r="F494" t="s">
        <v>5803</v>
      </c>
    </row>
    <row r="495" spans="1:6">
      <c r="A495">
        <v>40026</v>
      </c>
      <c r="B495" t="s">
        <v>6288</v>
      </c>
      <c r="C495" t="s">
        <v>369</v>
      </c>
      <c r="D495" t="s">
        <v>5751</v>
      </c>
      <c r="E495" t="s">
        <v>5745</v>
      </c>
      <c r="F495" t="s">
        <v>5745</v>
      </c>
    </row>
    <row r="496" spans="1:6">
      <c r="A496">
        <v>40028</v>
      </c>
      <c r="B496" t="s">
        <v>6289</v>
      </c>
      <c r="C496" t="s">
        <v>369</v>
      </c>
      <c r="D496" t="s">
        <v>5751</v>
      </c>
      <c r="E496" t="s">
        <v>5749</v>
      </c>
      <c r="F496" t="s">
        <v>5749</v>
      </c>
    </row>
    <row r="497" spans="1:6">
      <c r="A497">
        <v>40029</v>
      </c>
      <c r="B497" t="s">
        <v>6290</v>
      </c>
      <c r="C497" t="s">
        <v>369</v>
      </c>
      <c r="D497" t="s">
        <v>5751</v>
      </c>
      <c r="E497" t="s">
        <v>5749</v>
      </c>
      <c r="F497" t="s">
        <v>5749</v>
      </c>
    </row>
    <row r="498" spans="1:6">
      <c r="A498">
        <v>40030</v>
      </c>
      <c r="B498" t="s">
        <v>6291</v>
      </c>
      <c r="C498" t="s">
        <v>369</v>
      </c>
      <c r="D498" t="s">
        <v>5751</v>
      </c>
      <c r="E498" t="s">
        <v>5750</v>
      </c>
      <c r="F498" t="s">
        <v>5750</v>
      </c>
    </row>
    <row r="499" spans="1:6">
      <c r="A499">
        <v>40031</v>
      </c>
      <c r="B499" t="s">
        <v>6292</v>
      </c>
      <c r="C499" t="s">
        <v>369</v>
      </c>
      <c r="D499" t="s">
        <v>5751</v>
      </c>
      <c r="E499" t="s">
        <v>5750</v>
      </c>
      <c r="F499" t="s">
        <v>5750</v>
      </c>
    </row>
    <row r="500" spans="1:6">
      <c r="A500">
        <v>40033</v>
      </c>
      <c r="B500" t="s">
        <v>6293</v>
      </c>
      <c r="C500" t="s">
        <v>369</v>
      </c>
      <c r="D500" t="s">
        <v>5751</v>
      </c>
      <c r="E500" t="s">
        <v>5750</v>
      </c>
      <c r="F500" t="s">
        <v>5750</v>
      </c>
    </row>
    <row r="501" spans="1:6">
      <c r="A501">
        <v>40034</v>
      </c>
      <c r="B501" t="s">
        <v>6294</v>
      </c>
      <c r="C501" t="s">
        <v>369</v>
      </c>
      <c r="D501" t="s">
        <v>5751</v>
      </c>
      <c r="E501" t="s">
        <v>5750</v>
      </c>
      <c r="F501" t="s">
        <v>5750</v>
      </c>
    </row>
    <row r="502" spans="1:6">
      <c r="A502">
        <v>40035</v>
      </c>
      <c r="B502" t="s">
        <v>6295</v>
      </c>
      <c r="C502" t="s">
        <v>64</v>
      </c>
      <c r="D502" t="s">
        <v>5803</v>
      </c>
      <c r="E502" t="s">
        <v>5818</v>
      </c>
      <c r="F502" t="s">
        <v>5803</v>
      </c>
    </row>
    <row r="503" spans="1:6">
      <c r="A503">
        <v>40036</v>
      </c>
      <c r="B503" t="s">
        <v>6296</v>
      </c>
      <c r="C503" t="s">
        <v>369</v>
      </c>
      <c r="D503" t="s">
        <v>5751</v>
      </c>
      <c r="E503" t="s">
        <v>5747</v>
      </c>
      <c r="F503" t="s">
        <v>5747</v>
      </c>
    </row>
    <row r="504" spans="1:6">
      <c r="A504">
        <v>40037</v>
      </c>
      <c r="B504" t="s">
        <v>6297</v>
      </c>
      <c r="C504" t="s">
        <v>369</v>
      </c>
      <c r="D504" t="s">
        <v>5751</v>
      </c>
      <c r="E504" t="s">
        <v>5747</v>
      </c>
      <c r="F504" t="s">
        <v>5747</v>
      </c>
    </row>
    <row r="505" spans="1:6">
      <c r="A505">
        <v>40038</v>
      </c>
      <c r="B505" t="s">
        <v>6298</v>
      </c>
      <c r="C505" t="s">
        <v>664</v>
      </c>
      <c r="D505" t="s">
        <v>5793</v>
      </c>
      <c r="E505" t="s">
        <v>5793</v>
      </c>
      <c r="F505" t="s">
        <v>5793</v>
      </c>
    </row>
    <row r="506" spans="1:6">
      <c r="A506">
        <v>40039</v>
      </c>
      <c r="B506" t="s">
        <v>6299</v>
      </c>
      <c r="C506" t="s">
        <v>664</v>
      </c>
      <c r="D506" t="s">
        <v>5795</v>
      </c>
      <c r="E506" t="s">
        <v>5795</v>
      </c>
      <c r="F506" t="s">
        <v>5795</v>
      </c>
    </row>
    <row r="507" spans="1:6">
      <c r="A507">
        <v>40040</v>
      </c>
      <c r="B507" t="s">
        <v>6300</v>
      </c>
      <c r="C507" t="s">
        <v>369</v>
      </c>
      <c r="D507" t="s">
        <v>5751</v>
      </c>
      <c r="E507" t="s">
        <v>5745</v>
      </c>
      <c r="F507" t="s">
        <v>5745</v>
      </c>
    </row>
    <row r="508" spans="1:6">
      <c r="A508">
        <v>40041</v>
      </c>
      <c r="B508" t="s">
        <v>6301</v>
      </c>
      <c r="C508" t="s">
        <v>369</v>
      </c>
      <c r="D508" t="s">
        <v>5751</v>
      </c>
      <c r="E508" t="s">
        <v>5745</v>
      </c>
      <c r="F508" t="s">
        <v>5745</v>
      </c>
    </row>
    <row r="509" spans="1:6">
      <c r="A509">
        <v>40042</v>
      </c>
      <c r="B509" t="s">
        <v>6302</v>
      </c>
      <c r="C509" t="s">
        <v>369</v>
      </c>
      <c r="D509" t="s">
        <v>5751</v>
      </c>
      <c r="E509" t="s">
        <v>5749</v>
      </c>
      <c r="F509" t="s">
        <v>5749</v>
      </c>
    </row>
    <row r="510" spans="1:6">
      <c r="A510">
        <v>40043</v>
      </c>
      <c r="B510" t="s">
        <v>6303</v>
      </c>
      <c r="C510" t="s">
        <v>369</v>
      </c>
      <c r="D510" t="s">
        <v>5751</v>
      </c>
      <c r="E510" t="s">
        <v>5749</v>
      </c>
      <c r="F510" t="s">
        <v>5749</v>
      </c>
    </row>
    <row r="511" spans="1:6">
      <c r="A511">
        <v>40045</v>
      </c>
      <c r="B511" t="s">
        <v>6304</v>
      </c>
      <c r="C511" t="s">
        <v>369</v>
      </c>
      <c r="D511" t="s">
        <v>5751</v>
      </c>
      <c r="E511" t="s">
        <v>5747</v>
      </c>
      <c r="F511" t="s">
        <v>5747</v>
      </c>
    </row>
    <row r="512" spans="1:6">
      <c r="A512">
        <v>40046</v>
      </c>
      <c r="B512" t="s">
        <v>6305</v>
      </c>
      <c r="C512" t="s">
        <v>5766</v>
      </c>
      <c r="D512" t="s">
        <v>5767</v>
      </c>
      <c r="E512" t="s">
        <v>5768</v>
      </c>
      <c r="F512" t="s">
        <v>5768</v>
      </c>
    </row>
    <row r="513" spans="1:6">
      <c r="A513">
        <v>40047</v>
      </c>
      <c r="B513" t="s">
        <v>6306</v>
      </c>
      <c r="C513" t="s">
        <v>5766</v>
      </c>
      <c r="D513" t="s">
        <v>5767</v>
      </c>
      <c r="E513" t="s">
        <v>5768</v>
      </c>
      <c r="F513" t="s">
        <v>5768</v>
      </c>
    </row>
    <row r="514" spans="1:6">
      <c r="A514">
        <v>40048</v>
      </c>
      <c r="B514" t="s">
        <v>6307</v>
      </c>
      <c r="C514" t="s">
        <v>5766</v>
      </c>
      <c r="D514" t="s">
        <v>5767</v>
      </c>
      <c r="E514" t="s">
        <v>5768</v>
      </c>
      <c r="F514" t="s">
        <v>5768</v>
      </c>
    </row>
    <row r="515" spans="1:6">
      <c r="A515">
        <v>40180</v>
      </c>
      <c r="B515" t="s">
        <v>6308</v>
      </c>
      <c r="C515" t="s">
        <v>64</v>
      </c>
      <c r="D515" t="s">
        <v>5716</v>
      </c>
      <c r="E515" t="s">
        <v>5719</v>
      </c>
      <c r="F515" t="s">
        <v>5719</v>
      </c>
    </row>
    <row r="516" spans="1:6">
      <c r="A516">
        <v>40190</v>
      </c>
      <c r="B516" t="s">
        <v>6309</v>
      </c>
      <c r="C516" t="s">
        <v>64</v>
      </c>
      <c r="D516" t="s">
        <v>5716</v>
      </c>
      <c r="E516" t="s">
        <v>5719</v>
      </c>
      <c r="F516" t="s">
        <v>5719</v>
      </c>
    </row>
    <row r="517" spans="1:6">
      <c r="A517">
        <v>41003</v>
      </c>
      <c r="B517" t="s">
        <v>6310</v>
      </c>
      <c r="C517" t="s">
        <v>664</v>
      </c>
      <c r="D517" t="s">
        <v>5795</v>
      </c>
      <c r="E517" t="s">
        <v>5795</v>
      </c>
      <c r="F517" t="s">
        <v>5795</v>
      </c>
    </row>
    <row r="518" spans="1:6">
      <c r="A518">
        <v>50001</v>
      </c>
      <c r="B518" t="s">
        <v>6311</v>
      </c>
      <c r="C518" t="s">
        <v>328</v>
      </c>
      <c r="D518" t="s">
        <v>5725</v>
      </c>
      <c r="E518" t="s">
        <v>5728</v>
      </c>
      <c r="F518" t="s">
        <v>5728</v>
      </c>
    </row>
    <row r="519" spans="1:6">
      <c r="A519">
        <v>50002</v>
      </c>
      <c r="B519" t="s">
        <v>6312</v>
      </c>
      <c r="C519" t="s">
        <v>64</v>
      </c>
      <c r="D519" t="s">
        <v>5716</v>
      </c>
      <c r="E519" t="s">
        <v>5717</v>
      </c>
      <c r="F519" t="s">
        <v>5717</v>
      </c>
    </row>
    <row r="520" spans="1:6">
      <c r="A520">
        <v>50003</v>
      </c>
      <c r="B520" t="s">
        <v>6313</v>
      </c>
      <c r="C520" t="s">
        <v>664</v>
      </c>
      <c r="D520" t="s">
        <v>5793</v>
      </c>
      <c r="E520" t="s">
        <v>5793</v>
      </c>
      <c r="F520" t="s">
        <v>5793</v>
      </c>
    </row>
    <row r="521" spans="1:6">
      <c r="A521">
        <v>50004</v>
      </c>
      <c r="B521" t="s">
        <v>6314</v>
      </c>
      <c r="C521" t="s">
        <v>328</v>
      </c>
      <c r="D521" t="s">
        <v>5725</v>
      </c>
      <c r="E521" t="s">
        <v>5728</v>
      </c>
      <c r="F521" t="s">
        <v>5728</v>
      </c>
    </row>
    <row r="522" spans="1:6">
      <c r="A522">
        <v>50006</v>
      </c>
      <c r="B522" t="s">
        <v>6315</v>
      </c>
      <c r="C522" t="s">
        <v>369</v>
      </c>
      <c r="D522" t="s">
        <v>5751</v>
      </c>
      <c r="E522" t="s">
        <v>5748</v>
      </c>
      <c r="F522" t="s">
        <v>5748</v>
      </c>
    </row>
    <row r="523" spans="1:6">
      <c r="A523">
        <v>50007</v>
      </c>
      <c r="B523" t="s">
        <v>6316</v>
      </c>
      <c r="C523" t="s">
        <v>328</v>
      </c>
      <c r="D523" t="s">
        <v>5725</v>
      </c>
      <c r="E523" t="s">
        <v>5730</v>
      </c>
      <c r="F523" t="s">
        <v>5730</v>
      </c>
    </row>
    <row r="524" spans="1:6">
      <c r="A524">
        <v>50008</v>
      </c>
      <c r="B524" t="s">
        <v>6317</v>
      </c>
      <c r="C524" t="s">
        <v>64</v>
      </c>
      <c r="D524" t="s">
        <v>5803</v>
      </c>
      <c r="E524" t="s">
        <v>5804</v>
      </c>
      <c r="F524" t="s">
        <v>5803</v>
      </c>
    </row>
    <row r="525" spans="1:6">
      <c r="A525">
        <v>50009</v>
      </c>
      <c r="B525" t="s">
        <v>6318</v>
      </c>
      <c r="C525" t="s">
        <v>64</v>
      </c>
      <c r="D525" t="s">
        <v>5803</v>
      </c>
      <c r="E525" t="s">
        <v>5804</v>
      </c>
      <c r="F525" t="s">
        <v>5803</v>
      </c>
    </row>
    <row r="526" spans="1:6">
      <c r="A526">
        <v>50010</v>
      </c>
      <c r="B526" t="s">
        <v>6319</v>
      </c>
      <c r="C526" t="s">
        <v>64</v>
      </c>
      <c r="D526" t="s">
        <v>5803</v>
      </c>
      <c r="E526" t="s">
        <v>5818</v>
      </c>
      <c r="F526" t="s">
        <v>5803</v>
      </c>
    </row>
    <row r="527" spans="1:6">
      <c r="A527">
        <v>50011</v>
      </c>
      <c r="B527" t="s">
        <v>6320</v>
      </c>
      <c r="C527" t="s">
        <v>369</v>
      </c>
      <c r="D527" t="s">
        <v>5751</v>
      </c>
      <c r="E527" t="s">
        <v>5747</v>
      </c>
      <c r="F527" t="s">
        <v>5747</v>
      </c>
    </row>
    <row r="528" spans="1:6">
      <c r="A528">
        <v>50012</v>
      </c>
      <c r="B528" t="s">
        <v>6321</v>
      </c>
      <c r="C528" t="s">
        <v>328</v>
      </c>
      <c r="D528" t="s">
        <v>5725</v>
      </c>
      <c r="E528" t="s">
        <v>5727</v>
      </c>
      <c r="F528" t="s">
        <v>5727</v>
      </c>
    </row>
    <row r="529" spans="1:6">
      <c r="A529">
        <v>50013</v>
      </c>
      <c r="B529" t="s">
        <v>6322</v>
      </c>
      <c r="C529" t="s">
        <v>64</v>
      </c>
      <c r="D529" t="s">
        <v>5716</v>
      </c>
      <c r="E529" t="s">
        <v>5719</v>
      </c>
      <c r="F529" t="s">
        <v>5719</v>
      </c>
    </row>
    <row r="530" spans="1:6">
      <c r="A530">
        <v>50014</v>
      </c>
      <c r="B530" t="s">
        <v>6323</v>
      </c>
      <c r="C530" t="s">
        <v>64</v>
      </c>
      <c r="D530" t="s">
        <v>5803</v>
      </c>
      <c r="E530" t="s">
        <v>5804</v>
      </c>
      <c r="F530" t="s">
        <v>5803</v>
      </c>
    </row>
    <row r="531" spans="1:6">
      <c r="A531">
        <v>50015</v>
      </c>
      <c r="B531" t="s">
        <v>6324</v>
      </c>
      <c r="C531" t="s">
        <v>5766</v>
      </c>
      <c r="D531" t="s">
        <v>5773</v>
      </c>
      <c r="E531" t="s">
        <v>5778</v>
      </c>
      <c r="F531" t="s">
        <v>5778</v>
      </c>
    </row>
    <row r="532" spans="1:6">
      <c r="A532">
        <v>50016</v>
      </c>
      <c r="B532" t="s">
        <v>6325</v>
      </c>
      <c r="C532" t="s">
        <v>369</v>
      </c>
      <c r="D532" t="s">
        <v>5751</v>
      </c>
      <c r="E532" t="s">
        <v>5747</v>
      </c>
      <c r="F532" t="s">
        <v>5747</v>
      </c>
    </row>
    <row r="533" spans="1:6">
      <c r="A533">
        <v>50018</v>
      </c>
      <c r="B533" t="s">
        <v>6326</v>
      </c>
      <c r="C533" t="s">
        <v>64</v>
      </c>
      <c r="D533" t="s">
        <v>5803</v>
      </c>
      <c r="E533" t="s">
        <v>5806</v>
      </c>
      <c r="F533" t="s">
        <v>5803</v>
      </c>
    </row>
    <row r="534" spans="1:6">
      <c r="A534">
        <v>50019</v>
      </c>
      <c r="B534" t="s">
        <v>6327</v>
      </c>
      <c r="C534" t="s">
        <v>369</v>
      </c>
      <c r="D534" t="s">
        <v>5751</v>
      </c>
      <c r="E534" t="s">
        <v>5746</v>
      </c>
      <c r="F534" t="s">
        <v>5746</v>
      </c>
    </row>
    <row r="535" spans="1:6">
      <c r="A535">
        <v>50020</v>
      </c>
      <c r="B535" t="s">
        <v>6328</v>
      </c>
      <c r="C535" t="s">
        <v>5766</v>
      </c>
      <c r="D535" t="s">
        <v>5773</v>
      </c>
      <c r="E535" t="s">
        <v>5779</v>
      </c>
      <c r="F535" t="s">
        <v>5779</v>
      </c>
    </row>
    <row r="536" spans="1:6">
      <c r="A536">
        <v>50021</v>
      </c>
      <c r="B536" t="s">
        <v>6329</v>
      </c>
      <c r="C536" t="s">
        <v>64</v>
      </c>
      <c r="D536" t="s">
        <v>5716</v>
      </c>
      <c r="E536" t="s">
        <v>5719</v>
      </c>
      <c r="F536" t="s">
        <v>5719</v>
      </c>
    </row>
    <row r="537" spans="1:6">
      <c r="A537">
        <v>50022</v>
      </c>
      <c r="B537" t="s">
        <v>6330</v>
      </c>
      <c r="C537" t="s">
        <v>328</v>
      </c>
      <c r="D537" t="s">
        <v>5725</v>
      </c>
      <c r="E537" t="s">
        <v>5727</v>
      </c>
      <c r="F537" t="s">
        <v>5727</v>
      </c>
    </row>
    <row r="538" spans="1:6">
      <c r="A538">
        <v>50023</v>
      </c>
      <c r="B538" t="s">
        <v>6331</v>
      </c>
      <c r="C538" t="s">
        <v>369</v>
      </c>
      <c r="D538" t="s">
        <v>5751</v>
      </c>
      <c r="E538" t="s">
        <v>5747</v>
      </c>
      <c r="F538" t="s">
        <v>5747</v>
      </c>
    </row>
    <row r="539" spans="1:6">
      <c r="A539">
        <v>50024</v>
      </c>
      <c r="B539" t="s">
        <v>6332</v>
      </c>
      <c r="C539" t="s">
        <v>64</v>
      </c>
      <c r="D539" t="s">
        <v>5716</v>
      </c>
      <c r="E539" t="s">
        <v>5719</v>
      </c>
      <c r="F539" t="s">
        <v>5719</v>
      </c>
    </row>
    <row r="540" spans="1:6">
      <c r="A540">
        <v>50025</v>
      </c>
      <c r="B540" t="s">
        <v>6333</v>
      </c>
      <c r="C540" t="s">
        <v>5766</v>
      </c>
      <c r="D540" t="s">
        <v>5767</v>
      </c>
      <c r="E540" t="s">
        <v>5768</v>
      </c>
      <c r="F540" t="s">
        <v>5768</v>
      </c>
    </row>
    <row r="541" spans="1:6">
      <c r="A541">
        <v>50026</v>
      </c>
      <c r="B541" t="s">
        <v>6334</v>
      </c>
      <c r="C541" t="s">
        <v>64</v>
      </c>
      <c r="D541" t="s">
        <v>5803</v>
      </c>
      <c r="E541" t="s">
        <v>5842</v>
      </c>
      <c r="F541" t="s">
        <v>5803</v>
      </c>
    </row>
    <row r="542" spans="1:6">
      <c r="A542">
        <v>50027</v>
      </c>
      <c r="B542" t="s">
        <v>6335</v>
      </c>
      <c r="C542" t="s">
        <v>369</v>
      </c>
      <c r="D542" t="s">
        <v>5751</v>
      </c>
      <c r="E542" t="s">
        <v>5745</v>
      </c>
      <c r="F542" t="s">
        <v>5745</v>
      </c>
    </row>
    <row r="543" spans="1:6">
      <c r="A543">
        <v>50028</v>
      </c>
      <c r="B543" t="s">
        <v>6336</v>
      </c>
      <c r="C543" t="s">
        <v>369</v>
      </c>
      <c r="D543" t="s">
        <v>5751</v>
      </c>
      <c r="E543" t="s">
        <v>5745</v>
      </c>
      <c r="F543" t="s">
        <v>5745</v>
      </c>
    </row>
    <row r="544" spans="1:6">
      <c r="A544">
        <v>50029</v>
      </c>
      <c r="B544" t="s">
        <v>6337</v>
      </c>
      <c r="C544" t="s">
        <v>369</v>
      </c>
      <c r="D544" t="s">
        <v>5751</v>
      </c>
      <c r="E544" t="s">
        <v>5749</v>
      </c>
      <c r="F544" t="s">
        <v>5749</v>
      </c>
    </row>
    <row r="545" spans="1:6">
      <c r="A545">
        <v>50030</v>
      </c>
      <c r="B545" t="s">
        <v>6338</v>
      </c>
      <c r="C545" t="s">
        <v>5782</v>
      </c>
      <c r="D545" t="s">
        <v>5783</v>
      </c>
      <c r="E545" t="s">
        <v>5785</v>
      </c>
      <c r="F545" t="s">
        <v>5785</v>
      </c>
    </row>
    <row r="546" spans="1:6">
      <c r="A546">
        <v>50106</v>
      </c>
      <c r="B546" t="s">
        <v>6339</v>
      </c>
      <c r="C546" t="s">
        <v>369</v>
      </c>
      <c r="D546" t="s">
        <v>5751</v>
      </c>
      <c r="E546" t="s">
        <v>5748</v>
      </c>
      <c r="F546" t="s">
        <v>5748</v>
      </c>
    </row>
    <row r="547" spans="1:6">
      <c r="A547">
        <v>50111</v>
      </c>
      <c r="B547" t="s">
        <v>6340</v>
      </c>
      <c r="C547" t="s">
        <v>369</v>
      </c>
      <c r="D547" t="s">
        <v>5751</v>
      </c>
      <c r="E547" t="s">
        <v>5747</v>
      </c>
      <c r="F547" t="s">
        <v>5747</v>
      </c>
    </row>
    <row r="548" spans="1:6">
      <c r="A548">
        <v>50116</v>
      </c>
      <c r="B548" t="s">
        <v>6341</v>
      </c>
      <c r="C548" t="s">
        <v>369</v>
      </c>
      <c r="D548" t="s">
        <v>5751</v>
      </c>
      <c r="E548" t="s">
        <v>5747</v>
      </c>
      <c r="F548" t="s">
        <v>5747</v>
      </c>
    </row>
    <row r="549" spans="1:6">
      <c r="A549">
        <v>50119</v>
      </c>
      <c r="B549" t="s">
        <v>6342</v>
      </c>
      <c r="C549" t="s">
        <v>369</v>
      </c>
      <c r="D549" t="s">
        <v>5751</v>
      </c>
      <c r="E549" t="s">
        <v>5746</v>
      </c>
      <c r="F549" t="s">
        <v>5746</v>
      </c>
    </row>
    <row r="550" spans="1:6">
      <c r="A550">
        <v>50123</v>
      </c>
      <c r="B550" t="s">
        <v>6343</v>
      </c>
      <c r="C550" t="s">
        <v>369</v>
      </c>
      <c r="D550" t="s">
        <v>5751</v>
      </c>
      <c r="E550" t="s">
        <v>5747</v>
      </c>
      <c r="F550" t="s">
        <v>5747</v>
      </c>
    </row>
    <row r="551" spans="1:6">
      <c r="A551">
        <v>50128</v>
      </c>
      <c r="B551" t="s">
        <v>6344</v>
      </c>
      <c r="C551" t="s">
        <v>369</v>
      </c>
      <c r="D551" t="s">
        <v>5751</v>
      </c>
      <c r="E551" t="s">
        <v>5745</v>
      </c>
      <c r="F551" t="s">
        <v>5745</v>
      </c>
    </row>
    <row r="552" spans="1:6">
      <c r="A552">
        <v>50129</v>
      </c>
      <c r="B552" t="s">
        <v>6345</v>
      </c>
      <c r="C552" t="s">
        <v>369</v>
      </c>
      <c r="D552" t="s">
        <v>5751</v>
      </c>
      <c r="E552" t="s">
        <v>5749</v>
      </c>
      <c r="F552" t="s">
        <v>5749</v>
      </c>
    </row>
    <row r="553" spans="1:6">
      <c r="A553">
        <v>50201</v>
      </c>
      <c r="B553" t="s">
        <v>6346</v>
      </c>
      <c r="C553" t="s">
        <v>328</v>
      </c>
      <c r="D553" t="s">
        <v>5725</v>
      </c>
      <c r="E553" t="s">
        <v>5728</v>
      </c>
      <c r="F553" t="s">
        <v>5728</v>
      </c>
    </row>
    <row r="554" spans="1:6">
      <c r="A554">
        <v>50202</v>
      </c>
      <c r="B554" t="s">
        <v>6347</v>
      </c>
      <c r="C554" t="s">
        <v>5782</v>
      </c>
      <c r="D554" t="s">
        <v>5783</v>
      </c>
      <c r="E554" t="s">
        <v>5785</v>
      </c>
      <c r="F554" t="s">
        <v>5785</v>
      </c>
    </row>
    <row r="555" spans="1:6">
      <c r="A555">
        <v>50203</v>
      </c>
      <c r="B555" t="s">
        <v>6348</v>
      </c>
      <c r="C555" t="s">
        <v>5782</v>
      </c>
      <c r="D555" t="s">
        <v>5783</v>
      </c>
      <c r="E555" t="s">
        <v>5785</v>
      </c>
      <c r="F555" t="s">
        <v>5785</v>
      </c>
    </row>
    <row r="556" spans="1:6">
      <c r="A556">
        <v>51011</v>
      </c>
      <c r="B556" t="s">
        <v>6349</v>
      </c>
      <c r="C556" t="s">
        <v>369</v>
      </c>
      <c r="D556" t="s">
        <v>5751</v>
      </c>
      <c r="E556" t="s">
        <v>5747</v>
      </c>
      <c r="F556" t="s">
        <v>5747</v>
      </c>
    </row>
    <row r="557" spans="1:6">
      <c r="A557">
        <v>70001</v>
      </c>
      <c r="B557" t="s">
        <v>6350</v>
      </c>
      <c r="C557" t="s">
        <v>328</v>
      </c>
      <c r="D557" t="s">
        <v>5725</v>
      </c>
      <c r="E557" t="s">
        <v>5730</v>
      </c>
      <c r="F557" t="s">
        <v>5730</v>
      </c>
    </row>
    <row r="558" spans="1:6">
      <c r="A558">
        <v>70002</v>
      </c>
      <c r="B558" t="s">
        <v>6351</v>
      </c>
      <c r="C558" t="s">
        <v>328</v>
      </c>
      <c r="D558" t="s">
        <v>5725</v>
      </c>
      <c r="E558" t="s">
        <v>5730</v>
      </c>
      <c r="F558" t="s">
        <v>5730</v>
      </c>
    </row>
    <row r="559" spans="1:6">
      <c r="A559">
        <v>70003</v>
      </c>
      <c r="B559" t="s">
        <v>6352</v>
      </c>
      <c r="C559" t="s">
        <v>328</v>
      </c>
      <c r="D559" t="s">
        <v>5725</v>
      </c>
      <c r="E559" t="s">
        <v>5730</v>
      </c>
      <c r="F559" t="s">
        <v>5730</v>
      </c>
    </row>
    <row r="560" spans="1:6">
      <c r="A560">
        <v>70005</v>
      </c>
      <c r="B560" t="s">
        <v>6353</v>
      </c>
      <c r="C560" t="s">
        <v>369</v>
      </c>
      <c r="D560" t="s">
        <v>5751</v>
      </c>
      <c r="E560" t="s">
        <v>5748</v>
      </c>
      <c r="F560" t="s">
        <v>5748</v>
      </c>
    </row>
    <row r="561" spans="1:6">
      <c r="A561">
        <v>70006</v>
      </c>
      <c r="B561" t="s">
        <v>6354</v>
      </c>
      <c r="C561" t="s">
        <v>328</v>
      </c>
      <c r="D561" t="s">
        <v>5725</v>
      </c>
      <c r="E561" t="s">
        <v>5727</v>
      </c>
      <c r="F561" t="s">
        <v>5727</v>
      </c>
    </row>
    <row r="562" spans="1:6">
      <c r="A562">
        <v>70007</v>
      </c>
      <c r="B562" t="s">
        <v>6355</v>
      </c>
      <c r="C562" t="s">
        <v>328</v>
      </c>
      <c r="D562" t="s">
        <v>5725</v>
      </c>
      <c r="E562" t="s">
        <v>5726</v>
      </c>
      <c r="F562" t="s">
        <v>5726</v>
      </c>
    </row>
    <row r="563" spans="1:6">
      <c r="A563">
        <v>70008</v>
      </c>
      <c r="B563" t="s">
        <v>6356</v>
      </c>
      <c r="C563" t="s">
        <v>664</v>
      </c>
      <c r="D563" t="s">
        <v>5793</v>
      </c>
      <c r="E563" t="s">
        <v>5793</v>
      </c>
      <c r="F563" t="s">
        <v>5793</v>
      </c>
    </row>
    <row r="564" spans="1:6">
      <c r="A564">
        <v>70009</v>
      </c>
      <c r="B564" t="s">
        <v>6357</v>
      </c>
      <c r="C564" t="s">
        <v>369</v>
      </c>
      <c r="D564" t="s">
        <v>5751</v>
      </c>
      <c r="E564" t="s">
        <v>5745</v>
      </c>
      <c r="F564" t="s">
        <v>5745</v>
      </c>
    </row>
    <row r="565" spans="1:6">
      <c r="A565">
        <v>70010</v>
      </c>
      <c r="B565" t="s">
        <v>6358</v>
      </c>
      <c r="C565" t="s">
        <v>328</v>
      </c>
      <c r="D565" t="s">
        <v>5725</v>
      </c>
      <c r="E565" t="s">
        <v>5728</v>
      </c>
      <c r="F565" t="s">
        <v>5728</v>
      </c>
    </row>
    <row r="566" spans="1:6">
      <c r="A566">
        <v>70011</v>
      </c>
      <c r="B566" t="s">
        <v>6359</v>
      </c>
      <c r="C566" t="s">
        <v>328</v>
      </c>
      <c r="D566" t="s">
        <v>5725</v>
      </c>
      <c r="E566" t="s">
        <v>5728</v>
      </c>
      <c r="F566" t="s">
        <v>5728</v>
      </c>
    </row>
    <row r="567" spans="1:6">
      <c r="A567">
        <v>70012</v>
      </c>
      <c r="B567" t="s">
        <v>6360</v>
      </c>
      <c r="C567" t="s">
        <v>5766</v>
      </c>
      <c r="D567" t="s">
        <v>5773</v>
      </c>
      <c r="E567" t="s">
        <v>5774</v>
      </c>
      <c r="F567" t="s">
        <v>5774</v>
      </c>
    </row>
    <row r="568" spans="1:6">
      <c r="A568">
        <v>70013</v>
      </c>
      <c r="B568" t="s">
        <v>6361</v>
      </c>
      <c r="C568" t="s">
        <v>64</v>
      </c>
      <c r="D568" t="s">
        <v>5803</v>
      </c>
      <c r="E568" t="s">
        <v>5818</v>
      </c>
      <c r="F568" t="s">
        <v>5803</v>
      </c>
    </row>
    <row r="569" spans="1:6">
      <c r="A569">
        <v>70015</v>
      </c>
      <c r="B569" t="s">
        <v>6362</v>
      </c>
      <c r="C569" t="s">
        <v>369</v>
      </c>
      <c r="D569" t="s">
        <v>5751</v>
      </c>
      <c r="E569" t="s">
        <v>5747</v>
      </c>
      <c r="F569" t="s">
        <v>5747</v>
      </c>
    </row>
    <row r="570" spans="1:6">
      <c r="A570">
        <v>70016</v>
      </c>
      <c r="B570" t="s">
        <v>6363</v>
      </c>
      <c r="C570" t="s">
        <v>369</v>
      </c>
      <c r="D570" t="s">
        <v>5751</v>
      </c>
      <c r="E570" t="s">
        <v>5747</v>
      </c>
      <c r="F570" t="s">
        <v>5747</v>
      </c>
    </row>
    <row r="571" spans="1:6">
      <c r="A571">
        <v>70017</v>
      </c>
      <c r="B571" t="s">
        <v>6364</v>
      </c>
      <c r="C571" t="s">
        <v>64</v>
      </c>
      <c r="D571" t="s">
        <v>5803</v>
      </c>
      <c r="E571" t="s">
        <v>6365</v>
      </c>
      <c r="F571" t="s">
        <v>5803</v>
      </c>
    </row>
    <row r="572" spans="1:6">
      <c r="A572">
        <v>70018</v>
      </c>
      <c r="B572" t="s">
        <v>6366</v>
      </c>
      <c r="C572" t="s">
        <v>328</v>
      </c>
      <c r="D572" t="s">
        <v>5725</v>
      </c>
      <c r="E572" t="s">
        <v>5727</v>
      </c>
      <c r="F572" t="s">
        <v>5727</v>
      </c>
    </row>
    <row r="573" spans="1:6">
      <c r="A573">
        <v>70019</v>
      </c>
      <c r="B573" t="s">
        <v>6367</v>
      </c>
      <c r="C573" t="s">
        <v>64</v>
      </c>
      <c r="D573" t="s">
        <v>5803</v>
      </c>
      <c r="E573" t="s">
        <v>5818</v>
      </c>
      <c r="F573" t="s">
        <v>5803</v>
      </c>
    </row>
    <row r="574" spans="1:6">
      <c r="A574">
        <v>70020</v>
      </c>
      <c r="B574" t="s">
        <v>6368</v>
      </c>
      <c r="C574" t="s">
        <v>369</v>
      </c>
      <c r="D574" t="s">
        <v>5751</v>
      </c>
      <c r="E574" t="s">
        <v>5747</v>
      </c>
      <c r="F574" t="s">
        <v>5747</v>
      </c>
    </row>
    <row r="575" spans="1:6">
      <c r="A575">
        <v>70021</v>
      </c>
      <c r="B575" t="s">
        <v>6369</v>
      </c>
      <c r="C575" t="s">
        <v>64</v>
      </c>
      <c r="D575" t="s">
        <v>5803</v>
      </c>
      <c r="E575" t="s">
        <v>5842</v>
      </c>
      <c r="F575" t="s">
        <v>5803</v>
      </c>
    </row>
    <row r="576" spans="1:6">
      <c r="A576">
        <v>70022</v>
      </c>
      <c r="B576" t="s">
        <v>6370</v>
      </c>
      <c r="C576" t="s">
        <v>64</v>
      </c>
      <c r="D576" t="s">
        <v>5803</v>
      </c>
      <c r="E576" t="s">
        <v>5804</v>
      </c>
      <c r="F576" t="s">
        <v>5803</v>
      </c>
    </row>
    <row r="577" spans="1:6">
      <c r="A577">
        <v>70023</v>
      </c>
      <c r="B577" t="s">
        <v>6371</v>
      </c>
      <c r="C577" t="s">
        <v>64</v>
      </c>
      <c r="D577" t="s">
        <v>5716</v>
      </c>
      <c r="E577" t="s">
        <v>5719</v>
      </c>
      <c r="F577" t="s">
        <v>5719</v>
      </c>
    </row>
    <row r="578" spans="1:6">
      <c r="A578">
        <v>70025</v>
      </c>
      <c r="B578" t="s">
        <v>6372</v>
      </c>
      <c r="C578" t="s">
        <v>369</v>
      </c>
      <c r="D578" t="s">
        <v>5751</v>
      </c>
      <c r="E578" t="s">
        <v>5748</v>
      </c>
      <c r="F578" t="s">
        <v>5748</v>
      </c>
    </row>
    <row r="579" spans="1:6">
      <c r="A579">
        <v>70026</v>
      </c>
      <c r="B579" t="s">
        <v>6373</v>
      </c>
      <c r="C579" t="s">
        <v>369</v>
      </c>
      <c r="D579" t="s">
        <v>5751</v>
      </c>
      <c r="E579" t="s">
        <v>5748</v>
      </c>
      <c r="F579" t="s">
        <v>5748</v>
      </c>
    </row>
    <row r="580" spans="1:6">
      <c r="A580">
        <v>70027</v>
      </c>
      <c r="B580" t="s">
        <v>6374</v>
      </c>
      <c r="C580" t="s">
        <v>64</v>
      </c>
      <c r="D580" t="s">
        <v>5803</v>
      </c>
      <c r="E580" t="s">
        <v>5842</v>
      </c>
      <c r="F580" t="s">
        <v>5803</v>
      </c>
    </row>
    <row r="581" spans="1:6">
      <c r="A581">
        <v>70028</v>
      </c>
      <c r="B581" t="s">
        <v>6375</v>
      </c>
      <c r="C581" t="s">
        <v>664</v>
      </c>
      <c r="D581" t="s">
        <v>5793</v>
      </c>
      <c r="E581" t="s">
        <v>5793</v>
      </c>
      <c r="F581" t="s">
        <v>5793</v>
      </c>
    </row>
    <row r="582" spans="1:6">
      <c r="A582">
        <v>70029</v>
      </c>
      <c r="B582" t="s">
        <v>6376</v>
      </c>
      <c r="C582" t="s">
        <v>664</v>
      </c>
      <c r="D582" t="s">
        <v>5795</v>
      </c>
      <c r="E582" t="s">
        <v>5795</v>
      </c>
      <c r="F582" t="s">
        <v>5795</v>
      </c>
    </row>
    <row r="583" spans="1:6">
      <c r="A583">
        <v>70030</v>
      </c>
      <c r="B583" t="s">
        <v>6377</v>
      </c>
      <c r="C583" t="s">
        <v>64</v>
      </c>
      <c r="D583" t="s">
        <v>5716</v>
      </c>
      <c r="E583" t="s">
        <v>5719</v>
      </c>
      <c r="F583" t="s">
        <v>5719</v>
      </c>
    </row>
    <row r="584" spans="1:6">
      <c r="A584">
        <v>70031</v>
      </c>
      <c r="B584" t="s">
        <v>6378</v>
      </c>
      <c r="C584" t="s">
        <v>5766</v>
      </c>
      <c r="D584" t="s">
        <v>5773</v>
      </c>
      <c r="E584" t="s">
        <v>5779</v>
      </c>
      <c r="F584" t="s">
        <v>5779</v>
      </c>
    </row>
    <row r="585" spans="1:6">
      <c r="A585">
        <v>70032</v>
      </c>
      <c r="B585" t="s">
        <v>6379</v>
      </c>
      <c r="C585" t="s">
        <v>64</v>
      </c>
      <c r="D585" t="s">
        <v>5803</v>
      </c>
      <c r="E585" t="s">
        <v>5818</v>
      </c>
      <c r="F585" t="s">
        <v>5803</v>
      </c>
    </row>
    <row r="586" spans="1:6">
      <c r="A586">
        <v>70033</v>
      </c>
      <c r="B586" t="s">
        <v>6380</v>
      </c>
      <c r="C586" t="s">
        <v>369</v>
      </c>
      <c r="D586" t="s">
        <v>5751</v>
      </c>
      <c r="E586" t="s">
        <v>5748</v>
      </c>
      <c r="F586" t="s">
        <v>5748</v>
      </c>
    </row>
    <row r="587" spans="1:6">
      <c r="A587">
        <v>70035</v>
      </c>
      <c r="B587" t="s">
        <v>6381</v>
      </c>
      <c r="C587" t="s">
        <v>369</v>
      </c>
      <c r="D587" t="s">
        <v>5751</v>
      </c>
      <c r="E587" t="s">
        <v>5749</v>
      </c>
      <c r="F587" t="s">
        <v>5749</v>
      </c>
    </row>
    <row r="588" spans="1:6">
      <c r="A588">
        <v>70036</v>
      </c>
      <c r="B588" t="s">
        <v>6382</v>
      </c>
      <c r="C588" t="s">
        <v>369</v>
      </c>
      <c r="D588" t="s">
        <v>5751</v>
      </c>
      <c r="E588" t="s">
        <v>5749</v>
      </c>
      <c r="F588" t="s">
        <v>5749</v>
      </c>
    </row>
    <row r="589" spans="1:6">
      <c r="A589">
        <v>70037</v>
      </c>
      <c r="B589" t="s">
        <v>6383</v>
      </c>
      <c r="C589" t="s">
        <v>369</v>
      </c>
      <c r="D589" t="s">
        <v>5751</v>
      </c>
      <c r="E589" t="s">
        <v>5745</v>
      </c>
      <c r="F589" t="s">
        <v>5745</v>
      </c>
    </row>
    <row r="590" spans="1:6">
      <c r="A590">
        <v>70038</v>
      </c>
      <c r="B590" t="s">
        <v>6384</v>
      </c>
      <c r="C590" t="s">
        <v>369</v>
      </c>
      <c r="D590" t="s">
        <v>5751</v>
      </c>
      <c r="E590" t="s">
        <v>5745</v>
      </c>
      <c r="F590" t="s">
        <v>5745</v>
      </c>
    </row>
    <row r="591" spans="1:6">
      <c r="A591">
        <v>70088</v>
      </c>
      <c r="B591" t="s">
        <v>6385</v>
      </c>
      <c r="C591" t="s">
        <v>664</v>
      </c>
      <c r="D591" t="s">
        <v>5795</v>
      </c>
      <c r="E591" t="s">
        <v>5795</v>
      </c>
      <c r="F591" t="s">
        <v>5795</v>
      </c>
    </row>
    <row r="592" spans="1:6">
      <c r="A592">
        <v>70099</v>
      </c>
      <c r="B592" t="s">
        <v>6386</v>
      </c>
      <c r="C592" t="s">
        <v>64</v>
      </c>
      <c r="D592" t="s">
        <v>5803</v>
      </c>
      <c r="E592" t="s">
        <v>5806</v>
      </c>
      <c r="F592" t="s">
        <v>5803</v>
      </c>
    </row>
    <row r="593" spans="1:6">
      <c r="A593">
        <v>80001</v>
      </c>
      <c r="B593" t="s">
        <v>6387</v>
      </c>
      <c r="C593" t="s">
        <v>328</v>
      </c>
      <c r="D593" t="s">
        <v>5725</v>
      </c>
      <c r="E593" t="s">
        <v>5730</v>
      </c>
      <c r="F593" t="s">
        <v>5730</v>
      </c>
    </row>
    <row r="594" spans="1:6">
      <c r="A594">
        <v>80002</v>
      </c>
      <c r="B594" t="s">
        <v>6388</v>
      </c>
      <c r="C594" t="s">
        <v>328</v>
      </c>
      <c r="D594" t="s">
        <v>5725</v>
      </c>
      <c r="E594" t="s">
        <v>5727</v>
      </c>
      <c r="F594" t="s">
        <v>5727</v>
      </c>
    </row>
    <row r="595" spans="1:6">
      <c r="A595">
        <v>80003</v>
      </c>
      <c r="B595" t="s">
        <v>6389</v>
      </c>
      <c r="C595" t="s">
        <v>369</v>
      </c>
      <c r="D595" t="s">
        <v>5751</v>
      </c>
      <c r="E595" t="s">
        <v>5747</v>
      </c>
      <c r="F595" t="s">
        <v>5747</v>
      </c>
    </row>
    <row r="596" spans="1:6">
      <c r="A596">
        <v>80005</v>
      </c>
      <c r="B596" t="s">
        <v>6390</v>
      </c>
      <c r="C596" t="s">
        <v>64</v>
      </c>
      <c r="D596" t="s">
        <v>5803</v>
      </c>
      <c r="E596" t="s">
        <v>6365</v>
      </c>
      <c r="F596" t="s">
        <v>5803</v>
      </c>
    </row>
    <row r="597" spans="1:6">
      <c r="A597">
        <v>80006</v>
      </c>
      <c r="B597" t="s">
        <v>6391</v>
      </c>
      <c r="C597" t="s">
        <v>5766</v>
      </c>
      <c r="D597" t="s">
        <v>5773</v>
      </c>
      <c r="E597" t="s">
        <v>5775</v>
      </c>
      <c r="F597" t="s">
        <v>5775</v>
      </c>
    </row>
    <row r="598" spans="1:6">
      <c r="A598">
        <v>80007</v>
      </c>
      <c r="B598" t="s">
        <v>6392</v>
      </c>
      <c r="C598" t="s">
        <v>328</v>
      </c>
      <c r="D598" t="s">
        <v>5725</v>
      </c>
      <c r="E598" t="s">
        <v>5726</v>
      </c>
      <c r="F598" t="s">
        <v>5726</v>
      </c>
    </row>
    <row r="599" spans="1:6">
      <c r="A599">
        <v>80008</v>
      </c>
      <c r="B599" t="s">
        <v>6393</v>
      </c>
      <c r="C599" t="s">
        <v>328</v>
      </c>
      <c r="D599" t="s">
        <v>5725</v>
      </c>
      <c r="E599" t="s">
        <v>5727</v>
      </c>
      <c r="F599" t="s">
        <v>5727</v>
      </c>
    </row>
    <row r="600" spans="1:6">
      <c r="A600" t="s">
        <v>6394</v>
      </c>
      <c r="B600" t="s">
        <v>6395</v>
      </c>
      <c r="C600" t="s">
        <v>64</v>
      </c>
      <c r="D600" t="s">
        <v>5803</v>
      </c>
      <c r="E600" t="s">
        <v>5842</v>
      </c>
      <c r="F600" t="s">
        <v>5803</v>
      </c>
    </row>
    <row r="601" spans="1:6">
      <c r="A601">
        <v>80009</v>
      </c>
      <c r="B601" t="s">
        <v>6396</v>
      </c>
      <c r="C601" t="s">
        <v>369</v>
      </c>
      <c r="D601" t="s">
        <v>5751</v>
      </c>
      <c r="E601" t="s">
        <v>5747</v>
      </c>
      <c r="F601" t="s">
        <v>5747</v>
      </c>
    </row>
    <row r="602" spans="1:6">
      <c r="A602">
        <v>80010</v>
      </c>
      <c r="B602" t="s">
        <v>6397</v>
      </c>
      <c r="C602" t="s">
        <v>369</v>
      </c>
      <c r="D602" t="s">
        <v>5751</v>
      </c>
      <c r="E602" t="s">
        <v>5747</v>
      </c>
      <c r="F602" t="s">
        <v>5747</v>
      </c>
    </row>
    <row r="603" spans="1:6">
      <c r="A603">
        <v>80011</v>
      </c>
      <c r="B603" t="s">
        <v>6398</v>
      </c>
      <c r="C603" t="s">
        <v>664</v>
      </c>
      <c r="D603" t="s">
        <v>5793</v>
      </c>
      <c r="E603" t="s">
        <v>5793</v>
      </c>
      <c r="F603" t="s">
        <v>5793</v>
      </c>
    </row>
    <row r="604" spans="1:6">
      <c r="A604">
        <v>80012</v>
      </c>
      <c r="B604" t="s">
        <v>6399</v>
      </c>
      <c r="C604" t="s">
        <v>64</v>
      </c>
      <c r="D604" t="s">
        <v>5803</v>
      </c>
      <c r="E604" t="s">
        <v>5842</v>
      </c>
      <c r="F604" t="s">
        <v>5803</v>
      </c>
    </row>
    <row r="605" spans="1:6">
      <c r="A605">
        <v>80015</v>
      </c>
      <c r="B605" t="s">
        <v>6400</v>
      </c>
      <c r="C605" t="s">
        <v>328</v>
      </c>
      <c r="D605" t="s">
        <v>5725</v>
      </c>
      <c r="E605" t="s">
        <v>5726</v>
      </c>
      <c r="F605" t="s">
        <v>5726</v>
      </c>
    </row>
    <row r="606" spans="1:6">
      <c r="A606">
        <v>80016</v>
      </c>
      <c r="B606" t="s">
        <v>6401</v>
      </c>
      <c r="C606" t="s">
        <v>369</v>
      </c>
      <c r="D606" t="s">
        <v>5751</v>
      </c>
      <c r="E606" t="s">
        <v>5749</v>
      </c>
      <c r="F606" t="s">
        <v>5749</v>
      </c>
    </row>
    <row r="607" spans="1:6">
      <c r="A607">
        <v>80017</v>
      </c>
      <c r="B607" t="s">
        <v>6402</v>
      </c>
      <c r="C607" t="s">
        <v>369</v>
      </c>
      <c r="D607" t="s">
        <v>5751</v>
      </c>
      <c r="E607" t="s">
        <v>5749</v>
      </c>
      <c r="F607" t="s">
        <v>5749</v>
      </c>
    </row>
    <row r="608" spans="1:6">
      <c r="A608">
        <v>80018</v>
      </c>
      <c r="B608" t="s">
        <v>6403</v>
      </c>
      <c r="C608" t="s">
        <v>369</v>
      </c>
      <c r="D608" t="s">
        <v>5751</v>
      </c>
      <c r="E608" t="s">
        <v>5750</v>
      </c>
      <c r="F608" t="s">
        <v>5750</v>
      </c>
    </row>
    <row r="609" spans="1:6">
      <c r="A609">
        <v>80019</v>
      </c>
      <c r="B609" t="s">
        <v>6404</v>
      </c>
      <c r="C609" t="s">
        <v>369</v>
      </c>
      <c r="D609" t="s">
        <v>5751</v>
      </c>
      <c r="E609" t="s">
        <v>5750</v>
      </c>
      <c r="F609" t="s">
        <v>5750</v>
      </c>
    </row>
    <row r="610" spans="1:6">
      <c r="A610">
        <v>90001</v>
      </c>
      <c r="B610" t="s">
        <v>6405</v>
      </c>
      <c r="C610" t="s">
        <v>328</v>
      </c>
      <c r="D610" t="s">
        <v>5725</v>
      </c>
      <c r="E610" t="s">
        <v>5728</v>
      </c>
      <c r="F610" t="s">
        <v>5728</v>
      </c>
    </row>
    <row r="611" spans="1:6">
      <c r="A611">
        <v>90002</v>
      </c>
      <c r="B611" t="s">
        <v>6406</v>
      </c>
      <c r="C611" t="s">
        <v>369</v>
      </c>
      <c r="D611" t="s">
        <v>5751</v>
      </c>
      <c r="E611" t="s">
        <v>5748</v>
      </c>
      <c r="F611" t="s">
        <v>5748</v>
      </c>
    </row>
    <row r="612" spans="1:6">
      <c r="A612">
        <v>90003</v>
      </c>
      <c r="B612" t="s">
        <v>6407</v>
      </c>
      <c r="C612" t="s">
        <v>328</v>
      </c>
      <c r="D612" t="s">
        <v>5725</v>
      </c>
      <c r="E612" t="s">
        <v>5728</v>
      </c>
      <c r="F612" t="s">
        <v>5728</v>
      </c>
    </row>
    <row r="613" spans="1:6">
      <c r="A613">
        <v>90004</v>
      </c>
      <c r="B613" t="s">
        <v>6408</v>
      </c>
      <c r="C613" t="s">
        <v>328</v>
      </c>
      <c r="D613" t="s">
        <v>5725</v>
      </c>
      <c r="E613" t="s">
        <v>5728</v>
      </c>
      <c r="F613" t="s">
        <v>5728</v>
      </c>
    </row>
    <row r="614" spans="1:6">
      <c r="A614">
        <v>90005</v>
      </c>
      <c r="B614" t="s">
        <v>6409</v>
      </c>
      <c r="C614" t="s">
        <v>664</v>
      </c>
      <c r="D614" t="s">
        <v>5793</v>
      </c>
      <c r="E614" t="s">
        <v>5793</v>
      </c>
      <c r="F614" t="s">
        <v>5793</v>
      </c>
    </row>
    <row r="615" spans="1:6">
      <c r="A615">
        <v>90006</v>
      </c>
      <c r="B615" t="s">
        <v>6410</v>
      </c>
      <c r="C615" t="s">
        <v>328</v>
      </c>
      <c r="D615" t="s">
        <v>5725</v>
      </c>
      <c r="E615" t="s">
        <v>5731</v>
      </c>
      <c r="F615" t="s">
        <v>5731</v>
      </c>
    </row>
    <row r="616" spans="1:6">
      <c r="A616">
        <v>90007</v>
      </c>
      <c r="B616" t="s">
        <v>6411</v>
      </c>
      <c r="C616" t="s">
        <v>64</v>
      </c>
      <c r="D616" t="s">
        <v>5803</v>
      </c>
      <c r="E616" t="s">
        <v>5818</v>
      </c>
      <c r="F616" t="s">
        <v>5803</v>
      </c>
    </row>
    <row r="617" spans="1:6">
      <c r="A617">
        <v>90008</v>
      </c>
      <c r="B617" t="s">
        <v>6412</v>
      </c>
      <c r="C617" t="s">
        <v>369</v>
      </c>
      <c r="D617" t="s">
        <v>5751</v>
      </c>
      <c r="E617" t="s">
        <v>5747</v>
      </c>
      <c r="F617" t="s">
        <v>5747</v>
      </c>
    </row>
    <row r="618" spans="1:6">
      <c r="A618">
        <v>90009</v>
      </c>
      <c r="B618" t="s">
        <v>6413</v>
      </c>
      <c r="C618" t="s">
        <v>64</v>
      </c>
      <c r="D618" t="s">
        <v>5803</v>
      </c>
      <c r="E618" t="s">
        <v>5806</v>
      </c>
      <c r="F618" t="s">
        <v>5803</v>
      </c>
    </row>
    <row r="619" spans="1:6">
      <c r="A619">
        <v>90010</v>
      </c>
      <c r="B619" t="s">
        <v>6414</v>
      </c>
      <c r="C619" t="s">
        <v>64</v>
      </c>
      <c r="D619" t="s">
        <v>5716</v>
      </c>
      <c r="E619" t="s">
        <v>5717</v>
      </c>
      <c r="F619" t="s">
        <v>5717</v>
      </c>
    </row>
    <row r="620" spans="1:6">
      <c r="A620">
        <v>90011</v>
      </c>
      <c r="B620" t="s">
        <v>6415</v>
      </c>
      <c r="C620" t="s">
        <v>64</v>
      </c>
      <c r="D620" t="s">
        <v>5803</v>
      </c>
      <c r="E620" t="s">
        <v>5806</v>
      </c>
      <c r="F620" t="s">
        <v>5803</v>
      </c>
    </row>
    <row r="621" spans="1:6">
      <c r="A621">
        <v>90012</v>
      </c>
      <c r="B621" t="s">
        <v>6416</v>
      </c>
      <c r="C621" t="s">
        <v>64</v>
      </c>
      <c r="D621" t="s">
        <v>5716</v>
      </c>
      <c r="E621" t="s">
        <v>5719</v>
      </c>
      <c r="F621" t="s">
        <v>5719</v>
      </c>
    </row>
    <row r="622" spans="1:6">
      <c r="A622">
        <v>90013</v>
      </c>
      <c r="B622" t="s">
        <v>6417</v>
      </c>
      <c r="C622" t="s">
        <v>328</v>
      </c>
      <c r="D622" t="s">
        <v>5725</v>
      </c>
      <c r="E622" t="s">
        <v>5726</v>
      </c>
      <c r="F622" t="s">
        <v>5726</v>
      </c>
    </row>
    <row r="623" spans="1:6">
      <c r="A623">
        <v>90015</v>
      </c>
      <c r="B623" t="s">
        <v>6418</v>
      </c>
      <c r="C623" t="s">
        <v>64</v>
      </c>
      <c r="D623" t="s">
        <v>5803</v>
      </c>
      <c r="E623" t="s">
        <v>5842</v>
      </c>
      <c r="F623" t="s">
        <v>5803</v>
      </c>
    </row>
    <row r="624" spans="1:6">
      <c r="A624">
        <v>90016</v>
      </c>
      <c r="B624" t="s">
        <v>6419</v>
      </c>
      <c r="C624" t="s">
        <v>64</v>
      </c>
      <c r="D624" t="s">
        <v>5716</v>
      </c>
      <c r="E624" t="s">
        <v>5717</v>
      </c>
      <c r="F624" t="s">
        <v>5717</v>
      </c>
    </row>
    <row r="625" spans="1:6">
      <c r="A625">
        <v>90017</v>
      </c>
      <c r="B625" t="s">
        <v>6420</v>
      </c>
      <c r="C625" t="s">
        <v>369</v>
      </c>
      <c r="D625" t="s">
        <v>5751</v>
      </c>
      <c r="E625" t="s">
        <v>5746</v>
      </c>
      <c r="F625" t="s">
        <v>5746</v>
      </c>
    </row>
    <row r="626" spans="1:6">
      <c r="A626">
        <v>90018</v>
      </c>
      <c r="B626" t="s">
        <v>6421</v>
      </c>
      <c r="C626" t="s">
        <v>64</v>
      </c>
      <c r="D626" t="s">
        <v>5803</v>
      </c>
      <c r="E626" t="s">
        <v>5842</v>
      </c>
      <c r="F626" t="s">
        <v>5803</v>
      </c>
    </row>
    <row r="627" spans="1:6">
      <c r="A627">
        <v>90019</v>
      </c>
      <c r="B627" t="s">
        <v>6422</v>
      </c>
      <c r="C627" t="s">
        <v>328</v>
      </c>
      <c r="D627" t="s">
        <v>5725</v>
      </c>
      <c r="E627" t="s">
        <v>5726</v>
      </c>
      <c r="F627" t="s">
        <v>5726</v>
      </c>
    </row>
    <row r="628" spans="1:6">
      <c r="A628">
        <v>90020</v>
      </c>
      <c r="B628" t="s">
        <v>6423</v>
      </c>
      <c r="C628" t="s">
        <v>64</v>
      </c>
      <c r="D628" t="s">
        <v>5803</v>
      </c>
      <c r="E628" t="s">
        <v>5842</v>
      </c>
      <c r="F628" t="s">
        <v>5803</v>
      </c>
    </row>
    <row r="629" spans="1:6">
      <c r="A629" t="s">
        <v>6424</v>
      </c>
      <c r="B629" t="s">
        <v>6425</v>
      </c>
      <c r="C629" t="s">
        <v>64</v>
      </c>
      <c r="D629" t="s">
        <v>5716</v>
      </c>
      <c r="E629" t="s">
        <v>5719</v>
      </c>
      <c r="F629" t="s">
        <v>5719</v>
      </c>
    </row>
    <row r="630" spans="1:6">
      <c r="A630">
        <v>90021</v>
      </c>
      <c r="B630" t="s">
        <v>6426</v>
      </c>
      <c r="C630" t="s">
        <v>369</v>
      </c>
      <c r="D630" t="s">
        <v>5751</v>
      </c>
      <c r="E630" t="s">
        <v>5749</v>
      </c>
      <c r="F630" t="s">
        <v>5749</v>
      </c>
    </row>
    <row r="631" spans="1:6">
      <c r="A631">
        <v>90022</v>
      </c>
      <c r="B631" t="s">
        <v>6427</v>
      </c>
      <c r="C631" t="s">
        <v>664</v>
      </c>
      <c r="D631" t="s">
        <v>5793</v>
      </c>
      <c r="E631" t="s">
        <v>5793</v>
      </c>
      <c r="F631" t="s">
        <v>5793</v>
      </c>
    </row>
    <row r="632" spans="1:6">
      <c r="A632">
        <v>90023</v>
      </c>
      <c r="B632" t="s">
        <v>6428</v>
      </c>
      <c r="C632" t="s">
        <v>369</v>
      </c>
      <c r="D632" t="s">
        <v>5751</v>
      </c>
      <c r="E632" t="s">
        <v>5749</v>
      </c>
      <c r="F632" t="s">
        <v>5749</v>
      </c>
    </row>
    <row r="633" spans="1:6">
      <c r="A633">
        <v>91005</v>
      </c>
      <c r="B633" t="s">
        <v>6429</v>
      </c>
      <c r="C633" t="s">
        <v>664</v>
      </c>
      <c r="D633" t="s">
        <v>5795</v>
      </c>
      <c r="E633" t="s">
        <v>5795</v>
      </c>
      <c r="F633" t="s">
        <v>5795</v>
      </c>
    </row>
    <row r="634" spans="1:6">
      <c r="A634">
        <v>91008</v>
      </c>
      <c r="B634" t="s">
        <v>6430</v>
      </c>
      <c r="C634" t="s">
        <v>369</v>
      </c>
      <c r="D634" t="s">
        <v>5751</v>
      </c>
      <c r="E634" t="s">
        <v>5747</v>
      </c>
      <c r="F634" t="s">
        <v>5747</v>
      </c>
    </row>
    <row r="635" spans="1:6">
      <c r="A635">
        <v>91021</v>
      </c>
      <c r="B635" t="s">
        <v>6431</v>
      </c>
      <c r="C635" t="s">
        <v>369</v>
      </c>
      <c r="D635" t="s">
        <v>5751</v>
      </c>
      <c r="E635" t="s">
        <v>5749</v>
      </c>
      <c r="F635" t="s">
        <v>5749</v>
      </c>
    </row>
    <row r="636" spans="1:6">
      <c r="A636">
        <v>91022</v>
      </c>
      <c r="B636" t="s">
        <v>6432</v>
      </c>
      <c r="C636" t="s">
        <v>664</v>
      </c>
      <c r="D636" t="s">
        <v>5795</v>
      </c>
      <c r="E636" t="s">
        <v>5795</v>
      </c>
      <c r="F636" t="s">
        <v>5795</v>
      </c>
    </row>
    <row r="637" spans="1:6">
      <c r="A637">
        <v>91023</v>
      </c>
      <c r="B637" t="s">
        <v>6433</v>
      </c>
      <c r="C637" t="s">
        <v>369</v>
      </c>
      <c r="D637" t="s">
        <v>5751</v>
      </c>
      <c r="E637" t="s">
        <v>5749</v>
      </c>
      <c r="F637" t="s">
        <v>5749</v>
      </c>
    </row>
    <row r="638" spans="1:6">
      <c r="A638">
        <v>92002</v>
      </c>
      <c r="B638" t="s">
        <v>6434</v>
      </c>
      <c r="C638" t="s">
        <v>369</v>
      </c>
      <c r="D638" t="s">
        <v>5751</v>
      </c>
      <c r="E638" t="s">
        <v>5748</v>
      </c>
      <c r="F638" t="s">
        <v>5748</v>
      </c>
    </row>
    <row r="639" spans="1:6">
      <c r="A639">
        <v>96001</v>
      </c>
      <c r="B639" t="s">
        <v>6435</v>
      </c>
      <c r="C639" t="s">
        <v>5766</v>
      </c>
      <c r="D639" t="s">
        <v>5767</v>
      </c>
      <c r="E639" t="s">
        <v>5768</v>
      </c>
      <c r="F639" t="s">
        <v>5768</v>
      </c>
    </row>
    <row r="640" spans="1:6">
      <c r="A640">
        <v>100007</v>
      </c>
      <c r="B640" t="s">
        <v>6436</v>
      </c>
      <c r="C640" t="s">
        <v>369</v>
      </c>
      <c r="D640" t="s">
        <v>5751</v>
      </c>
      <c r="E640" t="s">
        <v>5749</v>
      </c>
      <c r="F640" t="s">
        <v>5749</v>
      </c>
    </row>
    <row r="641" spans="1:6">
      <c r="A641">
        <v>100016</v>
      </c>
      <c r="B641" t="s">
        <v>6437</v>
      </c>
      <c r="C641" t="s">
        <v>328</v>
      </c>
      <c r="D641" t="s">
        <v>5725</v>
      </c>
      <c r="E641" t="s">
        <v>5730</v>
      </c>
      <c r="F641" t="s">
        <v>5730</v>
      </c>
    </row>
    <row r="642" spans="1:6">
      <c r="A642">
        <v>100018</v>
      </c>
      <c r="B642" t="s">
        <v>6438</v>
      </c>
      <c r="C642" t="s">
        <v>369</v>
      </c>
      <c r="D642" t="s">
        <v>5751</v>
      </c>
      <c r="E642" t="s">
        <v>5748</v>
      </c>
      <c r="F642" t="s">
        <v>5748</v>
      </c>
    </row>
    <row r="643" spans="1:6">
      <c r="A643">
        <v>100020</v>
      </c>
      <c r="B643" t="s">
        <v>6439</v>
      </c>
      <c r="C643" t="s">
        <v>328</v>
      </c>
      <c r="D643" t="s">
        <v>5725</v>
      </c>
      <c r="E643" t="s">
        <v>5728</v>
      </c>
      <c r="F643" t="s">
        <v>5728</v>
      </c>
    </row>
    <row r="644" spans="1:6">
      <c r="A644">
        <v>100022</v>
      </c>
      <c r="B644" t="s">
        <v>6440</v>
      </c>
      <c r="C644" t="s">
        <v>328</v>
      </c>
      <c r="D644" t="s">
        <v>5725</v>
      </c>
      <c r="E644" t="s">
        <v>5728</v>
      </c>
      <c r="F644" t="s">
        <v>5728</v>
      </c>
    </row>
    <row r="645" spans="1:6">
      <c r="A645">
        <v>100025</v>
      </c>
      <c r="B645" t="s">
        <v>6441</v>
      </c>
      <c r="C645" t="s">
        <v>664</v>
      </c>
      <c r="D645" t="s">
        <v>5793</v>
      </c>
      <c r="E645" t="s">
        <v>5793</v>
      </c>
      <c r="F645" t="s">
        <v>5793</v>
      </c>
    </row>
    <row r="646" spans="1:6">
      <c r="A646">
        <v>100026</v>
      </c>
      <c r="B646" t="s">
        <v>6442</v>
      </c>
      <c r="C646" t="s">
        <v>64</v>
      </c>
      <c r="D646" t="s">
        <v>5803</v>
      </c>
      <c r="E646" t="s">
        <v>5806</v>
      </c>
      <c r="F646" t="s">
        <v>5803</v>
      </c>
    </row>
    <row r="647" spans="1:6">
      <c r="A647">
        <v>100028</v>
      </c>
      <c r="B647" t="s">
        <v>6443</v>
      </c>
      <c r="C647" t="s">
        <v>664</v>
      </c>
      <c r="D647" t="s">
        <v>5795</v>
      </c>
      <c r="E647" t="s">
        <v>5795</v>
      </c>
      <c r="F647" t="s">
        <v>5795</v>
      </c>
    </row>
    <row r="648" spans="1:6">
      <c r="A648">
        <v>100029</v>
      </c>
      <c r="B648" t="s">
        <v>6444</v>
      </c>
      <c r="C648" t="s">
        <v>328</v>
      </c>
      <c r="D648" t="s">
        <v>5725</v>
      </c>
      <c r="E648" t="s">
        <v>5727</v>
      </c>
      <c r="F648" t="s">
        <v>5727</v>
      </c>
    </row>
    <row r="649" spans="1:6">
      <c r="A649">
        <v>100032</v>
      </c>
      <c r="B649" t="s">
        <v>6445</v>
      </c>
      <c r="C649" t="s">
        <v>64</v>
      </c>
      <c r="D649" t="s">
        <v>5716</v>
      </c>
      <c r="E649" t="s">
        <v>5720</v>
      </c>
      <c r="F649" t="s">
        <v>5720</v>
      </c>
    </row>
    <row r="650" spans="1:6">
      <c r="A650">
        <v>100035</v>
      </c>
      <c r="B650" t="s">
        <v>6446</v>
      </c>
      <c r="C650" t="s">
        <v>369</v>
      </c>
      <c r="D650" t="s">
        <v>5751</v>
      </c>
      <c r="E650" t="s">
        <v>5747</v>
      </c>
      <c r="F650" t="s">
        <v>5747</v>
      </c>
    </row>
    <row r="651" spans="1:6">
      <c r="A651">
        <v>100036</v>
      </c>
      <c r="B651" t="s">
        <v>6447</v>
      </c>
      <c r="C651" t="s">
        <v>369</v>
      </c>
      <c r="D651" t="s">
        <v>5751</v>
      </c>
      <c r="E651" t="s">
        <v>5747</v>
      </c>
      <c r="F651" t="s">
        <v>5747</v>
      </c>
    </row>
    <row r="652" spans="1:6">
      <c r="A652">
        <v>100037</v>
      </c>
      <c r="B652" t="s">
        <v>6448</v>
      </c>
      <c r="C652" t="s">
        <v>369</v>
      </c>
      <c r="D652" t="s">
        <v>5751</v>
      </c>
      <c r="E652" t="s">
        <v>5747</v>
      </c>
      <c r="F652" t="s">
        <v>5747</v>
      </c>
    </row>
    <row r="653" spans="1:6">
      <c r="A653">
        <v>100038</v>
      </c>
      <c r="B653" t="s">
        <v>6449</v>
      </c>
      <c r="C653" t="s">
        <v>64</v>
      </c>
      <c r="D653" t="s">
        <v>5716</v>
      </c>
      <c r="E653" t="s">
        <v>5720</v>
      </c>
      <c r="F653" t="s">
        <v>5720</v>
      </c>
    </row>
    <row r="654" spans="1:6">
      <c r="A654">
        <v>100039</v>
      </c>
      <c r="B654" t="s">
        <v>6450</v>
      </c>
      <c r="C654" t="s">
        <v>64</v>
      </c>
      <c r="D654" t="s">
        <v>5803</v>
      </c>
      <c r="E654" t="s">
        <v>5806</v>
      </c>
      <c r="F654" t="s">
        <v>5803</v>
      </c>
    </row>
    <row r="655" spans="1:6">
      <c r="A655">
        <v>100050</v>
      </c>
      <c r="B655" t="s">
        <v>6451</v>
      </c>
      <c r="C655" t="s">
        <v>5782</v>
      </c>
      <c r="D655" t="s">
        <v>5783</v>
      </c>
      <c r="E655" t="s">
        <v>5784</v>
      </c>
      <c r="F655" t="s">
        <v>5784</v>
      </c>
    </row>
    <row r="656" spans="1:6">
      <c r="A656">
        <v>100051</v>
      </c>
      <c r="B656" t="s">
        <v>6452</v>
      </c>
      <c r="C656" t="s">
        <v>369</v>
      </c>
      <c r="D656" t="s">
        <v>5751</v>
      </c>
      <c r="E656" t="s">
        <v>5746</v>
      </c>
      <c r="F656" t="s">
        <v>5746</v>
      </c>
    </row>
    <row r="657" spans="1:6">
      <c r="A657">
        <v>100053</v>
      </c>
      <c r="B657" t="s">
        <v>6453</v>
      </c>
      <c r="C657" t="s">
        <v>64</v>
      </c>
      <c r="D657" t="s">
        <v>5716</v>
      </c>
      <c r="E657" t="s">
        <v>5719</v>
      </c>
      <c r="F657" t="s">
        <v>5719</v>
      </c>
    </row>
    <row r="658" spans="1:6">
      <c r="A658">
        <v>100055</v>
      </c>
      <c r="B658" t="s">
        <v>6454</v>
      </c>
      <c r="C658" t="s">
        <v>5766</v>
      </c>
      <c r="D658" t="s">
        <v>5773</v>
      </c>
      <c r="E658" t="s">
        <v>5779</v>
      </c>
      <c r="F658" t="s">
        <v>5779</v>
      </c>
    </row>
    <row r="659" spans="1:6">
      <c r="A659">
        <v>100056</v>
      </c>
      <c r="B659" t="s">
        <v>6455</v>
      </c>
      <c r="C659" t="s">
        <v>64</v>
      </c>
      <c r="D659" t="s">
        <v>5803</v>
      </c>
      <c r="E659" t="s">
        <v>5842</v>
      </c>
      <c r="F659" t="s">
        <v>5803</v>
      </c>
    </row>
    <row r="660" spans="1:6">
      <c r="A660">
        <v>100058</v>
      </c>
      <c r="B660" t="s">
        <v>6456</v>
      </c>
      <c r="C660" t="s">
        <v>369</v>
      </c>
      <c r="D660" t="s">
        <v>5751</v>
      </c>
      <c r="E660" t="s">
        <v>5748</v>
      </c>
      <c r="F660" t="s">
        <v>5748</v>
      </c>
    </row>
    <row r="661" spans="1:6">
      <c r="A661">
        <v>100060</v>
      </c>
      <c r="B661" t="s">
        <v>6457</v>
      </c>
      <c r="C661" t="s">
        <v>64</v>
      </c>
      <c r="D661" t="s">
        <v>5803</v>
      </c>
      <c r="E661" t="s">
        <v>5804</v>
      </c>
      <c r="F661" t="s">
        <v>5803</v>
      </c>
    </row>
    <row r="662" spans="1:6">
      <c r="A662">
        <v>100061</v>
      </c>
      <c r="B662" t="s">
        <v>6458</v>
      </c>
      <c r="C662" t="s">
        <v>5766</v>
      </c>
      <c r="D662" t="s">
        <v>5773</v>
      </c>
      <c r="E662" t="s">
        <v>5774</v>
      </c>
      <c r="F662" t="s">
        <v>5774</v>
      </c>
    </row>
    <row r="663" spans="1:6">
      <c r="A663">
        <v>100066</v>
      </c>
      <c r="B663" t="s">
        <v>6459</v>
      </c>
      <c r="C663" t="s">
        <v>369</v>
      </c>
      <c r="D663" t="s">
        <v>5751</v>
      </c>
      <c r="E663" t="s">
        <v>5745</v>
      </c>
      <c r="F663" t="s">
        <v>5745</v>
      </c>
    </row>
    <row r="664" spans="1:6">
      <c r="A664">
        <v>100068</v>
      </c>
      <c r="B664" t="s">
        <v>6460</v>
      </c>
      <c r="C664" t="s">
        <v>369</v>
      </c>
      <c r="D664" t="s">
        <v>5751</v>
      </c>
      <c r="E664" t="s">
        <v>5745</v>
      </c>
      <c r="F664" t="s">
        <v>5745</v>
      </c>
    </row>
    <row r="665" spans="1:6">
      <c r="A665">
        <v>100070</v>
      </c>
      <c r="B665" t="s">
        <v>6461</v>
      </c>
      <c r="C665" t="s">
        <v>369</v>
      </c>
      <c r="D665" t="s">
        <v>5751</v>
      </c>
      <c r="E665" t="s">
        <v>5748</v>
      </c>
      <c r="F665" t="s">
        <v>5748</v>
      </c>
    </row>
    <row r="666" spans="1:6">
      <c r="A666">
        <v>100071</v>
      </c>
      <c r="B666" t="s">
        <v>6462</v>
      </c>
      <c r="C666" t="s">
        <v>369</v>
      </c>
      <c r="D666" t="s">
        <v>5751</v>
      </c>
      <c r="E666" t="s">
        <v>5748</v>
      </c>
      <c r="F666" t="s">
        <v>5748</v>
      </c>
    </row>
    <row r="667" spans="1:6">
      <c r="A667">
        <v>100072</v>
      </c>
      <c r="B667" t="s">
        <v>6463</v>
      </c>
      <c r="C667" t="s">
        <v>369</v>
      </c>
      <c r="D667" t="s">
        <v>5751</v>
      </c>
      <c r="E667" t="s">
        <v>5745</v>
      </c>
      <c r="F667" t="s">
        <v>5745</v>
      </c>
    </row>
    <row r="668" spans="1:6">
      <c r="A668">
        <v>100073</v>
      </c>
      <c r="B668" t="s">
        <v>6464</v>
      </c>
      <c r="C668" t="s">
        <v>369</v>
      </c>
      <c r="D668" t="s">
        <v>5751</v>
      </c>
      <c r="E668" t="s">
        <v>5745</v>
      </c>
      <c r="F668" t="s">
        <v>5745</v>
      </c>
    </row>
    <row r="669" spans="1:6">
      <c r="A669">
        <v>101007</v>
      </c>
      <c r="B669" t="s">
        <v>6465</v>
      </c>
      <c r="C669" t="s">
        <v>369</v>
      </c>
      <c r="D669" t="s">
        <v>5751</v>
      </c>
      <c r="E669" t="s">
        <v>5749</v>
      </c>
      <c r="F669" t="s">
        <v>5749</v>
      </c>
    </row>
    <row r="670" spans="1:6">
      <c r="A670">
        <v>110001</v>
      </c>
      <c r="B670" t="s">
        <v>6466</v>
      </c>
      <c r="C670" t="s">
        <v>328</v>
      </c>
      <c r="D670" t="s">
        <v>5725</v>
      </c>
      <c r="E670" t="s">
        <v>5730</v>
      </c>
      <c r="F670" t="s">
        <v>5730</v>
      </c>
    </row>
    <row r="671" spans="1:6">
      <c r="A671">
        <v>110002</v>
      </c>
      <c r="B671" t="s">
        <v>6467</v>
      </c>
      <c r="C671" t="s">
        <v>328</v>
      </c>
      <c r="D671" t="s">
        <v>5725</v>
      </c>
      <c r="E671" t="s">
        <v>5728</v>
      </c>
      <c r="F671" t="s">
        <v>5728</v>
      </c>
    </row>
    <row r="672" spans="1:6">
      <c r="A672">
        <v>110003</v>
      </c>
      <c r="B672" t="s">
        <v>6468</v>
      </c>
      <c r="C672" t="s">
        <v>64</v>
      </c>
      <c r="D672" t="s">
        <v>5716</v>
      </c>
      <c r="E672" t="s">
        <v>5720</v>
      </c>
      <c r="F672" t="s">
        <v>5720</v>
      </c>
    </row>
    <row r="673" spans="1:6">
      <c r="A673">
        <v>110005</v>
      </c>
      <c r="B673" t="s">
        <v>6469</v>
      </c>
      <c r="C673" t="s">
        <v>328</v>
      </c>
      <c r="D673" t="s">
        <v>5725</v>
      </c>
      <c r="E673" t="s">
        <v>5728</v>
      </c>
      <c r="F673" t="s">
        <v>5728</v>
      </c>
    </row>
    <row r="674" spans="1:6">
      <c r="A674">
        <v>110006</v>
      </c>
      <c r="B674" t="s">
        <v>6470</v>
      </c>
      <c r="C674" t="s">
        <v>664</v>
      </c>
      <c r="D674" t="s">
        <v>5793</v>
      </c>
      <c r="E674" t="s">
        <v>5793</v>
      </c>
      <c r="F674" t="s">
        <v>5793</v>
      </c>
    </row>
    <row r="675" spans="1:6">
      <c r="A675">
        <v>110007</v>
      </c>
      <c r="B675" t="s">
        <v>6471</v>
      </c>
      <c r="C675" t="s">
        <v>369</v>
      </c>
      <c r="D675" t="s">
        <v>5751</v>
      </c>
      <c r="E675" t="s">
        <v>5747</v>
      </c>
      <c r="F675" t="s">
        <v>5747</v>
      </c>
    </row>
    <row r="676" spans="1:6">
      <c r="A676">
        <v>110008</v>
      </c>
      <c r="B676" t="s">
        <v>6472</v>
      </c>
      <c r="C676" t="s">
        <v>369</v>
      </c>
      <c r="D676" t="s">
        <v>5751</v>
      </c>
      <c r="E676" t="s">
        <v>5747</v>
      </c>
      <c r="F676" t="s">
        <v>5747</v>
      </c>
    </row>
    <row r="677" spans="1:6">
      <c r="A677">
        <v>110009</v>
      </c>
      <c r="B677" t="s">
        <v>6473</v>
      </c>
      <c r="C677" t="s">
        <v>64</v>
      </c>
      <c r="D677" t="s">
        <v>5803</v>
      </c>
      <c r="E677" t="s">
        <v>5818</v>
      </c>
      <c r="F677" t="s">
        <v>5803</v>
      </c>
    </row>
    <row r="678" spans="1:6">
      <c r="A678">
        <v>110010</v>
      </c>
      <c r="B678" t="s">
        <v>6474</v>
      </c>
      <c r="C678" t="s">
        <v>328</v>
      </c>
      <c r="D678" t="s">
        <v>5725</v>
      </c>
      <c r="E678" t="s">
        <v>5728</v>
      </c>
      <c r="F678" t="s">
        <v>5728</v>
      </c>
    </row>
    <row r="679" spans="1:6">
      <c r="A679">
        <v>110011</v>
      </c>
      <c r="B679" t="s">
        <v>6475</v>
      </c>
      <c r="C679" t="s">
        <v>64</v>
      </c>
      <c r="D679" t="s">
        <v>5803</v>
      </c>
      <c r="E679" t="s">
        <v>5804</v>
      </c>
      <c r="F679" t="s">
        <v>5803</v>
      </c>
    </row>
    <row r="680" spans="1:6">
      <c r="A680">
        <v>110012</v>
      </c>
      <c r="B680" t="s">
        <v>6476</v>
      </c>
      <c r="C680" t="s">
        <v>328</v>
      </c>
      <c r="D680" t="s">
        <v>5725</v>
      </c>
      <c r="E680" t="s">
        <v>5727</v>
      </c>
      <c r="F680" t="s">
        <v>5727</v>
      </c>
    </row>
    <row r="681" spans="1:6">
      <c r="A681">
        <v>110013</v>
      </c>
      <c r="B681" t="s">
        <v>6477</v>
      </c>
      <c r="C681" t="s">
        <v>64</v>
      </c>
      <c r="D681" t="s">
        <v>5803</v>
      </c>
      <c r="E681" t="s">
        <v>5818</v>
      </c>
      <c r="F681" t="s">
        <v>5803</v>
      </c>
    </row>
    <row r="682" spans="1:6">
      <c r="A682">
        <v>110015</v>
      </c>
      <c r="B682" t="s">
        <v>6478</v>
      </c>
      <c r="C682" t="s">
        <v>64</v>
      </c>
      <c r="D682" t="s">
        <v>5803</v>
      </c>
      <c r="E682" t="s">
        <v>5806</v>
      </c>
      <c r="F682" t="s">
        <v>5803</v>
      </c>
    </row>
    <row r="683" spans="1:6">
      <c r="A683">
        <v>110016</v>
      </c>
      <c r="B683" t="s">
        <v>6479</v>
      </c>
      <c r="C683" t="s">
        <v>664</v>
      </c>
      <c r="D683" t="s">
        <v>5795</v>
      </c>
      <c r="E683" t="s">
        <v>5795</v>
      </c>
      <c r="F683" t="s">
        <v>5795</v>
      </c>
    </row>
    <row r="684" spans="1:6">
      <c r="A684">
        <v>110017</v>
      </c>
      <c r="B684" t="s">
        <v>6480</v>
      </c>
      <c r="C684" t="s">
        <v>369</v>
      </c>
      <c r="D684" t="s">
        <v>5751</v>
      </c>
      <c r="E684" t="s">
        <v>5748</v>
      </c>
      <c r="F684" t="s">
        <v>5748</v>
      </c>
    </row>
    <row r="685" spans="1:6">
      <c r="A685">
        <v>110018</v>
      </c>
      <c r="B685" t="s">
        <v>6481</v>
      </c>
      <c r="C685" t="s">
        <v>369</v>
      </c>
      <c r="D685" t="s">
        <v>5751</v>
      </c>
      <c r="E685" t="s">
        <v>5748</v>
      </c>
      <c r="F685" t="s">
        <v>5748</v>
      </c>
    </row>
    <row r="686" spans="1:6">
      <c r="A686">
        <v>110019</v>
      </c>
      <c r="B686" t="s">
        <v>6482</v>
      </c>
      <c r="C686" t="s">
        <v>64</v>
      </c>
      <c r="D686" t="s">
        <v>5716</v>
      </c>
      <c r="E686" t="s">
        <v>5719</v>
      </c>
      <c r="F686" t="s">
        <v>5719</v>
      </c>
    </row>
    <row r="687" spans="1:6">
      <c r="A687">
        <v>110020</v>
      </c>
      <c r="B687" t="s">
        <v>6483</v>
      </c>
      <c r="C687" t="s">
        <v>64</v>
      </c>
      <c r="D687" t="s">
        <v>5716</v>
      </c>
      <c r="E687" t="s">
        <v>5719</v>
      </c>
      <c r="F687" t="s">
        <v>5719</v>
      </c>
    </row>
    <row r="688" spans="1:6">
      <c r="A688" t="s">
        <v>6484</v>
      </c>
      <c r="B688" t="s">
        <v>6485</v>
      </c>
      <c r="C688" t="s">
        <v>64</v>
      </c>
      <c r="D688" t="s">
        <v>5716</v>
      </c>
      <c r="E688" t="s">
        <v>5717</v>
      </c>
      <c r="F688" t="s">
        <v>5717</v>
      </c>
    </row>
    <row r="689" spans="1:6">
      <c r="A689">
        <v>110021</v>
      </c>
      <c r="B689" t="s">
        <v>6486</v>
      </c>
      <c r="C689" t="s">
        <v>64</v>
      </c>
      <c r="D689" t="s">
        <v>5716</v>
      </c>
      <c r="E689" t="s">
        <v>5719</v>
      </c>
      <c r="F689" t="s">
        <v>5719</v>
      </c>
    </row>
    <row r="690" spans="1:6">
      <c r="A690">
        <v>110022</v>
      </c>
      <c r="B690" t="s">
        <v>6487</v>
      </c>
      <c r="C690" t="s">
        <v>64</v>
      </c>
      <c r="D690" t="s">
        <v>5803</v>
      </c>
      <c r="E690" t="s">
        <v>5842</v>
      </c>
      <c r="F690" t="s">
        <v>5803</v>
      </c>
    </row>
    <row r="691" spans="1:6">
      <c r="A691">
        <v>110023</v>
      </c>
      <c r="B691" t="s">
        <v>6488</v>
      </c>
      <c r="C691" t="s">
        <v>64</v>
      </c>
      <c r="D691" t="s">
        <v>5803</v>
      </c>
      <c r="E691" t="s">
        <v>5842</v>
      </c>
      <c r="F691" t="s">
        <v>5803</v>
      </c>
    </row>
    <row r="692" spans="1:6">
      <c r="A692">
        <v>110025</v>
      </c>
      <c r="B692" t="s">
        <v>6489</v>
      </c>
      <c r="C692" t="s">
        <v>64</v>
      </c>
      <c r="D692" t="s">
        <v>5803</v>
      </c>
      <c r="E692" t="s">
        <v>5842</v>
      </c>
      <c r="F692" t="s">
        <v>5803</v>
      </c>
    </row>
    <row r="693" spans="1:6">
      <c r="A693">
        <v>110026</v>
      </c>
      <c r="B693" t="s">
        <v>6490</v>
      </c>
      <c r="C693" t="s">
        <v>64</v>
      </c>
      <c r="D693" t="s">
        <v>5716</v>
      </c>
      <c r="E693" t="s">
        <v>5719</v>
      </c>
      <c r="F693" t="s">
        <v>5719</v>
      </c>
    </row>
    <row r="694" spans="1:6">
      <c r="A694">
        <v>110027</v>
      </c>
      <c r="B694" t="s">
        <v>6491</v>
      </c>
      <c r="C694" t="s">
        <v>369</v>
      </c>
      <c r="D694" t="s">
        <v>5751</v>
      </c>
      <c r="E694" t="s">
        <v>5747</v>
      </c>
      <c r="F694" t="s">
        <v>5747</v>
      </c>
    </row>
    <row r="695" spans="1:6">
      <c r="A695">
        <v>110028</v>
      </c>
      <c r="B695" t="s">
        <v>6492</v>
      </c>
      <c r="C695" t="s">
        <v>369</v>
      </c>
      <c r="D695" t="s">
        <v>5751</v>
      </c>
      <c r="E695" t="s">
        <v>5747</v>
      </c>
      <c r="F695" t="s">
        <v>5747</v>
      </c>
    </row>
    <row r="696" spans="1:6">
      <c r="A696">
        <v>110029</v>
      </c>
      <c r="B696" t="s">
        <v>6493</v>
      </c>
      <c r="C696" t="s">
        <v>64</v>
      </c>
      <c r="D696" t="s">
        <v>5803</v>
      </c>
      <c r="E696" t="s">
        <v>5806</v>
      </c>
      <c r="F696" t="s">
        <v>5803</v>
      </c>
    </row>
    <row r="697" spans="1:6">
      <c r="A697">
        <v>110030</v>
      </c>
      <c r="B697" t="s">
        <v>6494</v>
      </c>
      <c r="C697" t="s">
        <v>64</v>
      </c>
      <c r="D697" t="s">
        <v>5716</v>
      </c>
      <c r="E697" t="s">
        <v>5720</v>
      </c>
      <c r="F697" t="s">
        <v>5720</v>
      </c>
    </row>
    <row r="698" spans="1:6">
      <c r="A698" t="s">
        <v>6495</v>
      </c>
      <c r="B698" t="s">
        <v>6496</v>
      </c>
      <c r="C698" t="s">
        <v>64</v>
      </c>
      <c r="D698" t="s">
        <v>5803</v>
      </c>
      <c r="E698" t="s">
        <v>6365</v>
      </c>
      <c r="F698" t="s">
        <v>5803</v>
      </c>
    </row>
    <row r="699" spans="1:6">
      <c r="A699">
        <v>110031</v>
      </c>
      <c r="B699" t="s">
        <v>6497</v>
      </c>
      <c r="C699" t="s">
        <v>5766</v>
      </c>
      <c r="D699" t="s">
        <v>5767</v>
      </c>
      <c r="E699" t="s">
        <v>5770</v>
      </c>
      <c r="F699" t="s">
        <v>5770</v>
      </c>
    </row>
    <row r="700" spans="1:6">
      <c r="A700">
        <v>110032</v>
      </c>
      <c r="B700" t="s">
        <v>6498</v>
      </c>
      <c r="C700" t="s">
        <v>5766</v>
      </c>
      <c r="D700" t="s">
        <v>5767</v>
      </c>
      <c r="E700" t="s">
        <v>5770</v>
      </c>
      <c r="F700" t="s">
        <v>5770</v>
      </c>
    </row>
    <row r="701" spans="1:6">
      <c r="A701">
        <v>110033</v>
      </c>
      <c r="B701" t="s">
        <v>6499</v>
      </c>
      <c r="C701" t="s">
        <v>5766</v>
      </c>
      <c r="D701" t="s">
        <v>5767</v>
      </c>
      <c r="E701" t="s">
        <v>5770</v>
      </c>
      <c r="F701" t="s">
        <v>5770</v>
      </c>
    </row>
    <row r="702" spans="1:6">
      <c r="A702">
        <v>110035</v>
      </c>
      <c r="B702" t="s">
        <v>6500</v>
      </c>
      <c r="C702" t="s">
        <v>369</v>
      </c>
      <c r="D702" t="s">
        <v>5751</v>
      </c>
      <c r="E702" t="s">
        <v>5748</v>
      </c>
      <c r="F702" t="s">
        <v>5748</v>
      </c>
    </row>
    <row r="703" spans="1:6">
      <c r="A703">
        <v>110036</v>
      </c>
      <c r="B703" t="s">
        <v>6501</v>
      </c>
      <c r="C703" t="s">
        <v>369</v>
      </c>
      <c r="D703" t="s">
        <v>5751</v>
      </c>
      <c r="E703" t="s">
        <v>5748</v>
      </c>
      <c r="F703" t="s">
        <v>5748</v>
      </c>
    </row>
    <row r="704" spans="1:6">
      <c r="A704">
        <v>110037</v>
      </c>
      <c r="B704" t="s">
        <v>6502</v>
      </c>
      <c r="C704" t="s">
        <v>369</v>
      </c>
      <c r="D704" t="s">
        <v>5751</v>
      </c>
      <c r="E704" t="s">
        <v>5745</v>
      </c>
      <c r="F704" t="s">
        <v>5745</v>
      </c>
    </row>
    <row r="705" spans="1:6">
      <c r="A705">
        <v>110038</v>
      </c>
      <c r="B705" t="s">
        <v>6503</v>
      </c>
      <c r="C705" t="s">
        <v>369</v>
      </c>
      <c r="D705" t="s">
        <v>5751</v>
      </c>
      <c r="E705" t="s">
        <v>5745</v>
      </c>
      <c r="F705" t="s">
        <v>5745</v>
      </c>
    </row>
    <row r="706" spans="1:6">
      <c r="A706">
        <v>110050</v>
      </c>
      <c r="B706" t="s">
        <v>6504</v>
      </c>
      <c r="C706" t="s">
        <v>369</v>
      </c>
      <c r="D706" t="s">
        <v>5751</v>
      </c>
      <c r="E706" t="s">
        <v>5749</v>
      </c>
      <c r="F706" t="s">
        <v>5749</v>
      </c>
    </row>
    <row r="707" spans="1:6">
      <c r="A707">
        <v>110051</v>
      </c>
      <c r="B707" t="s">
        <v>6505</v>
      </c>
      <c r="C707" t="s">
        <v>369</v>
      </c>
      <c r="D707" t="s">
        <v>5751</v>
      </c>
      <c r="E707" t="s">
        <v>5749</v>
      </c>
      <c r="F707" t="s">
        <v>5749</v>
      </c>
    </row>
    <row r="708" spans="1:6">
      <c r="A708">
        <v>110052</v>
      </c>
      <c r="B708" t="s">
        <v>6506</v>
      </c>
      <c r="C708" t="s">
        <v>369</v>
      </c>
      <c r="D708" t="s">
        <v>5751</v>
      </c>
      <c r="E708" t="s">
        <v>5750</v>
      </c>
      <c r="F708" t="s">
        <v>5750</v>
      </c>
    </row>
    <row r="709" spans="1:6">
      <c r="A709">
        <v>110053</v>
      </c>
      <c r="B709" t="s">
        <v>6507</v>
      </c>
      <c r="C709" t="s">
        <v>369</v>
      </c>
      <c r="D709" t="s">
        <v>5751</v>
      </c>
      <c r="E709" t="s">
        <v>5750</v>
      </c>
      <c r="F709" t="s">
        <v>5750</v>
      </c>
    </row>
    <row r="710" spans="1:6">
      <c r="A710">
        <v>112002</v>
      </c>
      <c r="B710" t="s">
        <v>6508</v>
      </c>
      <c r="C710" t="s">
        <v>328</v>
      </c>
      <c r="D710" t="s">
        <v>5725</v>
      </c>
      <c r="E710" t="s">
        <v>5728</v>
      </c>
      <c r="F710" t="s">
        <v>5728</v>
      </c>
    </row>
    <row r="711" spans="1:6">
      <c r="A711">
        <v>118001</v>
      </c>
      <c r="B711" t="s">
        <v>6509</v>
      </c>
      <c r="C711" t="s">
        <v>5766</v>
      </c>
      <c r="D711" t="s">
        <v>5773</v>
      </c>
      <c r="E711" t="s">
        <v>5778</v>
      </c>
      <c r="F711" t="s">
        <v>5778</v>
      </c>
    </row>
    <row r="712" spans="1:6">
      <c r="A712">
        <v>118002</v>
      </c>
      <c r="B712" t="s">
        <v>6510</v>
      </c>
      <c r="C712" t="s">
        <v>5766</v>
      </c>
      <c r="D712" t="s">
        <v>5767</v>
      </c>
      <c r="E712" t="s">
        <v>5771</v>
      </c>
      <c r="F712" t="s">
        <v>5771</v>
      </c>
    </row>
    <row r="713" spans="1:6">
      <c r="A713">
        <v>121001</v>
      </c>
      <c r="B713" t="s">
        <v>6511</v>
      </c>
      <c r="C713" t="s">
        <v>328</v>
      </c>
      <c r="D713" t="s">
        <v>5725</v>
      </c>
      <c r="E713" t="s">
        <v>5729</v>
      </c>
      <c r="F713" t="s">
        <v>5729</v>
      </c>
    </row>
    <row r="714" spans="1:6">
      <c r="A714">
        <v>121002</v>
      </c>
      <c r="B714" t="s">
        <v>6512</v>
      </c>
      <c r="C714" t="s">
        <v>328</v>
      </c>
      <c r="D714" t="s">
        <v>5725</v>
      </c>
      <c r="E714" t="s">
        <v>5727</v>
      </c>
      <c r="F714" t="s">
        <v>5727</v>
      </c>
    </row>
    <row r="715" spans="1:6">
      <c r="A715">
        <v>121003</v>
      </c>
      <c r="B715" t="s">
        <v>6513</v>
      </c>
      <c r="C715" t="s">
        <v>64</v>
      </c>
      <c r="D715" t="s">
        <v>5803</v>
      </c>
      <c r="E715" t="s">
        <v>5806</v>
      </c>
      <c r="F715" t="s">
        <v>5803</v>
      </c>
    </row>
    <row r="716" spans="1:6">
      <c r="A716">
        <v>121005</v>
      </c>
      <c r="B716" t="s">
        <v>6514</v>
      </c>
      <c r="C716" t="s">
        <v>64</v>
      </c>
      <c r="D716" t="s">
        <v>5803</v>
      </c>
      <c r="E716" t="s">
        <v>5818</v>
      </c>
      <c r="F716" t="s">
        <v>5803</v>
      </c>
    </row>
    <row r="717" spans="1:6">
      <c r="A717">
        <v>121006</v>
      </c>
      <c r="B717" t="s">
        <v>6515</v>
      </c>
      <c r="C717" t="s">
        <v>328</v>
      </c>
      <c r="D717" t="s">
        <v>5725</v>
      </c>
      <c r="E717" t="s">
        <v>5728</v>
      </c>
      <c r="F717" t="s">
        <v>5728</v>
      </c>
    </row>
    <row r="718" spans="1:6">
      <c r="A718">
        <v>121007</v>
      </c>
      <c r="B718" t="s">
        <v>6516</v>
      </c>
      <c r="C718" t="s">
        <v>5878</v>
      </c>
      <c r="D718" t="s">
        <v>6517</v>
      </c>
      <c r="E718" t="s">
        <v>6518</v>
      </c>
      <c r="F718" t="s">
        <v>6518</v>
      </c>
    </row>
    <row r="719" spans="1:6">
      <c r="A719" t="s">
        <v>6519</v>
      </c>
      <c r="B719" t="s">
        <v>6516</v>
      </c>
      <c r="C719" t="s">
        <v>5878</v>
      </c>
      <c r="D719" t="s">
        <v>6517</v>
      </c>
      <c r="E719" t="s">
        <v>6518</v>
      </c>
      <c r="F719" t="s">
        <v>6518</v>
      </c>
    </row>
    <row r="720" spans="1:6">
      <c r="A720">
        <v>121008</v>
      </c>
      <c r="B720" t="s">
        <v>6520</v>
      </c>
      <c r="C720" t="s">
        <v>64</v>
      </c>
      <c r="D720" t="s">
        <v>5803</v>
      </c>
      <c r="E720" t="s">
        <v>5804</v>
      </c>
      <c r="F720" t="s">
        <v>5803</v>
      </c>
    </row>
    <row r="721" spans="1:6">
      <c r="A721">
        <v>121009</v>
      </c>
      <c r="B721" t="s">
        <v>6521</v>
      </c>
      <c r="C721" t="s">
        <v>369</v>
      </c>
      <c r="D721" t="s">
        <v>5751</v>
      </c>
      <c r="E721" t="s">
        <v>5748</v>
      </c>
      <c r="F721" t="s">
        <v>5748</v>
      </c>
    </row>
    <row r="722" spans="1:6">
      <c r="A722">
        <v>121010</v>
      </c>
      <c r="B722" t="s">
        <v>6522</v>
      </c>
      <c r="C722" t="s">
        <v>328</v>
      </c>
      <c r="D722" t="s">
        <v>5725</v>
      </c>
      <c r="E722" t="s">
        <v>5726</v>
      </c>
      <c r="F722" t="s">
        <v>5726</v>
      </c>
    </row>
    <row r="723" spans="1:6">
      <c r="A723">
        <v>121011</v>
      </c>
      <c r="B723" t="s">
        <v>6523</v>
      </c>
      <c r="C723" t="s">
        <v>664</v>
      </c>
      <c r="D723" t="s">
        <v>5793</v>
      </c>
      <c r="E723" t="s">
        <v>5793</v>
      </c>
      <c r="F723" t="s">
        <v>5793</v>
      </c>
    </row>
    <row r="724" spans="1:6">
      <c r="A724">
        <v>121012</v>
      </c>
      <c r="B724" t="s">
        <v>6524</v>
      </c>
      <c r="C724" t="s">
        <v>369</v>
      </c>
      <c r="D724" t="s">
        <v>5751</v>
      </c>
      <c r="E724" t="s">
        <v>5747</v>
      </c>
      <c r="F724" t="s">
        <v>5747</v>
      </c>
    </row>
    <row r="725" spans="1:6">
      <c r="A725">
        <v>121013</v>
      </c>
      <c r="B725" t="s">
        <v>6525</v>
      </c>
      <c r="C725" t="s">
        <v>369</v>
      </c>
      <c r="D725" t="s">
        <v>5751</v>
      </c>
      <c r="E725" t="s">
        <v>5745</v>
      </c>
      <c r="F725" t="s">
        <v>5745</v>
      </c>
    </row>
    <row r="726" spans="1:6">
      <c r="A726">
        <v>121099</v>
      </c>
      <c r="B726" t="s">
        <v>6526</v>
      </c>
      <c r="C726" t="s">
        <v>64</v>
      </c>
      <c r="D726" t="s">
        <v>5716</v>
      </c>
      <c r="E726" t="s">
        <v>5717</v>
      </c>
      <c r="F726" t="s">
        <v>5717</v>
      </c>
    </row>
    <row r="727" spans="1:6">
      <c r="A727" t="s">
        <v>6527</v>
      </c>
      <c r="B727" t="s">
        <v>6528</v>
      </c>
      <c r="C727" t="s">
        <v>64</v>
      </c>
      <c r="D727" t="s">
        <v>5803</v>
      </c>
      <c r="E727" t="s">
        <v>5806</v>
      </c>
      <c r="F727" t="s">
        <v>5803</v>
      </c>
    </row>
    <row r="728" spans="1:6">
      <c r="A728">
        <v>128011</v>
      </c>
      <c r="B728" t="s">
        <v>6529</v>
      </c>
      <c r="C728" t="s">
        <v>664</v>
      </c>
      <c r="D728" t="s">
        <v>5795</v>
      </c>
      <c r="E728" t="s">
        <v>5795</v>
      </c>
      <c r="F728" t="s">
        <v>5795</v>
      </c>
    </row>
    <row r="729" spans="1:6">
      <c r="A729">
        <v>128013</v>
      </c>
      <c r="B729" t="s">
        <v>6530</v>
      </c>
      <c r="C729" t="s">
        <v>369</v>
      </c>
      <c r="D729" t="s">
        <v>5751</v>
      </c>
      <c r="E729" t="s">
        <v>5745</v>
      </c>
      <c r="F729" t="s">
        <v>5745</v>
      </c>
    </row>
    <row r="730" spans="1:6">
      <c r="A730">
        <v>128112</v>
      </c>
      <c r="B730" t="s">
        <v>6531</v>
      </c>
      <c r="C730" t="s">
        <v>369</v>
      </c>
      <c r="D730" t="s">
        <v>5751</v>
      </c>
      <c r="E730" t="s">
        <v>5747</v>
      </c>
      <c r="F730" t="s">
        <v>5747</v>
      </c>
    </row>
    <row r="731" spans="1:6">
      <c r="A731">
        <v>150001</v>
      </c>
      <c r="B731" t="s">
        <v>6532</v>
      </c>
      <c r="C731" t="s">
        <v>5878</v>
      </c>
      <c r="D731" t="s">
        <v>6517</v>
      </c>
      <c r="E731" t="s">
        <v>6533</v>
      </c>
      <c r="F731" t="s">
        <v>6533</v>
      </c>
    </row>
    <row r="732" spans="1:6">
      <c r="A732" t="s">
        <v>6534</v>
      </c>
      <c r="B732" t="s">
        <v>6532</v>
      </c>
      <c r="C732" t="s">
        <v>5878</v>
      </c>
      <c r="D732" t="s">
        <v>6517</v>
      </c>
      <c r="E732" t="s">
        <v>6533</v>
      </c>
      <c r="F732" t="s">
        <v>6533</v>
      </c>
    </row>
    <row r="733" spans="1:6">
      <c r="A733">
        <v>150002</v>
      </c>
      <c r="B733" t="s">
        <v>6535</v>
      </c>
      <c r="C733" t="s">
        <v>64</v>
      </c>
      <c r="D733" t="s">
        <v>6536</v>
      </c>
      <c r="E733" t="s">
        <v>6536</v>
      </c>
      <c r="F733" t="s">
        <v>6536</v>
      </c>
    </row>
    <row r="734" spans="1:6">
      <c r="A734">
        <v>150003</v>
      </c>
      <c r="B734" t="s">
        <v>6537</v>
      </c>
      <c r="C734" t="s">
        <v>64</v>
      </c>
      <c r="D734" t="s">
        <v>6536</v>
      </c>
      <c r="E734" t="s">
        <v>6536</v>
      </c>
      <c r="F734" t="s">
        <v>6536</v>
      </c>
    </row>
    <row r="735" spans="1:6">
      <c r="A735">
        <v>150005</v>
      </c>
      <c r="B735" t="s">
        <v>6538</v>
      </c>
      <c r="C735" t="s">
        <v>664</v>
      </c>
      <c r="D735" t="s">
        <v>5793</v>
      </c>
      <c r="E735" t="s">
        <v>5793</v>
      </c>
      <c r="F735" t="s">
        <v>5793</v>
      </c>
    </row>
    <row r="736" spans="1:6">
      <c r="A736">
        <v>150006</v>
      </c>
      <c r="B736" t="s">
        <v>6539</v>
      </c>
      <c r="C736" t="s">
        <v>5878</v>
      </c>
      <c r="D736" t="s">
        <v>6517</v>
      </c>
      <c r="E736" t="s">
        <v>6518</v>
      </c>
      <c r="F736" t="s">
        <v>6518</v>
      </c>
    </row>
    <row r="737" spans="1:6">
      <c r="A737">
        <v>150007</v>
      </c>
      <c r="B737" t="s">
        <v>6540</v>
      </c>
      <c r="C737" t="s">
        <v>5878</v>
      </c>
      <c r="D737" t="s">
        <v>6517</v>
      </c>
      <c r="E737" t="s">
        <v>6533</v>
      </c>
      <c r="F737" t="s">
        <v>6533</v>
      </c>
    </row>
    <row r="738" spans="1:6">
      <c r="A738">
        <v>150008</v>
      </c>
      <c r="B738" t="s">
        <v>6541</v>
      </c>
      <c r="C738" t="s">
        <v>5878</v>
      </c>
      <c r="D738" t="s">
        <v>6517</v>
      </c>
      <c r="E738" t="s">
        <v>6542</v>
      </c>
      <c r="F738" t="s">
        <v>6542</v>
      </c>
    </row>
    <row r="739" spans="1:6">
      <c r="A739">
        <v>150009</v>
      </c>
      <c r="B739" t="s">
        <v>6543</v>
      </c>
      <c r="C739" t="s">
        <v>5878</v>
      </c>
      <c r="D739" t="s">
        <v>6517</v>
      </c>
      <c r="E739" t="s">
        <v>6542</v>
      </c>
      <c r="F739" t="s">
        <v>6542</v>
      </c>
    </row>
    <row r="740" spans="1:6">
      <c r="A740">
        <v>150010</v>
      </c>
      <c r="B740" t="s">
        <v>6544</v>
      </c>
      <c r="C740" t="s">
        <v>5878</v>
      </c>
      <c r="D740" t="s">
        <v>6517</v>
      </c>
      <c r="E740" t="s">
        <v>6518</v>
      </c>
      <c r="F740" t="s">
        <v>6518</v>
      </c>
    </row>
    <row r="741" spans="1:6">
      <c r="A741">
        <v>150011</v>
      </c>
      <c r="B741" t="s">
        <v>6545</v>
      </c>
      <c r="C741" t="s">
        <v>5878</v>
      </c>
      <c r="D741" t="s">
        <v>6517</v>
      </c>
      <c r="E741" t="s">
        <v>6533</v>
      </c>
      <c r="F741" t="s">
        <v>6533</v>
      </c>
    </row>
    <row r="742" spans="1:6">
      <c r="A742">
        <v>150012</v>
      </c>
      <c r="B742" t="s">
        <v>6546</v>
      </c>
      <c r="C742" t="s">
        <v>5878</v>
      </c>
      <c r="D742" t="s">
        <v>6517</v>
      </c>
      <c r="E742" t="s">
        <v>6518</v>
      </c>
      <c r="F742" t="s">
        <v>6518</v>
      </c>
    </row>
    <row r="743" spans="1:6">
      <c r="A743">
        <v>150013</v>
      </c>
      <c r="B743" t="s">
        <v>6547</v>
      </c>
      <c r="C743" t="s">
        <v>5878</v>
      </c>
      <c r="D743" t="s">
        <v>6517</v>
      </c>
      <c r="E743" t="s">
        <v>6533</v>
      </c>
      <c r="F743" t="s">
        <v>6533</v>
      </c>
    </row>
    <row r="744" spans="1:6">
      <c r="A744">
        <v>150015</v>
      </c>
      <c r="B744" t="s">
        <v>6548</v>
      </c>
      <c r="C744" t="s">
        <v>664</v>
      </c>
      <c r="D744" t="s">
        <v>5795</v>
      </c>
      <c r="E744" t="s">
        <v>5795</v>
      </c>
      <c r="F744" t="s">
        <v>5795</v>
      </c>
    </row>
    <row r="745" spans="1:6">
      <c r="A745">
        <v>150016</v>
      </c>
      <c r="B745" t="s">
        <v>6549</v>
      </c>
      <c r="C745" t="s">
        <v>5878</v>
      </c>
      <c r="D745" t="s">
        <v>6517</v>
      </c>
      <c r="E745" t="s">
        <v>6542</v>
      </c>
      <c r="F745" t="s">
        <v>6542</v>
      </c>
    </row>
    <row r="746" spans="1:6">
      <c r="A746">
        <v>150017</v>
      </c>
      <c r="B746" t="s">
        <v>6550</v>
      </c>
      <c r="C746" t="s">
        <v>5878</v>
      </c>
      <c r="D746" t="s">
        <v>6517</v>
      </c>
      <c r="E746" t="s">
        <v>6542</v>
      </c>
      <c r="F746" t="s">
        <v>6542</v>
      </c>
    </row>
    <row r="747" spans="1:6">
      <c r="A747">
        <v>150018</v>
      </c>
      <c r="B747" t="s">
        <v>6551</v>
      </c>
      <c r="C747" t="s">
        <v>5878</v>
      </c>
      <c r="D747" t="s">
        <v>6517</v>
      </c>
      <c r="E747" t="s">
        <v>6518</v>
      </c>
      <c r="F747" t="s">
        <v>6518</v>
      </c>
    </row>
    <row r="748" spans="1:6">
      <c r="A748">
        <v>150019</v>
      </c>
      <c r="B748" t="s">
        <v>6552</v>
      </c>
      <c r="C748" t="s">
        <v>5878</v>
      </c>
      <c r="D748" t="s">
        <v>6517</v>
      </c>
      <c r="E748" t="s">
        <v>6533</v>
      </c>
      <c r="F748" t="s">
        <v>6533</v>
      </c>
    </row>
    <row r="749" spans="1:6">
      <c r="A749">
        <v>150020</v>
      </c>
      <c r="B749" t="s">
        <v>6553</v>
      </c>
      <c r="C749" t="s">
        <v>5878</v>
      </c>
      <c r="D749" t="s">
        <v>5879</v>
      </c>
      <c r="E749" t="s">
        <v>5880</v>
      </c>
      <c r="F749" t="s">
        <v>5880</v>
      </c>
    </row>
    <row r="750" spans="1:6">
      <c r="A750" t="s">
        <v>6554</v>
      </c>
      <c r="B750" t="s">
        <v>6555</v>
      </c>
      <c r="C750" t="s">
        <v>5878</v>
      </c>
      <c r="D750" t="s">
        <v>5879</v>
      </c>
      <c r="E750" t="s">
        <v>5880</v>
      </c>
      <c r="F750" t="s">
        <v>5880</v>
      </c>
    </row>
    <row r="751" spans="1:6">
      <c r="A751">
        <v>150021</v>
      </c>
      <c r="B751" t="s">
        <v>6556</v>
      </c>
      <c r="C751" t="s">
        <v>5878</v>
      </c>
      <c r="D751" t="s">
        <v>5879</v>
      </c>
      <c r="E751" t="s">
        <v>5882</v>
      </c>
      <c r="F751" t="s">
        <v>5882</v>
      </c>
    </row>
    <row r="752" spans="1:6">
      <c r="A752" t="s">
        <v>6557</v>
      </c>
      <c r="B752" t="s">
        <v>6558</v>
      </c>
      <c r="C752" t="s">
        <v>5878</v>
      </c>
      <c r="D752" t="s">
        <v>5879</v>
      </c>
      <c r="E752" t="s">
        <v>5882</v>
      </c>
      <c r="F752" t="s">
        <v>5882</v>
      </c>
    </row>
    <row r="753" spans="1:6">
      <c r="A753">
        <v>150022</v>
      </c>
      <c r="B753" t="s">
        <v>6559</v>
      </c>
      <c r="C753" t="s">
        <v>5878</v>
      </c>
      <c r="D753" t="s">
        <v>6517</v>
      </c>
      <c r="E753" t="s">
        <v>6542</v>
      </c>
      <c r="F753" t="s">
        <v>6542</v>
      </c>
    </row>
    <row r="754" spans="1:6">
      <c r="A754">
        <v>150023</v>
      </c>
      <c r="B754" t="s">
        <v>6560</v>
      </c>
      <c r="C754" t="s">
        <v>5878</v>
      </c>
      <c r="D754" t="s">
        <v>6517</v>
      </c>
      <c r="E754" t="s">
        <v>6542</v>
      </c>
      <c r="F754" t="s">
        <v>6542</v>
      </c>
    </row>
    <row r="755" spans="1:6">
      <c r="A755">
        <v>150025</v>
      </c>
      <c r="B755" t="s">
        <v>6561</v>
      </c>
      <c r="C755" t="s">
        <v>5878</v>
      </c>
      <c r="D755" t="s">
        <v>5879</v>
      </c>
      <c r="E755" t="s">
        <v>5880</v>
      </c>
      <c r="F755" t="s">
        <v>5880</v>
      </c>
    </row>
    <row r="756" spans="1:6">
      <c r="A756">
        <v>150026</v>
      </c>
      <c r="B756" t="s">
        <v>6562</v>
      </c>
      <c r="C756" t="s">
        <v>5878</v>
      </c>
      <c r="D756" t="s">
        <v>5879</v>
      </c>
      <c r="E756" t="s">
        <v>5882</v>
      </c>
      <c r="F756" t="s">
        <v>5882</v>
      </c>
    </row>
    <row r="757" spans="1:6">
      <c r="A757">
        <v>150027</v>
      </c>
      <c r="B757" t="s">
        <v>6563</v>
      </c>
      <c r="C757" t="s">
        <v>5878</v>
      </c>
      <c r="D757" t="s">
        <v>5879</v>
      </c>
      <c r="E757" t="s">
        <v>5882</v>
      </c>
      <c r="F757" t="s">
        <v>5882</v>
      </c>
    </row>
    <row r="758" spans="1:6">
      <c r="A758">
        <v>150028</v>
      </c>
      <c r="B758" t="s">
        <v>6564</v>
      </c>
      <c r="C758" t="s">
        <v>5878</v>
      </c>
      <c r="D758" t="s">
        <v>6517</v>
      </c>
      <c r="E758" t="s">
        <v>6518</v>
      </c>
      <c r="F758" t="s">
        <v>6518</v>
      </c>
    </row>
    <row r="759" spans="1:6">
      <c r="A759">
        <v>150029</v>
      </c>
      <c r="B759" t="s">
        <v>6565</v>
      </c>
      <c r="C759" t="s">
        <v>5878</v>
      </c>
      <c r="D759" t="s">
        <v>6517</v>
      </c>
      <c r="E759" t="s">
        <v>6533</v>
      </c>
      <c r="F759" t="s">
        <v>6533</v>
      </c>
    </row>
    <row r="760" spans="1:6">
      <c r="A760">
        <v>150030</v>
      </c>
      <c r="B760" t="s">
        <v>6566</v>
      </c>
      <c r="C760" t="s">
        <v>5878</v>
      </c>
      <c r="D760" t="s">
        <v>6517</v>
      </c>
      <c r="E760" t="s">
        <v>6518</v>
      </c>
      <c r="F760" t="s">
        <v>6518</v>
      </c>
    </row>
    <row r="761" spans="1:6">
      <c r="A761">
        <v>150031</v>
      </c>
      <c r="B761" t="s">
        <v>6567</v>
      </c>
      <c r="C761" t="s">
        <v>5878</v>
      </c>
      <c r="D761" t="s">
        <v>6517</v>
      </c>
      <c r="E761" t="s">
        <v>6533</v>
      </c>
      <c r="F761" t="s">
        <v>6533</v>
      </c>
    </row>
    <row r="762" spans="1:6">
      <c r="A762">
        <v>150032</v>
      </c>
      <c r="B762" t="s">
        <v>6568</v>
      </c>
      <c r="C762" t="s">
        <v>5878</v>
      </c>
      <c r="D762" t="s">
        <v>5879</v>
      </c>
      <c r="E762" t="s">
        <v>5880</v>
      </c>
      <c r="F762" t="s">
        <v>5880</v>
      </c>
    </row>
    <row r="763" spans="1:6">
      <c r="A763">
        <v>150033</v>
      </c>
      <c r="B763" t="s">
        <v>6569</v>
      </c>
      <c r="C763" t="s">
        <v>5878</v>
      </c>
      <c r="D763" t="s">
        <v>5879</v>
      </c>
      <c r="E763" t="s">
        <v>5882</v>
      </c>
      <c r="F763" t="s">
        <v>5882</v>
      </c>
    </row>
    <row r="764" spans="1:6">
      <c r="A764">
        <v>150034</v>
      </c>
      <c r="B764" t="s">
        <v>6570</v>
      </c>
      <c r="C764" t="s">
        <v>5878</v>
      </c>
      <c r="D764" t="s">
        <v>5879</v>
      </c>
      <c r="E764" t="s">
        <v>5880</v>
      </c>
      <c r="F764" t="s">
        <v>5880</v>
      </c>
    </row>
    <row r="765" spans="1:6">
      <c r="A765">
        <v>150035</v>
      </c>
      <c r="B765" t="s">
        <v>6571</v>
      </c>
      <c r="C765" t="s">
        <v>5878</v>
      </c>
      <c r="D765" t="s">
        <v>5879</v>
      </c>
      <c r="E765" t="s">
        <v>5882</v>
      </c>
      <c r="F765" t="s">
        <v>5882</v>
      </c>
    </row>
    <row r="766" spans="1:6">
      <c r="A766">
        <v>150036</v>
      </c>
      <c r="B766" t="s">
        <v>6572</v>
      </c>
      <c r="C766" t="s">
        <v>5878</v>
      </c>
      <c r="D766" t="s">
        <v>6517</v>
      </c>
      <c r="E766" t="s">
        <v>6518</v>
      </c>
      <c r="F766" t="s">
        <v>6518</v>
      </c>
    </row>
    <row r="767" spans="1:6">
      <c r="A767">
        <v>150037</v>
      </c>
      <c r="B767" t="s">
        <v>6573</v>
      </c>
      <c r="C767" t="s">
        <v>5878</v>
      </c>
      <c r="D767" t="s">
        <v>6517</v>
      </c>
      <c r="E767" t="s">
        <v>6533</v>
      </c>
      <c r="F767" t="s">
        <v>6533</v>
      </c>
    </row>
    <row r="768" spans="1:6">
      <c r="A768">
        <v>150038</v>
      </c>
      <c r="B768" t="s">
        <v>6574</v>
      </c>
      <c r="C768" t="s">
        <v>5878</v>
      </c>
      <c r="D768" t="s">
        <v>5879</v>
      </c>
      <c r="E768" t="s">
        <v>5882</v>
      </c>
      <c r="F768" t="s">
        <v>5882</v>
      </c>
    </row>
    <row r="769" spans="1:6">
      <c r="A769">
        <v>150039</v>
      </c>
      <c r="B769" t="s">
        <v>6575</v>
      </c>
      <c r="C769" t="s">
        <v>5878</v>
      </c>
      <c r="D769" t="s">
        <v>5879</v>
      </c>
      <c r="E769" t="s">
        <v>5880</v>
      </c>
      <c r="F769" t="s">
        <v>5880</v>
      </c>
    </row>
    <row r="770" spans="1:6">
      <c r="A770">
        <v>150040</v>
      </c>
      <c r="B770" t="s">
        <v>6576</v>
      </c>
      <c r="C770" t="s">
        <v>5878</v>
      </c>
      <c r="D770" t="s">
        <v>5879</v>
      </c>
      <c r="E770" t="s">
        <v>5882</v>
      </c>
      <c r="F770" t="s">
        <v>5882</v>
      </c>
    </row>
    <row r="771" spans="1:6">
      <c r="A771">
        <v>150041</v>
      </c>
      <c r="B771" t="s">
        <v>6577</v>
      </c>
      <c r="C771" t="s">
        <v>5878</v>
      </c>
      <c r="D771" t="s">
        <v>5879</v>
      </c>
      <c r="E771" t="s">
        <v>5882</v>
      </c>
      <c r="F771" t="s">
        <v>5882</v>
      </c>
    </row>
    <row r="772" spans="1:6">
      <c r="A772">
        <v>150042</v>
      </c>
      <c r="B772" t="s">
        <v>6578</v>
      </c>
      <c r="C772" t="s">
        <v>5878</v>
      </c>
      <c r="D772" t="s">
        <v>5879</v>
      </c>
      <c r="E772" t="s">
        <v>5882</v>
      </c>
      <c r="F772" t="s">
        <v>5882</v>
      </c>
    </row>
    <row r="773" spans="1:6">
      <c r="A773">
        <v>150043</v>
      </c>
      <c r="B773" t="s">
        <v>6579</v>
      </c>
      <c r="C773" t="s">
        <v>5878</v>
      </c>
      <c r="D773" t="s">
        <v>5879</v>
      </c>
      <c r="E773" t="s">
        <v>5882</v>
      </c>
      <c r="F773" t="s">
        <v>5882</v>
      </c>
    </row>
    <row r="774" spans="1:6">
      <c r="A774">
        <v>150044</v>
      </c>
      <c r="B774" t="s">
        <v>6580</v>
      </c>
      <c r="C774" t="s">
        <v>5878</v>
      </c>
      <c r="D774" t="s">
        <v>5879</v>
      </c>
      <c r="E774" t="s">
        <v>5880</v>
      </c>
      <c r="F774" t="s">
        <v>5880</v>
      </c>
    </row>
    <row r="775" spans="1:6">
      <c r="A775">
        <v>150045</v>
      </c>
      <c r="B775" t="s">
        <v>6581</v>
      </c>
      <c r="C775" t="s">
        <v>5878</v>
      </c>
      <c r="D775" t="s">
        <v>5879</v>
      </c>
      <c r="E775" t="s">
        <v>5882</v>
      </c>
      <c r="F775" t="s">
        <v>5882</v>
      </c>
    </row>
    <row r="776" spans="1:6">
      <c r="A776">
        <v>150046</v>
      </c>
      <c r="B776" t="s">
        <v>6582</v>
      </c>
      <c r="C776" t="s">
        <v>5878</v>
      </c>
      <c r="D776" t="s">
        <v>5879</v>
      </c>
      <c r="E776" t="s">
        <v>5882</v>
      </c>
      <c r="F776" t="s">
        <v>5882</v>
      </c>
    </row>
    <row r="777" spans="1:6">
      <c r="A777">
        <v>150047</v>
      </c>
      <c r="B777" t="s">
        <v>6583</v>
      </c>
      <c r="C777" t="s">
        <v>5878</v>
      </c>
      <c r="D777" t="s">
        <v>6517</v>
      </c>
      <c r="E777" t="s">
        <v>6518</v>
      </c>
      <c r="F777" t="s">
        <v>6518</v>
      </c>
    </row>
    <row r="778" spans="1:6">
      <c r="A778">
        <v>150048</v>
      </c>
      <c r="B778" t="s">
        <v>6584</v>
      </c>
      <c r="C778" t="s">
        <v>5878</v>
      </c>
      <c r="D778" t="s">
        <v>6517</v>
      </c>
      <c r="E778" t="s">
        <v>6533</v>
      </c>
      <c r="F778" t="s">
        <v>6533</v>
      </c>
    </row>
    <row r="779" spans="1:6">
      <c r="A779">
        <v>150049</v>
      </c>
      <c r="B779" t="s">
        <v>6585</v>
      </c>
      <c r="C779" t="s">
        <v>5878</v>
      </c>
      <c r="D779" t="s">
        <v>6517</v>
      </c>
      <c r="E779" t="s">
        <v>6518</v>
      </c>
      <c r="F779" t="s">
        <v>6518</v>
      </c>
    </row>
    <row r="780" spans="1:6">
      <c r="A780">
        <v>150050</v>
      </c>
      <c r="B780" t="s">
        <v>6586</v>
      </c>
      <c r="C780" t="s">
        <v>5878</v>
      </c>
      <c r="D780" t="s">
        <v>6517</v>
      </c>
      <c r="E780" t="s">
        <v>6533</v>
      </c>
      <c r="F780" t="s">
        <v>6533</v>
      </c>
    </row>
    <row r="781" spans="1:6">
      <c r="A781">
        <v>150051</v>
      </c>
      <c r="B781" t="s">
        <v>6587</v>
      </c>
      <c r="C781" t="s">
        <v>5878</v>
      </c>
      <c r="D781" t="s">
        <v>6517</v>
      </c>
      <c r="E781" t="s">
        <v>6518</v>
      </c>
      <c r="F781" t="s">
        <v>6518</v>
      </c>
    </row>
    <row r="782" spans="1:6">
      <c r="A782">
        <v>150052</v>
      </c>
      <c r="B782" t="s">
        <v>6588</v>
      </c>
      <c r="C782" t="s">
        <v>5878</v>
      </c>
      <c r="D782" t="s">
        <v>6517</v>
      </c>
      <c r="E782" t="s">
        <v>6533</v>
      </c>
      <c r="F782" t="s">
        <v>6533</v>
      </c>
    </row>
    <row r="783" spans="1:6">
      <c r="A783">
        <v>150053</v>
      </c>
      <c r="B783" t="s">
        <v>6589</v>
      </c>
      <c r="C783" t="s">
        <v>5878</v>
      </c>
      <c r="D783" t="s">
        <v>6517</v>
      </c>
      <c r="E783" t="s">
        <v>6518</v>
      </c>
      <c r="F783" t="s">
        <v>6518</v>
      </c>
    </row>
    <row r="784" spans="1:6">
      <c r="A784">
        <v>150054</v>
      </c>
      <c r="B784" t="s">
        <v>6590</v>
      </c>
      <c r="C784" t="s">
        <v>5878</v>
      </c>
      <c r="D784" t="s">
        <v>6517</v>
      </c>
      <c r="E784" t="s">
        <v>6533</v>
      </c>
      <c r="F784" t="s">
        <v>6533</v>
      </c>
    </row>
    <row r="785" spans="1:6">
      <c r="A785">
        <v>150055</v>
      </c>
      <c r="B785" t="s">
        <v>6591</v>
      </c>
      <c r="C785" t="s">
        <v>5878</v>
      </c>
      <c r="D785" t="s">
        <v>6517</v>
      </c>
      <c r="E785" t="s">
        <v>6518</v>
      </c>
      <c r="F785" t="s">
        <v>6518</v>
      </c>
    </row>
    <row r="786" spans="1:6">
      <c r="A786">
        <v>150056</v>
      </c>
      <c r="B786" t="s">
        <v>6592</v>
      </c>
      <c r="C786" t="s">
        <v>5878</v>
      </c>
      <c r="D786" t="s">
        <v>6517</v>
      </c>
      <c r="E786" t="s">
        <v>6533</v>
      </c>
      <c r="F786" t="s">
        <v>6533</v>
      </c>
    </row>
    <row r="787" spans="1:6">
      <c r="A787">
        <v>150057</v>
      </c>
      <c r="B787" t="s">
        <v>6593</v>
      </c>
      <c r="C787" t="s">
        <v>5878</v>
      </c>
      <c r="D787" t="s">
        <v>6517</v>
      </c>
      <c r="E787" t="s">
        <v>6518</v>
      </c>
      <c r="F787" t="s">
        <v>6518</v>
      </c>
    </row>
    <row r="788" spans="1:6">
      <c r="A788">
        <v>150058</v>
      </c>
      <c r="B788" t="s">
        <v>6594</v>
      </c>
      <c r="C788" t="s">
        <v>5878</v>
      </c>
      <c r="D788" t="s">
        <v>6517</v>
      </c>
      <c r="E788" t="s">
        <v>6533</v>
      </c>
      <c r="F788" t="s">
        <v>6533</v>
      </c>
    </row>
    <row r="789" spans="1:6">
      <c r="A789">
        <v>150059</v>
      </c>
      <c r="B789" t="s">
        <v>6595</v>
      </c>
      <c r="C789" t="s">
        <v>5878</v>
      </c>
      <c r="D789" t="s">
        <v>6517</v>
      </c>
      <c r="E789" t="s">
        <v>6518</v>
      </c>
      <c r="F789" t="s">
        <v>6518</v>
      </c>
    </row>
    <row r="790" spans="1:6">
      <c r="A790">
        <v>150060</v>
      </c>
      <c r="B790" t="s">
        <v>6596</v>
      </c>
      <c r="C790" t="s">
        <v>5878</v>
      </c>
      <c r="D790" t="s">
        <v>6517</v>
      </c>
      <c r="E790" t="s">
        <v>6533</v>
      </c>
      <c r="F790" t="s">
        <v>6533</v>
      </c>
    </row>
    <row r="791" spans="1:6">
      <c r="A791">
        <v>150061</v>
      </c>
      <c r="B791" t="s">
        <v>6597</v>
      </c>
      <c r="C791" t="s">
        <v>5878</v>
      </c>
      <c r="D791" t="s">
        <v>5879</v>
      </c>
      <c r="E791" t="s">
        <v>5882</v>
      </c>
      <c r="F791" t="s">
        <v>5882</v>
      </c>
    </row>
    <row r="792" spans="1:6">
      <c r="A792">
        <v>150062</v>
      </c>
      <c r="B792" t="s">
        <v>6598</v>
      </c>
      <c r="C792" t="s">
        <v>5878</v>
      </c>
      <c r="D792" t="s">
        <v>5879</v>
      </c>
      <c r="E792" t="s">
        <v>5880</v>
      </c>
      <c r="F792" t="s">
        <v>5880</v>
      </c>
    </row>
    <row r="793" spans="1:6">
      <c r="A793">
        <v>150063</v>
      </c>
      <c r="B793" t="s">
        <v>6599</v>
      </c>
      <c r="C793" t="s">
        <v>5878</v>
      </c>
      <c r="D793" t="s">
        <v>5879</v>
      </c>
      <c r="E793" t="s">
        <v>5882</v>
      </c>
      <c r="F793" t="s">
        <v>5882</v>
      </c>
    </row>
    <row r="794" spans="1:6">
      <c r="A794">
        <v>150064</v>
      </c>
      <c r="B794" t="s">
        <v>6600</v>
      </c>
      <c r="C794" t="s">
        <v>5878</v>
      </c>
      <c r="D794" t="s">
        <v>6517</v>
      </c>
      <c r="E794" t="s">
        <v>6518</v>
      </c>
      <c r="F794" t="s">
        <v>6518</v>
      </c>
    </row>
    <row r="795" spans="1:6">
      <c r="A795">
        <v>150065</v>
      </c>
      <c r="B795" t="s">
        <v>6601</v>
      </c>
      <c r="C795" t="s">
        <v>5878</v>
      </c>
      <c r="D795" t="s">
        <v>6517</v>
      </c>
      <c r="E795" t="s">
        <v>6533</v>
      </c>
      <c r="F795" t="s">
        <v>6533</v>
      </c>
    </row>
    <row r="796" spans="1:6">
      <c r="A796">
        <v>150066</v>
      </c>
      <c r="B796" t="s">
        <v>6602</v>
      </c>
      <c r="C796" t="s">
        <v>5878</v>
      </c>
      <c r="D796" t="s">
        <v>5879</v>
      </c>
      <c r="E796" t="s">
        <v>5880</v>
      </c>
      <c r="F796" t="s">
        <v>5880</v>
      </c>
    </row>
    <row r="797" spans="1:6">
      <c r="A797">
        <v>150067</v>
      </c>
      <c r="B797" t="s">
        <v>6603</v>
      </c>
      <c r="C797" t="s">
        <v>5878</v>
      </c>
      <c r="D797" t="s">
        <v>5879</v>
      </c>
      <c r="E797" t="s">
        <v>5882</v>
      </c>
      <c r="F797" t="s">
        <v>5882</v>
      </c>
    </row>
    <row r="798" spans="1:6">
      <c r="A798">
        <v>150068</v>
      </c>
      <c r="B798" t="s">
        <v>6604</v>
      </c>
      <c r="C798" t="s">
        <v>5878</v>
      </c>
      <c r="D798" t="s">
        <v>5879</v>
      </c>
      <c r="E798" t="s">
        <v>5882</v>
      </c>
      <c r="F798" t="s">
        <v>5882</v>
      </c>
    </row>
    <row r="799" spans="1:6">
      <c r="A799">
        <v>150069</v>
      </c>
      <c r="B799" t="s">
        <v>6605</v>
      </c>
      <c r="C799" t="s">
        <v>5878</v>
      </c>
      <c r="D799" t="s">
        <v>6517</v>
      </c>
      <c r="E799" t="s">
        <v>6518</v>
      </c>
      <c r="F799" t="s">
        <v>6518</v>
      </c>
    </row>
    <row r="800" spans="1:6">
      <c r="A800">
        <v>150070</v>
      </c>
      <c r="B800" t="s">
        <v>6606</v>
      </c>
      <c r="C800" t="s">
        <v>5878</v>
      </c>
      <c r="D800" t="s">
        <v>6517</v>
      </c>
      <c r="E800" t="s">
        <v>6533</v>
      </c>
      <c r="F800" t="s">
        <v>6533</v>
      </c>
    </row>
    <row r="801" spans="1:6">
      <c r="A801">
        <v>150071</v>
      </c>
      <c r="B801" t="s">
        <v>6607</v>
      </c>
      <c r="C801" t="s">
        <v>5878</v>
      </c>
      <c r="D801" t="s">
        <v>6517</v>
      </c>
      <c r="E801" t="s">
        <v>6518</v>
      </c>
      <c r="F801" t="s">
        <v>6518</v>
      </c>
    </row>
    <row r="802" spans="1:6">
      <c r="A802">
        <v>150072</v>
      </c>
      <c r="B802" t="s">
        <v>6608</v>
      </c>
      <c r="C802" t="s">
        <v>5878</v>
      </c>
      <c r="D802" t="s">
        <v>6517</v>
      </c>
      <c r="E802" t="s">
        <v>6533</v>
      </c>
      <c r="F802" t="s">
        <v>6533</v>
      </c>
    </row>
    <row r="803" spans="1:6">
      <c r="A803">
        <v>150073</v>
      </c>
      <c r="B803" t="s">
        <v>6609</v>
      </c>
      <c r="C803" t="s">
        <v>5878</v>
      </c>
      <c r="D803" t="s">
        <v>6517</v>
      </c>
      <c r="E803" t="s">
        <v>6518</v>
      </c>
      <c r="F803" t="s">
        <v>6518</v>
      </c>
    </row>
    <row r="804" spans="1:6">
      <c r="A804">
        <v>150075</v>
      </c>
      <c r="B804" t="s">
        <v>6610</v>
      </c>
      <c r="C804" t="s">
        <v>5878</v>
      </c>
      <c r="D804" t="s">
        <v>6517</v>
      </c>
      <c r="E804" t="s">
        <v>6533</v>
      </c>
      <c r="F804" t="s">
        <v>6533</v>
      </c>
    </row>
    <row r="805" spans="1:6">
      <c r="A805">
        <v>150076</v>
      </c>
      <c r="B805" t="s">
        <v>6611</v>
      </c>
      <c r="C805" t="s">
        <v>5878</v>
      </c>
      <c r="D805" t="s">
        <v>6517</v>
      </c>
      <c r="E805" t="s">
        <v>6518</v>
      </c>
      <c r="F805" t="s">
        <v>6518</v>
      </c>
    </row>
    <row r="806" spans="1:6">
      <c r="A806">
        <v>150077</v>
      </c>
      <c r="B806" t="s">
        <v>6612</v>
      </c>
      <c r="C806" t="s">
        <v>5878</v>
      </c>
      <c r="D806" t="s">
        <v>6517</v>
      </c>
      <c r="E806" t="s">
        <v>6533</v>
      </c>
      <c r="F806" t="s">
        <v>6533</v>
      </c>
    </row>
    <row r="807" spans="1:6">
      <c r="A807">
        <v>150078</v>
      </c>
      <c r="B807" t="s">
        <v>6613</v>
      </c>
      <c r="C807" t="s">
        <v>5878</v>
      </c>
      <c r="D807" t="s">
        <v>5879</v>
      </c>
      <c r="E807" t="s">
        <v>5882</v>
      </c>
      <c r="F807" t="s">
        <v>5882</v>
      </c>
    </row>
    <row r="808" spans="1:6">
      <c r="A808">
        <v>150079</v>
      </c>
      <c r="B808" t="s">
        <v>6614</v>
      </c>
      <c r="C808" t="s">
        <v>5878</v>
      </c>
      <c r="D808" t="s">
        <v>5879</v>
      </c>
      <c r="E808" t="s">
        <v>5882</v>
      </c>
      <c r="F808" t="s">
        <v>5882</v>
      </c>
    </row>
    <row r="809" spans="1:6">
      <c r="A809">
        <v>150080</v>
      </c>
      <c r="B809" t="s">
        <v>6615</v>
      </c>
      <c r="C809" t="s">
        <v>5878</v>
      </c>
      <c r="D809" t="s">
        <v>5879</v>
      </c>
      <c r="E809" t="s">
        <v>5882</v>
      </c>
      <c r="F809" t="s">
        <v>5882</v>
      </c>
    </row>
    <row r="810" spans="1:6">
      <c r="A810">
        <v>150081</v>
      </c>
      <c r="B810" t="s">
        <v>6616</v>
      </c>
      <c r="C810" t="s">
        <v>5878</v>
      </c>
      <c r="D810" t="s">
        <v>5879</v>
      </c>
      <c r="E810" t="s">
        <v>5882</v>
      </c>
      <c r="F810" t="s">
        <v>5882</v>
      </c>
    </row>
    <row r="811" spans="1:6">
      <c r="A811">
        <v>150082</v>
      </c>
      <c r="B811" t="s">
        <v>6617</v>
      </c>
      <c r="C811" t="s">
        <v>5878</v>
      </c>
      <c r="D811" t="s">
        <v>5879</v>
      </c>
      <c r="E811" t="s">
        <v>5882</v>
      </c>
      <c r="F811" t="s">
        <v>5882</v>
      </c>
    </row>
    <row r="812" spans="1:6">
      <c r="A812">
        <v>150083</v>
      </c>
      <c r="B812" t="s">
        <v>6618</v>
      </c>
      <c r="C812" t="s">
        <v>5878</v>
      </c>
      <c r="D812" t="s">
        <v>6517</v>
      </c>
      <c r="E812" t="s">
        <v>6518</v>
      </c>
      <c r="F812" t="s">
        <v>6518</v>
      </c>
    </row>
    <row r="813" spans="1:6">
      <c r="A813">
        <v>150084</v>
      </c>
      <c r="B813" t="s">
        <v>6619</v>
      </c>
      <c r="C813" t="s">
        <v>5878</v>
      </c>
      <c r="D813" t="s">
        <v>6517</v>
      </c>
      <c r="E813" t="s">
        <v>6533</v>
      </c>
      <c r="F813" t="s">
        <v>6533</v>
      </c>
    </row>
    <row r="814" spans="1:6">
      <c r="A814">
        <v>150085</v>
      </c>
      <c r="B814" t="s">
        <v>6620</v>
      </c>
      <c r="C814" t="s">
        <v>5878</v>
      </c>
      <c r="D814" t="s">
        <v>6517</v>
      </c>
      <c r="E814" t="s">
        <v>6518</v>
      </c>
      <c r="F814" t="s">
        <v>6518</v>
      </c>
    </row>
    <row r="815" spans="1:6">
      <c r="A815">
        <v>150086</v>
      </c>
      <c r="B815" t="s">
        <v>6621</v>
      </c>
      <c r="C815" t="s">
        <v>5878</v>
      </c>
      <c r="D815" t="s">
        <v>6517</v>
      </c>
      <c r="E815" t="s">
        <v>6533</v>
      </c>
      <c r="F815" t="s">
        <v>6533</v>
      </c>
    </row>
    <row r="816" spans="1:6">
      <c r="A816">
        <v>150087</v>
      </c>
      <c r="B816" t="s">
        <v>6622</v>
      </c>
      <c r="C816" t="s">
        <v>5878</v>
      </c>
      <c r="D816" t="s">
        <v>5879</v>
      </c>
      <c r="E816" t="s">
        <v>5882</v>
      </c>
      <c r="F816" t="s">
        <v>5882</v>
      </c>
    </row>
    <row r="817" spans="1:6">
      <c r="A817">
        <v>150088</v>
      </c>
      <c r="B817" t="s">
        <v>6623</v>
      </c>
      <c r="C817" t="s">
        <v>5878</v>
      </c>
      <c r="D817" t="s">
        <v>6517</v>
      </c>
      <c r="E817" t="s">
        <v>6518</v>
      </c>
      <c r="F817" t="s">
        <v>6518</v>
      </c>
    </row>
    <row r="818" spans="1:6">
      <c r="A818">
        <v>150089</v>
      </c>
      <c r="B818" t="s">
        <v>6624</v>
      </c>
      <c r="C818" t="s">
        <v>5878</v>
      </c>
      <c r="D818" t="s">
        <v>6517</v>
      </c>
      <c r="E818" t="s">
        <v>6533</v>
      </c>
      <c r="F818" t="s">
        <v>6533</v>
      </c>
    </row>
    <row r="819" spans="1:6">
      <c r="A819">
        <v>150090</v>
      </c>
      <c r="B819" t="s">
        <v>6625</v>
      </c>
      <c r="C819" t="s">
        <v>5878</v>
      </c>
      <c r="D819" t="s">
        <v>6517</v>
      </c>
      <c r="E819" t="s">
        <v>6518</v>
      </c>
      <c r="F819" t="s">
        <v>6518</v>
      </c>
    </row>
    <row r="820" spans="1:6">
      <c r="A820">
        <v>150091</v>
      </c>
      <c r="B820" t="s">
        <v>6626</v>
      </c>
      <c r="C820" t="s">
        <v>5878</v>
      </c>
      <c r="D820" t="s">
        <v>6517</v>
      </c>
      <c r="E820" t="s">
        <v>6533</v>
      </c>
      <c r="F820" t="s">
        <v>6533</v>
      </c>
    </row>
    <row r="821" spans="1:6">
      <c r="A821">
        <v>150092</v>
      </c>
      <c r="B821" t="s">
        <v>6627</v>
      </c>
      <c r="C821" t="s">
        <v>5878</v>
      </c>
      <c r="D821" t="s">
        <v>6517</v>
      </c>
      <c r="E821" t="s">
        <v>6518</v>
      </c>
      <c r="F821" t="s">
        <v>6518</v>
      </c>
    </row>
    <row r="822" spans="1:6">
      <c r="A822">
        <v>150093</v>
      </c>
      <c r="B822" t="s">
        <v>6628</v>
      </c>
      <c r="C822" t="s">
        <v>5878</v>
      </c>
      <c r="D822" t="s">
        <v>6517</v>
      </c>
      <c r="E822" t="s">
        <v>6533</v>
      </c>
      <c r="F822" t="s">
        <v>6533</v>
      </c>
    </row>
    <row r="823" spans="1:6">
      <c r="A823">
        <v>150094</v>
      </c>
      <c r="B823" t="s">
        <v>6629</v>
      </c>
      <c r="C823" t="s">
        <v>5878</v>
      </c>
      <c r="D823" t="s">
        <v>6517</v>
      </c>
      <c r="E823" t="s">
        <v>6518</v>
      </c>
      <c r="F823" t="s">
        <v>6518</v>
      </c>
    </row>
    <row r="824" spans="1:6">
      <c r="A824">
        <v>150095</v>
      </c>
      <c r="B824" t="s">
        <v>6630</v>
      </c>
      <c r="C824" t="s">
        <v>5878</v>
      </c>
      <c r="D824" t="s">
        <v>6517</v>
      </c>
      <c r="E824" t="s">
        <v>6533</v>
      </c>
      <c r="F824" t="s">
        <v>6533</v>
      </c>
    </row>
    <row r="825" spans="1:6">
      <c r="A825">
        <v>150096</v>
      </c>
      <c r="B825" t="s">
        <v>6631</v>
      </c>
      <c r="C825" t="s">
        <v>5878</v>
      </c>
      <c r="D825" t="s">
        <v>6517</v>
      </c>
      <c r="E825" t="s">
        <v>6518</v>
      </c>
      <c r="F825" t="s">
        <v>6518</v>
      </c>
    </row>
    <row r="826" spans="1:6">
      <c r="A826">
        <v>150097</v>
      </c>
      <c r="B826" t="s">
        <v>6632</v>
      </c>
      <c r="C826" t="s">
        <v>5878</v>
      </c>
      <c r="D826" t="s">
        <v>6517</v>
      </c>
      <c r="E826" t="s">
        <v>6533</v>
      </c>
      <c r="F826" t="s">
        <v>6533</v>
      </c>
    </row>
    <row r="827" spans="1:6">
      <c r="A827">
        <v>150098</v>
      </c>
      <c r="B827" t="s">
        <v>6633</v>
      </c>
      <c r="C827" t="s">
        <v>5878</v>
      </c>
      <c r="D827" t="s">
        <v>6517</v>
      </c>
      <c r="E827" t="s">
        <v>6518</v>
      </c>
      <c r="F827" t="s">
        <v>6518</v>
      </c>
    </row>
    <row r="828" spans="1:6">
      <c r="A828">
        <v>150099</v>
      </c>
      <c r="B828" t="s">
        <v>6634</v>
      </c>
      <c r="C828" t="s">
        <v>5878</v>
      </c>
      <c r="D828" t="s">
        <v>6517</v>
      </c>
      <c r="E828" t="s">
        <v>6533</v>
      </c>
      <c r="F828" t="s">
        <v>6533</v>
      </c>
    </row>
    <row r="829" spans="1:6">
      <c r="A829">
        <v>150100</v>
      </c>
      <c r="B829" t="s">
        <v>6635</v>
      </c>
      <c r="C829" t="s">
        <v>5878</v>
      </c>
      <c r="D829" t="s">
        <v>6517</v>
      </c>
      <c r="E829" t="s">
        <v>6518</v>
      </c>
      <c r="F829" t="s">
        <v>6518</v>
      </c>
    </row>
    <row r="830" spans="1:6">
      <c r="A830">
        <v>150101</v>
      </c>
      <c r="B830" t="s">
        <v>6636</v>
      </c>
      <c r="C830" t="s">
        <v>5878</v>
      </c>
      <c r="D830" t="s">
        <v>6517</v>
      </c>
      <c r="E830" t="s">
        <v>6533</v>
      </c>
      <c r="F830" t="s">
        <v>6533</v>
      </c>
    </row>
    <row r="831" spans="1:6">
      <c r="A831">
        <v>150102</v>
      </c>
      <c r="B831" t="s">
        <v>6637</v>
      </c>
      <c r="C831" t="s">
        <v>5878</v>
      </c>
      <c r="D831" t="s">
        <v>5879</v>
      </c>
      <c r="E831" t="s">
        <v>5882</v>
      </c>
      <c r="F831" t="s">
        <v>5882</v>
      </c>
    </row>
    <row r="832" spans="1:6">
      <c r="A832">
        <v>150103</v>
      </c>
      <c r="B832" t="s">
        <v>6638</v>
      </c>
      <c r="C832" t="s">
        <v>328</v>
      </c>
      <c r="D832" t="s">
        <v>5725</v>
      </c>
      <c r="E832" t="s">
        <v>5727</v>
      </c>
      <c r="F832" t="s">
        <v>5727</v>
      </c>
    </row>
    <row r="833" spans="1:6">
      <c r="A833">
        <v>150104</v>
      </c>
      <c r="B833" t="s">
        <v>6639</v>
      </c>
      <c r="C833" t="s">
        <v>5878</v>
      </c>
      <c r="D833" t="s">
        <v>6517</v>
      </c>
      <c r="E833" t="s">
        <v>6518</v>
      </c>
      <c r="F833" t="s">
        <v>6518</v>
      </c>
    </row>
    <row r="834" spans="1:6">
      <c r="A834">
        <v>150105</v>
      </c>
      <c r="B834" t="s">
        <v>6640</v>
      </c>
      <c r="C834" t="s">
        <v>5878</v>
      </c>
      <c r="D834" t="s">
        <v>6517</v>
      </c>
      <c r="E834" t="s">
        <v>6533</v>
      </c>
      <c r="F834" t="s">
        <v>6533</v>
      </c>
    </row>
    <row r="835" spans="1:6">
      <c r="A835">
        <v>150106</v>
      </c>
      <c r="B835" t="s">
        <v>6641</v>
      </c>
      <c r="C835" t="s">
        <v>5878</v>
      </c>
      <c r="D835" t="s">
        <v>6517</v>
      </c>
      <c r="E835" t="s">
        <v>6518</v>
      </c>
      <c r="F835" t="s">
        <v>6518</v>
      </c>
    </row>
    <row r="836" spans="1:6">
      <c r="A836">
        <v>150107</v>
      </c>
      <c r="B836" t="s">
        <v>6642</v>
      </c>
      <c r="C836" t="s">
        <v>5878</v>
      </c>
      <c r="D836" t="s">
        <v>6517</v>
      </c>
      <c r="E836" t="s">
        <v>6533</v>
      </c>
      <c r="F836" t="s">
        <v>6533</v>
      </c>
    </row>
    <row r="837" spans="1:6">
      <c r="A837">
        <v>150108</v>
      </c>
      <c r="B837" t="s">
        <v>6643</v>
      </c>
      <c r="C837" t="s">
        <v>5878</v>
      </c>
      <c r="D837" t="s">
        <v>6517</v>
      </c>
      <c r="E837" t="s">
        <v>6518</v>
      </c>
      <c r="F837" t="s">
        <v>6518</v>
      </c>
    </row>
    <row r="838" spans="1:6">
      <c r="A838">
        <v>150109</v>
      </c>
      <c r="B838" t="s">
        <v>6644</v>
      </c>
      <c r="C838" t="s">
        <v>5878</v>
      </c>
      <c r="D838" t="s">
        <v>6517</v>
      </c>
      <c r="E838" t="s">
        <v>6533</v>
      </c>
      <c r="F838" t="s">
        <v>6533</v>
      </c>
    </row>
    <row r="839" spans="1:6">
      <c r="A839">
        <v>150110</v>
      </c>
      <c r="B839" t="s">
        <v>6645</v>
      </c>
      <c r="C839" t="s">
        <v>5878</v>
      </c>
      <c r="D839" t="s">
        <v>6517</v>
      </c>
      <c r="E839" t="s">
        <v>6518</v>
      </c>
      <c r="F839" t="s">
        <v>6518</v>
      </c>
    </row>
    <row r="840" spans="1:6">
      <c r="A840">
        <v>150111</v>
      </c>
      <c r="B840" t="s">
        <v>6646</v>
      </c>
      <c r="C840" t="s">
        <v>5878</v>
      </c>
      <c r="D840" t="s">
        <v>6517</v>
      </c>
      <c r="E840" t="s">
        <v>6533</v>
      </c>
      <c r="F840" t="s">
        <v>6533</v>
      </c>
    </row>
    <row r="841" spans="1:6">
      <c r="A841">
        <v>150112</v>
      </c>
      <c r="B841" t="s">
        <v>6647</v>
      </c>
      <c r="C841" t="s">
        <v>5878</v>
      </c>
      <c r="D841" t="s">
        <v>6517</v>
      </c>
      <c r="E841" t="s">
        <v>6518</v>
      </c>
      <c r="F841" t="s">
        <v>6518</v>
      </c>
    </row>
    <row r="842" spans="1:6">
      <c r="A842">
        <v>150113</v>
      </c>
      <c r="B842" t="s">
        <v>6648</v>
      </c>
      <c r="C842" t="s">
        <v>5878</v>
      </c>
      <c r="D842" t="s">
        <v>6517</v>
      </c>
      <c r="E842" t="s">
        <v>6533</v>
      </c>
      <c r="F842" t="s">
        <v>6533</v>
      </c>
    </row>
    <row r="843" spans="1:6">
      <c r="A843">
        <v>150114</v>
      </c>
      <c r="B843" t="s">
        <v>6649</v>
      </c>
      <c r="C843" t="s">
        <v>5878</v>
      </c>
      <c r="D843" t="s">
        <v>5879</v>
      </c>
      <c r="E843" t="s">
        <v>5882</v>
      </c>
      <c r="F843" t="s">
        <v>5882</v>
      </c>
    </row>
    <row r="844" spans="1:6">
      <c r="A844">
        <v>150115</v>
      </c>
      <c r="B844" t="s">
        <v>6650</v>
      </c>
      <c r="C844" t="s">
        <v>5878</v>
      </c>
      <c r="D844" t="s">
        <v>5879</v>
      </c>
      <c r="E844" t="s">
        <v>5882</v>
      </c>
      <c r="F844" t="s">
        <v>5882</v>
      </c>
    </row>
    <row r="845" spans="1:6">
      <c r="A845">
        <v>150116</v>
      </c>
      <c r="B845" t="s">
        <v>6651</v>
      </c>
      <c r="C845" t="s">
        <v>5878</v>
      </c>
      <c r="D845" t="s">
        <v>5879</v>
      </c>
      <c r="E845" t="s">
        <v>5882</v>
      </c>
      <c r="F845" t="s">
        <v>5882</v>
      </c>
    </row>
    <row r="846" spans="1:6">
      <c r="A846">
        <v>150117</v>
      </c>
      <c r="B846" t="s">
        <v>6652</v>
      </c>
      <c r="C846" t="s">
        <v>5878</v>
      </c>
      <c r="D846" t="s">
        <v>6517</v>
      </c>
      <c r="E846" t="s">
        <v>6518</v>
      </c>
      <c r="F846" t="s">
        <v>6518</v>
      </c>
    </row>
    <row r="847" spans="1:6">
      <c r="A847">
        <v>150118</v>
      </c>
      <c r="B847" t="s">
        <v>6653</v>
      </c>
      <c r="C847" t="s">
        <v>5878</v>
      </c>
      <c r="D847" t="s">
        <v>6517</v>
      </c>
      <c r="E847" t="s">
        <v>6533</v>
      </c>
      <c r="F847" t="s">
        <v>6533</v>
      </c>
    </row>
    <row r="848" spans="1:6">
      <c r="A848">
        <v>150119</v>
      </c>
      <c r="B848" t="s">
        <v>6654</v>
      </c>
      <c r="C848" t="s">
        <v>5878</v>
      </c>
      <c r="D848" t="s">
        <v>5879</v>
      </c>
      <c r="E848" t="s">
        <v>5882</v>
      </c>
      <c r="F848" t="s">
        <v>5882</v>
      </c>
    </row>
    <row r="849" spans="1:6">
      <c r="A849">
        <v>150120</v>
      </c>
      <c r="B849" t="s">
        <v>6655</v>
      </c>
      <c r="C849" t="s">
        <v>5878</v>
      </c>
      <c r="D849" t="s">
        <v>5879</v>
      </c>
      <c r="E849" t="s">
        <v>5882</v>
      </c>
      <c r="F849" t="s">
        <v>5882</v>
      </c>
    </row>
    <row r="850" spans="1:6">
      <c r="A850">
        <v>150121</v>
      </c>
      <c r="B850" t="s">
        <v>6656</v>
      </c>
      <c r="C850" t="s">
        <v>5878</v>
      </c>
      <c r="D850" t="s">
        <v>6517</v>
      </c>
      <c r="E850" t="s">
        <v>6518</v>
      </c>
      <c r="F850" t="s">
        <v>6518</v>
      </c>
    </row>
    <row r="851" spans="1:6">
      <c r="A851">
        <v>150122</v>
      </c>
      <c r="B851" t="s">
        <v>6657</v>
      </c>
      <c r="C851" t="s">
        <v>5878</v>
      </c>
      <c r="D851" t="s">
        <v>6517</v>
      </c>
      <c r="E851" t="s">
        <v>6533</v>
      </c>
      <c r="F851" t="s">
        <v>6533</v>
      </c>
    </row>
    <row r="852" spans="1:6">
      <c r="A852">
        <v>150123</v>
      </c>
      <c r="B852" t="s">
        <v>6658</v>
      </c>
      <c r="C852" t="s">
        <v>5878</v>
      </c>
      <c r="D852" t="s">
        <v>6517</v>
      </c>
      <c r="E852" t="s">
        <v>6518</v>
      </c>
      <c r="F852" t="s">
        <v>6518</v>
      </c>
    </row>
    <row r="853" spans="1:6">
      <c r="A853">
        <v>150124</v>
      </c>
      <c r="B853" t="s">
        <v>6659</v>
      </c>
      <c r="C853" t="s">
        <v>5878</v>
      </c>
      <c r="D853" t="s">
        <v>6517</v>
      </c>
      <c r="E853" t="s">
        <v>6533</v>
      </c>
      <c r="F853" t="s">
        <v>6533</v>
      </c>
    </row>
    <row r="854" spans="1:6">
      <c r="A854">
        <v>150127</v>
      </c>
      <c r="B854" t="s">
        <v>6660</v>
      </c>
      <c r="C854" t="s">
        <v>5878</v>
      </c>
      <c r="D854" t="s">
        <v>5879</v>
      </c>
      <c r="E854" t="s">
        <v>5882</v>
      </c>
      <c r="F854" t="s">
        <v>5882</v>
      </c>
    </row>
    <row r="855" spans="1:6">
      <c r="A855">
        <v>150128</v>
      </c>
      <c r="B855" t="s">
        <v>6661</v>
      </c>
      <c r="C855" t="s">
        <v>5878</v>
      </c>
      <c r="D855" t="s">
        <v>5879</v>
      </c>
      <c r="E855" t="s">
        <v>5882</v>
      </c>
      <c r="F855" t="s">
        <v>5882</v>
      </c>
    </row>
    <row r="856" spans="1:6">
      <c r="A856">
        <v>150129</v>
      </c>
      <c r="B856" t="s">
        <v>6662</v>
      </c>
      <c r="C856" t="s">
        <v>5878</v>
      </c>
      <c r="D856" t="s">
        <v>5879</v>
      </c>
      <c r="E856" t="s">
        <v>5882</v>
      </c>
      <c r="F856" t="s">
        <v>5882</v>
      </c>
    </row>
    <row r="857" spans="1:6">
      <c r="A857">
        <v>150130</v>
      </c>
      <c r="B857" t="s">
        <v>6663</v>
      </c>
      <c r="C857" t="s">
        <v>5878</v>
      </c>
      <c r="D857" t="s">
        <v>6517</v>
      </c>
      <c r="E857" t="s">
        <v>6518</v>
      </c>
      <c r="F857" t="s">
        <v>6518</v>
      </c>
    </row>
    <row r="858" spans="1:6">
      <c r="A858">
        <v>150131</v>
      </c>
      <c r="B858" t="s">
        <v>6664</v>
      </c>
      <c r="C858" t="s">
        <v>5878</v>
      </c>
      <c r="D858" t="s">
        <v>6517</v>
      </c>
      <c r="E858" t="s">
        <v>6533</v>
      </c>
      <c r="F858" t="s">
        <v>6533</v>
      </c>
    </row>
    <row r="859" spans="1:6">
      <c r="A859">
        <v>150132</v>
      </c>
      <c r="B859" t="s">
        <v>6665</v>
      </c>
      <c r="C859" t="s">
        <v>5878</v>
      </c>
      <c r="D859" t="s">
        <v>5879</v>
      </c>
      <c r="E859" t="s">
        <v>5882</v>
      </c>
      <c r="F859" t="s">
        <v>5882</v>
      </c>
    </row>
    <row r="860" spans="1:6">
      <c r="A860">
        <v>150133</v>
      </c>
      <c r="B860" t="s">
        <v>6666</v>
      </c>
      <c r="C860" t="s">
        <v>5878</v>
      </c>
      <c r="D860" t="s">
        <v>5879</v>
      </c>
      <c r="E860" t="s">
        <v>5880</v>
      </c>
      <c r="F860" t="s">
        <v>5880</v>
      </c>
    </row>
    <row r="861" spans="1:6">
      <c r="A861">
        <v>150134</v>
      </c>
      <c r="B861" t="s">
        <v>6667</v>
      </c>
      <c r="C861" t="s">
        <v>5878</v>
      </c>
      <c r="D861" t="s">
        <v>5879</v>
      </c>
      <c r="E861" t="s">
        <v>5882</v>
      </c>
      <c r="F861" t="s">
        <v>5882</v>
      </c>
    </row>
    <row r="862" spans="1:6">
      <c r="A862">
        <v>150137</v>
      </c>
      <c r="B862" t="s">
        <v>6668</v>
      </c>
      <c r="C862" t="s">
        <v>5878</v>
      </c>
      <c r="D862" t="s">
        <v>5879</v>
      </c>
      <c r="E862" t="s">
        <v>5882</v>
      </c>
      <c r="F862" t="s">
        <v>5882</v>
      </c>
    </row>
    <row r="863" spans="1:6">
      <c r="A863">
        <v>150138</v>
      </c>
      <c r="B863" t="s">
        <v>6669</v>
      </c>
      <c r="C863" t="s">
        <v>5878</v>
      </c>
      <c r="D863" t="s">
        <v>6517</v>
      </c>
      <c r="E863" t="s">
        <v>6518</v>
      </c>
      <c r="F863" t="s">
        <v>6518</v>
      </c>
    </row>
    <row r="864" spans="1:6">
      <c r="A864">
        <v>150139</v>
      </c>
      <c r="B864" t="s">
        <v>6670</v>
      </c>
      <c r="C864" t="s">
        <v>5878</v>
      </c>
      <c r="D864" t="s">
        <v>6517</v>
      </c>
      <c r="E864" t="s">
        <v>6533</v>
      </c>
      <c r="F864" t="s">
        <v>6533</v>
      </c>
    </row>
    <row r="865" spans="1:6">
      <c r="A865">
        <v>150140</v>
      </c>
      <c r="B865" t="s">
        <v>6671</v>
      </c>
      <c r="C865" t="s">
        <v>5878</v>
      </c>
      <c r="D865" t="s">
        <v>6517</v>
      </c>
      <c r="E865" t="s">
        <v>6518</v>
      </c>
      <c r="F865" t="s">
        <v>6518</v>
      </c>
    </row>
    <row r="866" spans="1:6">
      <c r="A866">
        <v>150141</v>
      </c>
      <c r="B866" t="s">
        <v>6672</v>
      </c>
      <c r="C866" t="s">
        <v>5878</v>
      </c>
      <c r="D866" t="s">
        <v>6517</v>
      </c>
      <c r="E866" t="s">
        <v>6533</v>
      </c>
      <c r="F866" t="s">
        <v>6533</v>
      </c>
    </row>
    <row r="867" spans="1:6">
      <c r="A867">
        <v>150142</v>
      </c>
      <c r="B867" t="s">
        <v>6673</v>
      </c>
      <c r="C867" t="s">
        <v>5878</v>
      </c>
      <c r="D867" t="s">
        <v>5879</v>
      </c>
      <c r="E867" t="s">
        <v>5882</v>
      </c>
      <c r="F867" t="s">
        <v>5882</v>
      </c>
    </row>
    <row r="868" spans="1:6">
      <c r="A868">
        <v>150143</v>
      </c>
      <c r="B868" t="s">
        <v>6674</v>
      </c>
      <c r="C868" t="s">
        <v>5878</v>
      </c>
      <c r="D868" t="s">
        <v>5879</v>
      </c>
      <c r="E868" t="s">
        <v>5880</v>
      </c>
      <c r="F868" t="s">
        <v>5880</v>
      </c>
    </row>
    <row r="869" spans="1:6">
      <c r="A869">
        <v>150144</v>
      </c>
      <c r="B869" t="s">
        <v>6675</v>
      </c>
      <c r="C869" t="s">
        <v>5878</v>
      </c>
      <c r="D869" t="s">
        <v>5879</v>
      </c>
      <c r="E869" t="s">
        <v>5882</v>
      </c>
      <c r="F869" t="s">
        <v>5882</v>
      </c>
    </row>
    <row r="870" spans="1:6">
      <c r="A870">
        <v>150145</v>
      </c>
      <c r="B870" t="s">
        <v>6676</v>
      </c>
      <c r="C870" t="s">
        <v>5878</v>
      </c>
      <c r="D870" t="s">
        <v>6517</v>
      </c>
      <c r="E870" t="s">
        <v>6518</v>
      </c>
      <c r="F870" t="s">
        <v>6518</v>
      </c>
    </row>
    <row r="871" spans="1:6">
      <c r="A871">
        <v>150146</v>
      </c>
      <c r="B871" t="s">
        <v>6677</v>
      </c>
      <c r="C871" t="s">
        <v>5878</v>
      </c>
      <c r="D871" t="s">
        <v>6517</v>
      </c>
      <c r="E871" t="s">
        <v>6533</v>
      </c>
      <c r="F871" t="s">
        <v>6533</v>
      </c>
    </row>
    <row r="872" spans="1:6">
      <c r="A872">
        <v>150147</v>
      </c>
      <c r="B872" t="s">
        <v>6678</v>
      </c>
      <c r="C872" t="s">
        <v>5878</v>
      </c>
      <c r="D872" t="s">
        <v>5879</v>
      </c>
      <c r="E872" t="s">
        <v>5882</v>
      </c>
      <c r="F872" t="s">
        <v>5882</v>
      </c>
    </row>
    <row r="873" spans="1:6">
      <c r="A873">
        <v>150148</v>
      </c>
      <c r="B873" t="s">
        <v>6679</v>
      </c>
      <c r="C873" t="s">
        <v>5878</v>
      </c>
      <c r="D873" t="s">
        <v>6517</v>
      </c>
      <c r="E873" t="s">
        <v>6518</v>
      </c>
      <c r="F873" t="s">
        <v>6518</v>
      </c>
    </row>
    <row r="874" spans="1:6">
      <c r="A874">
        <v>150149</v>
      </c>
      <c r="B874" t="s">
        <v>6680</v>
      </c>
      <c r="C874" t="s">
        <v>5878</v>
      </c>
      <c r="D874" t="s">
        <v>6517</v>
      </c>
      <c r="E874" t="s">
        <v>6533</v>
      </c>
      <c r="F874" t="s">
        <v>6533</v>
      </c>
    </row>
    <row r="875" spans="1:6">
      <c r="A875">
        <v>150150</v>
      </c>
      <c r="B875" t="s">
        <v>6681</v>
      </c>
      <c r="C875" t="s">
        <v>5878</v>
      </c>
      <c r="D875" t="s">
        <v>6517</v>
      </c>
      <c r="E875" t="s">
        <v>6518</v>
      </c>
      <c r="F875" t="s">
        <v>6518</v>
      </c>
    </row>
    <row r="876" spans="1:6">
      <c r="A876">
        <v>150151</v>
      </c>
      <c r="B876" t="s">
        <v>6682</v>
      </c>
      <c r="C876" t="s">
        <v>5878</v>
      </c>
      <c r="D876" t="s">
        <v>6517</v>
      </c>
      <c r="E876" t="s">
        <v>6533</v>
      </c>
      <c r="F876" t="s">
        <v>6533</v>
      </c>
    </row>
    <row r="877" spans="1:6">
      <c r="A877">
        <v>150152</v>
      </c>
      <c r="B877" t="s">
        <v>6683</v>
      </c>
      <c r="C877" t="s">
        <v>5878</v>
      </c>
      <c r="D877" t="s">
        <v>6517</v>
      </c>
      <c r="E877" t="s">
        <v>6518</v>
      </c>
      <c r="F877" t="s">
        <v>6518</v>
      </c>
    </row>
    <row r="878" spans="1:6">
      <c r="A878">
        <v>150153</v>
      </c>
      <c r="B878" t="s">
        <v>6684</v>
      </c>
      <c r="C878" t="s">
        <v>5878</v>
      </c>
      <c r="D878" t="s">
        <v>6517</v>
      </c>
      <c r="E878" t="s">
        <v>6533</v>
      </c>
      <c r="F878" t="s">
        <v>6533</v>
      </c>
    </row>
    <row r="879" spans="1:6">
      <c r="A879">
        <v>150154</v>
      </c>
      <c r="B879" t="s">
        <v>6685</v>
      </c>
      <c r="C879" t="s">
        <v>5878</v>
      </c>
      <c r="D879" t="s">
        <v>5879</v>
      </c>
      <c r="E879" t="s">
        <v>5882</v>
      </c>
      <c r="F879" t="s">
        <v>5882</v>
      </c>
    </row>
    <row r="880" spans="1:6">
      <c r="A880">
        <v>150156</v>
      </c>
      <c r="B880" t="s">
        <v>6686</v>
      </c>
      <c r="C880" t="s">
        <v>5878</v>
      </c>
      <c r="D880" t="s">
        <v>5879</v>
      </c>
      <c r="E880" t="s">
        <v>5882</v>
      </c>
      <c r="F880" t="s">
        <v>5882</v>
      </c>
    </row>
    <row r="881" spans="1:6">
      <c r="A881">
        <v>150157</v>
      </c>
      <c r="B881" t="s">
        <v>6687</v>
      </c>
      <c r="C881" t="s">
        <v>5878</v>
      </c>
      <c r="D881" t="s">
        <v>6517</v>
      </c>
      <c r="E881" t="s">
        <v>6518</v>
      </c>
      <c r="F881" t="s">
        <v>6518</v>
      </c>
    </row>
    <row r="882" spans="1:6">
      <c r="A882">
        <v>150158</v>
      </c>
      <c r="B882" t="s">
        <v>6688</v>
      </c>
      <c r="C882" t="s">
        <v>5878</v>
      </c>
      <c r="D882" t="s">
        <v>6517</v>
      </c>
      <c r="E882" t="s">
        <v>6533</v>
      </c>
      <c r="F882" t="s">
        <v>6533</v>
      </c>
    </row>
    <row r="883" spans="1:6">
      <c r="A883">
        <v>150159</v>
      </c>
      <c r="B883" t="s">
        <v>6689</v>
      </c>
      <c r="C883" t="s">
        <v>5878</v>
      </c>
      <c r="D883" t="s">
        <v>5879</v>
      </c>
      <c r="E883" t="s">
        <v>5882</v>
      </c>
      <c r="F883" t="s">
        <v>5882</v>
      </c>
    </row>
    <row r="884" spans="1:6">
      <c r="A884">
        <v>150160</v>
      </c>
      <c r="B884" t="s">
        <v>6690</v>
      </c>
      <c r="C884" t="s">
        <v>5878</v>
      </c>
      <c r="D884" t="s">
        <v>5879</v>
      </c>
      <c r="E884" t="s">
        <v>5882</v>
      </c>
      <c r="F884" t="s">
        <v>5882</v>
      </c>
    </row>
    <row r="885" spans="1:6">
      <c r="A885">
        <v>150161</v>
      </c>
      <c r="B885" t="s">
        <v>6691</v>
      </c>
      <c r="C885" t="s">
        <v>5878</v>
      </c>
      <c r="D885" t="s">
        <v>5879</v>
      </c>
      <c r="E885" t="s">
        <v>5882</v>
      </c>
      <c r="F885" t="s">
        <v>5882</v>
      </c>
    </row>
    <row r="886" spans="1:6">
      <c r="A886">
        <v>150166</v>
      </c>
      <c r="B886" t="s">
        <v>6692</v>
      </c>
      <c r="C886" t="s">
        <v>5878</v>
      </c>
      <c r="D886" t="s">
        <v>5879</v>
      </c>
      <c r="E886" t="s">
        <v>5882</v>
      </c>
      <c r="F886" t="s">
        <v>5882</v>
      </c>
    </row>
    <row r="887" spans="1:6">
      <c r="A887">
        <v>150167</v>
      </c>
      <c r="B887" t="s">
        <v>6693</v>
      </c>
      <c r="C887" t="s">
        <v>5878</v>
      </c>
      <c r="D887" t="s">
        <v>6517</v>
      </c>
      <c r="E887" t="s">
        <v>6518</v>
      </c>
      <c r="F887" t="s">
        <v>6518</v>
      </c>
    </row>
    <row r="888" spans="1:6">
      <c r="A888">
        <v>150168</v>
      </c>
      <c r="B888" t="s">
        <v>6694</v>
      </c>
      <c r="C888" t="s">
        <v>5878</v>
      </c>
      <c r="D888" t="s">
        <v>6517</v>
      </c>
      <c r="E888" t="s">
        <v>6533</v>
      </c>
      <c r="F888" t="s">
        <v>6533</v>
      </c>
    </row>
    <row r="889" spans="1:6">
      <c r="A889">
        <v>150169</v>
      </c>
      <c r="B889" t="s">
        <v>6695</v>
      </c>
      <c r="C889" t="s">
        <v>5878</v>
      </c>
      <c r="D889" t="s">
        <v>6517</v>
      </c>
      <c r="E889" t="s">
        <v>6518</v>
      </c>
      <c r="F889" t="s">
        <v>6518</v>
      </c>
    </row>
    <row r="890" spans="1:6">
      <c r="A890">
        <v>150170</v>
      </c>
      <c r="B890" t="s">
        <v>6696</v>
      </c>
      <c r="C890" t="s">
        <v>5878</v>
      </c>
      <c r="D890" t="s">
        <v>6517</v>
      </c>
      <c r="E890" t="s">
        <v>6533</v>
      </c>
      <c r="F890" t="s">
        <v>6533</v>
      </c>
    </row>
    <row r="891" spans="1:6">
      <c r="A891">
        <v>150171</v>
      </c>
      <c r="B891" t="s">
        <v>6697</v>
      </c>
      <c r="C891" t="s">
        <v>5878</v>
      </c>
      <c r="D891" t="s">
        <v>6517</v>
      </c>
      <c r="E891" t="s">
        <v>6518</v>
      </c>
      <c r="F891" t="s">
        <v>6518</v>
      </c>
    </row>
    <row r="892" spans="1:6">
      <c r="A892">
        <v>150172</v>
      </c>
      <c r="B892" t="s">
        <v>6698</v>
      </c>
      <c r="C892" t="s">
        <v>5878</v>
      </c>
      <c r="D892" t="s">
        <v>6517</v>
      </c>
      <c r="E892" t="s">
        <v>6533</v>
      </c>
      <c r="F892" t="s">
        <v>6533</v>
      </c>
    </row>
    <row r="893" spans="1:6">
      <c r="A893">
        <v>150175</v>
      </c>
      <c r="B893" t="s">
        <v>6207</v>
      </c>
      <c r="C893" t="s">
        <v>6207</v>
      </c>
      <c r="D893" t="s">
        <v>6207</v>
      </c>
      <c r="E893" t="s">
        <v>6207</v>
      </c>
      <c r="F893" t="s">
        <v>6207</v>
      </c>
    </row>
    <row r="894" spans="1:6">
      <c r="A894">
        <v>150176</v>
      </c>
      <c r="B894" t="s">
        <v>6207</v>
      </c>
      <c r="C894" t="s">
        <v>6207</v>
      </c>
      <c r="D894" t="s">
        <v>6207</v>
      </c>
      <c r="E894" t="s">
        <v>6207</v>
      </c>
      <c r="F894" t="s">
        <v>6207</v>
      </c>
    </row>
    <row r="895" spans="1:6">
      <c r="A895">
        <v>151001</v>
      </c>
      <c r="B895" t="s">
        <v>6699</v>
      </c>
      <c r="C895" t="s">
        <v>328</v>
      </c>
      <c r="D895" t="s">
        <v>5725</v>
      </c>
      <c r="E895" t="s">
        <v>5730</v>
      </c>
      <c r="F895" t="s">
        <v>5730</v>
      </c>
    </row>
    <row r="896" spans="1:6">
      <c r="A896">
        <v>151002</v>
      </c>
      <c r="B896" t="s">
        <v>6700</v>
      </c>
      <c r="C896" t="s">
        <v>328</v>
      </c>
      <c r="D896" t="s">
        <v>5725</v>
      </c>
      <c r="E896" t="s">
        <v>5729</v>
      </c>
      <c r="F896" t="s">
        <v>5729</v>
      </c>
    </row>
    <row r="897" spans="1:6">
      <c r="A897">
        <v>159001</v>
      </c>
      <c r="B897" t="s">
        <v>6701</v>
      </c>
      <c r="C897" t="s">
        <v>664</v>
      </c>
      <c r="D897" t="s">
        <v>5793</v>
      </c>
      <c r="E897" t="s">
        <v>5793</v>
      </c>
      <c r="F897" t="s">
        <v>5793</v>
      </c>
    </row>
    <row r="898" spans="1:6">
      <c r="A898">
        <v>159002</v>
      </c>
      <c r="B898" t="s">
        <v>6702</v>
      </c>
      <c r="C898" t="s">
        <v>664</v>
      </c>
      <c r="D898" t="s">
        <v>5795</v>
      </c>
      <c r="E898" t="s">
        <v>5795</v>
      </c>
      <c r="F898" t="s">
        <v>5795</v>
      </c>
    </row>
    <row r="899" spans="1:6">
      <c r="A899">
        <v>159003</v>
      </c>
      <c r="B899" t="s">
        <v>6703</v>
      </c>
      <c r="C899" t="s">
        <v>664</v>
      </c>
      <c r="D899" t="s">
        <v>5793</v>
      </c>
      <c r="E899" t="s">
        <v>5793</v>
      </c>
      <c r="F899" t="s">
        <v>5793</v>
      </c>
    </row>
    <row r="900" spans="1:6">
      <c r="A900">
        <v>159004</v>
      </c>
      <c r="B900" t="s">
        <v>6704</v>
      </c>
      <c r="C900" t="s">
        <v>664</v>
      </c>
      <c r="D900" t="s">
        <v>5795</v>
      </c>
      <c r="E900" t="s">
        <v>5795</v>
      </c>
      <c r="F900" t="s">
        <v>5795</v>
      </c>
    </row>
    <row r="901" spans="1:6">
      <c r="A901">
        <v>159901</v>
      </c>
      <c r="B901" t="s">
        <v>6705</v>
      </c>
      <c r="C901" t="s">
        <v>64</v>
      </c>
      <c r="D901" t="s">
        <v>5716</v>
      </c>
      <c r="E901" t="s">
        <v>5718</v>
      </c>
      <c r="F901" t="s">
        <v>5718</v>
      </c>
    </row>
    <row r="902" spans="1:6">
      <c r="A902">
        <v>159902</v>
      </c>
      <c r="B902" t="s">
        <v>6706</v>
      </c>
      <c r="C902" t="s">
        <v>64</v>
      </c>
      <c r="D902" t="s">
        <v>5716</v>
      </c>
      <c r="E902" t="s">
        <v>5718</v>
      </c>
      <c r="F902" t="s">
        <v>5718</v>
      </c>
    </row>
    <row r="903" spans="1:6">
      <c r="A903">
        <v>159903</v>
      </c>
      <c r="B903" t="s">
        <v>6707</v>
      </c>
      <c r="C903" t="s">
        <v>64</v>
      </c>
      <c r="D903" t="s">
        <v>5716</v>
      </c>
      <c r="E903" t="s">
        <v>5718</v>
      </c>
      <c r="F903" t="s">
        <v>5718</v>
      </c>
    </row>
    <row r="904" spans="1:6">
      <c r="A904">
        <v>159905</v>
      </c>
      <c r="B904" t="s">
        <v>6708</v>
      </c>
      <c r="C904" t="s">
        <v>64</v>
      </c>
      <c r="D904" t="s">
        <v>5716</v>
      </c>
      <c r="E904" t="s">
        <v>5718</v>
      </c>
      <c r="F904" t="s">
        <v>5718</v>
      </c>
    </row>
    <row r="905" spans="1:6">
      <c r="A905">
        <v>159906</v>
      </c>
      <c r="B905" t="s">
        <v>6709</v>
      </c>
      <c r="C905" t="s">
        <v>64</v>
      </c>
      <c r="D905" t="s">
        <v>5716</v>
      </c>
      <c r="E905" t="s">
        <v>5718</v>
      </c>
      <c r="F905" t="s">
        <v>5718</v>
      </c>
    </row>
    <row r="906" spans="1:6">
      <c r="A906">
        <v>159907</v>
      </c>
      <c r="B906" t="s">
        <v>6710</v>
      </c>
      <c r="C906" t="s">
        <v>64</v>
      </c>
      <c r="D906" t="s">
        <v>5716</v>
      </c>
      <c r="E906" t="s">
        <v>5718</v>
      </c>
      <c r="F906" t="s">
        <v>5718</v>
      </c>
    </row>
    <row r="907" spans="1:6">
      <c r="A907">
        <v>159908</v>
      </c>
      <c r="B907" t="s">
        <v>6711</v>
      </c>
      <c r="C907" t="s">
        <v>64</v>
      </c>
      <c r="D907" t="s">
        <v>5716</v>
      </c>
      <c r="E907" t="s">
        <v>5718</v>
      </c>
      <c r="F907" t="s">
        <v>5718</v>
      </c>
    </row>
    <row r="908" spans="1:6">
      <c r="A908">
        <v>159909</v>
      </c>
      <c r="B908" t="s">
        <v>6712</v>
      </c>
      <c r="C908" t="s">
        <v>64</v>
      </c>
      <c r="D908" t="s">
        <v>5716</v>
      </c>
      <c r="E908" t="s">
        <v>5718</v>
      </c>
      <c r="F908" t="s">
        <v>5718</v>
      </c>
    </row>
    <row r="909" spans="1:6">
      <c r="A909">
        <v>159910</v>
      </c>
      <c r="B909" t="s">
        <v>6713</v>
      </c>
      <c r="C909" t="s">
        <v>64</v>
      </c>
      <c r="D909" t="s">
        <v>5716</v>
      </c>
      <c r="E909" t="s">
        <v>5718</v>
      </c>
      <c r="F909" t="s">
        <v>5718</v>
      </c>
    </row>
    <row r="910" spans="1:6">
      <c r="A910">
        <v>159911</v>
      </c>
      <c r="B910" t="s">
        <v>6714</v>
      </c>
      <c r="C910" t="s">
        <v>64</v>
      </c>
      <c r="D910" t="s">
        <v>5716</v>
      </c>
      <c r="E910" t="s">
        <v>5718</v>
      </c>
      <c r="F910" t="s">
        <v>5718</v>
      </c>
    </row>
    <row r="911" spans="1:6">
      <c r="A911">
        <v>159912</v>
      </c>
      <c r="B911" t="s">
        <v>6715</v>
      </c>
      <c r="C911" t="s">
        <v>64</v>
      </c>
      <c r="D911" t="s">
        <v>5716</v>
      </c>
      <c r="E911" t="s">
        <v>5718</v>
      </c>
      <c r="F911" t="s">
        <v>5718</v>
      </c>
    </row>
    <row r="912" spans="1:6">
      <c r="A912">
        <v>159913</v>
      </c>
      <c r="B912" t="s">
        <v>6716</v>
      </c>
      <c r="C912" t="s">
        <v>64</v>
      </c>
      <c r="D912" t="s">
        <v>5716</v>
      </c>
      <c r="E912" t="s">
        <v>5718</v>
      </c>
      <c r="F912" t="s">
        <v>5718</v>
      </c>
    </row>
    <row r="913" spans="1:6">
      <c r="A913">
        <v>159915</v>
      </c>
      <c r="B913" t="s">
        <v>6717</v>
      </c>
      <c r="C913" t="s">
        <v>64</v>
      </c>
      <c r="D913" t="s">
        <v>5716</v>
      </c>
      <c r="E913" t="s">
        <v>5718</v>
      </c>
      <c r="F913" t="s">
        <v>5718</v>
      </c>
    </row>
    <row r="914" spans="1:6">
      <c r="A914">
        <v>159916</v>
      </c>
      <c r="B914" t="s">
        <v>6718</v>
      </c>
      <c r="C914" t="s">
        <v>64</v>
      </c>
      <c r="D914" t="s">
        <v>5716</v>
      </c>
      <c r="E914" t="s">
        <v>5718</v>
      </c>
      <c r="F914" t="s">
        <v>5718</v>
      </c>
    </row>
    <row r="915" spans="1:6">
      <c r="A915">
        <v>159917</v>
      </c>
      <c r="B915" t="s">
        <v>6719</v>
      </c>
      <c r="C915" t="s">
        <v>64</v>
      </c>
      <c r="D915" t="s">
        <v>5716</v>
      </c>
      <c r="E915" t="s">
        <v>5718</v>
      </c>
      <c r="F915" t="s">
        <v>5718</v>
      </c>
    </row>
    <row r="916" spans="1:6">
      <c r="A916">
        <v>159918</v>
      </c>
      <c r="B916" t="s">
        <v>6720</v>
      </c>
      <c r="C916" t="s">
        <v>64</v>
      </c>
      <c r="D916" t="s">
        <v>5716</v>
      </c>
      <c r="E916" t="s">
        <v>5718</v>
      </c>
      <c r="F916" t="s">
        <v>5718</v>
      </c>
    </row>
    <row r="917" spans="1:6">
      <c r="A917">
        <v>159919</v>
      </c>
      <c r="B917" t="s">
        <v>6721</v>
      </c>
      <c r="C917" t="s">
        <v>64</v>
      </c>
      <c r="D917" t="s">
        <v>5716</v>
      </c>
      <c r="E917" t="s">
        <v>5718</v>
      </c>
      <c r="F917" t="s">
        <v>5718</v>
      </c>
    </row>
    <row r="918" spans="1:6">
      <c r="A918">
        <v>159920</v>
      </c>
      <c r="B918" t="s">
        <v>6722</v>
      </c>
      <c r="C918" t="s">
        <v>5766</v>
      </c>
      <c r="D918" t="s">
        <v>5767</v>
      </c>
      <c r="E918" t="s">
        <v>5769</v>
      </c>
      <c r="F918" t="s">
        <v>5769</v>
      </c>
    </row>
    <row r="919" spans="1:6">
      <c r="A919">
        <v>159921</v>
      </c>
      <c r="B919" t="s">
        <v>6723</v>
      </c>
      <c r="C919" t="s">
        <v>64</v>
      </c>
      <c r="D919" t="s">
        <v>5716</v>
      </c>
      <c r="E919" t="s">
        <v>5718</v>
      </c>
      <c r="F919" t="s">
        <v>5718</v>
      </c>
    </row>
    <row r="920" spans="1:6">
      <c r="A920">
        <v>159922</v>
      </c>
      <c r="B920" t="s">
        <v>6724</v>
      </c>
      <c r="C920" t="s">
        <v>64</v>
      </c>
      <c r="D920" t="s">
        <v>5716</v>
      </c>
      <c r="E920" t="s">
        <v>5718</v>
      </c>
      <c r="F920" t="s">
        <v>5718</v>
      </c>
    </row>
    <row r="921" spans="1:6">
      <c r="A921">
        <v>159923</v>
      </c>
      <c r="B921" t="s">
        <v>6725</v>
      </c>
      <c r="C921" t="s">
        <v>64</v>
      </c>
      <c r="D921" t="s">
        <v>5716</v>
      </c>
      <c r="E921" t="s">
        <v>5718</v>
      </c>
      <c r="F921" t="s">
        <v>5718</v>
      </c>
    </row>
    <row r="922" spans="1:6">
      <c r="A922">
        <v>159924</v>
      </c>
      <c r="B922" t="s">
        <v>6726</v>
      </c>
      <c r="C922" t="s">
        <v>64</v>
      </c>
      <c r="D922" t="s">
        <v>5716</v>
      </c>
      <c r="E922" t="s">
        <v>5718</v>
      </c>
      <c r="F922" t="s">
        <v>5718</v>
      </c>
    </row>
    <row r="923" spans="1:6">
      <c r="A923">
        <v>159925</v>
      </c>
      <c r="B923" t="s">
        <v>6727</v>
      </c>
      <c r="C923" t="s">
        <v>64</v>
      </c>
      <c r="D923" t="s">
        <v>5716</v>
      </c>
      <c r="E923" t="s">
        <v>5718</v>
      </c>
      <c r="F923" t="s">
        <v>5718</v>
      </c>
    </row>
    <row r="924" spans="1:6">
      <c r="A924">
        <v>159926</v>
      </c>
      <c r="B924" t="s">
        <v>6728</v>
      </c>
      <c r="C924" t="s">
        <v>369</v>
      </c>
      <c r="D924" t="s">
        <v>5734</v>
      </c>
      <c r="E924" t="s">
        <v>5737</v>
      </c>
      <c r="F924" t="s">
        <v>5737</v>
      </c>
    </row>
    <row r="925" spans="1:6">
      <c r="A925">
        <v>159927</v>
      </c>
      <c r="B925" t="s">
        <v>6729</v>
      </c>
      <c r="C925" t="s">
        <v>64</v>
      </c>
      <c r="D925" t="s">
        <v>5716</v>
      </c>
      <c r="E925" t="s">
        <v>5718</v>
      </c>
      <c r="F925" t="s">
        <v>5718</v>
      </c>
    </row>
    <row r="926" spans="1:6">
      <c r="A926">
        <v>159928</v>
      </c>
      <c r="B926" t="s">
        <v>6730</v>
      </c>
      <c r="C926" t="s">
        <v>64</v>
      </c>
      <c r="D926" t="s">
        <v>5716</v>
      </c>
      <c r="E926" t="s">
        <v>5718</v>
      </c>
      <c r="F926" t="s">
        <v>5718</v>
      </c>
    </row>
    <row r="927" spans="1:6">
      <c r="A927">
        <v>159929</v>
      </c>
      <c r="B927" t="s">
        <v>6731</v>
      </c>
      <c r="C927" t="s">
        <v>64</v>
      </c>
      <c r="D927" t="s">
        <v>5716</v>
      </c>
      <c r="E927" t="s">
        <v>5718</v>
      </c>
      <c r="F927" t="s">
        <v>5718</v>
      </c>
    </row>
    <row r="928" spans="1:6">
      <c r="A928">
        <v>159930</v>
      </c>
      <c r="B928" t="s">
        <v>6732</v>
      </c>
      <c r="C928" t="s">
        <v>64</v>
      </c>
      <c r="D928" t="s">
        <v>5716</v>
      </c>
      <c r="E928" t="s">
        <v>5718</v>
      </c>
      <c r="F928" t="s">
        <v>5718</v>
      </c>
    </row>
    <row r="929" spans="1:6">
      <c r="A929">
        <v>159931</v>
      </c>
      <c r="B929" t="s">
        <v>6733</v>
      </c>
      <c r="C929" t="s">
        <v>64</v>
      </c>
      <c r="D929" t="s">
        <v>5716</v>
      </c>
      <c r="E929" t="s">
        <v>5718</v>
      </c>
      <c r="F929" t="s">
        <v>5718</v>
      </c>
    </row>
    <row r="930" spans="1:6">
      <c r="A930">
        <v>159932</v>
      </c>
      <c r="B930" t="s">
        <v>6734</v>
      </c>
      <c r="C930" t="s">
        <v>64</v>
      </c>
      <c r="D930" t="s">
        <v>5716</v>
      </c>
      <c r="E930" t="s">
        <v>5718</v>
      </c>
      <c r="F930" t="s">
        <v>5718</v>
      </c>
    </row>
    <row r="931" spans="1:6">
      <c r="A931">
        <v>159933</v>
      </c>
      <c r="B931" t="s">
        <v>6735</v>
      </c>
      <c r="C931" t="s">
        <v>64</v>
      </c>
      <c r="D931" t="s">
        <v>5716</v>
      </c>
      <c r="E931" t="s">
        <v>5718</v>
      </c>
      <c r="F931" t="s">
        <v>5718</v>
      </c>
    </row>
    <row r="932" spans="1:6">
      <c r="A932">
        <v>159934</v>
      </c>
      <c r="B932" t="s">
        <v>6736</v>
      </c>
      <c r="C932" t="s">
        <v>5760</v>
      </c>
      <c r="D932" t="s">
        <v>5761</v>
      </c>
      <c r="E932" t="s">
        <v>5762</v>
      </c>
      <c r="F932" t="s">
        <v>5762</v>
      </c>
    </row>
    <row r="933" spans="1:6">
      <c r="A933">
        <v>159935</v>
      </c>
      <c r="B933" t="s">
        <v>6737</v>
      </c>
      <c r="C933" t="s">
        <v>64</v>
      </c>
      <c r="D933" t="s">
        <v>5716</v>
      </c>
      <c r="E933" t="s">
        <v>5718</v>
      </c>
      <c r="F933" t="s">
        <v>5718</v>
      </c>
    </row>
    <row r="934" spans="1:6">
      <c r="A934">
        <v>160105</v>
      </c>
      <c r="B934" t="s">
        <v>6738</v>
      </c>
      <c r="C934" t="s">
        <v>328</v>
      </c>
      <c r="D934" t="s">
        <v>5725</v>
      </c>
      <c r="E934" t="s">
        <v>5728</v>
      </c>
      <c r="F934" t="s">
        <v>5728</v>
      </c>
    </row>
    <row r="935" spans="1:6">
      <c r="A935">
        <v>160106</v>
      </c>
      <c r="B935" t="s">
        <v>6739</v>
      </c>
      <c r="C935" t="s">
        <v>64</v>
      </c>
      <c r="D935" t="s">
        <v>5803</v>
      </c>
      <c r="E935" t="s">
        <v>5804</v>
      </c>
      <c r="F935" t="s">
        <v>5803</v>
      </c>
    </row>
    <row r="936" spans="1:6">
      <c r="A936">
        <v>160119</v>
      </c>
      <c r="B936" t="s">
        <v>6740</v>
      </c>
      <c r="C936" t="s">
        <v>64</v>
      </c>
      <c r="D936" t="s">
        <v>5716</v>
      </c>
      <c r="E936" t="s">
        <v>5719</v>
      </c>
      <c r="F936" t="s">
        <v>5719</v>
      </c>
    </row>
    <row r="937" spans="1:6">
      <c r="A937" t="s">
        <v>6741</v>
      </c>
      <c r="B937" t="s">
        <v>6742</v>
      </c>
      <c r="C937" t="s">
        <v>64</v>
      </c>
      <c r="D937" t="s">
        <v>5716</v>
      </c>
      <c r="E937" t="s">
        <v>5717</v>
      </c>
      <c r="F937" t="s">
        <v>5717</v>
      </c>
    </row>
    <row r="938" spans="1:6">
      <c r="A938">
        <v>160121</v>
      </c>
      <c r="B938" t="s">
        <v>6743</v>
      </c>
      <c r="C938" t="s">
        <v>5766</v>
      </c>
      <c r="D938" t="s">
        <v>5767</v>
      </c>
      <c r="E938" t="s">
        <v>5768</v>
      </c>
      <c r="F938" t="s">
        <v>5768</v>
      </c>
    </row>
    <row r="939" spans="1:6">
      <c r="A939">
        <v>160123</v>
      </c>
      <c r="B939" t="s">
        <v>6744</v>
      </c>
      <c r="C939" t="s">
        <v>369</v>
      </c>
      <c r="D939" t="s">
        <v>5734</v>
      </c>
      <c r="E939" t="s">
        <v>5735</v>
      </c>
      <c r="F939" t="s">
        <v>5735</v>
      </c>
    </row>
    <row r="940" spans="1:6">
      <c r="A940">
        <v>160124</v>
      </c>
      <c r="B940" t="s">
        <v>6745</v>
      </c>
      <c r="C940" t="s">
        <v>369</v>
      </c>
      <c r="D940" t="s">
        <v>5734</v>
      </c>
      <c r="E940" t="s">
        <v>5735</v>
      </c>
      <c r="F940" t="s">
        <v>5735</v>
      </c>
    </row>
    <row r="941" spans="1:6">
      <c r="A941">
        <v>160125</v>
      </c>
      <c r="B941" t="s">
        <v>6746</v>
      </c>
      <c r="C941" t="s">
        <v>5766</v>
      </c>
      <c r="D941" t="s">
        <v>5767</v>
      </c>
      <c r="E941" t="s">
        <v>5768</v>
      </c>
      <c r="F941" t="s">
        <v>5768</v>
      </c>
    </row>
    <row r="942" spans="1:6">
      <c r="A942">
        <v>160127</v>
      </c>
      <c r="B942" t="s">
        <v>6747</v>
      </c>
      <c r="C942" t="s">
        <v>64</v>
      </c>
      <c r="D942" t="s">
        <v>5803</v>
      </c>
      <c r="E942" t="s">
        <v>5842</v>
      </c>
      <c r="F942" t="s">
        <v>5803</v>
      </c>
    </row>
    <row r="943" spans="1:6">
      <c r="A943">
        <v>160128</v>
      </c>
      <c r="B943" t="s">
        <v>6748</v>
      </c>
      <c r="C943" t="s">
        <v>369</v>
      </c>
      <c r="D943" t="s">
        <v>5740</v>
      </c>
      <c r="E943" t="s">
        <v>5741</v>
      </c>
      <c r="F943" t="s">
        <v>5741</v>
      </c>
    </row>
    <row r="944" spans="1:6">
      <c r="A944">
        <v>160129</v>
      </c>
      <c r="B944" t="s">
        <v>6749</v>
      </c>
      <c r="C944" t="s">
        <v>369</v>
      </c>
      <c r="D944" t="s">
        <v>5740</v>
      </c>
      <c r="E944" t="s">
        <v>5741</v>
      </c>
      <c r="F944" t="s">
        <v>5741</v>
      </c>
    </row>
    <row r="945" spans="1:6">
      <c r="A945">
        <v>160130</v>
      </c>
      <c r="B945" t="s">
        <v>6750</v>
      </c>
      <c r="C945" t="s">
        <v>369</v>
      </c>
      <c r="D945" t="s">
        <v>5751</v>
      </c>
      <c r="E945" t="s">
        <v>5748</v>
      </c>
      <c r="F945" t="s">
        <v>5748</v>
      </c>
    </row>
    <row r="946" spans="1:6">
      <c r="A946">
        <v>160131</v>
      </c>
      <c r="B946" t="s">
        <v>6751</v>
      </c>
      <c r="C946" t="s">
        <v>369</v>
      </c>
      <c r="D946" t="s">
        <v>5751</v>
      </c>
      <c r="E946" t="s">
        <v>5745</v>
      </c>
      <c r="F946" t="s">
        <v>5745</v>
      </c>
    </row>
    <row r="947" spans="1:6">
      <c r="A947">
        <v>160211</v>
      </c>
      <c r="B947" t="s">
        <v>6752</v>
      </c>
      <c r="C947" t="s">
        <v>64</v>
      </c>
      <c r="D947" t="s">
        <v>5803</v>
      </c>
      <c r="E947" t="s">
        <v>5804</v>
      </c>
      <c r="F947" t="s">
        <v>5803</v>
      </c>
    </row>
    <row r="948" spans="1:6">
      <c r="A948">
        <v>160212</v>
      </c>
      <c r="B948" t="s">
        <v>6753</v>
      </c>
      <c r="C948" t="s">
        <v>64</v>
      </c>
      <c r="D948" t="s">
        <v>5803</v>
      </c>
      <c r="E948" t="s">
        <v>5806</v>
      </c>
      <c r="F948" t="s">
        <v>5803</v>
      </c>
    </row>
    <row r="949" spans="1:6">
      <c r="A949" t="s">
        <v>6754</v>
      </c>
      <c r="B949" t="s">
        <v>6753</v>
      </c>
      <c r="C949" t="s">
        <v>64</v>
      </c>
      <c r="D949" t="s">
        <v>6536</v>
      </c>
      <c r="E949" t="s">
        <v>6536</v>
      </c>
      <c r="F949" t="s">
        <v>6536</v>
      </c>
    </row>
    <row r="950" spans="1:6">
      <c r="A950">
        <v>160213</v>
      </c>
      <c r="B950" t="s">
        <v>6755</v>
      </c>
      <c r="C950" t="s">
        <v>5766</v>
      </c>
      <c r="D950" t="s">
        <v>5767</v>
      </c>
      <c r="E950" t="s">
        <v>5768</v>
      </c>
      <c r="F950" t="s">
        <v>5768</v>
      </c>
    </row>
    <row r="951" spans="1:6">
      <c r="A951">
        <v>160215</v>
      </c>
      <c r="B951" t="s">
        <v>6756</v>
      </c>
      <c r="C951" t="s">
        <v>64</v>
      </c>
      <c r="D951" t="s">
        <v>5803</v>
      </c>
      <c r="E951" t="s">
        <v>5806</v>
      </c>
      <c r="F951" t="s">
        <v>5803</v>
      </c>
    </row>
    <row r="952" spans="1:6">
      <c r="A952">
        <v>160216</v>
      </c>
      <c r="B952" t="s">
        <v>6757</v>
      </c>
      <c r="C952" t="s">
        <v>5766</v>
      </c>
      <c r="D952" t="s">
        <v>5773</v>
      </c>
      <c r="E952" t="s">
        <v>5779</v>
      </c>
      <c r="F952" t="s">
        <v>5779</v>
      </c>
    </row>
    <row r="953" spans="1:6">
      <c r="A953">
        <v>160217</v>
      </c>
      <c r="B953" t="s">
        <v>6758</v>
      </c>
      <c r="C953" t="s">
        <v>369</v>
      </c>
      <c r="D953" t="s">
        <v>5751</v>
      </c>
      <c r="E953" t="s">
        <v>5748</v>
      </c>
      <c r="F953" t="s">
        <v>5748</v>
      </c>
    </row>
    <row r="954" spans="1:6">
      <c r="A954">
        <v>160218</v>
      </c>
      <c r="B954" t="s">
        <v>6759</v>
      </c>
      <c r="C954" t="s">
        <v>64</v>
      </c>
      <c r="D954" t="s">
        <v>5716</v>
      </c>
      <c r="E954" t="s">
        <v>5717</v>
      </c>
      <c r="F954" t="s">
        <v>5717</v>
      </c>
    </row>
    <row r="955" spans="1:6">
      <c r="A955">
        <v>160219</v>
      </c>
      <c r="B955" t="s">
        <v>6760</v>
      </c>
      <c r="C955" t="s">
        <v>64</v>
      </c>
      <c r="D955" t="s">
        <v>5716</v>
      </c>
      <c r="E955" t="s">
        <v>5717</v>
      </c>
      <c r="F955" t="s">
        <v>5717</v>
      </c>
    </row>
    <row r="956" spans="1:6">
      <c r="A956">
        <v>160220</v>
      </c>
      <c r="B956" t="s">
        <v>6761</v>
      </c>
      <c r="C956" t="s">
        <v>328</v>
      </c>
      <c r="D956" t="s">
        <v>5725</v>
      </c>
      <c r="E956" t="s">
        <v>5727</v>
      </c>
      <c r="F956" t="s">
        <v>5727</v>
      </c>
    </row>
    <row r="957" spans="1:6">
      <c r="A957">
        <v>160311</v>
      </c>
      <c r="B957" t="s">
        <v>6762</v>
      </c>
      <c r="C957" t="s">
        <v>328</v>
      </c>
      <c r="D957" t="s">
        <v>5725</v>
      </c>
      <c r="E957" t="s">
        <v>5727</v>
      </c>
      <c r="F957" t="s">
        <v>5727</v>
      </c>
    </row>
    <row r="958" spans="1:6">
      <c r="A958">
        <v>160314</v>
      </c>
      <c r="B958" t="s">
        <v>6763</v>
      </c>
      <c r="C958" t="s">
        <v>64</v>
      </c>
      <c r="D958" t="s">
        <v>5803</v>
      </c>
      <c r="E958" t="s">
        <v>5806</v>
      </c>
      <c r="F958" t="s">
        <v>5803</v>
      </c>
    </row>
    <row r="959" spans="1:6">
      <c r="A959">
        <v>160415</v>
      </c>
      <c r="B959" t="s">
        <v>6764</v>
      </c>
      <c r="C959" t="s">
        <v>64</v>
      </c>
      <c r="D959" t="s">
        <v>5716</v>
      </c>
      <c r="E959" t="s">
        <v>5717</v>
      </c>
      <c r="F959" t="s">
        <v>5717</v>
      </c>
    </row>
    <row r="960" spans="1:6">
      <c r="A960">
        <v>160416</v>
      </c>
      <c r="B960" t="s">
        <v>6765</v>
      </c>
      <c r="C960" t="s">
        <v>5766</v>
      </c>
      <c r="D960" t="s">
        <v>5767</v>
      </c>
      <c r="E960" t="s">
        <v>5768</v>
      </c>
      <c r="F960" t="s">
        <v>5768</v>
      </c>
    </row>
    <row r="961" spans="1:6">
      <c r="A961">
        <v>160417</v>
      </c>
      <c r="B961" t="s">
        <v>6766</v>
      </c>
      <c r="C961" t="s">
        <v>64</v>
      </c>
      <c r="D961" t="s">
        <v>5716</v>
      </c>
      <c r="E961" t="s">
        <v>5717</v>
      </c>
      <c r="F961" t="s">
        <v>5717</v>
      </c>
    </row>
    <row r="962" spans="1:6">
      <c r="A962">
        <v>160505</v>
      </c>
      <c r="B962" t="s">
        <v>6767</v>
      </c>
      <c r="C962" t="s">
        <v>64</v>
      </c>
      <c r="D962" t="s">
        <v>5803</v>
      </c>
      <c r="E962" t="s">
        <v>5842</v>
      </c>
      <c r="F962" t="s">
        <v>5803</v>
      </c>
    </row>
    <row r="963" spans="1:6">
      <c r="A963">
        <v>160512</v>
      </c>
      <c r="B963" t="s">
        <v>6768</v>
      </c>
      <c r="C963" t="s">
        <v>64</v>
      </c>
      <c r="D963" t="s">
        <v>5803</v>
      </c>
      <c r="E963" t="s">
        <v>5806</v>
      </c>
      <c r="F963" t="s">
        <v>5803</v>
      </c>
    </row>
    <row r="964" spans="1:6">
      <c r="A964">
        <v>160513</v>
      </c>
      <c r="B964" t="s">
        <v>6769</v>
      </c>
      <c r="C964" t="s">
        <v>369</v>
      </c>
      <c r="D964" t="s">
        <v>5751</v>
      </c>
      <c r="E964" t="s">
        <v>5748</v>
      </c>
      <c r="F964" t="s">
        <v>5748</v>
      </c>
    </row>
    <row r="965" spans="1:6">
      <c r="A965">
        <v>160514</v>
      </c>
      <c r="B965" t="s">
        <v>6770</v>
      </c>
      <c r="C965" t="s">
        <v>5878</v>
      </c>
      <c r="D965" t="s">
        <v>5879</v>
      </c>
      <c r="E965" t="s">
        <v>5880</v>
      </c>
      <c r="F965" t="s">
        <v>5880</v>
      </c>
    </row>
    <row r="966" spans="1:6">
      <c r="A966">
        <v>160515</v>
      </c>
      <c r="B966" t="s">
        <v>6771</v>
      </c>
      <c r="C966" t="s">
        <v>369</v>
      </c>
      <c r="D966" t="s">
        <v>5751</v>
      </c>
      <c r="E966" t="s">
        <v>5745</v>
      </c>
      <c r="F966" t="s">
        <v>5745</v>
      </c>
    </row>
    <row r="967" spans="1:6">
      <c r="A967">
        <v>160602</v>
      </c>
      <c r="B967" t="s">
        <v>6772</v>
      </c>
      <c r="C967" t="s">
        <v>369</v>
      </c>
      <c r="D967" t="s">
        <v>5751</v>
      </c>
      <c r="E967" t="s">
        <v>5748</v>
      </c>
      <c r="F967" t="s">
        <v>5748</v>
      </c>
    </row>
    <row r="968" spans="1:6">
      <c r="A968">
        <v>160603</v>
      </c>
      <c r="B968" t="s">
        <v>6773</v>
      </c>
      <c r="C968" t="s">
        <v>328</v>
      </c>
      <c r="D968" t="s">
        <v>5725</v>
      </c>
      <c r="E968" t="s">
        <v>5728</v>
      </c>
      <c r="F968" t="s">
        <v>5728</v>
      </c>
    </row>
    <row r="969" spans="1:6">
      <c r="A969">
        <v>160605</v>
      </c>
      <c r="B969" t="s">
        <v>6774</v>
      </c>
      <c r="C969" t="s">
        <v>328</v>
      </c>
      <c r="D969" t="s">
        <v>5725</v>
      </c>
      <c r="E969" t="s">
        <v>5728</v>
      </c>
      <c r="F969" t="s">
        <v>5728</v>
      </c>
    </row>
    <row r="970" spans="1:6">
      <c r="A970">
        <v>160606</v>
      </c>
      <c r="B970" t="s">
        <v>6775</v>
      </c>
      <c r="C970" t="s">
        <v>664</v>
      </c>
      <c r="D970" t="s">
        <v>5793</v>
      </c>
      <c r="E970" t="s">
        <v>5793</v>
      </c>
      <c r="F970" t="s">
        <v>5793</v>
      </c>
    </row>
    <row r="971" spans="1:6">
      <c r="A971">
        <v>160607</v>
      </c>
      <c r="B971" t="s">
        <v>6776</v>
      </c>
      <c r="C971" t="s">
        <v>64</v>
      </c>
      <c r="D971" t="s">
        <v>5803</v>
      </c>
      <c r="E971" t="s">
        <v>5818</v>
      </c>
      <c r="F971" t="s">
        <v>5803</v>
      </c>
    </row>
    <row r="972" spans="1:6">
      <c r="A972">
        <v>160608</v>
      </c>
      <c r="B972" t="s">
        <v>6777</v>
      </c>
      <c r="C972" t="s">
        <v>369</v>
      </c>
      <c r="D972" t="s">
        <v>5751</v>
      </c>
      <c r="E972" t="s">
        <v>5748</v>
      </c>
      <c r="F972" t="s">
        <v>5748</v>
      </c>
    </row>
    <row r="973" spans="1:6">
      <c r="A973">
        <v>160609</v>
      </c>
      <c r="B973" t="s">
        <v>6778</v>
      </c>
      <c r="C973" t="s">
        <v>664</v>
      </c>
      <c r="D973" t="s">
        <v>5795</v>
      </c>
      <c r="E973" t="s">
        <v>5795</v>
      </c>
      <c r="F973" t="s">
        <v>5795</v>
      </c>
    </row>
    <row r="974" spans="1:6">
      <c r="A974">
        <v>160610</v>
      </c>
      <c r="B974" t="s">
        <v>6779</v>
      </c>
      <c r="C974" t="s">
        <v>328</v>
      </c>
      <c r="D974" t="s">
        <v>5725</v>
      </c>
      <c r="E974" t="s">
        <v>5728</v>
      </c>
      <c r="F974" t="s">
        <v>5728</v>
      </c>
    </row>
    <row r="975" spans="1:6">
      <c r="A975">
        <v>160611</v>
      </c>
      <c r="B975" t="s">
        <v>6780</v>
      </c>
      <c r="C975" t="s">
        <v>64</v>
      </c>
      <c r="D975" t="s">
        <v>5803</v>
      </c>
      <c r="E975" t="s">
        <v>5804</v>
      </c>
      <c r="F975" t="s">
        <v>5803</v>
      </c>
    </row>
    <row r="976" spans="1:6">
      <c r="A976">
        <v>160612</v>
      </c>
      <c r="B976" t="s">
        <v>6781</v>
      </c>
      <c r="C976" t="s">
        <v>369</v>
      </c>
      <c r="D976" t="s">
        <v>5751</v>
      </c>
      <c r="E976" t="s">
        <v>5747</v>
      </c>
      <c r="F976" t="s">
        <v>5747</v>
      </c>
    </row>
    <row r="977" spans="1:6">
      <c r="A977">
        <v>160613</v>
      </c>
      <c r="B977" t="s">
        <v>6782</v>
      </c>
      <c r="C977" t="s">
        <v>64</v>
      </c>
      <c r="D977" t="s">
        <v>5803</v>
      </c>
      <c r="E977" t="s">
        <v>5804</v>
      </c>
      <c r="F977" t="s">
        <v>5803</v>
      </c>
    </row>
    <row r="978" spans="1:6">
      <c r="A978">
        <v>160615</v>
      </c>
      <c r="B978" t="s">
        <v>6783</v>
      </c>
      <c r="C978" t="s">
        <v>64</v>
      </c>
      <c r="D978" t="s">
        <v>5716</v>
      </c>
      <c r="E978" t="s">
        <v>5717</v>
      </c>
      <c r="F978" t="s">
        <v>5717</v>
      </c>
    </row>
    <row r="979" spans="1:6">
      <c r="A979">
        <v>160616</v>
      </c>
      <c r="B979" t="s">
        <v>6784</v>
      </c>
      <c r="C979" t="s">
        <v>64</v>
      </c>
      <c r="D979" t="s">
        <v>5716</v>
      </c>
      <c r="E979" t="s">
        <v>5717</v>
      </c>
      <c r="F979" t="s">
        <v>5717</v>
      </c>
    </row>
    <row r="980" spans="1:6">
      <c r="A980">
        <v>160617</v>
      </c>
      <c r="B980" t="s">
        <v>6785</v>
      </c>
      <c r="C980" t="s">
        <v>369</v>
      </c>
      <c r="D980" t="s">
        <v>5740</v>
      </c>
      <c r="E980" t="s">
        <v>5743</v>
      </c>
      <c r="F980" t="s">
        <v>5743</v>
      </c>
    </row>
    <row r="981" spans="1:6">
      <c r="A981">
        <v>160618</v>
      </c>
      <c r="B981" t="s">
        <v>6786</v>
      </c>
      <c r="C981" t="s">
        <v>369</v>
      </c>
      <c r="D981" t="s">
        <v>5751</v>
      </c>
      <c r="E981" t="s">
        <v>5748</v>
      </c>
      <c r="F981" t="s">
        <v>5748</v>
      </c>
    </row>
    <row r="982" spans="1:6">
      <c r="A982">
        <v>160619</v>
      </c>
      <c r="B982" t="s">
        <v>6787</v>
      </c>
      <c r="C982" t="s">
        <v>5878</v>
      </c>
      <c r="D982" t="s">
        <v>5879</v>
      </c>
      <c r="E982" t="s">
        <v>5880</v>
      </c>
      <c r="F982" t="s">
        <v>5880</v>
      </c>
    </row>
    <row r="983" spans="1:6">
      <c r="A983">
        <v>160620</v>
      </c>
      <c r="B983" t="s">
        <v>6788</v>
      </c>
      <c r="C983" t="s">
        <v>64</v>
      </c>
      <c r="D983" t="s">
        <v>5716</v>
      </c>
      <c r="E983" t="s">
        <v>5717</v>
      </c>
      <c r="F983" t="s">
        <v>5717</v>
      </c>
    </row>
    <row r="984" spans="1:6">
      <c r="A984">
        <v>160621</v>
      </c>
      <c r="B984" t="s">
        <v>6789</v>
      </c>
      <c r="C984" t="s">
        <v>369</v>
      </c>
      <c r="D984" t="s">
        <v>5740</v>
      </c>
      <c r="E984" t="s">
        <v>5743</v>
      </c>
      <c r="F984" t="s">
        <v>5743</v>
      </c>
    </row>
    <row r="985" spans="1:6">
      <c r="A985">
        <v>160622</v>
      </c>
      <c r="B985" t="s">
        <v>6790</v>
      </c>
      <c r="C985" t="s">
        <v>369</v>
      </c>
      <c r="D985" t="s">
        <v>5751</v>
      </c>
      <c r="E985" t="s">
        <v>5748</v>
      </c>
      <c r="F985" t="s">
        <v>5748</v>
      </c>
    </row>
    <row r="986" spans="1:6">
      <c r="A986">
        <v>160623</v>
      </c>
      <c r="B986" t="s">
        <v>6791</v>
      </c>
      <c r="C986" t="s">
        <v>5878</v>
      </c>
      <c r="D986" t="s">
        <v>5879</v>
      </c>
      <c r="E986" t="s">
        <v>5880</v>
      </c>
      <c r="F986" t="s">
        <v>5880</v>
      </c>
    </row>
    <row r="987" spans="1:6">
      <c r="A987">
        <v>160624</v>
      </c>
      <c r="B987" t="s">
        <v>6792</v>
      </c>
      <c r="C987" t="s">
        <v>328</v>
      </c>
      <c r="D987" t="s">
        <v>5725</v>
      </c>
      <c r="E987" t="s">
        <v>5727</v>
      </c>
      <c r="F987" t="s">
        <v>5727</v>
      </c>
    </row>
    <row r="988" spans="1:6">
      <c r="A988">
        <v>160706</v>
      </c>
      <c r="B988" t="s">
        <v>6793</v>
      </c>
      <c r="C988" t="s">
        <v>64</v>
      </c>
      <c r="D988" t="s">
        <v>5716</v>
      </c>
      <c r="E988" t="s">
        <v>5719</v>
      </c>
      <c r="F988" t="s">
        <v>5719</v>
      </c>
    </row>
    <row r="989" spans="1:6">
      <c r="A989" t="s">
        <v>6794</v>
      </c>
      <c r="B989" t="s">
        <v>6795</v>
      </c>
      <c r="C989" t="s">
        <v>64</v>
      </c>
      <c r="D989" t="s">
        <v>5716</v>
      </c>
      <c r="E989" t="s">
        <v>5717</v>
      </c>
      <c r="F989" t="s">
        <v>5717</v>
      </c>
    </row>
    <row r="990" spans="1:6">
      <c r="A990">
        <v>160716</v>
      </c>
      <c r="B990" t="s">
        <v>6796</v>
      </c>
      <c r="C990" t="s">
        <v>64</v>
      </c>
      <c r="D990" t="s">
        <v>5716</v>
      </c>
      <c r="E990" t="s">
        <v>5717</v>
      </c>
      <c r="F990" t="s">
        <v>5717</v>
      </c>
    </row>
    <row r="991" spans="1:6">
      <c r="A991">
        <v>160717</v>
      </c>
      <c r="B991" t="s">
        <v>6797</v>
      </c>
      <c r="C991" t="s">
        <v>5766</v>
      </c>
      <c r="D991" t="s">
        <v>5767</v>
      </c>
      <c r="E991" t="s">
        <v>5768</v>
      </c>
      <c r="F991" t="s">
        <v>5768</v>
      </c>
    </row>
    <row r="992" spans="1:6">
      <c r="A992">
        <v>160718</v>
      </c>
      <c r="B992" t="s">
        <v>6798</v>
      </c>
      <c r="C992" t="s">
        <v>369</v>
      </c>
      <c r="D992" t="s">
        <v>5751</v>
      </c>
      <c r="E992" t="s">
        <v>5747</v>
      </c>
      <c r="F992" t="s">
        <v>5747</v>
      </c>
    </row>
    <row r="993" spans="1:6">
      <c r="A993">
        <v>160719</v>
      </c>
      <c r="B993" t="s">
        <v>6799</v>
      </c>
      <c r="C993" t="s">
        <v>5766</v>
      </c>
      <c r="D993" t="s">
        <v>5773</v>
      </c>
      <c r="E993" t="s">
        <v>5779</v>
      </c>
      <c r="F993" t="s">
        <v>5779</v>
      </c>
    </row>
    <row r="994" spans="1:6">
      <c r="A994">
        <v>160720</v>
      </c>
      <c r="B994" t="s">
        <v>6800</v>
      </c>
      <c r="C994" t="s">
        <v>369</v>
      </c>
      <c r="D994" t="s">
        <v>5734</v>
      </c>
      <c r="E994" t="s">
        <v>5735</v>
      </c>
      <c r="F994" t="s">
        <v>5735</v>
      </c>
    </row>
    <row r="995" spans="1:6">
      <c r="A995">
        <v>160721</v>
      </c>
      <c r="B995" t="s">
        <v>6801</v>
      </c>
      <c r="C995" t="s">
        <v>369</v>
      </c>
      <c r="D995" t="s">
        <v>5734</v>
      </c>
      <c r="E995" t="s">
        <v>5735</v>
      </c>
      <c r="F995" t="s">
        <v>5735</v>
      </c>
    </row>
    <row r="996" spans="1:6">
      <c r="A996">
        <v>160805</v>
      </c>
      <c r="B996" t="s">
        <v>6802</v>
      </c>
      <c r="C996" t="s">
        <v>328</v>
      </c>
      <c r="D996" t="s">
        <v>5725</v>
      </c>
      <c r="E996" t="s">
        <v>5728</v>
      </c>
      <c r="F996" t="s">
        <v>5728</v>
      </c>
    </row>
    <row r="997" spans="1:6">
      <c r="A997">
        <v>160806</v>
      </c>
      <c r="B997" t="s">
        <v>6803</v>
      </c>
      <c r="C997" t="s">
        <v>64</v>
      </c>
      <c r="D997" t="s">
        <v>5716</v>
      </c>
      <c r="E997" t="s">
        <v>5717</v>
      </c>
      <c r="F997" t="s">
        <v>5717</v>
      </c>
    </row>
    <row r="998" spans="1:6">
      <c r="A998" t="s">
        <v>6804</v>
      </c>
      <c r="B998" t="s">
        <v>6805</v>
      </c>
      <c r="C998" t="s">
        <v>64</v>
      </c>
      <c r="D998" t="s">
        <v>6536</v>
      </c>
      <c r="E998" t="s">
        <v>6536</v>
      </c>
      <c r="F998" t="s">
        <v>6536</v>
      </c>
    </row>
    <row r="999" spans="1:6">
      <c r="A999">
        <v>160807</v>
      </c>
      <c r="B999" t="s">
        <v>6806</v>
      </c>
      <c r="C999" t="s">
        <v>64</v>
      </c>
      <c r="D999" t="s">
        <v>5716</v>
      </c>
      <c r="E999" t="s">
        <v>5717</v>
      </c>
      <c r="F999" t="s">
        <v>5717</v>
      </c>
    </row>
    <row r="1000" spans="1:6">
      <c r="A1000">
        <v>160808</v>
      </c>
      <c r="B1000" t="s">
        <v>6807</v>
      </c>
      <c r="C1000" t="s">
        <v>64</v>
      </c>
      <c r="D1000" t="s">
        <v>5716</v>
      </c>
      <c r="E1000" t="s">
        <v>5717</v>
      </c>
      <c r="F1000" t="s">
        <v>5717</v>
      </c>
    </row>
    <row r="1001" spans="1:6">
      <c r="A1001">
        <v>160809</v>
      </c>
      <c r="B1001" t="s">
        <v>6808</v>
      </c>
      <c r="C1001" t="s">
        <v>64</v>
      </c>
      <c r="D1001" t="s">
        <v>5716</v>
      </c>
      <c r="E1001" t="s">
        <v>5717</v>
      </c>
      <c r="F1001" t="s">
        <v>5717</v>
      </c>
    </row>
    <row r="1002" spans="1:6">
      <c r="A1002">
        <v>160810</v>
      </c>
      <c r="B1002" t="s">
        <v>6809</v>
      </c>
      <c r="C1002" t="s">
        <v>369</v>
      </c>
      <c r="D1002" t="s">
        <v>5751</v>
      </c>
      <c r="E1002" t="s">
        <v>5745</v>
      </c>
      <c r="F1002" t="s">
        <v>5745</v>
      </c>
    </row>
    <row r="1003" spans="1:6">
      <c r="A1003">
        <v>160811</v>
      </c>
      <c r="B1003" t="s">
        <v>6810</v>
      </c>
      <c r="C1003" t="s">
        <v>5878</v>
      </c>
      <c r="D1003" t="s">
        <v>5879</v>
      </c>
      <c r="E1003" t="s">
        <v>5880</v>
      </c>
      <c r="F1003" t="s">
        <v>5880</v>
      </c>
    </row>
    <row r="1004" spans="1:6">
      <c r="A1004">
        <v>160910</v>
      </c>
      <c r="B1004" t="s">
        <v>6811</v>
      </c>
      <c r="C1004" t="s">
        <v>328</v>
      </c>
      <c r="D1004" t="s">
        <v>5725</v>
      </c>
      <c r="E1004" t="s">
        <v>5728</v>
      </c>
      <c r="F1004" t="s">
        <v>5728</v>
      </c>
    </row>
    <row r="1005" spans="1:6">
      <c r="A1005">
        <v>160915</v>
      </c>
      <c r="B1005" t="s">
        <v>6812</v>
      </c>
      <c r="C1005" t="s">
        <v>369</v>
      </c>
      <c r="D1005" t="s">
        <v>5751</v>
      </c>
      <c r="E1005" t="s">
        <v>5747</v>
      </c>
      <c r="F1005" t="s">
        <v>5747</v>
      </c>
    </row>
    <row r="1006" spans="1:6">
      <c r="A1006" t="s">
        <v>6813</v>
      </c>
      <c r="B1006" t="s">
        <v>6814</v>
      </c>
      <c r="C1006" t="s">
        <v>369</v>
      </c>
      <c r="D1006" t="s">
        <v>5740</v>
      </c>
      <c r="E1006" t="s">
        <v>5742</v>
      </c>
      <c r="F1006" t="s">
        <v>5742</v>
      </c>
    </row>
    <row r="1007" spans="1:6">
      <c r="A1007">
        <v>160916</v>
      </c>
      <c r="B1007" t="s">
        <v>6815</v>
      </c>
      <c r="C1007" t="s">
        <v>64</v>
      </c>
      <c r="D1007" t="s">
        <v>5803</v>
      </c>
      <c r="E1007" t="s">
        <v>5818</v>
      </c>
      <c r="F1007" t="s">
        <v>5803</v>
      </c>
    </row>
    <row r="1008" spans="1:6">
      <c r="A1008">
        <v>161005</v>
      </c>
      <c r="B1008" t="s">
        <v>6816</v>
      </c>
      <c r="C1008" t="s">
        <v>328</v>
      </c>
      <c r="D1008" t="s">
        <v>5725</v>
      </c>
      <c r="E1008" t="s">
        <v>5728</v>
      </c>
      <c r="F1008" t="s">
        <v>5728</v>
      </c>
    </row>
    <row r="1009" spans="1:6">
      <c r="A1009">
        <v>161010</v>
      </c>
      <c r="B1009" t="s">
        <v>6817</v>
      </c>
      <c r="C1009" t="s">
        <v>369</v>
      </c>
      <c r="D1009" t="s">
        <v>5751</v>
      </c>
      <c r="E1009" t="s">
        <v>5748</v>
      </c>
      <c r="F1009" t="s">
        <v>5748</v>
      </c>
    </row>
    <row r="1010" spans="1:6">
      <c r="A1010" t="s">
        <v>6818</v>
      </c>
      <c r="B1010" t="s">
        <v>6819</v>
      </c>
      <c r="C1010" t="s">
        <v>369</v>
      </c>
      <c r="D1010" t="s">
        <v>5740</v>
      </c>
      <c r="E1010" t="s">
        <v>5743</v>
      </c>
      <c r="F1010" t="s">
        <v>5743</v>
      </c>
    </row>
    <row r="1011" spans="1:6">
      <c r="A1011">
        <v>161014</v>
      </c>
      <c r="B1011" t="s">
        <v>6820</v>
      </c>
      <c r="C1011" t="s">
        <v>369</v>
      </c>
      <c r="D1011" t="s">
        <v>5751</v>
      </c>
      <c r="E1011" t="s">
        <v>5748</v>
      </c>
      <c r="F1011" t="s">
        <v>5748</v>
      </c>
    </row>
    <row r="1012" spans="1:6">
      <c r="A1012" t="s">
        <v>6821</v>
      </c>
      <c r="B1012" t="s">
        <v>6822</v>
      </c>
      <c r="C1012" t="s">
        <v>369</v>
      </c>
      <c r="D1012" t="s">
        <v>5740</v>
      </c>
      <c r="E1012" t="s">
        <v>5743</v>
      </c>
      <c r="F1012" t="s">
        <v>5743</v>
      </c>
    </row>
    <row r="1013" spans="1:6">
      <c r="A1013">
        <v>161015</v>
      </c>
      <c r="B1013" t="s">
        <v>6823</v>
      </c>
      <c r="C1013" t="s">
        <v>369</v>
      </c>
      <c r="D1013" t="s">
        <v>5751</v>
      </c>
      <c r="E1013" t="s">
        <v>5748</v>
      </c>
      <c r="F1013" t="s">
        <v>5748</v>
      </c>
    </row>
    <row r="1014" spans="1:6">
      <c r="A1014">
        <v>161016</v>
      </c>
      <c r="B1014" t="s">
        <v>6824</v>
      </c>
      <c r="C1014" t="s">
        <v>5878</v>
      </c>
      <c r="D1014" t="s">
        <v>5879</v>
      </c>
      <c r="E1014" t="s">
        <v>5880</v>
      </c>
      <c r="F1014" t="s">
        <v>5880</v>
      </c>
    </row>
    <row r="1015" spans="1:6">
      <c r="A1015">
        <v>161017</v>
      </c>
      <c r="B1015" t="s">
        <v>6825</v>
      </c>
      <c r="C1015" t="s">
        <v>64</v>
      </c>
      <c r="D1015" t="s">
        <v>5716</v>
      </c>
      <c r="E1015" t="s">
        <v>5720</v>
      </c>
      <c r="F1015" t="s">
        <v>5720</v>
      </c>
    </row>
    <row r="1016" spans="1:6">
      <c r="A1016">
        <v>161019</v>
      </c>
      <c r="B1016" t="s">
        <v>6826</v>
      </c>
      <c r="C1016" t="s">
        <v>369</v>
      </c>
      <c r="D1016" t="s">
        <v>5740</v>
      </c>
      <c r="E1016" t="s">
        <v>5743</v>
      </c>
      <c r="F1016" t="s">
        <v>5743</v>
      </c>
    </row>
    <row r="1017" spans="1:6">
      <c r="A1017">
        <v>161022</v>
      </c>
      <c r="B1017" t="s">
        <v>6827</v>
      </c>
      <c r="C1017" t="s">
        <v>64</v>
      </c>
      <c r="D1017" t="s">
        <v>5716</v>
      </c>
      <c r="E1017" t="s">
        <v>5717</v>
      </c>
      <c r="F1017" t="s">
        <v>5717</v>
      </c>
    </row>
    <row r="1018" spans="1:6">
      <c r="A1018">
        <v>161115</v>
      </c>
      <c r="B1018" t="s">
        <v>6828</v>
      </c>
      <c r="C1018" t="s">
        <v>369</v>
      </c>
      <c r="D1018" t="s">
        <v>5751</v>
      </c>
      <c r="E1018" t="s">
        <v>5748</v>
      </c>
      <c r="F1018" t="s">
        <v>5748</v>
      </c>
    </row>
    <row r="1019" spans="1:6">
      <c r="A1019" t="s">
        <v>6829</v>
      </c>
      <c r="B1019" t="s">
        <v>6828</v>
      </c>
      <c r="C1019" t="s">
        <v>369</v>
      </c>
      <c r="D1019" t="s">
        <v>5740</v>
      </c>
      <c r="E1019" t="s">
        <v>5743</v>
      </c>
      <c r="F1019" t="s">
        <v>5743</v>
      </c>
    </row>
    <row r="1020" spans="1:6">
      <c r="A1020">
        <v>161116</v>
      </c>
      <c r="B1020" t="s">
        <v>6830</v>
      </c>
      <c r="C1020" t="s">
        <v>5766</v>
      </c>
      <c r="D1020" t="s">
        <v>5773</v>
      </c>
      <c r="E1020" t="s">
        <v>5779</v>
      </c>
      <c r="F1020" t="s">
        <v>5779</v>
      </c>
    </row>
    <row r="1021" spans="1:6">
      <c r="A1021">
        <v>161117</v>
      </c>
      <c r="B1021" t="s">
        <v>6831</v>
      </c>
      <c r="C1021" t="s">
        <v>369</v>
      </c>
      <c r="D1021" t="s">
        <v>5751</v>
      </c>
      <c r="E1021" t="s">
        <v>5745</v>
      </c>
      <c r="F1021" t="s">
        <v>5745</v>
      </c>
    </row>
    <row r="1022" spans="1:6">
      <c r="A1022">
        <v>161118</v>
      </c>
      <c r="B1022" t="s">
        <v>6832</v>
      </c>
      <c r="C1022" t="s">
        <v>64</v>
      </c>
      <c r="D1022" t="s">
        <v>5716</v>
      </c>
      <c r="E1022" t="s">
        <v>5717</v>
      </c>
      <c r="F1022" t="s">
        <v>5717</v>
      </c>
    </row>
    <row r="1023" spans="1:6">
      <c r="A1023">
        <v>161119</v>
      </c>
      <c r="B1023" t="s">
        <v>6833</v>
      </c>
      <c r="C1023" t="s">
        <v>369</v>
      </c>
      <c r="D1023" t="s">
        <v>5734</v>
      </c>
      <c r="E1023" t="s">
        <v>5735</v>
      </c>
      <c r="F1023" t="s">
        <v>5735</v>
      </c>
    </row>
    <row r="1024" spans="1:6">
      <c r="A1024">
        <v>161120</v>
      </c>
      <c r="B1024" t="s">
        <v>6834</v>
      </c>
      <c r="C1024" t="s">
        <v>369</v>
      </c>
      <c r="D1024" t="s">
        <v>5734</v>
      </c>
      <c r="E1024" t="s">
        <v>5735</v>
      </c>
      <c r="F1024" t="s">
        <v>5735</v>
      </c>
    </row>
    <row r="1025" spans="1:6">
      <c r="A1025">
        <v>161207</v>
      </c>
      <c r="B1025" t="s">
        <v>6835</v>
      </c>
      <c r="C1025" t="s">
        <v>64</v>
      </c>
      <c r="D1025" t="s">
        <v>5716</v>
      </c>
      <c r="E1025" t="s">
        <v>5717</v>
      </c>
      <c r="F1025" t="s">
        <v>5717</v>
      </c>
    </row>
    <row r="1026" spans="1:6">
      <c r="A1026">
        <v>161210</v>
      </c>
      <c r="B1026" t="s">
        <v>6836</v>
      </c>
      <c r="C1026" t="s">
        <v>5766</v>
      </c>
      <c r="D1026" t="s">
        <v>5773</v>
      </c>
      <c r="E1026" t="s">
        <v>5777</v>
      </c>
      <c r="F1026" t="s">
        <v>5777</v>
      </c>
    </row>
    <row r="1027" spans="1:6">
      <c r="A1027">
        <v>161211</v>
      </c>
      <c r="B1027" t="s">
        <v>6837</v>
      </c>
      <c r="C1027" t="s">
        <v>64</v>
      </c>
      <c r="D1027" t="s">
        <v>5716</v>
      </c>
      <c r="E1027" t="s">
        <v>5719</v>
      </c>
      <c r="F1027" t="s">
        <v>5719</v>
      </c>
    </row>
    <row r="1028" spans="1:6">
      <c r="A1028" t="s">
        <v>6838</v>
      </c>
      <c r="B1028" t="s">
        <v>6839</v>
      </c>
      <c r="C1028" t="s">
        <v>64</v>
      </c>
      <c r="D1028" t="s">
        <v>5716</v>
      </c>
      <c r="E1028" t="s">
        <v>5717</v>
      </c>
      <c r="F1028" t="s">
        <v>5717</v>
      </c>
    </row>
    <row r="1029" spans="1:6">
      <c r="A1029">
        <v>161213</v>
      </c>
      <c r="B1029" t="s">
        <v>6840</v>
      </c>
      <c r="C1029" t="s">
        <v>64</v>
      </c>
      <c r="D1029" t="s">
        <v>5716</v>
      </c>
      <c r="E1029" t="s">
        <v>5717</v>
      </c>
      <c r="F1029" t="s">
        <v>5717</v>
      </c>
    </row>
    <row r="1030" spans="1:6">
      <c r="A1030">
        <v>161216</v>
      </c>
      <c r="B1030" t="s">
        <v>6841</v>
      </c>
      <c r="C1030" t="s">
        <v>369</v>
      </c>
      <c r="D1030" t="s">
        <v>5740</v>
      </c>
      <c r="E1030" t="s">
        <v>5743</v>
      </c>
      <c r="F1030" t="s">
        <v>5743</v>
      </c>
    </row>
    <row r="1031" spans="1:6">
      <c r="A1031">
        <v>161217</v>
      </c>
      <c r="B1031" t="s">
        <v>6842</v>
      </c>
      <c r="C1031" t="s">
        <v>64</v>
      </c>
      <c r="D1031" t="s">
        <v>5716</v>
      </c>
      <c r="E1031" t="s">
        <v>5717</v>
      </c>
      <c r="F1031" t="s">
        <v>5717</v>
      </c>
    </row>
    <row r="1032" spans="1:6">
      <c r="A1032">
        <v>161219</v>
      </c>
      <c r="B1032" t="s">
        <v>6843</v>
      </c>
      <c r="C1032" t="s">
        <v>328</v>
      </c>
      <c r="D1032" t="s">
        <v>5725</v>
      </c>
      <c r="E1032" t="s">
        <v>5727</v>
      </c>
      <c r="F1032" t="s">
        <v>5727</v>
      </c>
    </row>
    <row r="1033" spans="1:6">
      <c r="A1033">
        <v>161505</v>
      </c>
      <c r="B1033" t="s">
        <v>6844</v>
      </c>
      <c r="C1033" t="s">
        <v>369</v>
      </c>
      <c r="D1033" t="s">
        <v>5751</v>
      </c>
      <c r="E1033" t="s">
        <v>5748</v>
      </c>
      <c r="F1033" t="s">
        <v>5748</v>
      </c>
    </row>
    <row r="1034" spans="1:6">
      <c r="A1034">
        <v>161506</v>
      </c>
      <c r="B1034" t="s">
        <v>6845</v>
      </c>
      <c r="C1034" t="s">
        <v>5878</v>
      </c>
      <c r="D1034" t="s">
        <v>5879</v>
      </c>
      <c r="E1034" t="s">
        <v>5880</v>
      </c>
      <c r="F1034" t="s">
        <v>5880</v>
      </c>
    </row>
    <row r="1035" spans="1:6">
      <c r="A1035">
        <v>161507</v>
      </c>
      <c r="B1035" t="s">
        <v>6846</v>
      </c>
      <c r="C1035" t="s">
        <v>64</v>
      </c>
      <c r="D1035" t="s">
        <v>5716</v>
      </c>
      <c r="E1035" t="s">
        <v>5720</v>
      </c>
      <c r="F1035" t="s">
        <v>5720</v>
      </c>
    </row>
    <row r="1036" spans="1:6">
      <c r="A1036">
        <v>161601</v>
      </c>
      <c r="B1036" t="s">
        <v>6847</v>
      </c>
      <c r="C1036" t="s">
        <v>328</v>
      </c>
      <c r="D1036" t="s">
        <v>5725</v>
      </c>
      <c r="E1036" t="s">
        <v>5730</v>
      </c>
      <c r="F1036" t="s">
        <v>5730</v>
      </c>
    </row>
    <row r="1037" spans="1:6">
      <c r="A1037">
        <v>161603</v>
      </c>
      <c r="B1037" t="s">
        <v>6848</v>
      </c>
      <c r="C1037" t="s">
        <v>369</v>
      </c>
      <c r="D1037" t="s">
        <v>5751</v>
      </c>
      <c r="E1037" t="s">
        <v>5748</v>
      </c>
      <c r="F1037" t="s">
        <v>5748</v>
      </c>
    </row>
    <row r="1038" spans="1:6">
      <c r="A1038">
        <v>161604</v>
      </c>
      <c r="B1038" t="s">
        <v>6849</v>
      </c>
      <c r="C1038" t="s">
        <v>64</v>
      </c>
      <c r="D1038" t="s">
        <v>5716</v>
      </c>
      <c r="E1038" t="s">
        <v>5720</v>
      </c>
      <c r="F1038" t="s">
        <v>5720</v>
      </c>
    </row>
    <row r="1039" spans="1:6">
      <c r="A1039">
        <v>161605</v>
      </c>
      <c r="B1039" t="s">
        <v>6850</v>
      </c>
      <c r="C1039" t="s">
        <v>328</v>
      </c>
      <c r="D1039" t="s">
        <v>5725</v>
      </c>
      <c r="E1039" t="s">
        <v>5728</v>
      </c>
      <c r="F1039" t="s">
        <v>5728</v>
      </c>
    </row>
    <row r="1040" spans="1:6">
      <c r="A1040">
        <v>161606</v>
      </c>
      <c r="B1040" t="s">
        <v>6851</v>
      </c>
      <c r="C1040" t="s">
        <v>328</v>
      </c>
      <c r="D1040" t="s">
        <v>5725</v>
      </c>
      <c r="E1040" t="s">
        <v>5728</v>
      </c>
      <c r="F1040" t="s">
        <v>5728</v>
      </c>
    </row>
    <row r="1041" spans="1:6">
      <c r="A1041">
        <v>161607</v>
      </c>
      <c r="B1041" t="s">
        <v>6852</v>
      </c>
      <c r="C1041" t="s">
        <v>64</v>
      </c>
      <c r="D1041" t="s">
        <v>5716</v>
      </c>
      <c r="E1041" t="s">
        <v>5720</v>
      </c>
      <c r="F1041" t="s">
        <v>5720</v>
      </c>
    </row>
    <row r="1042" spans="1:6">
      <c r="A1042">
        <v>161608</v>
      </c>
      <c r="B1042" t="s">
        <v>6853</v>
      </c>
      <c r="C1042" t="s">
        <v>664</v>
      </c>
      <c r="D1042" t="s">
        <v>5793</v>
      </c>
      <c r="E1042" t="s">
        <v>5793</v>
      </c>
      <c r="F1042" t="s">
        <v>5793</v>
      </c>
    </row>
    <row r="1043" spans="1:6">
      <c r="A1043">
        <v>161609</v>
      </c>
      <c r="B1043" t="s">
        <v>6854</v>
      </c>
      <c r="C1043" t="s">
        <v>64</v>
      </c>
      <c r="D1043" t="s">
        <v>5803</v>
      </c>
      <c r="E1043" t="s">
        <v>5806</v>
      </c>
      <c r="F1043" t="s">
        <v>5803</v>
      </c>
    </row>
    <row r="1044" spans="1:6">
      <c r="A1044">
        <v>161610</v>
      </c>
      <c r="B1044" t="s">
        <v>6855</v>
      </c>
      <c r="C1044" t="s">
        <v>64</v>
      </c>
      <c r="D1044" t="s">
        <v>5803</v>
      </c>
      <c r="E1044" t="s">
        <v>5804</v>
      </c>
      <c r="F1044" t="s">
        <v>5803</v>
      </c>
    </row>
    <row r="1045" spans="1:6">
      <c r="A1045">
        <v>161611</v>
      </c>
      <c r="B1045" t="s">
        <v>6856</v>
      </c>
      <c r="C1045" t="s">
        <v>64</v>
      </c>
      <c r="D1045" t="s">
        <v>5803</v>
      </c>
      <c r="E1045" t="s">
        <v>5842</v>
      </c>
      <c r="F1045" t="s">
        <v>5803</v>
      </c>
    </row>
    <row r="1046" spans="1:6">
      <c r="A1046">
        <v>161612</v>
      </c>
      <c r="B1046" t="s">
        <v>6857</v>
      </c>
      <c r="C1046" t="s">
        <v>64</v>
      </c>
      <c r="D1046" t="s">
        <v>5716</v>
      </c>
      <c r="E1046" t="s">
        <v>5717</v>
      </c>
      <c r="F1046" t="s">
        <v>5717</v>
      </c>
    </row>
    <row r="1047" spans="1:6">
      <c r="A1047">
        <v>161613</v>
      </c>
      <c r="B1047" t="s">
        <v>6858</v>
      </c>
      <c r="C1047" t="s">
        <v>64</v>
      </c>
      <c r="D1047" t="s">
        <v>5716</v>
      </c>
      <c r="E1047" t="s">
        <v>5720</v>
      </c>
      <c r="F1047" t="s">
        <v>5720</v>
      </c>
    </row>
    <row r="1048" spans="1:6">
      <c r="A1048">
        <v>161614</v>
      </c>
      <c r="B1048" t="s">
        <v>6859</v>
      </c>
      <c r="C1048" t="s">
        <v>369</v>
      </c>
      <c r="D1048" t="s">
        <v>5740</v>
      </c>
      <c r="E1048" t="s">
        <v>5743</v>
      </c>
      <c r="F1048" t="s">
        <v>5743</v>
      </c>
    </row>
    <row r="1049" spans="1:6">
      <c r="A1049">
        <v>161615</v>
      </c>
      <c r="B1049" t="s">
        <v>6860</v>
      </c>
      <c r="C1049" t="s">
        <v>664</v>
      </c>
      <c r="D1049" t="s">
        <v>5795</v>
      </c>
      <c r="E1049" t="s">
        <v>5795</v>
      </c>
      <c r="F1049" t="s">
        <v>5795</v>
      </c>
    </row>
    <row r="1050" spans="1:6">
      <c r="A1050">
        <v>161616</v>
      </c>
      <c r="B1050" t="s">
        <v>6861</v>
      </c>
      <c r="C1050" t="s">
        <v>64</v>
      </c>
      <c r="D1050" t="s">
        <v>5803</v>
      </c>
      <c r="E1050" t="s">
        <v>5842</v>
      </c>
      <c r="F1050" t="s">
        <v>5803</v>
      </c>
    </row>
    <row r="1051" spans="1:6">
      <c r="A1051">
        <v>161618</v>
      </c>
      <c r="B1051" t="s">
        <v>6862</v>
      </c>
      <c r="C1051" t="s">
        <v>369</v>
      </c>
      <c r="D1051" t="s">
        <v>5751</v>
      </c>
      <c r="E1051" t="s">
        <v>5748</v>
      </c>
      <c r="F1051" t="s">
        <v>5748</v>
      </c>
    </row>
    <row r="1052" spans="1:6">
      <c r="A1052">
        <v>161619</v>
      </c>
      <c r="B1052" t="s">
        <v>6863</v>
      </c>
      <c r="C1052" t="s">
        <v>369</v>
      </c>
      <c r="D1052" t="s">
        <v>5751</v>
      </c>
      <c r="E1052" t="s">
        <v>5748</v>
      </c>
      <c r="F1052" t="s">
        <v>5748</v>
      </c>
    </row>
    <row r="1053" spans="1:6">
      <c r="A1053">
        <v>161620</v>
      </c>
      <c r="B1053" t="s">
        <v>6864</v>
      </c>
      <c r="C1053" t="s">
        <v>5766</v>
      </c>
      <c r="D1053" t="s">
        <v>5773</v>
      </c>
      <c r="E1053" t="s">
        <v>5775</v>
      </c>
      <c r="F1053" t="s">
        <v>5775</v>
      </c>
    </row>
    <row r="1054" spans="1:6">
      <c r="A1054">
        <v>161622</v>
      </c>
      <c r="B1054" t="s">
        <v>6865</v>
      </c>
      <c r="C1054" t="s">
        <v>369</v>
      </c>
      <c r="D1054" t="s">
        <v>5751</v>
      </c>
      <c r="E1054" t="s">
        <v>5749</v>
      </c>
      <c r="F1054" t="s">
        <v>5749</v>
      </c>
    </row>
    <row r="1055" spans="1:6">
      <c r="A1055">
        <v>161623</v>
      </c>
      <c r="B1055" t="s">
        <v>6866</v>
      </c>
      <c r="C1055" t="s">
        <v>369</v>
      </c>
      <c r="D1055" t="s">
        <v>5751</v>
      </c>
      <c r="E1055" t="s">
        <v>5749</v>
      </c>
      <c r="F1055" t="s">
        <v>5749</v>
      </c>
    </row>
    <row r="1056" spans="1:6">
      <c r="A1056">
        <v>161624</v>
      </c>
      <c r="B1056" t="s">
        <v>6867</v>
      </c>
      <c r="C1056" t="s">
        <v>369</v>
      </c>
      <c r="D1056" t="s">
        <v>5734</v>
      </c>
      <c r="E1056" t="s">
        <v>5736</v>
      </c>
      <c r="F1056" t="s">
        <v>5736</v>
      </c>
    </row>
    <row r="1057" spans="1:6">
      <c r="A1057">
        <v>161625</v>
      </c>
      <c r="B1057" t="s">
        <v>6868</v>
      </c>
      <c r="C1057" t="s">
        <v>369</v>
      </c>
      <c r="D1057" t="s">
        <v>5734</v>
      </c>
      <c r="E1057" t="s">
        <v>5736</v>
      </c>
      <c r="F1057" t="s">
        <v>5736</v>
      </c>
    </row>
    <row r="1058" spans="1:6">
      <c r="A1058">
        <v>161626</v>
      </c>
      <c r="B1058" t="s">
        <v>6869</v>
      </c>
      <c r="C1058" t="s">
        <v>369</v>
      </c>
      <c r="D1058" t="s">
        <v>5751</v>
      </c>
      <c r="E1058" t="s">
        <v>5748</v>
      </c>
      <c r="F1058" t="s">
        <v>5748</v>
      </c>
    </row>
    <row r="1059" spans="1:6">
      <c r="A1059">
        <v>161627</v>
      </c>
      <c r="B1059" t="s">
        <v>6870</v>
      </c>
      <c r="C1059" t="s">
        <v>5878</v>
      </c>
      <c r="D1059" t="s">
        <v>5879</v>
      </c>
      <c r="E1059" t="s">
        <v>5880</v>
      </c>
      <c r="F1059" t="s">
        <v>5880</v>
      </c>
    </row>
    <row r="1060" spans="1:6">
      <c r="A1060">
        <v>161693</v>
      </c>
      <c r="B1060" t="s">
        <v>6871</v>
      </c>
      <c r="C1060" t="s">
        <v>369</v>
      </c>
      <c r="D1060" t="s">
        <v>5751</v>
      </c>
      <c r="E1060" t="s">
        <v>5748</v>
      </c>
      <c r="F1060" t="s">
        <v>5748</v>
      </c>
    </row>
    <row r="1061" spans="1:6">
      <c r="A1061">
        <v>161706</v>
      </c>
      <c r="B1061" t="s">
        <v>6872</v>
      </c>
      <c r="C1061" t="s">
        <v>64</v>
      </c>
      <c r="D1061" t="s">
        <v>5803</v>
      </c>
      <c r="E1061" t="s">
        <v>5804</v>
      </c>
      <c r="F1061" t="s">
        <v>5803</v>
      </c>
    </row>
    <row r="1062" spans="1:6">
      <c r="A1062">
        <v>161713</v>
      </c>
      <c r="B1062" t="s">
        <v>6873</v>
      </c>
      <c r="C1062" t="s">
        <v>369</v>
      </c>
      <c r="D1062" t="s">
        <v>5740</v>
      </c>
      <c r="E1062" t="s">
        <v>5743</v>
      </c>
      <c r="F1062" t="s">
        <v>5743</v>
      </c>
    </row>
    <row r="1063" spans="1:6">
      <c r="A1063">
        <v>161714</v>
      </c>
      <c r="B1063" t="s">
        <v>6874</v>
      </c>
      <c r="C1063" t="s">
        <v>5766</v>
      </c>
      <c r="D1063" t="s">
        <v>5767</v>
      </c>
      <c r="E1063" t="s">
        <v>5768</v>
      </c>
      <c r="F1063" t="s">
        <v>5768</v>
      </c>
    </row>
    <row r="1064" spans="1:6">
      <c r="A1064">
        <v>161715</v>
      </c>
      <c r="B1064" t="s">
        <v>6875</v>
      </c>
      <c r="C1064" t="s">
        <v>64</v>
      </c>
      <c r="D1064" t="s">
        <v>5716</v>
      </c>
      <c r="E1064" t="s">
        <v>5717</v>
      </c>
      <c r="F1064" t="s">
        <v>5717</v>
      </c>
    </row>
    <row r="1065" spans="1:6">
      <c r="A1065">
        <v>161716</v>
      </c>
      <c r="B1065" t="s">
        <v>6876</v>
      </c>
      <c r="C1065" t="s">
        <v>369</v>
      </c>
      <c r="D1065" t="s">
        <v>5751</v>
      </c>
      <c r="E1065" t="s">
        <v>5748</v>
      </c>
      <c r="F1065" t="s">
        <v>5748</v>
      </c>
    </row>
    <row r="1066" spans="1:6">
      <c r="A1066">
        <v>161717</v>
      </c>
      <c r="B1066" t="s">
        <v>6877</v>
      </c>
      <c r="C1066" t="s">
        <v>5878</v>
      </c>
      <c r="D1066" t="s">
        <v>5879</v>
      </c>
      <c r="E1066" t="s">
        <v>5880</v>
      </c>
      <c r="F1066" t="s">
        <v>5880</v>
      </c>
    </row>
    <row r="1067" spans="1:6">
      <c r="A1067">
        <v>161718</v>
      </c>
      <c r="B1067" t="s">
        <v>6878</v>
      </c>
      <c r="C1067" t="s">
        <v>64</v>
      </c>
      <c r="D1067" t="s">
        <v>5716</v>
      </c>
      <c r="E1067" t="s">
        <v>5717</v>
      </c>
      <c r="F1067" t="s">
        <v>5717</v>
      </c>
    </row>
    <row r="1068" spans="1:6">
      <c r="A1068">
        <v>161810</v>
      </c>
      <c r="B1068" t="s">
        <v>6879</v>
      </c>
      <c r="C1068" t="s">
        <v>64</v>
      </c>
      <c r="D1068" t="s">
        <v>5803</v>
      </c>
      <c r="E1068" t="s">
        <v>5842</v>
      </c>
      <c r="F1068" t="s">
        <v>5803</v>
      </c>
    </row>
    <row r="1069" spans="1:6">
      <c r="A1069">
        <v>161811</v>
      </c>
      <c r="B1069" t="s">
        <v>6880</v>
      </c>
      <c r="C1069" t="s">
        <v>64</v>
      </c>
      <c r="D1069" t="s">
        <v>5716</v>
      </c>
      <c r="E1069" t="s">
        <v>5717</v>
      </c>
      <c r="F1069" t="s">
        <v>5717</v>
      </c>
    </row>
    <row r="1070" spans="1:6">
      <c r="A1070" t="s">
        <v>6881</v>
      </c>
      <c r="B1070" t="s">
        <v>6882</v>
      </c>
      <c r="C1070" t="s">
        <v>64</v>
      </c>
      <c r="D1070" t="s">
        <v>5716</v>
      </c>
      <c r="E1070" t="s">
        <v>5717</v>
      </c>
      <c r="F1070" t="s">
        <v>5717</v>
      </c>
    </row>
    <row r="1071" spans="1:6">
      <c r="A1071">
        <v>161812</v>
      </c>
      <c r="B1071" t="s">
        <v>6883</v>
      </c>
      <c r="C1071" t="s">
        <v>64</v>
      </c>
      <c r="D1071" t="s">
        <v>5716</v>
      </c>
      <c r="E1071" t="s">
        <v>5717</v>
      </c>
      <c r="F1071" t="s">
        <v>5717</v>
      </c>
    </row>
    <row r="1072" spans="1:6">
      <c r="A1072">
        <v>161813</v>
      </c>
      <c r="B1072" t="s">
        <v>6884</v>
      </c>
      <c r="C1072" t="s">
        <v>369</v>
      </c>
      <c r="D1072" t="s">
        <v>5751</v>
      </c>
      <c r="E1072" t="s">
        <v>5748</v>
      </c>
      <c r="F1072" t="s">
        <v>5748</v>
      </c>
    </row>
    <row r="1073" spans="1:6">
      <c r="A1073" t="s">
        <v>6885</v>
      </c>
      <c r="B1073" t="s">
        <v>6884</v>
      </c>
      <c r="C1073" t="s">
        <v>369</v>
      </c>
      <c r="D1073" t="s">
        <v>5740</v>
      </c>
      <c r="E1073" t="s">
        <v>5743</v>
      </c>
      <c r="F1073" t="s">
        <v>5743</v>
      </c>
    </row>
    <row r="1074" spans="1:6">
      <c r="A1074">
        <v>161815</v>
      </c>
      <c r="B1074" t="s">
        <v>6886</v>
      </c>
      <c r="C1074" t="s">
        <v>5766</v>
      </c>
      <c r="D1074" t="s">
        <v>5773</v>
      </c>
      <c r="E1074" t="s">
        <v>5779</v>
      </c>
      <c r="F1074" t="s">
        <v>5779</v>
      </c>
    </row>
    <row r="1075" spans="1:6">
      <c r="A1075">
        <v>161816</v>
      </c>
      <c r="B1075" t="s">
        <v>6887</v>
      </c>
      <c r="C1075" t="s">
        <v>64</v>
      </c>
      <c r="D1075" t="s">
        <v>5716</v>
      </c>
      <c r="E1075" t="s">
        <v>5717</v>
      </c>
      <c r="F1075" t="s">
        <v>5717</v>
      </c>
    </row>
    <row r="1076" spans="1:6">
      <c r="A1076">
        <v>161818</v>
      </c>
      <c r="B1076" t="s">
        <v>6888</v>
      </c>
      <c r="C1076" t="s">
        <v>64</v>
      </c>
      <c r="D1076" t="s">
        <v>5803</v>
      </c>
      <c r="E1076" t="s">
        <v>5842</v>
      </c>
      <c r="F1076" t="s">
        <v>5803</v>
      </c>
    </row>
    <row r="1077" spans="1:6">
      <c r="A1077">
        <v>161819</v>
      </c>
      <c r="B1077" t="s">
        <v>6889</v>
      </c>
      <c r="C1077" t="s">
        <v>64</v>
      </c>
      <c r="D1077" t="s">
        <v>5716</v>
      </c>
      <c r="E1077" t="s">
        <v>5717</v>
      </c>
      <c r="F1077" t="s">
        <v>5717</v>
      </c>
    </row>
    <row r="1078" spans="1:6">
      <c r="A1078">
        <v>161820</v>
      </c>
      <c r="B1078" t="s">
        <v>6890</v>
      </c>
      <c r="C1078" t="s">
        <v>369</v>
      </c>
      <c r="D1078" t="s">
        <v>5751</v>
      </c>
      <c r="E1078" t="s">
        <v>5745</v>
      </c>
      <c r="F1078" t="s">
        <v>5745</v>
      </c>
    </row>
    <row r="1079" spans="1:6">
      <c r="A1079">
        <v>161821</v>
      </c>
      <c r="B1079" t="s">
        <v>6891</v>
      </c>
      <c r="C1079" t="s">
        <v>369</v>
      </c>
      <c r="D1079" t="s">
        <v>5734</v>
      </c>
      <c r="E1079" t="s">
        <v>5735</v>
      </c>
      <c r="F1079" t="s">
        <v>5735</v>
      </c>
    </row>
    <row r="1080" spans="1:6">
      <c r="A1080">
        <v>161822</v>
      </c>
      <c r="B1080" t="s">
        <v>6892</v>
      </c>
      <c r="C1080" t="s">
        <v>369</v>
      </c>
      <c r="D1080" t="s">
        <v>5734</v>
      </c>
      <c r="E1080" t="s">
        <v>5735</v>
      </c>
      <c r="F1080" t="s">
        <v>5735</v>
      </c>
    </row>
    <row r="1081" spans="1:6">
      <c r="A1081">
        <v>161823</v>
      </c>
      <c r="B1081" t="s">
        <v>6893</v>
      </c>
      <c r="C1081" t="s">
        <v>369</v>
      </c>
      <c r="D1081" t="s">
        <v>5751</v>
      </c>
      <c r="E1081" t="s">
        <v>5745</v>
      </c>
      <c r="F1081" t="s">
        <v>5745</v>
      </c>
    </row>
    <row r="1082" spans="1:6">
      <c r="A1082">
        <v>161824</v>
      </c>
      <c r="B1082" t="s">
        <v>6894</v>
      </c>
      <c r="C1082" t="s">
        <v>5878</v>
      </c>
      <c r="D1082" t="s">
        <v>5879</v>
      </c>
      <c r="E1082" t="s">
        <v>5880</v>
      </c>
      <c r="F1082" t="s">
        <v>5880</v>
      </c>
    </row>
    <row r="1083" spans="1:6">
      <c r="A1083">
        <v>161825</v>
      </c>
      <c r="B1083" t="s">
        <v>6895</v>
      </c>
      <c r="C1083" t="s">
        <v>64</v>
      </c>
      <c r="D1083" t="s">
        <v>5716</v>
      </c>
      <c r="E1083" t="s">
        <v>5720</v>
      </c>
      <c r="F1083" t="s">
        <v>5720</v>
      </c>
    </row>
    <row r="1084" spans="1:6">
      <c r="A1084">
        <v>161826</v>
      </c>
      <c r="B1084" t="s">
        <v>6896</v>
      </c>
      <c r="C1084" t="s">
        <v>369</v>
      </c>
      <c r="D1084" t="s">
        <v>5734</v>
      </c>
      <c r="E1084" t="s">
        <v>5736</v>
      </c>
      <c r="F1084" t="s">
        <v>5736</v>
      </c>
    </row>
    <row r="1085" spans="1:6">
      <c r="A1085">
        <v>161831</v>
      </c>
      <c r="B1085" t="s">
        <v>6207</v>
      </c>
      <c r="C1085" t="s">
        <v>6207</v>
      </c>
      <c r="D1085" t="s">
        <v>6207</v>
      </c>
      <c r="E1085" t="s">
        <v>6207</v>
      </c>
      <c r="F1085" t="s">
        <v>6207</v>
      </c>
    </row>
    <row r="1086" spans="1:6">
      <c r="A1086">
        <v>161902</v>
      </c>
      <c r="B1086" t="s">
        <v>6897</v>
      </c>
      <c r="C1086" t="s">
        <v>369</v>
      </c>
      <c r="D1086" t="s">
        <v>5751</v>
      </c>
      <c r="E1086" t="s">
        <v>5747</v>
      </c>
      <c r="F1086" t="s">
        <v>5747</v>
      </c>
    </row>
    <row r="1087" spans="1:6">
      <c r="A1087" t="s">
        <v>6898</v>
      </c>
      <c r="B1087" t="s">
        <v>6899</v>
      </c>
      <c r="C1087" t="s">
        <v>328</v>
      </c>
      <c r="D1087" t="s">
        <v>5725</v>
      </c>
      <c r="E1087" t="s">
        <v>5726</v>
      </c>
      <c r="F1087" t="s">
        <v>5726</v>
      </c>
    </row>
    <row r="1088" spans="1:6">
      <c r="A1088">
        <v>161903</v>
      </c>
      <c r="B1088" t="s">
        <v>6900</v>
      </c>
      <c r="C1088" t="s">
        <v>64</v>
      </c>
      <c r="D1088" t="s">
        <v>5803</v>
      </c>
      <c r="E1088" t="s">
        <v>5806</v>
      </c>
      <c r="F1088" t="s">
        <v>5803</v>
      </c>
    </row>
    <row r="1089" spans="1:6">
      <c r="A1089" t="s">
        <v>6901</v>
      </c>
      <c r="B1089" t="s">
        <v>6902</v>
      </c>
      <c r="C1089" t="s">
        <v>64</v>
      </c>
      <c r="D1089" t="s">
        <v>5716</v>
      </c>
      <c r="E1089" t="s">
        <v>5720</v>
      </c>
      <c r="F1089" t="s">
        <v>5720</v>
      </c>
    </row>
    <row r="1090" spans="1:6">
      <c r="A1090">
        <v>161907</v>
      </c>
      <c r="B1090" t="s">
        <v>6903</v>
      </c>
      <c r="C1090" t="s">
        <v>64</v>
      </c>
      <c r="D1090" t="s">
        <v>5716</v>
      </c>
      <c r="E1090" t="s">
        <v>5717</v>
      </c>
      <c r="F1090" t="s">
        <v>5717</v>
      </c>
    </row>
    <row r="1091" spans="1:6">
      <c r="A1091">
        <v>161908</v>
      </c>
      <c r="B1091" t="s">
        <v>6904</v>
      </c>
      <c r="C1091" t="s">
        <v>369</v>
      </c>
      <c r="D1091" t="s">
        <v>5751</v>
      </c>
      <c r="E1091" t="s">
        <v>5748</v>
      </c>
      <c r="F1091" t="s">
        <v>5748</v>
      </c>
    </row>
    <row r="1092" spans="1:6">
      <c r="A1092">
        <v>161909</v>
      </c>
      <c r="B1092" t="s">
        <v>6905</v>
      </c>
      <c r="C1092" t="s">
        <v>5878</v>
      </c>
      <c r="D1092" t="s">
        <v>5879</v>
      </c>
      <c r="E1092" t="s">
        <v>5880</v>
      </c>
      <c r="F1092" t="s">
        <v>5880</v>
      </c>
    </row>
    <row r="1093" spans="1:6">
      <c r="A1093">
        <v>161910</v>
      </c>
      <c r="B1093" t="s">
        <v>6906</v>
      </c>
      <c r="C1093" t="s">
        <v>64</v>
      </c>
      <c r="D1093" t="s">
        <v>5716</v>
      </c>
      <c r="E1093" t="s">
        <v>5717</v>
      </c>
      <c r="F1093" t="s">
        <v>5717</v>
      </c>
    </row>
    <row r="1094" spans="1:6">
      <c r="A1094">
        <v>161911</v>
      </c>
      <c r="B1094" t="s">
        <v>6907</v>
      </c>
      <c r="C1094" t="s">
        <v>369</v>
      </c>
      <c r="D1094" t="s">
        <v>5740</v>
      </c>
      <c r="E1094" t="s">
        <v>5741</v>
      </c>
      <c r="F1094" t="s">
        <v>5741</v>
      </c>
    </row>
    <row r="1095" spans="1:6">
      <c r="A1095">
        <v>162006</v>
      </c>
      <c r="B1095" t="s">
        <v>6908</v>
      </c>
      <c r="C1095" t="s">
        <v>64</v>
      </c>
      <c r="D1095" t="s">
        <v>5803</v>
      </c>
      <c r="E1095" t="s">
        <v>5804</v>
      </c>
      <c r="F1095" t="s">
        <v>5803</v>
      </c>
    </row>
    <row r="1096" spans="1:6">
      <c r="A1096">
        <v>162010</v>
      </c>
      <c r="B1096" t="s">
        <v>6909</v>
      </c>
      <c r="C1096" t="s">
        <v>64</v>
      </c>
      <c r="D1096" t="s">
        <v>5716</v>
      </c>
      <c r="E1096" t="s">
        <v>5717</v>
      </c>
      <c r="F1096" t="s">
        <v>5717</v>
      </c>
    </row>
    <row r="1097" spans="1:6">
      <c r="A1097">
        <v>162102</v>
      </c>
      <c r="B1097" t="s">
        <v>6910</v>
      </c>
      <c r="C1097" t="s">
        <v>328</v>
      </c>
      <c r="D1097" t="s">
        <v>5725</v>
      </c>
      <c r="E1097" t="s">
        <v>5728</v>
      </c>
      <c r="F1097" t="s">
        <v>5728</v>
      </c>
    </row>
    <row r="1098" spans="1:6">
      <c r="A1098">
        <v>162105</v>
      </c>
      <c r="B1098" t="s">
        <v>6911</v>
      </c>
      <c r="C1098" t="s">
        <v>369</v>
      </c>
      <c r="D1098" t="s">
        <v>5751</v>
      </c>
      <c r="E1098" t="s">
        <v>5748</v>
      </c>
      <c r="F1098" t="s">
        <v>5748</v>
      </c>
    </row>
    <row r="1099" spans="1:6">
      <c r="A1099">
        <v>162106</v>
      </c>
      <c r="B1099" t="s">
        <v>6912</v>
      </c>
      <c r="C1099" t="s">
        <v>5878</v>
      </c>
      <c r="D1099" t="s">
        <v>5879</v>
      </c>
      <c r="E1099" t="s">
        <v>5880</v>
      </c>
      <c r="F1099" t="s">
        <v>5880</v>
      </c>
    </row>
    <row r="1100" spans="1:6">
      <c r="A1100">
        <v>162107</v>
      </c>
      <c r="B1100" t="s">
        <v>6913</v>
      </c>
      <c r="C1100" t="s">
        <v>64</v>
      </c>
      <c r="D1100" t="s">
        <v>5716</v>
      </c>
      <c r="E1100" t="s">
        <v>5717</v>
      </c>
      <c r="F1100" t="s">
        <v>5717</v>
      </c>
    </row>
    <row r="1101" spans="1:6">
      <c r="A1101">
        <v>162108</v>
      </c>
      <c r="B1101" t="s">
        <v>6914</v>
      </c>
      <c r="C1101" t="s">
        <v>369</v>
      </c>
      <c r="D1101" t="s">
        <v>5751</v>
      </c>
      <c r="E1101" t="s">
        <v>5748</v>
      </c>
      <c r="F1101" t="s">
        <v>5748</v>
      </c>
    </row>
    <row r="1102" spans="1:6">
      <c r="A1102">
        <v>162109</v>
      </c>
      <c r="B1102" t="s">
        <v>6915</v>
      </c>
      <c r="C1102" t="s">
        <v>5878</v>
      </c>
      <c r="D1102" t="s">
        <v>5879</v>
      </c>
      <c r="E1102" t="s">
        <v>5880</v>
      </c>
      <c r="F1102" t="s">
        <v>5880</v>
      </c>
    </row>
    <row r="1103" spans="1:6">
      <c r="A1103">
        <v>162201</v>
      </c>
      <c r="B1103" t="s">
        <v>6916</v>
      </c>
      <c r="C1103" t="s">
        <v>328</v>
      </c>
      <c r="D1103" t="s">
        <v>5725</v>
      </c>
      <c r="E1103" t="s">
        <v>5728</v>
      </c>
      <c r="F1103" t="s">
        <v>5728</v>
      </c>
    </row>
    <row r="1104" spans="1:6">
      <c r="A1104">
        <v>162202</v>
      </c>
      <c r="B1104" t="s">
        <v>6917</v>
      </c>
      <c r="C1104" t="s">
        <v>328</v>
      </c>
      <c r="D1104" t="s">
        <v>5725</v>
      </c>
      <c r="E1104" t="s">
        <v>5728</v>
      </c>
      <c r="F1104" t="s">
        <v>5728</v>
      </c>
    </row>
    <row r="1105" spans="1:6">
      <c r="A1105">
        <v>162203</v>
      </c>
      <c r="B1105" t="s">
        <v>6918</v>
      </c>
      <c r="C1105" t="s">
        <v>328</v>
      </c>
      <c r="D1105" t="s">
        <v>5725</v>
      </c>
      <c r="E1105" t="s">
        <v>5728</v>
      </c>
      <c r="F1105" t="s">
        <v>5728</v>
      </c>
    </row>
    <row r="1106" spans="1:6">
      <c r="A1106">
        <v>162204</v>
      </c>
      <c r="B1106" t="s">
        <v>6919</v>
      </c>
      <c r="C1106" t="s">
        <v>64</v>
      </c>
      <c r="D1106" t="s">
        <v>5803</v>
      </c>
      <c r="E1106" t="s">
        <v>5806</v>
      </c>
      <c r="F1106" t="s">
        <v>5803</v>
      </c>
    </row>
    <row r="1107" spans="1:6">
      <c r="A1107">
        <v>162205</v>
      </c>
      <c r="B1107" t="s">
        <v>6920</v>
      </c>
      <c r="C1107" t="s">
        <v>328</v>
      </c>
      <c r="D1107" t="s">
        <v>5725</v>
      </c>
      <c r="E1107" t="s">
        <v>5729</v>
      </c>
      <c r="F1107" t="s">
        <v>5729</v>
      </c>
    </row>
    <row r="1108" spans="1:6">
      <c r="A1108">
        <v>162206</v>
      </c>
      <c r="B1108" t="s">
        <v>6921</v>
      </c>
      <c r="C1108" t="s">
        <v>664</v>
      </c>
      <c r="D1108" t="s">
        <v>5793</v>
      </c>
      <c r="E1108" t="s">
        <v>5793</v>
      </c>
      <c r="F1108" t="s">
        <v>5793</v>
      </c>
    </row>
    <row r="1109" spans="1:6">
      <c r="A1109">
        <v>162207</v>
      </c>
      <c r="B1109" t="s">
        <v>6922</v>
      </c>
      <c r="C1109" t="s">
        <v>328</v>
      </c>
      <c r="D1109" t="s">
        <v>5725</v>
      </c>
      <c r="E1109" t="s">
        <v>5728</v>
      </c>
      <c r="F1109" t="s">
        <v>5728</v>
      </c>
    </row>
    <row r="1110" spans="1:6">
      <c r="A1110">
        <v>162208</v>
      </c>
      <c r="B1110" t="s">
        <v>6923</v>
      </c>
      <c r="C1110" t="s">
        <v>64</v>
      </c>
      <c r="D1110" t="s">
        <v>5803</v>
      </c>
      <c r="E1110" t="s">
        <v>5806</v>
      </c>
      <c r="F1110" t="s">
        <v>5803</v>
      </c>
    </row>
    <row r="1111" spans="1:6">
      <c r="A1111">
        <v>162209</v>
      </c>
      <c r="B1111" t="s">
        <v>6924</v>
      </c>
      <c r="C1111" t="s">
        <v>64</v>
      </c>
      <c r="D1111" t="s">
        <v>5803</v>
      </c>
      <c r="E1111" t="s">
        <v>5806</v>
      </c>
      <c r="F1111" t="s">
        <v>5803</v>
      </c>
    </row>
    <row r="1112" spans="1:6">
      <c r="A1112">
        <v>162210</v>
      </c>
      <c r="B1112" t="s">
        <v>6925</v>
      </c>
      <c r="C1112" t="s">
        <v>369</v>
      </c>
      <c r="D1112" t="s">
        <v>5751</v>
      </c>
      <c r="E1112" t="s">
        <v>5747</v>
      </c>
      <c r="F1112" t="s">
        <v>5747</v>
      </c>
    </row>
    <row r="1113" spans="1:6">
      <c r="A1113">
        <v>162211</v>
      </c>
      <c r="B1113" t="s">
        <v>6926</v>
      </c>
      <c r="C1113" t="s">
        <v>328</v>
      </c>
      <c r="D1113" t="s">
        <v>5725</v>
      </c>
      <c r="E1113" t="s">
        <v>5727</v>
      </c>
      <c r="F1113" t="s">
        <v>5727</v>
      </c>
    </row>
    <row r="1114" spans="1:6">
      <c r="A1114">
        <v>162212</v>
      </c>
      <c r="B1114" t="s">
        <v>6927</v>
      </c>
      <c r="C1114" t="s">
        <v>64</v>
      </c>
      <c r="D1114" t="s">
        <v>5803</v>
      </c>
      <c r="E1114" t="s">
        <v>5818</v>
      </c>
      <c r="F1114" t="s">
        <v>5803</v>
      </c>
    </row>
    <row r="1115" spans="1:6">
      <c r="A1115">
        <v>162213</v>
      </c>
      <c r="B1115" t="s">
        <v>6928</v>
      </c>
      <c r="C1115" t="s">
        <v>64</v>
      </c>
      <c r="D1115" t="s">
        <v>5716</v>
      </c>
      <c r="E1115" t="s">
        <v>5717</v>
      </c>
      <c r="F1115" t="s">
        <v>5717</v>
      </c>
    </row>
    <row r="1116" spans="1:6">
      <c r="A1116">
        <v>162214</v>
      </c>
      <c r="B1116" t="s">
        <v>6929</v>
      </c>
      <c r="C1116" t="s">
        <v>64</v>
      </c>
      <c r="D1116" t="s">
        <v>5803</v>
      </c>
      <c r="E1116" t="s">
        <v>5804</v>
      </c>
      <c r="F1116" t="s">
        <v>5803</v>
      </c>
    </row>
    <row r="1117" spans="1:6">
      <c r="A1117">
        <v>162215</v>
      </c>
      <c r="B1117" t="s">
        <v>6930</v>
      </c>
      <c r="C1117" t="s">
        <v>369</v>
      </c>
      <c r="D1117" t="s">
        <v>5740</v>
      </c>
      <c r="E1117" t="s">
        <v>5743</v>
      </c>
      <c r="F1117" t="s">
        <v>5743</v>
      </c>
    </row>
    <row r="1118" spans="1:6">
      <c r="A1118">
        <v>162216</v>
      </c>
      <c r="B1118" t="s">
        <v>6931</v>
      </c>
      <c r="C1118" t="s">
        <v>64</v>
      </c>
      <c r="D1118" t="s">
        <v>5716</v>
      </c>
      <c r="E1118" t="s">
        <v>5717</v>
      </c>
      <c r="F1118" t="s">
        <v>5717</v>
      </c>
    </row>
    <row r="1119" spans="1:6">
      <c r="A1119">
        <v>162299</v>
      </c>
      <c r="B1119" t="s">
        <v>6932</v>
      </c>
      <c r="C1119" t="s">
        <v>369</v>
      </c>
      <c r="D1119" t="s">
        <v>5751</v>
      </c>
      <c r="E1119" t="s">
        <v>5747</v>
      </c>
      <c r="F1119" t="s">
        <v>5747</v>
      </c>
    </row>
    <row r="1120" spans="1:6">
      <c r="A1120">
        <v>162307</v>
      </c>
      <c r="B1120" t="s">
        <v>6933</v>
      </c>
      <c r="C1120" t="s">
        <v>64</v>
      </c>
      <c r="D1120" t="s">
        <v>5716</v>
      </c>
      <c r="E1120" t="s">
        <v>5717</v>
      </c>
      <c r="F1120" t="s">
        <v>5717</v>
      </c>
    </row>
    <row r="1121" spans="1:6">
      <c r="A1121">
        <v>162308</v>
      </c>
      <c r="B1121" t="s">
        <v>6934</v>
      </c>
      <c r="C1121" t="s">
        <v>369</v>
      </c>
      <c r="D1121" t="s">
        <v>5740</v>
      </c>
      <c r="E1121" t="s">
        <v>5742</v>
      </c>
      <c r="F1121" t="s">
        <v>5742</v>
      </c>
    </row>
    <row r="1122" spans="1:6">
      <c r="A1122">
        <v>162411</v>
      </c>
      <c r="B1122" t="s">
        <v>6935</v>
      </c>
      <c r="C1122" t="s">
        <v>5766</v>
      </c>
      <c r="D1122" t="s">
        <v>5767</v>
      </c>
      <c r="E1122" t="s">
        <v>5768</v>
      </c>
      <c r="F1122" t="s">
        <v>5768</v>
      </c>
    </row>
    <row r="1123" spans="1:6">
      <c r="A1123">
        <v>162509</v>
      </c>
      <c r="B1123" t="s">
        <v>6936</v>
      </c>
      <c r="C1123" t="s">
        <v>64</v>
      </c>
      <c r="D1123" t="s">
        <v>5716</v>
      </c>
      <c r="E1123" t="s">
        <v>5717</v>
      </c>
      <c r="F1123" t="s">
        <v>5717</v>
      </c>
    </row>
    <row r="1124" spans="1:6">
      <c r="A1124">
        <v>162510</v>
      </c>
      <c r="B1124" t="s">
        <v>6937</v>
      </c>
      <c r="C1124" t="s">
        <v>64</v>
      </c>
      <c r="D1124" t="s">
        <v>5716</v>
      </c>
      <c r="E1124" t="s">
        <v>5717</v>
      </c>
      <c r="F1124" t="s">
        <v>5717</v>
      </c>
    </row>
    <row r="1125" spans="1:6">
      <c r="A1125">
        <v>162511</v>
      </c>
      <c r="B1125" t="s">
        <v>6938</v>
      </c>
      <c r="C1125" t="s">
        <v>369</v>
      </c>
      <c r="D1125" t="s">
        <v>5751</v>
      </c>
      <c r="E1125" t="s">
        <v>5748</v>
      </c>
      <c r="F1125" t="s">
        <v>5748</v>
      </c>
    </row>
    <row r="1126" spans="1:6">
      <c r="A1126">
        <v>162512</v>
      </c>
      <c r="B1126" t="s">
        <v>6939</v>
      </c>
      <c r="C1126" t="s">
        <v>5878</v>
      </c>
      <c r="D1126" t="s">
        <v>5879</v>
      </c>
      <c r="E1126" t="s">
        <v>5880</v>
      </c>
      <c r="F1126" t="s">
        <v>5880</v>
      </c>
    </row>
    <row r="1127" spans="1:6">
      <c r="A1127">
        <v>162602</v>
      </c>
      <c r="B1127" t="s">
        <v>6940</v>
      </c>
      <c r="C1127" t="s">
        <v>369</v>
      </c>
      <c r="D1127" t="s">
        <v>5751</v>
      </c>
      <c r="E1127" t="s">
        <v>5747</v>
      </c>
      <c r="F1127" t="s">
        <v>5747</v>
      </c>
    </row>
    <row r="1128" spans="1:6">
      <c r="A1128">
        <v>162605</v>
      </c>
      <c r="B1128" t="s">
        <v>6941</v>
      </c>
      <c r="C1128" t="s">
        <v>64</v>
      </c>
      <c r="D1128" t="s">
        <v>5803</v>
      </c>
      <c r="E1128" t="s">
        <v>5806</v>
      </c>
      <c r="F1128" t="s">
        <v>5803</v>
      </c>
    </row>
    <row r="1129" spans="1:6">
      <c r="A1129">
        <v>162607</v>
      </c>
      <c r="B1129" t="s">
        <v>6942</v>
      </c>
      <c r="C1129" t="s">
        <v>64</v>
      </c>
      <c r="D1129" t="s">
        <v>5803</v>
      </c>
      <c r="E1129" t="s">
        <v>5842</v>
      </c>
      <c r="F1129" t="s">
        <v>5803</v>
      </c>
    </row>
    <row r="1130" spans="1:6">
      <c r="A1130">
        <v>162703</v>
      </c>
      <c r="B1130" t="s">
        <v>6943</v>
      </c>
      <c r="C1130" t="s">
        <v>64</v>
      </c>
      <c r="D1130" t="s">
        <v>5803</v>
      </c>
      <c r="E1130" t="s">
        <v>5804</v>
      </c>
      <c r="F1130" t="s">
        <v>5803</v>
      </c>
    </row>
    <row r="1131" spans="1:6">
      <c r="A1131">
        <v>162711</v>
      </c>
      <c r="B1131" t="s">
        <v>6944</v>
      </c>
      <c r="C1131" t="s">
        <v>64</v>
      </c>
      <c r="D1131" t="s">
        <v>5716</v>
      </c>
      <c r="E1131" t="s">
        <v>5719</v>
      </c>
      <c r="F1131" t="s">
        <v>5719</v>
      </c>
    </row>
    <row r="1132" spans="1:6">
      <c r="A1132" t="s">
        <v>6945</v>
      </c>
      <c r="B1132" t="s">
        <v>6946</v>
      </c>
      <c r="C1132" t="s">
        <v>64</v>
      </c>
      <c r="D1132" t="s">
        <v>5716</v>
      </c>
      <c r="E1132" t="s">
        <v>5717</v>
      </c>
      <c r="F1132" t="s">
        <v>5717</v>
      </c>
    </row>
    <row r="1133" spans="1:6">
      <c r="A1133">
        <v>162712</v>
      </c>
      <c r="B1133" t="s">
        <v>6947</v>
      </c>
      <c r="C1133" t="s">
        <v>369</v>
      </c>
      <c r="D1133" t="s">
        <v>5740</v>
      </c>
      <c r="E1133" t="s">
        <v>5743</v>
      </c>
      <c r="F1133" t="s">
        <v>5743</v>
      </c>
    </row>
    <row r="1134" spans="1:6">
      <c r="A1134">
        <v>162714</v>
      </c>
      <c r="B1134" t="s">
        <v>6948</v>
      </c>
      <c r="C1134" t="s">
        <v>64</v>
      </c>
      <c r="D1134" t="s">
        <v>5716</v>
      </c>
      <c r="E1134" t="s">
        <v>5717</v>
      </c>
      <c r="F1134" t="s">
        <v>5717</v>
      </c>
    </row>
    <row r="1135" spans="1:6">
      <c r="A1135">
        <v>162715</v>
      </c>
      <c r="B1135" t="s">
        <v>6949</v>
      </c>
      <c r="C1135" t="s">
        <v>369</v>
      </c>
      <c r="D1135" t="s">
        <v>5751</v>
      </c>
      <c r="E1135" t="s">
        <v>5745</v>
      </c>
      <c r="F1135" t="s">
        <v>5745</v>
      </c>
    </row>
    <row r="1136" spans="1:6">
      <c r="A1136">
        <v>162716</v>
      </c>
      <c r="B1136" t="s">
        <v>6950</v>
      </c>
      <c r="C1136" t="s">
        <v>369</v>
      </c>
      <c r="D1136" t="s">
        <v>5751</v>
      </c>
      <c r="E1136" t="s">
        <v>5745</v>
      </c>
      <c r="F1136" t="s">
        <v>5745</v>
      </c>
    </row>
    <row r="1137" spans="1:6">
      <c r="A1137">
        <v>162907</v>
      </c>
      <c r="B1137" t="s">
        <v>6951</v>
      </c>
      <c r="C1137" t="s">
        <v>64</v>
      </c>
      <c r="D1137" t="s">
        <v>5716</v>
      </c>
      <c r="E1137" t="s">
        <v>5717</v>
      </c>
      <c r="F1137" t="s">
        <v>5717</v>
      </c>
    </row>
    <row r="1138" spans="1:6">
      <c r="A1138">
        <v>163001</v>
      </c>
      <c r="B1138" t="s">
        <v>6952</v>
      </c>
      <c r="C1138" t="s">
        <v>64</v>
      </c>
      <c r="D1138" t="s">
        <v>5716</v>
      </c>
      <c r="E1138" t="s">
        <v>5717</v>
      </c>
      <c r="F1138" t="s">
        <v>5717</v>
      </c>
    </row>
    <row r="1139" spans="1:6">
      <c r="A1139">
        <v>163003</v>
      </c>
      <c r="B1139" t="s">
        <v>6953</v>
      </c>
      <c r="C1139" t="s">
        <v>369</v>
      </c>
      <c r="D1139" t="s">
        <v>5751</v>
      </c>
      <c r="E1139" t="s">
        <v>5748</v>
      </c>
      <c r="F1139" t="s">
        <v>5748</v>
      </c>
    </row>
    <row r="1140" spans="1:6">
      <c r="A1140">
        <v>163004</v>
      </c>
      <c r="B1140" t="s">
        <v>6954</v>
      </c>
      <c r="C1140" t="s">
        <v>5878</v>
      </c>
      <c r="D1140" t="s">
        <v>5879</v>
      </c>
      <c r="E1140" t="s">
        <v>5880</v>
      </c>
      <c r="F1140" t="s">
        <v>5880</v>
      </c>
    </row>
    <row r="1141" spans="1:6">
      <c r="A1141">
        <v>163005</v>
      </c>
      <c r="B1141" t="s">
        <v>6955</v>
      </c>
      <c r="C1141" t="s">
        <v>369</v>
      </c>
      <c r="D1141" t="s">
        <v>5751</v>
      </c>
      <c r="E1141" t="s">
        <v>5747</v>
      </c>
      <c r="F1141" t="s">
        <v>5747</v>
      </c>
    </row>
    <row r="1142" spans="1:6">
      <c r="A1142">
        <v>163006</v>
      </c>
      <c r="B1142" t="s">
        <v>6956</v>
      </c>
      <c r="C1142" t="s">
        <v>5878</v>
      </c>
      <c r="D1142" t="s">
        <v>5879</v>
      </c>
      <c r="E1142" t="s">
        <v>5880</v>
      </c>
      <c r="F1142" t="s">
        <v>5880</v>
      </c>
    </row>
    <row r="1143" spans="1:6">
      <c r="A1143">
        <v>163109</v>
      </c>
      <c r="B1143" t="s">
        <v>6957</v>
      </c>
      <c r="C1143" t="s">
        <v>64</v>
      </c>
      <c r="D1143" t="s">
        <v>5716</v>
      </c>
      <c r="E1143" t="s">
        <v>5717</v>
      </c>
      <c r="F1143" t="s">
        <v>5717</v>
      </c>
    </row>
    <row r="1144" spans="1:6">
      <c r="A1144">
        <v>163110</v>
      </c>
      <c r="B1144" t="s">
        <v>6958</v>
      </c>
      <c r="C1144" t="s">
        <v>64</v>
      </c>
      <c r="D1144" t="s">
        <v>5803</v>
      </c>
      <c r="E1144" t="s">
        <v>6365</v>
      </c>
      <c r="F1144" t="s">
        <v>5803</v>
      </c>
    </row>
    <row r="1145" spans="1:6">
      <c r="A1145">
        <v>163111</v>
      </c>
      <c r="B1145" t="s">
        <v>6959</v>
      </c>
      <c r="C1145" t="s">
        <v>64</v>
      </c>
      <c r="D1145" t="s">
        <v>5716</v>
      </c>
      <c r="E1145" t="s">
        <v>5717</v>
      </c>
      <c r="F1145" t="s">
        <v>5717</v>
      </c>
    </row>
    <row r="1146" spans="1:6">
      <c r="A1146">
        <v>163112</v>
      </c>
      <c r="B1146" t="s">
        <v>6960</v>
      </c>
      <c r="C1146" t="s">
        <v>369</v>
      </c>
      <c r="D1146" t="s">
        <v>5751</v>
      </c>
      <c r="E1146" t="s">
        <v>5748</v>
      </c>
      <c r="F1146" t="s">
        <v>5748</v>
      </c>
    </row>
    <row r="1147" spans="1:6">
      <c r="A1147">
        <v>163113</v>
      </c>
      <c r="B1147" t="s">
        <v>6961</v>
      </c>
      <c r="C1147" t="s">
        <v>64</v>
      </c>
      <c r="D1147" t="s">
        <v>5716</v>
      </c>
      <c r="E1147" t="s">
        <v>5717</v>
      </c>
      <c r="F1147" t="s">
        <v>5717</v>
      </c>
    </row>
    <row r="1148" spans="1:6">
      <c r="A1148">
        <v>163208</v>
      </c>
      <c r="B1148" t="s">
        <v>6962</v>
      </c>
      <c r="C1148" t="s">
        <v>5766</v>
      </c>
      <c r="D1148" t="s">
        <v>5773</v>
      </c>
      <c r="E1148" t="s">
        <v>5779</v>
      </c>
      <c r="F1148" t="s">
        <v>5779</v>
      </c>
    </row>
    <row r="1149" spans="1:6">
      <c r="A1149">
        <v>163209</v>
      </c>
      <c r="B1149" t="s">
        <v>6963</v>
      </c>
      <c r="C1149" t="s">
        <v>64</v>
      </c>
      <c r="D1149" t="s">
        <v>5716</v>
      </c>
      <c r="E1149" t="s">
        <v>5717</v>
      </c>
      <c r="F1149" t="s">
        <v>5717</v>
      </c>
    </row>
    <row r="1150" spans="1:6">
      <c r="A1150">
        <v>163210</v>
      </c>
      <c r="B1150" t="s">
        <v>6964</v>
      </c>
      <c r="C1150" t="s">
        <v>369</v>
      </c>
      <c r="D1150" t="s">
        <v>5740</v>
      </c>
      <c r="E1150" t="s">
        <v>5741</v>
      </c>
      <c r="F1150" t="s">
        <v>5741</v>
      </c>
    </row>
    <row r="1151" spans="1:6">
      <c r="A1151">
        <v>163211</v>
      </c>
      <c r="B1151" t="s">
        <v>6965</v>
      </c>
      <c r="C1151" t="s">
        <v>369</v>
      </c>
      <c r="D1151" t="s">
        <v>5740</v>
      </c>
      <c r="E1151" t="s">
        <v>5741</v>
      </c>
      <c r="F1151" t="s">
        <v>5741</v>
      </c>
    </row>
    <row r="1152" spans="1:6">
      <c r="A1152">
        <v>163302</v>
      </c>
      <c r="B1152" t="s">
        <v>6966</v>
      </c>
      <c r="C1152" t="s">
        <v>328</v>
      </c>
      <c r="D1152" t="s">
        <v>5725</v>
      </c>
      <c r="E1152" t="s">
        <v>5728</v>
      </c>
      <c r="F1152" t="s">
        <v>5728</v>
      </c>
    </row>
    <row r="1153" spans="1:6">
      <c r="A1153">
        <v>163303</v>
      </c>
      <c r="B1153" t="s">
        <v>6967</v>
      </c>
      <c r="C1153" t="s">
        <v>664</v>
      </c>
      <c r="D1153" t="s">
        <v>5793</v>
      </c>
      <c r="E1153" t="s">
        <v>5793</v>
      </c>
      <c r="F1153" t="s">
        <v>5793</v>
      </c>
    </row>
    <row r="1154" spans="1:6">
      <c r="A1154">
        <v>163402</v>
      </c>
      <c r="B1154" t="s">
        <v>6968</v>
      </c>
      <c r="C1154" t="s">
        <v>328</v>
      </c>
      <c r="D1154" t="s">
        <v>5725</v>
      </c>
      <c r="E1154" t="s">
        <v>5728</v>
      </c>
      <c r="F1154" t="s">
        <v>5728</v>
      </c>
    </row>
    <row r="1155" spans="1:6">
      <c r="A1155">
        <v>163406</v>
      </c>
      <c r="B1155" t="s">
        <v>6969</v>
      </c>
      <c r="C1155" t="s">
        <v>64</v>
      </c>
      <c r="D1155" t="s">
        <v>5803</v>
      </c>
      <c r="E1155" t="s">
        <v>5806</v>
      </c>
      <c r="F1155" t="s">
        <v>5803</v>
      </c>
    </row>
    <row r="1156" spans="1:6">
      <c r="A1156">
        <v>163407</v>
      </c>
      <c r="B1156" t="s">
        <v>6970</v>
      </c>
      <c r="C1156" t="s">
        <v>64</v>
      </c>
      <c r="D1156" t="s">
        <v>5716</v>
      </c>
      <c r="E1156" t="s">
        <v>5720</v>
      </c>
      <c r="F1156" t="s">
        <v>5720</v>
      </c>
    </row>
    <row r="1157" spans="1:6">
      <c r="A1157">
        <v>163409</v>
      </c>
      <c r="B1157" t="s">
        <v>6971</v>
      </c>
      <c r="C1157" t="s">
        <v>64</v>
      </c>
      <c r="D1157" t="s">
        <v>5803</v>
      </c>
      <c r="E1157" t="s">
        <v>5842</v>
      </c>
      <c r="F1157" t="s">
        <v>5803</v>
      </c>
    </row>
    <row r="1158" spans="1:6">
      <c r="A1158">
        <v>163411</v>
      </c>
      <c r="B1158" t="s">
        <v>6972</v>
      </c>
      <c r="C1158" t="s">
        <v>328</v>
      </c>
      <c r="D1158" t="s">
        <v>5725</v>
      </c>
      <c r="E1158" t="s">
        <v>5726</v>
      </c>
      <c r="F1158" t="s">
        <v>5726</v>
      </c>
    </row>
    <row r="1159" spans="1:6">
      <c r="A1159">
        <v>163412</v>
      </c>
      <c r="B1159" t="s">
        <v>6973</v>
      </c>
      <c r="C1159" t="s">
        <v>64</v>
      </c>
      <c r="D1159" t="s">
        <v>5803</v>
      </c>
      <c r="E1159" t="s">
        <v>5804</v>
      </c>
      <c r="F1159" t="s">
        <v>5803</v>
      </c>
    </row>
    <row r="1160" spans="1:6">
      <c r="A1160">
        <v>163415</v>
      </c>
      <c r="B1160" t="s">
        <v>6974</v>
      </c>
      <c r="C1160" t="s">
        <v>64</v>
      </c>
      <c r="D1160" t="s">
        <v>5803</v>
      </c>
      <c r="E1160" t="s">
        <v>5806</v>
      </c>
      <c r="F1160" t="s">
        <v>5803</v>
      </c>
    </row>
    <row r="1161" spans="1:6">
      <c r="A1161">
        <v>163503</v>
      </c>
      <c r="B1161" t="s">
        <v>6975</v>
      </c>
      <c r="C1161" t="s">
        <v>64</v>
      </c>
      <c r="D1161" t="s">
        <v>5803</v>
      </c>
      <c r="E1161" t="s">
        <v>5804</v>
      </c>
      <c r="F1161" t="s">
        <v>5803</v>
      </c>
    </row>
    <row r="1162" spans="1:6">
      <c r="A1162">
        <v>163801</v>
      </c>
      <c r="B1162" t="s">
        <v>6976</v>
      </c>
      <c r="C1162" t="s">
        <v>328</v>
      </c>
      <c r="D1162" t="s">
        <v>5725</v>
      </c>
      <c r="E1162" t="s">
        <v>5728</v>
      </c>
      <c r="F1162" t="s">
        <v>5728</v>
      </c>
    </row>
    <row r="1163" spans="1:6">
      <c r="A1163">
        <v>163802</v>
      </c>
      <c r="B1163" t="s">
        <v>6977</v>
      </c>
      <c r="C1163" t="s">
        <v>664</v>
      </c>
      <c r="D1163" t="s">
        <v>5793</v>
      </c>
      <c r="E1163" t="s">
        <v>5793</v>
      </c>
      <c r="F1163" t="s">
        <v>5793</v>
      </c>
    </row>
    <row r="1164" spans="1:6">
      <c r="A1164">
        <v>163803</v>
      </c>
      <c r="B1164" t="s">
        <v>6978</v>
      </c>
      <c r="C1164" t="s">
        <v>64</v>
      </c>
      <c r="D1164" t="s">
        <v>5803</v>
      </c>
      <c r="E1164" t="s">
        <v>5804</v>
      </c>
      <c r="F1164" t="s">
        <v>5803</v>
      </c>
    </row>
    <row r="1165" spans="1:6">
      <c r="A1165">
        <v>163804</v>
      </c>
      <c r="B1165" t="s">
        <v>6979</v>
      </c>
      <c r="C1165" t="s">
        <v>328</v>
      </c>
      <c r="D1165" t="s">
        <v>5725</v>
      </c>
      <c r="E1165" t="s">
        <v>5728</v>
      </c>
      <c r="F1165" t="s">
        <v>5728</v>
      </c>
    </row>
    <row r="1166" spans="1:6">
      <c r="A1166">
        <v>163805</v>
      </c>
      <c r="B1166" t="s">
        <v>6980</v>
      </c>
      <c r="C1166" t="s">
        <v>64</v>
      </c>
      <c r="D1166" t="s">
        <v>5803</v>
      </c>
      <c r="E1166" t="s">
        <v>5806</v>
      </c>
      <c r="F1166" t="s">
        <v>5803</v>
      </c>
    </row>
    <row r="1167" spans="1:6">
      <c r="A1167">
        <v>163806</v>
      </c>
      <c r="B1167" t="s">
        <v>6981</v>
      </c>
      <c r="C1167" t="s">
        <v>369</v>
      </c>
      <c r="D1167" t="s">
        <v>5751</v>
      </c>
      <c r="E1167" t="s">
        <v>5748</v>
      </c>
      <c r="F1167" t="s">
        <v>5748</v>
      </c>
    </row>
    <row r="1168" spans="1:6">
      <c r="A1168">
        <v>163807</v>
      </c>
      <c r="B1168" t="s">
        <v>6982</v>
      </c>
      <c r="C1168" t="s">
        <v>328</v>
      </c>
      <c r="D1168" t="s">
        <v>5725</v>
      </c>
      <c r="E1168" t="s">
        <v>5727</v>
      </c>
      <c r="F1168" t="s">
        <v>5727</v>
      </c>
    </row>
    <row r="1169" spans="1:6">
      <c r="A1169">
        <v>163808</v>
      </c>
      <c r="B1169" t="s">
        <v>6983</v>
      </c>
      <c r="C1169" t="s">
        <v>64</v>
      </c>
      <c r="D1169" t="s">
        <v>5716</v>
      </c>
      <c r="E1169" t="s">
        <v>5720</v>
      </c>
      <c r="F1169" t="s">
        <v>5720</v>
      </c>
    </row>
    <row r="1170" spans="1:6">
      <c r="A1170">
        <v>163809</v>
      </c>
      <c r="B1170" t="s">
        <v>6984</v>
      </c>
      <c r="C1170" t="s">
        <v>328</v>
      </c>
      <c r="D1170" t="s">
        <v>5725</v>
      </c>
      <c r="E1170" t="s">
        <v>5727</v>
      </c>
      <c r="F1170" t="s">
        <v>5727</v>
      </c>
    </row>
    <row r="1171" spans="1:6">
      <c r="A1171">
        <v>163810</v>
      </c>
      <c r="B1171" t="s">
        <v>6985</v>
      </c>
      <c r="C1171" t="s">
        <v>328</v>
      </c>
      <c r="D1171" t="s">
        <v>5725</v>
      </c>
      <c r="E1171" t="s">
        <v>5727</v>
      </c>
      <c r="F1171" t="s">
        <v>5727</v>
      </c>
    </row>
    <row r="1172" spans="1:6">
      <c r="A1172">
        <v>163811</v>
      </c>
      <c r="B1172" t="s">
        <v>6986</v>
      </c>
      <c r="C1172" t="s">
        <v>369</v>
      </c>
      <c r="D1172" t="s">
        <v>5751</v>
      </c>
      <c r="E1172" t="s">
        <v>5747</v>
      </c>
      <c r="F1172" t="s">
        <v>5747</v>
      </c>
    </row>
    <row r="1173" spans="1:6">
      <c r="A1173">
        <v>163812</v>
      </c>
      <c r="B1173" t="s">
        <v>6987</v>
      </c>
      <c r="C1173" t="s">
        <v>369</v>
      </c>
      <c r="D1173" t="s">
        <v>5751</v>
      </c>
      <c r="E1173" t="s">
        <v>5747</v>
      </c>
      <c r="F1173" t="s">
        <v>5747</v>
      </c>
    </row>
    <row r="1174" spans="1:6">
      <c r="A1174">
        <v>163813</v>
      </c>
      <c r="B1174" t="s">
        <v>6988</v>
      </c>
      <c r="C1174" t="s">
        <v>5766</v>
      </c>
      <c r="D1174" t="s">
        <v>5773</v>
      </c>
      <c r="E1174" t="s">
        <v>5775</v>
      </c>
      <c r="F1174" t="s">
        <v>5775</v>
      </c>
    </row>
    <row r="1175" spans="1:6">
      <c r="A1175">
        <v>163816</v>
      </c>
      <c r="B1175" t="s">
        <v>6989</v>
      </c>
      <c r="C1175" t="s">
        <v>369</v>
      </c>
      <c r="D1175" t="s">
        <v>5751</v>
      </c>
      <c r="E1175" t="s">
        <v>5746</v>
      </c>
      <c r="F1175" t="s">
        <v>5746</v>
      </c>
    </row>
    <row r="1176" spans="1:6">
      <c r="A1176">
        <v>163817</v>
      </c>
      <c r="B1176" t="s">
        <v>6990</v>
      </c>
      <c r="C1176" t="s">
        <v>369</v>
      </c>
      <c r="D1176" t="s">
        <v>5751</v>
      </c>
      <c r="E1176" t="s">
        <v>5746</v>
      </c>
      <c r="F1176" t="s">
        <v>5746</v>
      </c>
    </row>
    <row r="1177" spans="1:6">
      <c r="A1177">
        <v>163818</v>
      </c>
      <c r="B1177" t="s">
        <v>6991</v>
      </c>
      <c r="C1177" t="s">
        <v>64</v>
      </c>
      <c r="D1177" t="s">
        <v>5803</v>
      </c>
      <c r="E1177" t="s">
        <v>5804</v>
      </c>
      <c r="F1177" t="s">
        <v>5803</v>
      </c>
    </row>
    <row r="1178" spans="1:6">
      <c r="A1178">
        <v>163819</v>
      </c>
      <c r="B1178" t="s">
        <v>6992</v>
      </c>
      <c r="C1178" t="s">
        <v>369</v>
      </c>
      <c r="D1178" t="s">
        <v>5740</v>
      </c>
      <c r="E1178" t="s">
        <v>5743</v>
      </c>
      <c r="F1178" t="s">
        <v>5743</v>
      </c>
    </row>
    <row r="1179" spans="1:6">
      <c r="A1179">
        <v>163820</v>
      </c>
      <c r="B1179" t="s">
        <v>6993</v>
      </c>
      <c r="C1179" t="s">
        <v>664</v>
      </c>
      <c r="D1179" t="s">
        <v>5795</v>
      </c>
      <c r="E1179" t="s">
        <v>5795</v>
      </c>
      <c r="F1179" t="s">
        <v>5795</v>
      </c>
    </row>
    <row r="1180" spans="1:6">
      <c r="A1180">
        <v>163821</v>
      </c>
      <c r="B1180" t="s">
        <v>6994</v>
      </c>
      <c r="C1180" t="s">
        <v>64</v>
      </c>
      <c r="D1180" t="s">
        <v>5716</v>
      </c>
      <c r="E1180" t="s">
        <v>5717</v>
      </c>
      <c r="F1180" t="s">
        <v>5717</v>
      </c>
    </row>
    <row r="1181" spans="1:6">
      <c r="A1181">
        <v>163822</v>
      </c>
      <c r="B1181" t="s">
        <v>6995</v>
      </c>
      <c r="C1181" t="s">
        <v>64</v>
      </c>
      <c r="D1181" t="s">
        <v>5803</v>
      </c>
      <c r="E1181" t="s">
        <v>5804</v>
      </c>
      <c r="F1181" t="s">
        <v>5803</v>
      </c>
    </row>
    <row r="1182" spans="1:6">
      <c r="A1182">
        <v>163823</v>
      </c>
      <c r="B1182" t="s">
        <v>6996</v>
      </c>
      <c r="C1182" t="s">
        <v>328</v>
      </c>
      <c r="D1182" t="s">
        <v>5725</v>
      </c>
      <c r="E1182" t="s">
        <v>5726</v>
      </c>
      <c r="F1182" t="s">
        <v>5726</v>
      </c>
    </row>
    <row r="1183" spans="1:6">
      <c r="A1183">
        <v>163824</v>
      </c>
      <c r="B1183" t="s">
        <v>6997</v>
      </c>
      <c r="C1183" t="s">
        <v>369</v>
      </c>
      <c r="D1183" t="s">
        <v>5751</v>
      </c>
      <c r="E1183" t="s">
        <v>5748</v>
      </c>
      <c r="F1183" t="s">
        <v>5748</v>
      </c>
    </row>
    <row r="1184" spans="1:6">
      <c r="A1184">
        <v>163825</v>
      </c>
      <c r="B1184" t="s">
        <v>6998</v>
      </c>
      <c r="C1184" t="s">
        <v>369</v>
      </c>
      <c r="D1184" t="s">
        <v>5751</v>
      </c>
      <c r="E1184" t="s">
        <v>5748</v>
      </c>
      <c r="F1184" t="s">
        <v>5748</v>
      </c>
    </row>
    <row r="1185" spans="1:6">
      <c r="A1185">
        <v>163826</v>
      </c>
      <c r="B1185" t="s">
        <v>6999</v>
      </c>
      <c r="C1185" t="s">
        <v>5878</v>
      </c>
      <c r="D1185" t="s">
        <v>5879</v>
      </c>
      <c r="E1185" t="s">
        <v>5880</v>
      </c>
      <c r="F1185" t="s">
        <v>5880</v>
      </c>
    </row>
    <row r="1186" spans="1:6">
      <c r="A1186">
        <v>163907</v>
      </c>
      <c r="B1186" t="s">
        <v>7000</v>
      </c>
      <c r="C1186" t="s">
        <v>369</v>
      </c>
      <c r="D1186" t="s">
        <v>5751</v>
      </c>
      <c r="E1186" t="s">
        <v>5745</v>
      </c>
      <c r="F1186" t="s">
        <v>5745</v>
      </c>
    </row>
    <row r="1187" spans="1:6">
      <c r="A1187">
        <v>163908</v>
      </c>
      <c r="B1187" t="s">
        <v>7001</v>
      </c>
      <c r="C1187" t="s">
        <v>5878</v>
      </c>
      <c r="D1187" t="s">
        <v>5879</v>
      </c>
      <c r="E1187" t="s">
        <v>5880</v>
      </c>
      <c r="F1187" t="s">
        <v>5880</v>
      </c>
    </row>
    <row r="1188" spans="1:6">
      <c r="A1188">
        <v>163909</v>
      </c>
      <c r="B1188" t="s">
        <v>7002</v>
      </c>
      <c r="C1188" t="s">
        <v>369</v>
      </c>
      <c r="D1188" t="s">
        <v>5751</v>
      </c>
      <c r="E1188" t="s">
        <v>5748</v>
      </c>
      <c r="F1188" t="s">
        <v>5748</v>
      </c>
    </row>
    <row r="1189" spans="1:6">
      <c r="A1189">
        <v>163910</v>
      </c>
      <c r="B1189" t="s">
        <v>7003</v>
      </c>
      <c r="C1189" t="s">
        <v>5878</v>
      </c>
      <c r="D1189" t="s">
        <v>5879</v>
      </c>
      <c r="E1189" t="s">
        <v>5880</v>
      </c>
      <c r="F1189" t="s">
        <v>5880</v>
      </c>
    </row>
    <row r="1190" spans="1:6">
      <c r="A1190">
        <v>164105</v>
      </c>
      <c r="B1190" t="s">
        <v>7004</v>
      </c>
      <c r="C1190" t="s">
        <v>369</v>
      </c>
      <c r="D1190" t="s">
        <v>5751</v>
      </c>
      <c r="E1190" t="s">
        <v>5748</v>
      </c>
      <c r="F1190" t="s">
        <v>5748</v>
      </c>
    </row>
    <row r="1191" spans="1:6">
      <c r="A1191" t="s">
        <v>7005</v>
      </c>
      <c r="B1191" t="s">
        <v>7004</v>
      </c>
      <c r="C1191" t="s">
        <v>369</v>
      </c>
      <c r="D1191" t="s">
        <v>5740</v>
      </c>
      <c r="E1191" t="s">
        <v>5743</v>
      </c>
      <c r="F1191" t="s">
        <v>5743</v>
      </c>
    </row>
    <row r="1192" spans="1:6">
      <c r="A1192">
        <v>164205</v>
      </c>
      <c r="B1192" t="s">
        <v>7006</v>
      </c>
      <c r="C1192" t="s">
        <v>64</v>
      </c>
      <c r="D1192" t="s">
        <v>5716</v>
      </c>
      <c r="E1192" t="s">
        <v>5717</v>
      </c>
      <c r="F1192" t="s">
        <v>5717</v>
      </c>
    </row>
    <row r="1193" spans="1:6">
      <c r="A1193">
        <v>164206</v>
      </c>
      <c r="B1193" t="s">
        <v>7007</v>
      </c>
      <c r="C1193" t="s">
        <v>369</v>
      </c>
      <c r="D1193" t="s">
        <v>5751</v>
      </c>
      <c r="E1193" t="s">
        <v>5748</v>
      </c>
      <c r="F1193" t="s">
        <v>5748</v>
      </c>
    </row>
    <row r="1194" spans="1:6">
      <c r="A1194">
        <v>164207</v>
      </c>
      <c r="B1194" t="s">
        <v>7008</v>
      </c>
      <c r="C1194" t="s">
        <v>5878</v>
      </c>
      <c r="D1194" t="s">
        <v>5879</v>
      </c>
      <c r="E1194" t="s">
        <v>5880</v>
      </c>
      <c r="F1194" t="s">
        <v>5880</v>
      </c>
    </row>
    <row r="1195" spans="1:6">
      <c r="A1195">
        <v>164208</v>
      </c>
      <c r="B1195" t="s">
        <v>7009</v>
      </c>
      <c r="C1195" t="s">
        <v>369</v>
      </c>
      <c r="D1195" t="s">
        <v>5751</v>
      </c>
      <c r="E1195" t="s">
        <v>5748</v>
      </c>
      <c r="F1195" t="s">
        <v>5748</v>
      </c>
    </row>
    <row r="1196" spans="1:6">
      <c r="A1196">
        <v>164209</v>
      </c>
      <c r="B1196" t="s">
        <v>7010</v>
      </c>
      <c r="C1196" t="s">
        <v>5878</v>
      </c>
      <c r="D1196" t="s">
        <v>5879</v>
      </c>
      <c r="E1196" t="s">
        <v>5880</v>
      </c>
      <c r="F1196" t="s">
        <v>5880</v>
      </c>
    </row>
    <row r="1197" spans="1:6">
      <c r="A1197">
        <v>164210</v>
      </c>
      <c r="B1197" t="s">
        <v>7011</v>
      </c>
      <c r="C1197" t="s">
        <v>369</v>
      </c>
      <c r="D1197" t="s">
        <v>5751</v>
      </c>
      <c r="E1197" t="s">
        <v>5748</v>
      </c>
      <c r="F1197" t="s">
        <v>5748</v>
      </c>
    </row>
    <row r="1198" spans="1:6">
      <c r="A1198">
        <v>164211</v>
      </c>
      <c r="B1198" t="s">
        <v>7012</v>
      </c>
      <c r="C1198" t="s">
        <v>5878</v>
      </c>
      <c r="D1198" t="s">
        <v>5879</v>
      </c>
      <c r="E1198" t="s">
        <v>5880</v>
      </c>
      <c r="F1198" t="s">
        <v>5880</v>
      </c>
    </row>
    <row r="1199" spans="1:6">
      <c r="A1199">
        <v>164302</v>
      </c>
      <c r="B1199" t="s">
        <v>7013</v>
      </c>
      <c r="C1199" t="s">
        <v>369</v>
      </c>
      <c r="D1199" t="s">
        <v>5751</v>
      </c>
      <c r="E1199" t="s">
        <v>5748</v>
      </c>
      <c r="F1199" t="s">
        <v>5748</v>
      </c>
    </row>
    <row r="1200" spans="1:6">
      <c r="A1200">
        <v>164303</v>
      </c>
      <c r="B1200" t="s">
        <v>7014</v>
      </c>
      <c r="C1200" t="s">
        <v>5878</v>
      </c>
      <c r="D1200" t="s">
        <v>5879</v>
      </c>
      <c r="E1200" t="s">
        <v>5880</v>
      </c>
      <c r="F1200" t="s">
        <v>5880</v>
      </c>
    </row>
    <row r="1201" spans="1:6">
      <c r="A1201">
        <v>164509</v>
      </c>
      <c r="B1201" t="s">
        <v>7015</v>
      </c>
      <c r="C1201" t="s">
        <v>369</v>
      </c>
      <c r="D1201" t="s">
        <v>5751</v>
      </c>
      <c r="E1201" t="s">
        <v>5748</v>
      </c>
      <c r="F1201" t="s">
        <v>5748</v>
      </c>
    </row>
    <row r="1202" spans="1:6">
      <c r="A1202">
        <v>164510</v>
      </c>
      <c r="B1202" t="s">
        <v>7016</v>
      </c>
      <c r="C1202" t="s">
        <v>5878</v>
      </c>
      <c r="D1202" t="s">
        <v>5879</v>
      </c>
      <c r="E1202" t="s">
        <v>5880</v>
      </c>
      <c r="F1202" t="s">
        <v>5880</v>
      </c>
    </row>
    <row r="1203" spans="1:6">
      <c r="A1203">
        <v>164606</v>
      </c>
      <c r="B1203" t="s">
        <v>7017</v>
      </c>
      <c r="C1203" t="s">
        <v>369</v>
      </c>
      <c r="D1203" t="s">
        <v>5740</v>
      </c>
      <c r="E1203" t="s">
        <v>5743</v>
      </c>
      <c r="F1203" t="s">
        <v>5743</v>
      </c>
    </row>
    <row r="1204" spans="1:6">
      <c r="A1204">
        <v>164701</v>
      </c>
      <c r="B1204" t="s">
        <v>7018</v>
      </c>
      <c r="C1204" t="s">
        <v>5766</v>
      </c>
      <c r="D1204" t="s">
        <v>5773</v>
      </c>
      <c r="E1204" t="s">
        <v>5779</v>
      </c>
      <c r="F1204" t="s">
        <v>5779</v>
      </c>
    </row>
    <row r="1205" spans="1:6">
      <c r="A1205">
        <v>164702</v>
      </c>
      <c r="B1205" t="s">
        <v>7019</v>
      </c>
      <c r="C1205" t="s">
        <v>369</v>
      </c>
      <c r="D1205" t="s">
        <v>5740</v>
      </c>
      <c r="E1205" t="s">
        <v>5743</v>
      </c>
      <c r="F1205" t="s">
        <v>5743</v>
      </c>
    </row>
    <row r="1206" spans="1:6">
      <c r="A1206">
        <v>164703</v>
      </c>
      <c r="B1206" t="s">
        <v>7020</v>
      </c>
      <c r="C1206" t="s">
        <v>369</v>
      </c>
      <c r="D1206" t="s">
        <v>5751</v>
      </c>
      <c r="E1206" t="s">
        <v>5748</v>
      </c>
      <c r="F1206" t="s">
        <v>5748</v>
      </c>
    </row>
    <row r="1207" spans="1:6">
      <c r="A1207">
        <v>164704</v>
      </c>
      <c r="B1207" t="s">
        <v>7021</v>
      </c>
      <c r="C1207" t="s">
        <v>5878</v>
      </c>
      <c r="D1207" t="s">
        <v>5879</v>
      </c>
      <c r="E1207" t="s">
        <v>5880</v>
      </c>
      <c r="F1207" t="s">
        <v>5880</v>
      </c>
    </row>
    <row r="1208" spans="1:6">
      <c r="A1208">
        <v>164705</v>
      </c>
      <c r="B1208" t="s">
        <v>7022</v>
      </c>
      <c r="C1208" t="s">
        <v>5766</v>
      </c>
      <c r="D1208" t="s">
        <v>5767</v>
      </c>
      <c r="E1208" t="s">
        <v>5768</v>
      </c>
      <c r="F1208" t="s">
        <v>5768</v>
      </c>
    </row>
    <row r="1209" spans="1:6">
      <c r="A1209">
        <v>164808</v>
      </c>
      <c r="B1209" t="s">
        <v>7023</v>
      </c>
      <c r="C1209" t="s">
        <v>369</v>
      </c>
      <c r="D1209" t="s">
        <v>5740</v>
      </c>
      <c r="E1209" t="s">
        <v>5743</v>
      </c>
      <c r="F1209" t="s">
        <v>5743</v>
      </c>
    </row>
    <row r="1210" spans="1:6">
      <c r="A1210">
        <v>164809</v>
      </c>
      <c r="B1210" t="s">
        <v>7024</v>
      </c>
      <c r="C1210" t="s">
        <v>64</v>
      </c>
      <c r="D1210" t="s">
        <v>5716</v>
      </c>
      <c r="E1210" t="s">
        <v>5717</v>
      </c>
      <c r="F1210" t="s">
        <v>5717</v>
      </c>
    </row>
    <row r="1211" spans="1:6">
      <c r="A1211">
        <v>164810</v>
      </c>
      <c r="B1211" t="s">
        <v>7025</v>
      </c>
      <c r="C1211" t="s">
        <v>369</v>
      </c>
      <c r="D1211" t="s">
        <v>5740</v>
      </c>
      <c r="E1211" t="s">
        <v>5741</v>
      </c>
      <c r="F1211" t="s">
        <v>5741</v>
      </c>
    </row>
    <row r="1212" spans="1:6">
      <c r="A1212">
        <v>164811</v>
      </c>
      <c r="B1212" t="s">
        <v>7026</v>
      </c>
      <c r="C1212" t="s">
        <v>64</v>
      </c>
      <c r="D1212" t="s">
        <v>5716</v>
      </c>
      <c r="E1212" t="s">
        <v>5717</v>
      </c>
      <c r="F1212" t="s">
        <v>5717</v>
      </c>
    </row>
    <row r="1213" spans="1:6">
      <c r="A1213">
        <v>164812</v>
      </c>
      <c r="B1213" t="s">
        <v>7027</v>
      </c>
      <c r="C1213" t="s">
        <v>369</v>
      </c>
      <c r="D1213" t="s">
        <v>5751</v>
      </c>
      <c r="E1213" t="s">
        <v>5747</v>
      </c>
      <c r="F1213" t="s">
        <v>5747</v>
      </c>
    </row>
    <row r="1214" spans="1:6">
      <c r="A1214">
        <v>164813</v>
      </c>
      <c r="B1214" t="s">
        <v>7028</v>
      </c>
      <c r="C1214" t="s">
        <v>5878</v>
      </c>
      <c r="D1214" t="s">
        <v>5879</v>
      </c>
      <c r="E1214" t="s">
        <v>5880</v>
      </c>
      <c r="F1214" t="s">
        <v>5880</v>
      </c>
    </row>
    <row r="1215" spans="1:6">
      <c r="A1215">
        <v>164814</v>
      </c>
      <c r="B1215" t="s">
        <v>7029</v>
      </c>
      <c r="C1215" t="s">
        <v>369</v>
      </c>
      <c r="D1215" t="s">
        <v>5740</v>
      </c>
      <c r="E1215" t="s">
        <v>5742</v>
      </c>
      <c r="F1215" t="s">
        <v>5742</v>
      </c>
    </row>
    <row r="1216" spans="1:6">
      <c r="A1216">
        <v>164815</v>
      </c>
      <c r="B1216" t="s">
        <v>7030</v>
      </c>
      <c r="C1216" t="s">
        <v>5766</v>
      </c>
      <c r="D1216" t="s">
        <v>5767</v>
      </c>
      <c r="E1216" t="s">
        <v>5768</v>
      </c>
      <c r="F1216" t="s">
        <v>5768</v>
      </c>
    </row>
    <row r="1217" spans="1:6">
      <c r="A1217">
        <v>164902</v>
      </c>
      <c r="B1217" t="s">
        <v>7031</v>
      </c>
      <c r="C1217" t="s">
        <v>369</v>
      </c>
      <c r="D1217" t="s">
        <v>5740</v>
      </c>
      <c r="E1217" t="s">
        <v>5743</v>
      </c>
      <c r="F1217" t="s">
        <v>5743</v>
      </c>
    </row>
    <row r="1218" spans="1:6">
      <c r="A1218">
        <v>165309</v>
      </c>
      <c r="B1218" t="s">
        <v>7032</v>
      </c>
      <c r="C1218" t="s">
        <v>64</v>
      </c>
      <c r="D1218" t="s">
        <v>5716</v>
      </c>
      <c r="E1218" t="s">
        <v>5717</v>
      </c>
      <c r="F1218" t="s">
        <v>5717</v>
      </c>
    </row>
    <row r="1219" spans="1:6">
      <c r="A1219">
        <v>165310</v>
      </c>
      <c r="B1219" t="s">
        <v>7033</v>
      </c>
      <c r="C1219" t="s">
        <v>64</v>
      </c>
      <c r="D1219" t="s">
        <v>5803</v>
      </c>
      <c r="E1219" t="s">
        <v>5842</v>
      </c>
      <c r="F1219" t="s">
        <v>5803</v>
      </c>
    </row>
    <row r="1220" spans="1:6">
      <c r="A1220">
        <v>165311</v>
      </c>
      <c r="B1220" t="s">
        <v>7034</v>
      </c>
      <c r="C1220" t="s">
        <v>369</v>
      </c>
      <c r="D1220" t="s">
        <v>5740</v>
      </c>
      <c r="E1220" t="s">
        <v>5743</v>
      </c>
      <c r="F1220" t="s">
        <v>5743</v>
      </c>
    </row>
    <row r="1221" spans="1:6">
      <c r="A1221">
        <v>165312</v>
      </c>
      <c r="B1221" t="s">
        <v>7035</v>
      </c>
      <c r="C1221" t="s">
        <v>64</v>
      </c>
      <c r="D1221" t="s">
        <v>5716</v>
      </c>
      <c r="E1221" t="s">
        <v>5717</v>
      </c>
      <c r="F1221" t="s">
        <v>5717</v>
      </c>
    </row>
    <row r="1222" spans="1:6">
      <c r="A1222">
        <v>165313</v>
      </c>
      <c r="B1222" t="s">
        <v>6537</v>
      </c>
      <c r="C1222" t="s">
        <v>64</v>
      </c>
      <c r="D1222" t="s">
        <v>5803</v>
      </c>
      <c r="E1222" t="s">
        <v>5806</v>
      </c>
      <c r="F1222" t="s">
        <v>5803</v>
      </c>
    </row>
    <row r="1223" spans="1:6">
      <c r="A1223">
        <v>165508</v>
      </c>
      <c r="B1223" t="s">
        <v>7036</v>
      </c>
      <c r="C1223" t="s">
        <v>64</v>
      </c>
      <c r="D1223" t="s">
        <v>5803</v>
      </c>
      <c r="E1223" t="s">
        <v>5818</v>
      </c>
      <c r="F1223" t="s">
        <v>5803</v>
      </c>
    </row>
    <row r="1224" spans="1:6">
      <c r="A1224">
        <v>165509</v>
      </c>
      <c r="B1224" t="s">
        <v>7037</v>
      </c>
      <c r="C1224" t="s">
        <v>369</v>
      </c>
      <c r="D1224" t="s">
        <v>5740</v>
      </c>
      <c r="E1224" t="s">
        <v>5742</v>
      </c>
      <c r="F1224" t="s">
        <v>5742</v>
      </c>
    </row>
    <row r="1225" spans="1:6">
      <c r="A1225">
        <v>165510</v>
      </c>
      <c r="B1225" t="s">
        <v>7038</v>
      </c>
      <c r="C1225" t="s">
        <v>5766</v>
      </c>
      <c r="D1225" t="s">
        <v>5773</v>
      </c>
      <c r="E1225" t="s">
        <v>5777</v>
      </c>
      <c r="F1225" t="s">
        <v>5777</v>
      </c>
    </row>
    <row r="1226" spans="1:6">
      <c r="A1226">
        <v>165511</v>
      </c>
      <c r="B1226" t="s">
        <v>7039</v>
      </c>
      <c r="C1226" t="s">
        <v>64</v>
      </c>
      <c r="D1226" t="s">
        <v>5716</v>
      </c>
      <c r="E1226" t="s">
        <v>5717</v>
      </c>
      <c r="F1226" t="s">
        <v>5717</v>
      </c>
    </row>
    <row r="1227" spans="1:6">
      <c r="A1227">
        <v>165512</v>
      </c>
      <c r="B1227" t="s">
        <v>7040</v>
      </c>
      <c r="C1227" t="s">
        <v>64</v>
      </c>
      <c r="D1227" t="s">
        <v>5803</v>
      </c>
      <c r="E1227" t="s">
        <v>5806</v>
      </c>
      <c r="F1227" t="s">
        <v>5803</v>
      </c>
    </row>
    <row r="1228" spans="1:6">
      <c r="A1228">
        <v>165513</v>
      </c>
      <c r="B1228" t="s">
        <v>7041</v>
      </c>
      <c r="C1228" t="s">
        <v>5766</v>
      </c>
      <c r="D1228" t="s">
        <v>5773</v>
      </c>
      <c r="E1228" t="s">
        <v>5779</v>
      </c>
      <c r="F1228" t="s">
        <v>5779</v>
      </c>
    </row>
    <row r="1229" spans="1:6">
      <c r="A1229">
        <v>165515</v>
      </c>
      <c r="B1229" t="s">
        <v>7042</v>
      </c>
      <c r="C1229" t="s">
        <v>64</v>
      </c>
      <c r="D1229" t="s">
        <v>5716</v>
      </c>
      <c r="E1229" t="s">
        <v>5717</v>
      </c>
      <c r="F1229" t="s">
        <v>5717</v>
      </c>
    </row>
    <row r="1230" spans="1:6">
      <c r="A1230">
        <v>165516</v>
      </c>
      <c r="B1230" t="s">
        <v>7043</v>
      </c>
      <c r="C1230" t="s">
        <v>64</v>
      </c>
      <c r="D1230" t="s">
        <v>5803</v>
      </c>
      <c r="E1230" t="s">
        <v>5806</v>
      </c>
      <c r="F1230" t="s">
        <v>5803</v>
      </c>
    </row>
    <row r="1231" spans="1:6">
      <c r="A1231">
        <v>165517</v>
      </c>
      <c r="B1231" t="s">
        <v>7044</v>
      </c>
      <c r="C1231" t="s">
        <v>369</v>
      </c>
      <c r="D1231" t="s">
        <v>5751</v>
      </c>
      <c r="E1231" t="s">
        <v>5748</v>
      </c>
      <c r="F1231" t="s">
        <v>5748</v>
      </c>
    </row>
    <row r="1232" spans="1:6">
      <c r="A1232">
        <v>165518</v>
      </c>
      <c r="B1232" t="s">
        <v>7045</v>
      </c>
      <c r="C1232" t="s">
        <v>5878</v>
      </c>
      <c r="D1232" t="s">
        <v>5879</v>
      </c>
      <c r="E1232" t="s">
        <v>5880</v>
      </c>
      <c r="F1232" t="s">
        <v>5880</v>
      </c>
    </row>
    <row r="1233" spans="1:6">
      <c r="A1233">
        <v>165519</v>
      </c>
      <c r="B1233" t="s">
        <v>7046</v>
      </c>
      <c r="C1233" t="s">
        <v>64</v>
      </c>
      <c r="D1233" t="s">
        <v>5716</v>
      </c>
      <c r="E1233" t="s">
        <v>5717</v>
      </c>
      <c r="F1233" t="s">
        <v>5717</v>
      </c>
    </row>
    <row r="1234" spans="1:6">
      <c r="A1234">
        <v>165520</v>
      </c>
      <c r="B1234" t="s">
        <v>7047</v>
      </c>
      <c r="C1234" t="s">
        <v>64</v>
      </c>
      <c r="D1234" t="s">
        <v>5716</v>
      </c>
      <c r="E1234" t="s">
        <v>5717</v>
      </c>
      <c r="F1234" t="s">
        <v>5717</v>
      </c>
    </row>
    <row r="1235" spans="1:6">
      <c r="A1235">
        <v>165521</v>
      </c>
      <c r="B1235" t="s">
        <v>7048</v>
      </c>
      <c r="C1235" t="s">
        <v>64</v>
      </c>
      <c r="D1235" t="s">
        <v>5716</v>
      </c>
      <c r="E1235" t="s">
        <v>5717</v>
      </c>
      <c r="F1235" t="s">
        <v>5717</v>
      </c>
    </row>
    <row r="1236" spans="1:6">
      <c r="A1236">
        <v>165705</v>
      </c>
      <c r="B1236" t="s">
        <v>7049</v>
      </c>
      <c r="C1236" t="s">
        <v>369</v>
      </c>
      <c r="D1236" t="s">
        <v>5751</v>
      </c>
      <c r="E1236" t="s">
        <v>5748</v>
      </c>
      <c r="F1236" t="s">
        <v>5748</v>
      </c>
    </row>
    <row r="1237" spans="1:6">
      <c r="A1237">
        <v>165706</v>
      </c>
      <c r="B1237" t="s">
        <v>7050</v>
      </c>
      <c r="C1237" t="s">
        <v>5878</v>
      </c>
      <c r="D1237" t="s">
        <v>5879</v>
      </c>
      <c r="E1237" t="s">
        <v>5880</v>
      </c>
      <c r="F1237" t="s">
        <v>5880</v>
      </c>
    </row>
    <row r="1238" spans="1:6">
      <c r="A1238">
        <v>165707</v>
      </c>
      <c r="B1238" t="s">
        <v>7051</v>
      </c>
      <c r="C1238" t="s">
        <v>64</v>
      </c>
      <c r="D1238" t="s">
        <v>5716</v>
      </c>
      <c r="E1238" t="s">
        <v>5717</v>
      </c>
      <c r="F1238" t="s">
        <v>5717</v>
      </c>
    </row>
    <row r="1239" spans="1:6">
      <c r="A1239">
        <v>165806</v>
      </c>
      <c r="B1239" t="s">
        <v>7052</v>
      </c>
      <c r="C1239" t="s">
        <v>64</v>
      </c>
      <c r="D1239" t="s">
        <v>5716</v>
      </c>
      <c r="E1239" t="s">
        <v>5720</v>
      </c>
      <c r="F1239" t="s">
        <v>5720</v>
      </c>
    </row>
    <row r="1240" spans="1:6">
      <c r="A1240">
        <v>165807</v>
      </c>
      <c r="B1240" t="s">
        <v>7053</v>
      </c>
      <c r="C1240" t="s">
        <v>369</v>
      </c>
      <c r="D1240" t="s">
        <v>5751</v>
      </c>
      <c r="E1240" t="s">
        <v>5748</v>
      </c>
      <c r="F1240" t="s">
        <v>5748</v>
      </c>
    </row>
    <row r="1241" spans="1:6">
      <c r="A1241">
        <v>165808</v>
      </c>
      <c r="B1241" t="s">
        <v>7054</v>
      </c>
      <c r="C1241" t="s">
        <v>5878</v>
      </c>
      <c r="D1241" t="s">
        <v>5879</v>
      </c>
      <c r="E1241" t="s">
        <v>5880</v>
      </c>
      <c r="F1241" t="s">
        <v>5880</v>
      </c>
    </row>
    <row r="1242" spans="1:6">
      <c r="A1242">
        <v>166001</v>
      </c>
      <c r="B1242" t="s">
        <v>7055</v>
      </c>
      <c r="C1242" t="s">
        <v>64</v>
      </c>
      <c r="D1242" t="s">
        <v>5803</v>
      </c>
      <c r="E1242" t="s">
        <v>5806</v>
      </c>
      <c r="F1242" t="s">
        <v>5803</v>
      </c>
    </row>
    <row r="1243" spans="1:6">
      <c r="A1243">
        <v>166002</v>
      </c>
      <c r="B1243" t="s">
        <v>7056</v>
      </c>
      <c r="C1243" t="s">
        <v>328</v>
      </c>
      <c r="D1243" t="s">
        <v>5725</v>
      </c>
      <c r="E1243" t="s">
        <v>5728</v>
      </c>
      <c r="F1243" t="s">
        <v>5728</v>
      </c>
    </row>
    <row r="1244" spans="1:6">
      <c r="A1244">
        <v>166003</v>
      </c>
      <c r="B1244" t="s">
        <v>7057</v>
      </c>
      <c r="C1244" t="s">
        <v>369</v>
      </c>
      <c r="D1244" t="s">
        <v>5751</v>
      </c>
      <c r="E1244" t="s">
        <v>5748</v>
      </c>
      <c r="F1244" t="s">
        <v>5748</v>
      </c>
    </row>
    <row r="1245" spans="1:6">
      <c r="A1245">
        <v>166004</v>
      </c>
      <c r="B1245" t="s">
        <v>7058</v>
      </c>
      <c r="C1245" t="s">
        <v>369</v>
      </c>
      <c r="D1245" t="s">
        <v>5751</v>
      </c>
      <c r="E1245" t="s">
        <v>5748</v>
      </c>
      <c r="F1245" t="s">
        <v>5748</v>
      </c>
    </row>
    <row r="1246" spans="1:6">
      <c r="A1246">
        <v>166005</v>
      </c>
      <c r="B1246" t="s">
        <v>7059</v>
      </c>
      <c r="C1246" t="s">
        <v>64</v>
      </c>
      <c r="D1246" t="s">
        <v>5803</v>
      </c>
      <c r="E1246" t="s">
        <v>5818</v>
      </c>
      <c r="F1246" t="s">
        <v>5803</v>
      </c>
    </row>
    <row r="1247" spans="1:6">
      <c r="A1247">
        <v>166006</v>
      </c>
      <c r="B1247" t="s">
        <v>7060</v>
      </c>
      <c r="C1247" t="s">
        <v>64</v>
      </c>
      <c r="D1247" t="s">
        <v>5803</v>
      </c>
      <c r="E1247" t="s">
        <v>5804</v>
      </c>
      <c r="F1247" t="s">
        <v>5803</v>
      </c>
    </row>
    <row r="1248" spans="1:6">
      <c r="A1248">
        <v>166007</v>
      </c>
      <c r="B1248" t="s">
        <v>7061</v>
      </c>
      <c r="C1248" t="s">
        <v>64</v>
      </c>
      <c r="D1248" t="s">
        <v>5716</v>
      </c>
      <c r="E1248" t="s">
        <v>5720</v>
      </c>
      <c r="F1248" t="s">
        <v>5720</v>
      </c>
    </row>
    <row r="1249" spans="1:6">
      <c r="A1249">
        <v>166008</v>
      </c>
      <c r="B1249" t="s">
        <v>7062</v>
      </c>
      <c r="C1249" t="s">
        <v>369</v>
      </c>
      <c r="D1249" t="s">
        <v>5751</v>
      </c>
      <c r="E1249" t="s">
        <v>5748</v>
      </c>
      <c r="F1249" t="s">
        <v>5748</v>
      </c>
    </row>
    <row r="1250" spans="1:6">
      <c r="A1250" t="s">
        <v>7063</v>
      </c>
      <c r="B1250" t="s">
        <v>7062</v>
      </c>
      <c r="C1250" t="s">
        <v>369</v>
      </c>
      <c r="D1250" t="s">
        <v>5740</v>
      </c>
      <c r="E1250" t="s">
        <v>5743</v>
      </c>
      <c r="F1250" t="s">
        <v>5743</v>
      </c>
    </row>
    <row r="1251" spans="1:6">
      <c r="A1251">
        <v>166009</v>
      </c>
      <c r="B1251" t="s">
        <v>7064</v>
      </c>
      <c r="C1251" t="s">
        <v>64</v>
      </c>
      <c r="D1251" t="s">
        <v>5803</v>
      </c>
      <c r="E1251" t="s">
        <v>5842</v>
      </c>
      <c r="F1251" t="s">
        <v>5803</v>
      </c>
    </row>
    <row r="1252" spans="1:6">
      <c r="A1252">
        <v>166010</v>
      </c>
      <c r="B1252" t="s">
        <v>7065</v>
      </c>
      <c r="C1252" t="s">
        <v>369</v>
      </c>
      <c r="D1252" t="s">
        <v>5751</v>
      </c>
      <c r="E1252" t="s">
        <v>5747</v>
      </c>
      <c r="F1252" t="s">
        <v>5747</v>
      </c>
    </row>
    <row r="1253" spans="1:6">
      <c r="A1253">
        <v>166011</v>
      </c>
      <c r="B1253" t="s">
        <v>7066</v>
      </c>
      <c r="C1253" t="s">
        <v>64</v>
      </c>
      <c r="D1253" t="s">
        <v>5803</v>
      </c>
      <c r="E1253" t="s">
        <v>5804</v>
      </c>
      <c r="F1253" t="s">
        <v>5803</v>
      </c>
    </row>
    <row r="1254" spans="1:6">
      <c r="A1254">
        <v>166012</v>
      </c>
      <c r="B1254" t="s">
        <v>7067</v>
      </c>
      <c r="C1254" t="s">
        <v>369</v>
      </c>
      <c r="D1254" t="s">
        <v>5751</v>
      </c>
      <c r="E1254" t="s">
        <v>5748</v>
      </c>
      <c r="F1254" t="s">
        <v>5748</v>
      </c>
    </row>
    <row r="1255" spans="1:6">
      <c r="A1255">
        <v>166013</v>
      </c>
      <c r="B1255" t="s">
        <v>7068</v>
      </c>
      <c r="C1255" t="s">
        <v>5878</v>
      </c>
      <c r="D1255" t="s">
        <v>5879</v>
      </c>
      <c r="E1255" t="s">
        <v>5880</v>
      </c>
      <c r="F1255" t="s">
        <v>5880</v>
      </c>
    </row>
    <row r="1256" spans="1:6">
      <c r="A1256">
        <v>166014</v>
      </c>
      <c r="B1256" t="s">
        <v>7069</v>
      </c>
      <c r="C1256" t="s">
        <v>664</v>
      </c>
      <c r="D1256" t="s">
        <v>5793</v>
      </c>
      <c r="E1256" t="s">
        <v>5793</v>
      </c>
      <c r="F1256" t="s">
        <v>5793</v>
      </c>
    </row>
    <row r="1257" spans="1:6">
      <c r="A1257">
        <v>166015</v>
      </c>
      <c r="B1257" t="s">
        <v>7070</v>
      </c>
      <c r="C1257" t="s">
        <v>664</v>
      </c>
      <c r="D1257" t="s">
        <v>5795</v>
      </c>
      <c r="E1257" t="s">
        <v>5795</v>
      </c>
      <c r="F1257" t="s">
        <v>5795</v>
      </c>
    </row>
    <row r="1258" spans="1:6">
      <c r="A1258">
        <v>166016</v>
      </c>
      <c r="B1258" t="s">
        <v>7071</v>
      </c>
      <c r="C1258" t="s">
        <v>369</v>
      </c>
      <c r="D1258" t="s">
        <v>5751</v>
      </c>
      <c r="E1258" t="s">
        <v>5745</v>
      </c>
      <c r="F1258" t="s">
        <v>5745</v>
      </c>
    </row>
    <row r="1259" spans="1:6">
      <c r="A1259">
        <v>166017</v>
      </c>
      <c r="B1259" t="s">
        <v>7072</v>
      </c>
      <c r="C1259" t="s">
        <v>5878</v>
      </c>
      <c r="D1259" t="s">
        <v>5879</v>
      </c>
      <c r="E1259" t="s">
        <v>5880</v>
      </c>
      <c r="F1259" t="s">
        <v>5880</v>
      </c>
    </row>
    <row r="1260" spans="1:6">
      <c r="A1260">
        <v>166019</v>
      </c>
      <c r="B1260" t="s">
        <v>7073</v>
      </c>
      <c r="C1260" t="s">
        <v>328</v>
      </c>
      <c r="D1260" t="s">
        <v>5725</v>
      </c>
      <c r="E1260" t="s">
        <v>5727</v>
      </c>
      <c r="F1260" t="s">
        <v>5727</v>
      </c>
    </row>
    <row r="1261" spans="1:6">
      <c r="A1261">
        <v>166020</v>
      </c>
      <c r="B1261" t="s">
        <v>7074</v>
      </c>
      <c r="C1261" t="s">
        <v>328</v>
      </c>
      <c r="D1261" t="s">
        <v>5725</v>
      </c>
      <c r="E1261" t="s">
        <v>5727</v>
      </c>
      <c r="F1261" t="s">
        <v>5727</v>
      </c>
    </row>
    <row r="1262" spans="1:6">
      <c r="A1262">
        <v>166021</v>
      </c>
      <c r="B1262" t="s">
        <v>7075</v>
      </c>
      <c r="C1262" t="s">
        <v>369</v>
      </c>
      <c r="D1262" t="s">
        <v>5751</v>
      </c>
      <c r="E1262" t="s">
        <v>5748</v>
      </c>
      <c r="F1262" t="s">
        <v>5748</v>
      </c>
    </row>
    <row r="1263" spans="1:6">
      <c r="A1263">
        <v>166022</v>
      </c>
      <c r="B1263" t="s">
        <v>7076</v>
      </c>
      <c r="C1263" t="s">
        <v>5878</v>
      </c>
      <c r="D1263" t="s">
        <v>5879</v>
      </c>
      <c r="E1263" t="s">
        <v>5880</v>
      </c>
      <c r="F1263" t="s">
        <v>5880</v>
      </c>
    </row>
    <row r="1264" spans="1:6">
      <c r="A1264">
        <v>166105</v>
      </c>
      <c r="B1264" t="s">
        <v>7077</v>
      </c>
      <c r="C1264" t="s">
        <v>369</v>
      </c>
      <c r="D1264" t="s">
        <v>5751</v>
      </c>
      <c r="E1264" t="s">
        <v>5748</v>
      </c>
      <c r="F1264" t="s">
        <v>5748</v>
      </c>
    </row>
    <row r="1265" spans="1:6">
      <c r="A1265">
        <v>166106</v>
      </c>
      <c r="B1265" t="s">
        <v>7078</v>
      </c>
      <c r="C1265" t="s">
        <v>5878</v>
      </c>
      <c r="D1265" t="s">
        <v>5879</v>
      </c>
      <c r="E1265" t="s">
        <v>5880</v>
      </c>
      <c r="F1265" t="s">
        <v>5880</v>
      </c>
    </row>
    <row r="1266" spans="1:6">
      <c r="A1266">
        <v>166301</v>
      </c>
      <c r="B1266" t="s">
        <v>7079</v>
      </c>
      <c r="C1266" t="s">
        <v>64</v>
      </c>
      <c r="D1266" t="s">
        <v>5716</v>
      </c>
      <c r="E1266" t="s">
        <v>5717</v>
      </c>
      <c r="F1266" t="s">
        <v>5717</v>
      </c>
    </row>
    <row r="1267" spans="1:6">
      <c r="A1267">
        <v>166401</v>
      </c>
      <c r="B1267" t="s">
        <v>7080</v>
      </c>
      <c r="C1267" t="s">
        <v>369</v>
      </c>
      <c r="D1267" t="s">
        <v>5740</v>
      </c>
      <c r="E1267" t="s">
        <v>5743</v>
      </c>
      <c r="F1267" t="s">
        <v>5743</v>
      </c>
    </row>
    <row r="1268" spans="1:6">
      <c r="A1268">
        <v>166801</v>
      </c>
      <c r="B1268" t="s">
        <v>7081</v>
      </c>
      <c r="C1268" t="s">
        <v>328</v>
      </c>
      <c r="D1268" t="s">
        <v>5725</v>
      </c>
      <c r="E1268" t="s">
        <v>5727</v>
      </c>
      <c r="F1268" t="s">
        <v>5727</v>
      </c>
    </row>
    <row r="1269" spans="1:6">
      <c r="A1269">
        <v>166802</v>
      </c>
      <c r="B1269" t="s">
        <v>7082</v>
      </c>
      <c r="C1269" t="s">
        <v>64</v>
      </c>
      <c r="D1269" t="s">
        <v>5716</v>
      </c>
      <c r="E1269" t="s">
        <v>5717</v>
      </c>
      <c r="F1269" t="s">
        <v>5717</v>
      </c>
    </row>
    <row r="1270" spans="1:6">
      <c r="A1270">
        <v>166902</v>
      </c>
      <c r="B1270" t="s">
        <v>7083</v>
      </c>
      <c r="C1270" t="s">
        <v>369</v>
      </c>
      <c r="D1270" t="s">
        <v>5740</v>
      </c>
      <c r="E1270" t="s">
        <v>5741</v>
      </c>
      <c r="F1270" t="s">
        <v>5741</v>
      </c>
    </row>
    <row r="1271" spans="1:6">
      <c r="A1271">
        <v>166903</v>
      </c>
      <c r="B1271" t="s">
        <v>7084</v>
      </c>
      <c r="C1271" t="s">
        <v>369</v>
      </c>
      <c r="D1271" t="s">
        <v>5740</v>
      </c>
      <c r="E1271" t="s">
        <v>5741</v>
      </c>
      <c r="F1271" t="s">
        <v>5741</v>
      </c>
    </row>
    <row r="1272" spans="1:6">
      <c r="A1272">
        <v>166904</v>
      </c>
      <c r="B1272" t="s">
        <v>7085</v>
      </c>
      <c r="C1272" t="s">
        <v>369</v>
      </c>
      <c r="D1272" t="s">
        <v>5740</v>
      </c>
      <c r="E1272" t="s">
        <v>5741</v>
      </c>
      <c r="F1272" t="s">
        <v>5741</v>
      </c>
    </row>
    <row r="1273" spans="1:6">
      <c r="A1273">
        <v>166905</v>
      </c>
      <c r="B1273" t="s">
        <v>7086</v>
      </c>
      <c r="C1273" t="s">
        <v>369</v>
      </c>
      <c r="D1273" t="s">
        <v>5740</v>
      </c>
      <c r="E1273" t="s">
        <v>5741</v>
      </c>
      <c r="F1273" t="s">
        <v>5741</v>
      </c>
    </row>
    <row r="1274" spans="1:6">
      <c r="A1274">
        <v>167501</v>
      </c>
      <c r="B1274" t="s">
        <v>7087</v>
      </c>
      <c r="C1274" t="s">
        <v>369</v>
      </c>
      <c r="D1274" t="s">
        <v>5751</v>
      </c>
      <c r="E1274" t="s">
        <v>5748</v>
      </c>
      <c r="F1274" t="s">
        <v>5748</v>
      </c>
    </row>
    <row r="1275" spans="1:6">
      <c r="A1275">
        <v>167502</v>
      </c>
      <c r="B1275" t="s">
        <v>7088</v>
      </c>
      <c r="C1275" t="s">
        <v>5878</v>
      </c>
      <c r="D1275" t="s">
        <v>5879</v>
      </c>
      <c r="E1275" t="s">
        <v>5880</v>
      </c>
      <c r="F1275" t="s">
        <v>5880</v>
      </c>
    </row>
    <row r="1276" spans="1:6">
      <c r="A1276">
        <v>167601</v>
      </c>
      <c r="B1276" t="s">
        <v>7089</v>
      </c>
      <c r="C1276" t="s">
        <v>64</v>
      </c>
      <c r="D1276" t="s">
        <v>5716</v>
      </c>
      <c r="E1276" t="s">
        <v>5717</v>
      </c>
      <c r="F1276" t="s">
        <v>5717</v>
      </c>
    </row>
    <row r="1277" spans="1:6">
      <c r="A1277">
        <v>167701</v>
      </c>
      <c r="B1277" t="s">
        <v>7090</v>
      </c>
      <c r="C1277" t="s">
        <v>369</v>
      </c>
      <c r="D1277" t="s">
        <v>5734</v>
      </c>
      <c r="E1277" t="s">
        <v>5735</v>
      </c>
      <c r="F1277" t="s">
        <v>5735</v>
      </c>
    </row>
    <row r="1278" spans="1:6">
      <c r="A1278">
        <v>167901</v>
      </c>
      <c r="B1278" t="s">
        <v>7091</v>
      </c>
      <c r="C1278" t="s">
        <v>64</v>
      </c>
      <c r="D1278" t="s">
        <v>5716</v>
      </c>
      <c r="E1278" t="s">
        <v>5720</v>
      </c>
      <c r="F1278" t="s">
        <v>5720</v>
      </c>
    </row>
    <row r="1279" spans="1:6">
      <c r="A1279">
        <v>180001</v>
      </c>
      <c r="B1279" t="s">
        <v>7092</v>
      </c>
      <c r="C1279" t="s">
        <v>328</v>
      </c>
      <c r="D1279" t="s">
        <v>5725</v>
      </c>
      <c r="E1279" t="s">
        <v>5727</v>
      </c>
      <c r="F1279" t="s">
        <v>5727</v>
      </c>
    </row>
    <row r="1280" spans="1:6">
      <c r="A1280">
        <v>180002</v>
      </c>
      <c r="B1280" t="s">
        <v>7093</v>
      </c>
      <c r="C1280" t="s">
        <v>328</v>
      </c>
      <c r="D1280" t="s">
        <v>5725</v>
      </c>
      <c r="E1280" t="s">
        <v>5726</v>
      </c>
      <c r="F1280" t="s">
        <v>5726</v>
      </c>
    </row>
    <row r="1281" spans="1:6">
      <c r="A1281">
        <v>180003</v>
      </c>
      <c r="B1281" t="s">
        <v>7094</v>
      </c>
      <c r="C1281" t="s">
        <v>64</v>
      </c>
      <c r="D1281" t="s">
        <v>5716</v>
      </c>
      <c r="E1281" t="s">
        <v>5720</v>
      </c>
      <c r="F1281" t="s">
        <v>5720</v>
      </c>
    </row>
    <row r="1282" spans="1:6">
      <c r="A1282">
        <v>180008</v>
      </c>
      <c r="B1282" t="s">
        <v>7095</v>
      </c>
      <c r="C1282" t="s">
        <v>664</v>
      </c>
      <c r="D1282" t="s">
        <v>5793</v>
      </c>
      <c r="E1282" t="s">
        <v>5793</v>
      </c>
      <c r="F1282" t="s">
        <v>5793</v>
      </c>
    </row>
    <row r="1283" spans="1:6">
      <c r="A1283">
        <v>180009</v>
      </c>
      <c r="B1283" t="s">
        <v>7096</v>
      </c>
      <c r="C1283" t="s">
        <v>664</v>
      </c>
      <c r="D1283" t="s">
        <v>5795</v>
      </c>
      <c r="E1283" t="s">
        <v>5795</v>
      </c>
      <c r="F1283" t="s">
        <v>5795</v>
      </c>
    </row>
    <row r="1284" spans="1:6">
      <c r="A1284">
        <v>180010</v>
      </c>
      <c r="B1284" t="s">
        <v>7097</v>
      </c>
      <c r="C1284" t="s">
        <v>64</v>
      </c>
      <c r="D1284" t="s">
        <v>5803</v>
      </c>
      <c r="E1284" t="s">
        <v>5804</v>
      </c>
      <c r="F1284" t="s">
        <v>5803</v>
      </c>
    </row>
    <row r="1285" spans="1:6">
      <c r="A1285">
        <v>180012</v>
      </c>
      <c r="B1285" t="s">
        <v>7098</v>
      </c>
      <c r="C1285" t="s">
        <v>64</v>
      </c>
      <c r="D1285" t="s">
        <v>5803</v>
      </c>
      <c r="E1285" t="s">
        <v>5842</v>
      </c>
      <c r="F1285" t="s">
        <v>5803</v>
      </c>
    </row>
    <row r="1286" spans="1:6">
      <c r="A1286">
        <v>180013</v>
      </c>
      <c r="B1286" t="s">
        <v>7099</v>
      </c>
      <c r="C1286" t="s">
        <v>64</v>
      </c>
      <c r="D1286" t="s">
        <v>5803</v>
      </c>
      <c r="E1286" t="s">
        <v>5804</v>
      </c>
      <c r="F1286" t="s">
        <v>5803</v>
      </c>
    </row>
    <row r="1287" spans="1:6">
      <c r="A1287">
        <v>180015</v>
      </c>
      <c r="B1287" t="s">
        <v>7100</v>
      </c>
      <c r="C1287" t="s">
        <v>369</v>
      </c>
      <c r="D1287" t="s">
        <v>5751</v>
      </c>
      <c r="E1287" t="s">
        <v>5747</v>
      </c>
      <c r="F1287" t="s">
        <v>5747</v>
      </c>
    </row>
    <row r="1288" spans="1:6">
      <c r="A1288">
        <v>180018</v>
      </c>
      <c r="B1288" t="s">
        <v>7101</v>
      </c>
      <c r="C1288" t="s">
        <v>328</v>
      </c>
      <c r="D1288" t="s">
        <v>5725</v>
      </c>
      <c r="E1288" t="s">
        <v>5727</v>
      </c>
      <c r="F1288" t="s">
        <v>5727</v>
      </c>
    </row>
    <row r="1289" spans="1:6">
      <c r="A1289">
        <v>180020</v>
      </c>
      <c r="B1289" t="s">
        <v>7102</v>
      </c>
      <c r="C1289" t="s">
        <v>328</v>
      </c>
      <c r="D1289" t="s">
        <v>5725</v>
      </c>
      <c r="E1289" t="s">
        <v>5727</v>
      </c>
      <c r="F1289" t="s">
        <v>5727</v>
      </c>
    </row>
    <row r="1290" spans="1:6">
      <c r="A1290">
        <v>180025</v>
      </c>
      <c r="B1290" t="s">
        <v>7103</v>
      </c>
      <c r="C1290" t="s">
        <v>369</v>
      </c>
      <c r="D1290" t="s">
        <v>5751</v>
      </c>
      <c r="E1290" t="s">
        <v>5747</v>
      </c>
      <c r="F1290" t="s">
        <v>5747</v>
      </c>
    </row>
    <row r="1291" spans="1:6">
      <c r="A1291">
        <v>180026</v>
      </c>
      <c r="B1291" t="s">
        <v>7104</v>
      </c>
      <c r="C1291" t="s">
        <v>369</v>
      </c>
      <c r="D1291" t="s">
        <v>5751</v>
      </c>
      <c r="E1291" t="s">
        <v>5747</v>
      </c>
      <c r="F1291" t="s">
        <v>5747</v>
      </c>
    </row>
    <row r="1292" spans="1:6">
      <c r="A1292">
        <v>180028</v>
      </c>
      <c r="B1292" t="s">
        <v>7105</v>
      </c>
      <c r="C1292" t="s">
        <v>328</v>
      </c>
      <c r="D1292" t="s">
        <v>5725</v>
      </c>
      <c r="E1292" t="s">
        <v>5726</v>
      </c>
      <c r="F1292" t="s">
        <v>5726</v>
      </c>
    </row>
    <row r="1293" spans="1:6">
      <c r="A1293">
        <v>180029</v>
      </c>
      <c r="B1293" t="s">
        <v>7106</v>
      </c>
      <c r="C1293" t="s">
        <v>369</v>
      </c>
      <c r="D1293" t="s">
        <v>5751</v>
      </c>
      <c r="E1293" t="s">
        <v>5747</v>
      </c>
      <c r="F1293" t="s">
        <v>5747</v>
      </c>
    </row>
    <row r="1294" spans="1:6">
      <c r="A1294">
        <v>180030</v>
      </c>
      <c r="B1294" t="s">
        <v>7107</v>
      </c>
      <c r="C1294" t="s">
        <v>369</v>
      </c>
      <c r="D1294" t="s">
        <v>5751</v>
      </c>
      <c r="E1294" t="s">
        <v>5747</v>
      </c>
      <c r="F1294" t="s">
        <v>5747</v>
      </c>
    </row>
    <row r="1295" spans="1:6">
      <c r="A1295">
        <v>180031</v>
      </c>
      <c r="B1295" t="s">
        <v>7108</v>
      </c>
      <c r="C1295" t="s">
        <v>64</v>
      </c>
      <c r="D1295" t="s">
        <v>5803</v>
      </c>
      <c r="E1295" t="s">
        <v>5804</v>
      </c>
      <c r="F1295" t="s">
        <v>5803</v>
      </c>
    </row>
    <row r="1296" spans="1:6">
      <c r="A1296">
        <v>180033</v>
      </c>
      <c r="B1296" t="s">
        <v>7109</v>
      </c>
      <c r="C1296" t="s">
        <v>64</v>
      </c>
      <c r="D1296" t="s">
        <v>5716</v>
      </c>
      <c r="E1296" t="s">
        <v>5719</v>
      </c>
      <c r="F1296" t="s">
        <v>5719</v>
      </c>
    </row>
    <row r="1297" spans="1:6">
      <c r="A1297">
        <v>183001</v>
      </c>
      <c r="B1297" t="s">
        <v>7110</v>
      </c>
      <c r="C1297" t="s">
        <v>5766</v>
      </c>
      <c r="D1297" t="s">
        <v>5773</v>
      </c>
      <c r="E1297" t="s">
        <v>5775</v>
      </c>
      <c r="F1297" t="s">
        <v>5775</v>
      </c>
    </row>
    <row r="1298" spans="1:6">
      <c r="A1298">
        <v>184688</v>
      </c>
      <c r="B1298" t="s">
        <v>7111</v>
      </c>
      <c r="C1298" t="s">
        <v>328</v>
      </c>
      <c r="D1298" t="s">
        <v>6017</v>
      </c>
      <c r="E1298" t="s">
        <v>6017</v>
      </c>
      <c r="F1298" t="s">
        <v>6017</v>
      </c>
    </row>
    <row r="1299" spans="1:6">
      <c r="A1299">
        <v>184689</v>
      </c>
      <c r="B1299" t="s">
        <v>7112</v>
      </c>
      <c r="C1299" t="s">
        <v>328</v>
      </c>
      <c r="D1299" t="s">
        <v>6017</v>
      </c>
      <c r="E1299" t="s">
        <v>6017</v>
      </c>
      <c r="F1299" t="s">
        <v>6017</v>
      </c>
    </row>
    <row r="1300" spans="1:6">
      <c r="A1300">
        <v>184690</v>
      </c>
      <c r="B1300" t="s">
        <v>7113</v>
      </c>
      <c r="C1300" t="s">
        <v>328</v>
      </c>
      <c r="D1300" t="s">
        <v>6017</v>
      </c>
      <c r="E1300" t="s">
        <v>6017</v>
      </c>
      <c r="F1300" t="s">
        <v>6017</v>
      </c>
    </row>
    <row r="1301" spans="1:6">
      <c r="A1301">
        <v>184691</v>
      </c>
      <c r="B1301" t="s">
        <v>7114</v>
      </c>
      <c r="C1301" t="s">
        <v>328</v>
      </c>
      <c r="D1301" t="s">
        <v>6017</v>
      </c>
      <c r="E1301" t="s">
        <v>6017</v>
      </c>
      <c r="F1301" t="s">
        <v>6017</v>
      </c>
    </row>
    <row r="1302" spans="1:6">
      <c r="A1302">
        <v>184692</v>
      </c>
      <c r="B1302" t="s">
        <v>7115</v>
      </c>
      <c r="C1302" t="s">
        <v>328</v>
      </c>
      <c r="D1302" t="s">
        <v>6017</v>
      </c>
      <c r="E1302" t="s">
        <v>6017</v>
      </c>
      <c r="F1302" t="s">
        <v>6017</v>
      </c>
    </row>
    <row r="1303" spans="1:6">
      <c r="A1303">
        <v>184693</v>
      </c>
      <c r="B1303" t="s">
        <v>7116</v>
      </c>
      <c r="C1303" t="s">
        <v>328</v>
      </c>
      <c r="D1303" t="s">
        <v>6017</v>
      </c>
      <c r="E1303" t="s">
        <v>6017</v>
      </c>
      <c r="F1303" t="s">
        <v>6017</v>
      </c>
    </row>
    <row r="1304" spans="1:6">
      <c r="A1304">
        <v>184695</v>
      </c>
      <c r="B1304" t="s">
        <v>7117</v>
      </c>
      <c r="C1304" t="s">
        <v>328</v>
      </c>
      <c r="D1304" t="s">
        <v>6017</v>
      </c>
      <c r="E1304" t="s">
        <v>6017</v>
      </c>
      <c r="F1304" t="s">
        <v>6017</v>
      </c>
    </row>
    <row r="1305" spans="1:6">
      <c r="A1305">
        <v>184696</v>
      </c>
      <c r="B1305" t="s">
        <v>7118</v>
      </c>
      <c r="C1305" t="s">
        <v>328</v>
      </c>
      <c r="D1305" t="s">
        <v>6017</v>
      </c>
      <c r="E1305" t="s">
        <v>6017</v>
      </c>
      <c r="F1305" t="s">
        <v>6017</v>
      </c>
    </row>
    <row r="1306" spans="1:6">
      <c r="A1306">
        <v>184698</v>
      </c>
      <c r="B1306" t="s">
        <v>7119</v>
      </c>
      <c r="C1306" t="s">
        <v>328</v>
      </c>
      <c r="D1306" t="s">
        <v>6017</v>
      </c>
      <c r="E1306" t="s">
        <v>6017</v>
      </c>
      <c r="F1306" t="s">
        <v>6017</v>
      </c>
    </row>
    <row r="1307" spans="1:6">
      <c r="A1307">
        <v>184699</v>
      </c>
      <c r="B1307" t="s">
        <v>7120</v>
      </c>
      <c r="C1307" t="s">
        <v>328</v>
      </c>
      <c r="D1307" t="s">
        <v>6017</v>
      </c>
      <c r="E1307" t="s">
        <v>6017</v>
      </c>
      <c r="F1307" t="s">
        <v>6017</v>
      </c>
    </row>
    <row r="1308" spans="1:6">
      <c r="A1308">
        <v>184700</v>
      </c>
      <c r="B1308" t="s">
        <v>7121</v>
      </c>
      <c r="C1308" t="s">
        <v>328</v>
      </c>
      <c r="D1308" t="s">
        <v>6017</v>
      </c>
      <c r="E1308" t="s">
        <v>6017</v>
      </c>
      <c r="F1308" t="s">
        <v>6017</v>
      </c>
    </row>
    <row r="1309" spans="1:6">
      <c r="A1309">
        <v>184701</v>
      </c>
      <c r="B1309" t="s">
        <v>7122</v>
      </c>
      <c r="C1309" t="s">
        <v>328</v>
      </c>
      <c r="D1309" t="s">
        <v>6017</v>
      </c>
      <c r="E1309" t="s">
        <v>6017</v>
      </c>
      <c r="F1309" t="s">
        <v>6017</v>
      </c>
    </row>
    <row r="1310" spans="1:6">
      <c r="A1310">
        <v>184702</v>
      </c>
      <c r="B1310" t="s">
        <v>7123</v>
      </c>
      <c r="C1310" t="s">
        <v>328</v>
      </c>
      <c r="D1310" t="s">
        <v>6017</v>
      </c>
      <c r="E1310" t="s">
        <v>6017</v>
      </c>
      <c r="F1310" t="s">
        <v>6017</v>
      </c>
    </row>
    <row r="1311" spans="1:6">
      <c r="A1311">
        <v>184703</v>
      </c>
      <c r="B1311" t="s">
        <v>7124</v>
      </c>
      <c r="C1311" t="s">
        <v>328</v>
      </c>
      <c r="D1311" t="s">
        <v>6017</v>
      </c>
      <c r="E1311" t="s">
        <v>6017</v>
      </c>
      <c r="F1311" t="s">
        <v>6017</v>
      </c>
    </row>
    <row r="1312" spans="1:6">
      <c r="A1312">
        <v>184705</v>
      </c>
      <c r="B1312" t="s">
        <v>7125</v>
      </c>
      <c r="C1312" t="s">
        <v>328</v>
      </c>
      <c r="D1312" t="s">
        <v>6017</v>
      </c>
      <c r="E1312" t="s">
        <v>6017</v>
      </c>
      <c r="F1312" t="s">
        <v>6017</v>
      </c>
    </row>
    <row r="1313" spans="1:6">
      <c r="A1313">
        <v>184706</v>
      </c>
      <c r="B1313" t="s">
        <v>7126</v>
      </c>
      <c r="C1313" t="s">
        <v>328</v>
      </c>
      <c r="D1313" t="s">
        <v>6017</v>
      </c>
      <c r="E1313" t="s">
        <v>6017</v>
      </c>
      <c r="F1313" t="s">
        <v>6017</v>
      </c>
    </row>
    <row r="1314" spans="1:6">
      <c r="A1314">
        <v>184708</v>
      </c>
      <c r="B1314" t="s">
        <v>7127</v>
      </c>
      <c r="C1314" t="s">
        <v>328</v>
      </c>
      <c r="D1314" t="s">
        <v>6017</v>
      </c>
      <c r="E1314" t="s">
        <v>6017</v>
      </c>
      <c r="F1314" t="s">
        <v>6017</v>
      </c>
    </row>
    <row r="1315" spans="1:6">
      <c r="A1315">
        <v>184709</v>
      </c>
      <c r="B1315" t="s">
        <v>7128</v>
      </c>
      <c r="C1315" t="s">
        <v>328</v>
      </c>
      <c r="D1315" t="s">
        <v>6017</v>
      </c>
      <c r="E1315" t="s">
        <v>6017</v>
      </c>
      <c r="F1315" t="s">
        <v>6017</v>
      </c>
    </row>
    <row r="1316" spans="1:6">
      <c r="A1316">
        <v>184710</v>
      </c>
      <c r="B1316" t="s">
        <v>7129</v>
      </c>
      <c r="C1316" t="s">
        <v>328</v>
      </c>
      <c r="D1316" t="s">
        <v>6017</v>
      </c>
      <c r="E1316" t="s">
        <v>6017</v>
      </c>
      <c r="F1316" t="s">
        <v>6017</v>
      </c>
    </row>
    <row r="1317" spans="1:6">
      <c r="A1317">
        <v>184711</v>
      </c>
      <c r="B1317" t="s">
        <v>7130</v>
      </c>
      <c r="C1317" t="s">
        <v>328</v>
      </c>
      <c r="D1317" t="s">
        <v>6017</v>
      </c>
      <c r="E1317" t="s">
        <v>6017</v>
      </c>
      <c r="F1317" t="s">
        <v>6017</v>
      </c>
    </row>
    <row r="1318" spans="1:6">
      <c r="A1318">
        <v>184712</v>
      </c>
      <c r="B1318" t="s">
        <v>7131</v>
      </c>
      <c r="C1318" t="s">
        <v>328</v>
      </c>
      <c r="D1318" t="s">
        <v>6017</v>
      </c>
      <c r="E1318" t="s">
        <v>6017</v>
      </c>
      <c r="F1318" t="s">
        <v>6017</v>
      </c>
    </row>
    <row r="1319" spans="1:6">
      <c r="A1319">
        <v>184713</v>
      </c>
      <c r="B1319" t="s">
        <v>7132</v>
      </c>
      <c r="C1319" t="s">
        <v>328</v>
      </c>
      <c r="D1319" t="s">
        <v>6017</v>
      </c>
      <c r="E1319" t="s">
        <v>6017</v>
      </c>
      <c r="F1319" t="s">
        <v>6017</v>
      </c>
    </row>
    <row r="1320" spans="1:6">
      <c r="A1320">
        <v>184718</v>
      </c>
      <c r="B1320" t="s">
        <v>7133</v>
      </c>
      <c r="C1320" t="s">
        <v>328</v>
      </c>
      <c r="D1320" t="s">
        <v>6017</v>
      </c>
      <c r="E1320" t="s">
        <v>6017</v>
      </c>
      <c r="F1320" t="s">
        <v>6017</v>
      </c>
    </row>
    <row r="1321" spans="1:6">
      <c r="A1321">
        <v>184719</v>
      </c>
      <c r="B1321" t="s">
        <v>7134</v>
      </c>
      <c r="C1321" t="s">
        <v>328</v>
      </c>
      <c r="D1321" t="s">
        <v>6017</v>
      </c>
      <c r="E1321" t="s">
        <v>6017</v>
      </c>
      <c r="F1321" t="s">
        <v>6017</v>
      </c>
    </row>
    <row r="1322" spans="1:6">
      <c r="A1322">
        <v>184720</v>
      </c>
      <c r="B1322" t="s">
        <v>7135</v>
      </c>
      <c r="C1322" t="s">
        <v>328</v>
      </c>
      <c r="D1322" t="s">
        <v>6017</v>
      </c>
      <c r="E1322" t="s">
        <v>6017</v>
      </c>
      <c r="F1322" t="s">
        <v>6017</v>
      </c>
    </row>
    <row r="1323" spans="1:6">
      <c r="A1323">
        <v>184721</v>
      </c>
      <c r="B1323" t="s">
        <v>7136</v>
      </c>
      <c r="C1323" t="s">
        <v>328</v>
      </c>
      <c r="D1323" t="s">
        <v>6017</v>
      </c>
      <c r="E1323" t="s">
        <v>6017</v>
      </c>
      <c r="F1323" t="s">
        <v>6017</v>
      </c>
    </row>
    <row r="1324" spans="1:6">
      <c r="A1324">
        <v>184722</v>
      </c>
      <c r="B1324" t="s">
        <v>7137</v>
      </c>
      <c r="C1324" t="s">
        <v>328</v>
      </c>
      <c r="D1324" t="s">
        <v>6017</v>
      </c>
      <c r="E1324" t="s">
        <v>6017</v>
      </c>
      <c r="F1324" t="s">
        <v>6017</v>
      </c>
    </row>
    <row r="1325" spans="1:6">
      <c r="A1325">
        <v>184728</v>
      </c>
      <c r="B1325" t="s">
        <v>7138</v>
      </c>
      <c r="C1325" t="s">
        <v>328</v>
      </c>
      <c r="D1325" t="s">
        <v>6017</v>
      </c>
      <c r="E1325" t="s">
        <v>6017</v>
      </c>
      <c r="F1325" t="s">
        <v>6017</v>
      </c>
    </row>
    <row r="1326" spans="1:6">
      <c r="A1326">
        <v>184738</v>
      </c>
      <c r="B1326" t="s">
        <v>7139</v>
      </c>
      <c r="C1326" t="s">
        <v>328</v>
      </c>
      <c r="D1326" t="s">
        <v>6017</v>
      </c>
      <c r="E1326" t="s">
        <v>6017</v>
      </c>
      <c r="F1326" t="s">
        <v>6017</v>
      </c>
    </row>
    <row r="1327" spans="1:6">
      <c r="A1327">
        <v>200001</v>
      </c>
      <c r="B1327" t="s">
        <v>7140</v>
      </c>
      <c r="C1327" t="s">
        <v>328</v>
      </c>
      <c r="D1327" t="s">
        <v>5725</v>
      </c>
      <c r="E1327" t="s">
        <v>5730</v>
      </c>
      <c r="F1327" t="s">
        <v>5730</v>
      </c>
    </row>
    <row r="1328" spans="1:6">
      <c r="A1328">
        <v>200002</v>
      </c>
      <c r="B1328" t="s">
        <v>7141</v>
      </c>
      <c r="C1328" t="s">
        <v>64</v>
      </c>
      <c r="D1328" t="s">
        <v>5716</v>
      </c>
      <c r="E1328" t="s">
        <v>5720</v>
      </c>
      <c r="F1328" t="s">
        <v>5720</v>
      </c>
    </row>
    <row r="1329" spans="1:6">
      <c r="A1329">
        <v>200003</v>
      </c>
      <c r="B1329" t="s">
        <v>7142</v>
      </c>
      <c r="C1329" t="s">
        <v>664</v>
      </c>
      <c r="D1329" t="s">
        <v>5793</v>
      </c>
      <c r="E1329" t="s">
        <v>5793</v>
      </c>
      <c r="F1329" t="s">
        <v>5793</v>
      </c>
    </row>
    <row r="1330" spans="1:6">
      <c r="A1330">
        <v>200006</v>
      </c>
      <c r="B1330" t="s">
        <v>7143</v>
      </c>
      <c r="C1330" t="s">
        <v>64</v>
      </c>
      <c r="D1330" t="s">
        <v>5803</v>
      </c>
      <c r="E1330" t="s">
        <v>5842</v>
      </c>
      <c r="F1330" t="s">
        <v>5803</v>
      </c>
    </row>
    <row r="1331" spans="1:6">
      <c r="A1331">
        <v>200007</v>
      </c>
      <c r="B1331" t="s">
        <v>7144</v>
      </c>
      <c r="C1331" t="s">
        <v>328</v>
      </c>
      <c r="D1331" t="s">
        <v>5725</v>
      </c>
      <c r="E1331" t="s">
        <v>5727</v>
      </c>
      <c r="F1331" t="s">
        <v>5727</v>
      </c>
    </row>
    <row r="1332" spans="1:6">
      <c r="A1332">
        <v>200008</v>
      </c>
      <c r="B1332" t="s">
        <v>7145</v>
      </c>
      <c r="C1332" t="s">
        <v>64</v>
      </c>
      <c r="D1332" t="s">
        <v>5803</v>
      </c>
      <c r="E1332" t="s">
        <v>5804</v>
      </c>
      <c r="F1332" t="s">
        <v>5803</v>
      </c>
    </row>
    <row r="1333" spans="1:6">
      <c r="A1333">
        <v>200009</v>
      </c>
      <c r="B1333" t="s">
        <v>7146</v>
      </c>
      <c r="C1333" t="s">
        <v>369</v>
      </c>
      <c r="D1333" t="s">
        <v>5751</v>
      </c>
      <c r="E1333" t="s">
        <v>5747</v>
      </c>
      <c r="F1333" t="s">
        <v>5747</v>
      </c>
    </row>
    <row r="1334" spans="1:6">
      <c r="A1334">
        <v>200010</v>
      </c>
      <c r="B1334" t="s">
        <v>7147</v>
      </c>
      <c r="C1334" t="s">
        <v>64</v>
      </c>
      <c r="D1334" t="s">
        <v>5803</v>
      </c>
      <c r="E1334" t="s">
        <v>5806</v>
      </c>
      <c r="F1334" t="s">
        <v>5803</v>
      </c>
    </row>
    <row r="1335" spans="1:6">
      <c r="A1335">
        <v>200011</v>
      </c>
      <c r="B1335" t="s">
        <v>7148</v>
      </c>
      <c r="C1335" t="s">
        <v>328</v>
      </c>
      <c r="D1335" t="s">
        <v>5725</v>
      </c>
      <c r="E1335" t="s">
        <v>5727</v>
      </c>
      <c r="F1335" t="s">
        <v>5727</v>
      </c>
    </row>
    <row r="1336" spans="1:6">
      <c r="A1336">
        <v>200012</v>
      </c>
      <c r="B1336" t="s">
        <v>7149</v>
      </c>
      <c r="C1336" t="s">
        <v>64</v>
      </c>
      <c r="D1336" t="s">
        <v>5803</v>
      </c>
      <c r="E1336" t="s">
        <v>5804</v>
      </c>
      <c r="F1336" t="s">
        <v>5803</v>
      </c>
    </row>
    <row r="1337" spans="1:6">
      <c r="A1337">
        <v>200013</v>
      </c>
      <c r="B1337" t="s">
        <v>7150</v>
      </c>
      <c r="C1337" t="s">
        <v>369</v>
      </c>
      <c r="D1337" t="s">
        <v>5751</v>
      </c>
      <c r="E1337" t="s">
        <v>5748</v>
      </c>
      <c r="F1337" t="s">
        <v>5748</v>
      </c>
    </row>
    <row r="1338" spans="1:6">
      <c r="A1338">
        <v>200015</v>
      </c>
      <c r="B1338" t="s">
        <v>7151</v>
      </c>
      <c r="C1338" t="s">
        <v>64</v>
      </c>
      <c r="D1338" t="s">
        <v>5803</v>
      </c>
      <c r="E1338" t="s">
        <v>5804</v>
      </c>
      <c r="F1338" t="s">
        <v>5803</v>
      </c>
    </row>
    <row r="1339" spans="1:6">
      <c r="A1339">
        <v>200016</v>
      </c>
      <c r="B1339" t="s">
        <v>7152</v>
      </c>
      <c r="C1339" t="s">
        <v>328</v>
      </c>
      <c r="D1339" t="s">
        <v>5725</v>
      </c>
      <c r="E1339" t="s">
        <v>5726</v>
      </c>
      <c r="F1339" t="s">
        <v>5726</v>
      </c>
    </row>
    <row r="1340" spans="1:6">
      <c r="A1340">
        <v>200017</v>
      </c>
      <c r="B1340" t="s">
        <v>7153</v>
      </c>
      <c r="C1340" t="s">
        <v>369</v>
      </c>
      <c r="D1340" t="s">
        <v>5751</v>
      </c>
      <c r="E1340" t="s">
        <v>5752</v>
      </c>
      <c r="F1340" t="s">
        <v>5752</v>
      </c>
    </row>
    <row r="1341" spans="1:6">
      <c r="A1341">
        <v>200103</v>
      </c>
      <c r="B1341" t="s">
        <v>7154</v>
      </c>
      <c r="C1341" t="s">
        <v>664</v>
      </c>
      <c r="D1341" t="s">
        <v>5795</v>
      </c>
      <c r="E1341" t="s">
        <v>5795</v>
      </c>
      <c r="F1341" t="s">
        <v>5795</v>
      </c>
    </row>
    <row r="1342" spans="1:6">
      <c r="A1342">
        <v>200113</v>
      </c>
      <c r="B1342" t="s">
        <v>7155</v>
      </c>
      <c r="C1342" t="s">
        <v>369</v>
      </c>
      <c r="D1342" t="s">
        <v>5751</v>
      </c>
      <c r="E1342" t="s">
        <v>5748</v>
      </c>
      <c r="F1342" t="s">
        <v>5748</v>
      </c>
    </row>
    <row r="1343" spans="1:6">
      <c r="A1343">
        <v>202001</v>
      </c>
      <c r="B1343" t="s">
        <v>7156</v>
      </c>
      <c r="C1343" t="s">
        <v>328</v>
      </c>
      <c r="D1343" t="s">
        <v>5725</v>
      </c>
      <c r="E1343" t="s">
        <v>5728</v>
      </c>
      <c r="F1343" t="s">
        <v>5728</v>
      </c>
    </row>
    <row r="1344" spans="1:6">
      <c r="A1344">
        <v>202002</v>
      </c>
      <c r="B1344" t="s">
        <v>7157</v>
      </c>
      <c r="C1344" t="s">
        <v>328</v>
      </c>
      <c r="D1344" t="s">
        <v>5725</v>
      </c>
      <c r="E1344" t="s">
        <v>5728</v>
      </c>
      <c r="F1344" t="s">
        <v>5728</v>
      </c>
    </row>
    <row r="1345" spans="1:6">
      <c r="A1345">
        <v>202003</v>
      </c>
      <c r="B1345" t="s">
        <v>7158</v>
      </c>
      <c r="C1345" t="s">
        <v>64</v>
      </c>
      <c r="D1345" t="s">
        <v>5803</v>
      </c>
      <c r="E1345" t="s">
        <v>5806</v>
      </c>
      <c r="F1345" t="s">
        <v>5803</v>
      </c>
    </row>
    <row r="1346" spans="1:6">
      <c r="A1346">
        <v>202005</v>
      </c>
      <c r="B1346" t="s">
        <v>7159</v>
      </c>
      <c r="C1346" t="s">
        <v>64</v>
      </c>
      <c r="D1346" t="s">
        <v>5803</v>
      </c>
      <c r="E1346" t="s">
        <v>5806</v>
      </c>
      <c r="F1346" t="s">
        <v>5803</v>
      </c>
    </row>
    <row r="1347" spans="1:6">
      <c r="A1347">
        <v>202007</v>
      </c>
      <c r="B1347" t="s">
        <v>7160</v>
      </c>
      <c r="C1347" t="s">
        <v>64</v>
      </c>
      <c r="D1347" t="s">
        <v>5803</v>
      </c>
      <c r="E1347" t="s">
        <v>5842</v>
      </c>
      <c r="F1347" t="s">
        <v>5803</v>
      </c>
    </row>
    <row r="1348" spans="1:6">
      <c r="A1348">
        <v>202009</v>
      </c>
      <c r="B1348" t="s">
        <v>7161</v>
      </c>
      <c r="C1348" t="s">
        <v>64</v>
      </c>
      <c r="D1348" t="s">
        <v>5803</v>
      </c>
      <c r="E1348" t="s">
        <v>5818</v>
      </c>
      <c r="F1348" t="s">
        <v>5803</v>
      </c>
    </row>
    <row r="1349" spans="1:6">
      <c r="A1349">
        <v>202011</v>
      </c>
      <c r="B1349" t="s">
        <v>7162</v>
      </c>
      <c r="C1349" t="s">
        <v>64</v>
      </c>
      <c r="D1349" t="s">
        <v>5803</v>
      </c>
      <c r="E1349" t="s">
        <v>5818</v>
      </c>
      <c r="F1349" t="s">
        <v>5803</v>
      </c>
    </row>
    <row r="1350" spans="1:6">
      <c r="A1350">
        <v>202015</v>
      </c>
      <c r="B1350" t="s">
        <v>7163</v>
      </c>
      <c r="C1350" t="s">
        <v>64</v>
      </c>
      <c r="D1350" t="s">
        <v>5716</v>
      </c>
      <c r="E1350" t="s">
        <v>5719</v>
      </c>
      <c r="F1350" t="s">
        <v>5719</v>
      </c>
    </row>
    <row r="1351" spans="1:6">
      <c r="A1351" t="s">
        <v>7164</v>
      </c>
      <c r="B1351" t="s">
        <v>7165</v>
      </c>
      <c r="C1351" t="s">
        <v>64</v>
      </c>
      <c r="D1351" t="s">
        <v>5716</v>
      </c>
      <c r="E1351" t="s">
        <v>5717</v>
      </c>
      <c r="F1351" t="s">
        <v>5717</v>
      </c>
    </row>
    <row r="1352" spans="1:6">
      <c r="A1352">
        <v>202017</v>
      </c>
      <c r="B1352" t="s">
        <v>7166</v>
      </c>
      <c r="C1352" t="s">
        <v>64</v>
      </c>
      <c r="D1352" t="s">
        <v>5716</v>
      </c>
      <c r="E1352" t="s">
        <v>5719</v>
      </c>
      <c r="F1352" t="s">
        <v>5719</v>
      </c>
    </row>
    <row r="1353" spans="1:6">
      <c r="A1353">
        <v>202019</v>
      </c>
      <c r="B1353" t="s">
        <v>7167</v>
      </c>
      <c r="C1353" t="s">
        <v>64</v>
      </c>
      <c r="D1353" t="s">
        <v>5803</v>
      </c>
      <c r="E1353" t="s">
        <v>6365</v>
      </c>
      <c r="F1353" t="s">
        <v>5803</v>
      </c>
    </row>
    <row r="1354" spans="1:6">
      <c r="A1354">
        <v>202021</v>
      </c>
      <c r="B1354" t="s">
        <v>7168</v>
      </c>
      <c r="C1354" t="s">
        <v>64</v>
      </c>
      <c r="D1354" t="s">
        <v>5716</v>
      </c>
      <c r="E1354" t="s">
        <v>5719</v>
      </c>
      <c r="F1354" t="s">
        <v>5719</v>
      </c>
    </row>
    <row r="1355" spans="1:6">
      <c r="A1355">
        <v>202023</v>
      </c>
      <c r="B1355" t="s">
        <v>7169</v>
      </c>
      <c r="C1355" t="s">
        <v>328</v>
      </c>
      <c r="D1355" t="s">
        <v>5725</v>
      </c>
      <c r="E1355" t="s">
        <v>5727</v>
      </c>
      <c r="F1355" t="s">
        <v>5727</v>
      </c>
    </row>
    <row r="1356" spans="1:6">
      <c r="A1356">
        <v>202025</v>
      </c>
      <c r="B1356" t="s">
        <v>7170</v>
      </c>
      <c r="C1356" t="s">
        <v>64</v>
      </c>
      <c r="D1356" t="s">
        <v>5716</v>
      </c>
      <c r="E1356" t="s">
        <v>5719</v>
      </c>
      <c r="F1356" t="s">
        <v>5719</v>
      </c>
    </row>
    <row r="1357" spans="1:6">
      <c r="A1357">
        <v>202027</v>
      </c>
      <c r="B1357" t="s">
        <v>7171</v>
      </c>
      <c r="C1357" t="s">
        <v>64</v>
      </c>
      <c r="D1357" t="s">
        <v>5803</v>
      </c>
      <c r="E1357" t="s">
        <v>5842</v>
      </c>
      <c r="F1357" t="s">
        <v>5803</v>
      </c>
    </row>
    <row r="1358" spans="1:6">
      <c r="A1358">
        <v>202101</v>
      </c>
      <c r="B1358" t="s">
        <v>7172</v>
      </c>
      <c r="C1358" t="s">
        <v>328</v>
      </c>
      <c r="D1358" t="s">
        <v>5725</v>
      </c>
      <c r="E1358" t="s">
        <v>5729</v>
      </c>
      <c r="F1358" t="s">
        <v>5729</v>
      </c>
    </row>
    <row r="1359" spans="1:6">
      <c r="A1359">
        <v>202102</v>
      </c>
      <c r="B1359" t="s">
        <v>7173</v>
      </c>
      <c r="C1359" t="s">
        <v>369</v>
      </c>
      <c r="D1359" t="s">
        <v>5751</v>
      </c>
      <c r="E1359" t="s">
        <v>5748</v>
      </c>
      <c r="F1359" t="s">
        <v>5748</v>
      </c>
    </row>
    <row r="1360" spans="1:6">
      <c r="A1360">
        <v>202103</v>
      </c>
      <c r="B1360" t="s">
        <v>7174</v>
      </c>
      <c r="C1360" t="s">
        <v>369</v>
      </c>
      <c r="D1360" t="s">
        <v>5751</v>
      </c>
      <c r="E1360" t="s">
        <v>5748</v>
      </c>
      <c r="F1360" t="s">
        <v>5748</v>
      </c>
    </row>
    <row r="1361" spans="1:6">
      <c r="A1361">
        <v>202105</v>
      </c>
      <c r="B1361" t="s">
        <v>7175</v>
      </c>
      <c r="C1361" t="s">
        <v>369</v>
      </c>
      <c r="D1361" t="s">
        <v>5751</v>
      </c>
      <c r="E1361" t="s">
        <v>5747</v>
      </c>
      <c r="F1361" t="s">
        <v>5747</v>
      </c>
    </row>
    <row r="1362" spans="1:6">
      <c r="A1362">
        <v>202107</v>
      </c>
      <c r="B1362" t="s">
        <v>7176</v>
      </c>
      <c r="C1362" t="s">
        <v>369</v>
      </c>
      <c r="D1362" t="s">
        <v>5751</v>
      </c>
      <c r="E1362" t="s">
        <v>5747</v>
      </c>
      <c r="F1362" t="s">
        <v>5747</v>
      </c>
    </row>
    <row r="1363" spans="1:6">
      <c r="A1363">
        <v>202108</v>
      </c>
      <c r="B1363" t="s">
        <v>7177</v>
      </c>
      <c r="C1363" t="s">
        <v>369</v>
      </c>
      <c r="D1363" t="s">
        <v>5751</v>
      </c>
      <c r="E1363" t="s">
        <v>5745</v>
      </c>
      <c r="F1363" t="s">
        <v>5745</v>
      </c>
    </row>
    <row r="1364" spans="1:6">
      <c r="A1364">
        <v>202110</v>
      </c>
      <c r="B1364" t="s">
        <v>7178</v>
      </c>
      <c r="C1364" t="s">
        <v>369</v>
      </c>
      <c r="D1364" t="s">
        <v>5751</v>
      </c>
      <c r="E1364" t="s">
        <v>5745</v>
      </c>
      <c r="F1364" t="s">
        <v>5745</v>
      </c>
    </row>
    <row r="1365" spans="1:6">
      <c r="A1365">
        <v>202202</v>
      </c>
      <c r="B1365" t="s">
        <v>7179</v>
      </c>
      <c r="C1365" t="s">
        <v>328</v>
      </c>
      <c r="D1365" t="s">
        <v>5725</v>
      </c>
      <c r="E1365" t="s">
        <v>5726</v>
      </c>
      <c r="F1365" t="s">
        <v>5726</v>
      </c>
    </row>
    <row r="1366" spans="1:6">
      <c r="A1366">
        <v>202211</v>
      </c>
      <c r="B1366" t="s">
        <v>7180</v>
      </c>
      <c r="C1366" t="s">
        <v>328</v>
      </c>
      <c r="D1366" t="s">
        <v>5725</v>
      </c>
      <c r="E1366" t="s">
        <v>5726</v>
      </c>
      <c r="F1366" t="s">
        <v>5726</v>
      </c>
    </row>
    <row r="1367" spans="1:6">
      <c r="A1367" t="s">
        <v>7181</v>
      </c>
      <c r="B1367" t="s">
        <v>7182</v>
      </c>
      <c r="C1367" t="s">
        <v>328</v>
      </c>
      <c r="D1367" t="s">
        <v>5725</v>
      </c>
      <c r="E1367" t="s">
        <v>5726</v>
      </c>
      <c r="F1367" t="s">
        <v>5726</v>
      </c>
    </row>
    <row r="1368" spans="1:6">
      <c r="A1368">
        <v>202212</v>
      </c>
      <c r="B1368" t="s">
        <v>7183</v>
      </c>
      <c r="C1368" t="s">
        <v>328</v>
      </c>
      <c r="D1368" t="s">
        <v>5725</v>
      </c>
      <c r="E1368" t="s">
        <v>5726</v>
      </c>
      <c r="F1368" t="s">
        <v>5726</v>
      </c>
    </row>
    <row r="1369" spans="1:6">
      <c r="A1369">
        <v>202213</v>
      </c>
      <c r="B1369" t="s">
        <v>7184</v>
      </c>
      <c r="C1369" t="s">
        <v>328</v>
      </c>
      <c r="D1369" t="s">
        <v>5725</v>
      </c>
      <c r="E1369" t="s">
        <v>5726</v>
      </c>
      <c r="F1369" t="s">
        <v>5726</v>
      </c>
    </row>
    <row r="1370" spans="1:6">
      <c r="A1370">
        <v>202301</v>
      </c>
      <c r="B1370" t="s">
        <v>7185</v>
      </c>
      <c r="C1370" t="s">
        <v>664</v>
      </c>
      <c r="D1370" t="s">
        <v>5793</v>
      </c>
      <c r="E1370" t="s">
        <v>5793</v>
      </c>
      <c r="F1370" t="s">
        <v>5793</v>
      </c>
    </row>
    <row r="1371" spans="1:6">
      <c r="A1371">
        <v>202302</v>
      </c>
      <c r="B1371" t="s">
        <v>7186</v>
      </c>
      <c r="C1371" t="s">
        <v>664</v>
      </c>
      <c r="D1371" t="s">
        <v>5795</v>
      </c>
      <c r="E1371" t="s">
        <v>5795</v>
      </c>
      <c r="F1371" t="s">
        <v>5795</v>
      </c>
    </row>
    <row r="1372" spans="1:6">
      <c r="A1372">
        <v>202303</v>
      </c>
      <c r="B1372" t="s">
        <v>7187</v>
      </c>
      <c r="C1372" t="s">
        <v>369</v>
      </c>
      <c r="D1372" t="s">
        <v>5751</v>
      </c>
      <c r="E1372" t="s">
        <v>5749</v>
      </c>
      <c r="F1372" t="s">
        <v>5749</v>
      </c>
    </row>
    <row r="1373" spans="1:6">
      <c r="A1373">
        <v>202304</v>
      </c>
      <c r="B1373" t="s">
        <v>7188</v>
      </c>
      <c r="C1373" t="s">
        <v>369</v>
      </c>
      <c r="D1373" t="s">
        <v>5751</v>
      </c>
      <c r="E1373" t="s">
        <v>5749</v>
      </c>
      <c r="F1373" t="s">
        <v>5749</v>
      </c>
    </row>
    <row r="1374" spans="1:6">
      <c r="A1374">
        <v>202305</v>
      </c>
      <c r="B1374" t="s">
        <v>7189</v>
      </c>
      <c r="C1374" t="s">
        <v>369</v>
      </c>
      <c r="D1374" t="s">
        <v>5751</v>
      </c>
      <c r="E1374" t="s">
        <v>5750</v>
      </c>
      <c r="F1374" t="s">
        <v>5750</v>
      </c>
    </row>
    <row r="1375" spans="1:6">
      <c r="A1375">
        <v>202306</v>
      </c>
      <c r="B1375" t="s">
        <v>7190</v>
      </c>
      <c r="C1375" t="s">
        <v>369</v>
      </c>
      <c r="D1375" t="s">
        <v>5751</v>
      </c>
      <c r="E1375" t="s">
        <v>5750</v>
      </c>
      <c r="F1375" t="s">
        <v>5750</v>
      </c>
    </row>
    <row r="1376" spans="1:6">
      <c r="A1376">
        <v>202307</v>
      </c>
      <c r="B1376" t="s">
        <v>7191</v>
      </c>
      <c r="C1376" t="s">
        <v>369</v>
      </c>
      <c r="D1376" t="s">
        <v>5751</v>
      </c>
      <c r="E1376" t="s">
        <v>5749</v>
      </c>
      <c r="F1376" t="s">
        <v>5749</v>
      </c>
    </row>
    <row r="1377" spans="1:6">
      <c r="A1377">
        <v>202308</v>
      </c>
      <c r="B1377" t="s">
        <v>7192</v>
      </c>
      <c r="C1377" t="s">
        <v>369</v>
      </c>
      <c r="D1377" t="s">
        <v>5751</v>
      </c>
      <c r="E1377" t="s">
        <v>5749</v>
      </c>
      <c r="F1377" t="s">
        <v>5749</v>
      </c>
    </row>
    <row r="1378" spans="1:6">
      <c r="A1378">
        <v>202801</v>
      </c>
      <c r="B1378" t="s">
        <v>7193</v>
      </c>
      <c r="C1378" t="s">
        <v>5766</v>
      </c>
      <c r="D1378" t="s">
        <v>5773</v>
      </c>
      <c r="E1378" t="s">
        <v>5775</v>
      </c>
      <c r="F1378" t="s">
        <v>5775</v>
      </c>
    </row>
    <row r="1379" spans="1:6">
      <c r="A1379">
        <v>206001</v>
      </c>
      <c r="B1379" t="s">
        <v>7194</v>
      </c>
      <c r="C1379" t="s">
        <v>328</v>
      </c>
      <c r="D1379" t="s">
        <v>5725</v>
      </c>
      <c r="E1379" t="s">
        <v>5728</v>
      </c>
      <c r="F1379" t="s">
        <v>5728</v>
      </c>
    </row>
    <row r="1380" spans="1:6">
      <c r="A1380">
        <v>206002</v>
      </c>
      <c r="B1380" t="s">
        <v>7195</v>
      </c>
      <c r="C1380" t="s">
        <v>64</v>
      </c>
      <c r="D1380" t="s">
        <v>5803</v>
      </c>
      <c r="E1380" t="s">
        <v>5804</v>
      </c>
      <c r="F1380" t="s">
        <v>5803</v>
      </c>
    </row>
    <row r="1381" spans="1:6">
      <c r="A1381">
        <v>206003</v>
      </c>
      <c r="B1381" t="s">
        <v>7196</v>
      </c>
      <c r="C1381" t="s">
        <v>369</v>
      </c>
      <c r="D1381" t="s">
        <v>5751</v>
      </c>
      <c r="E1381" t="s">
        <v>5747</v>
      </c>
      <c r="F1381" t="s">
        <v>5747</v>
      </c>
    </row>
    <row r="1382" spans="1:6">
      <c r="A1382">
        <v>206004</v>
      </c>
      <c r="B1382" t="s">
        <v>7197</v>
      </c>
      <c r="C1382" t="s">
        <v>369</v>
      </c>
      <c r="D1382" t="s">
        <v>5751</v>
      </c>
      <c r="E1382" t="s">
        <v>5747</v>
      </c>
      <c r="F1382" t="s">
        <v>5747</v>
      </c>
    </row>
    <row r="1383" spans="1:6">
      <c r="A1383">
        <v>206005</v>
      </c>
      <c r="B1383" t="s">
        <v>7198</v>
      </c>
      <c r="C1383" t="s">
        <v>64</v>
      </c>
      <c r="D1383" t="s">
        <v>5716</v>
      </c>
      <c r="E1383" t="s">
        <v>5719</v>
      </c>
      <c r="F1383" t="s">
        <v>5719</v>
      </c>
    </row>
    <row r="1384" spans="1:6">
      <c r="A1384">
        <v>206006</v>
      </c>
      <c r="B1384" t="s">
        <v>7199</v>
      </c>
      <c r="C1384" t="s">
        <v>5766</v>
      </c>
      <c r="D1384" t="s">
        <v>5773</v>
      </c>
      <c r="E1384" t="s">
        <v>5775</v>
      </c>
      <c r="F1384" t="s">
        <v>5775</v>
      </c>
    </row>
    <row r="1385" spans="1:6">
      <c r="A1385">
        <v>206007</v>
      </c>
      <c r="B1385" t="s">
        <v>7200</v>
      </c>
      <c r="C1385" t="s">
        <v>64</v>
      </c>
      <c r="D1385" t="s">
        <v>5803</v>
      </c>
      <c r="E1385" t="s">
        <v>5842</v>
      </c>
      <c r="F1385" t="s">
        <v>5803</v>
      </c>
    </row>
    <row r="1386" spans="1:6">
      <c r="A1386">
        <v>206008</v>
      </c>
      <c r="B1386" t="s">
        <v>7201</v>
      </c>
      <c r="C1386" t="s">
        <v>369</v>
      </c>
      <c r="D1386" t="s">
        <v>5751</v>
      </c>
      <c r="E1386" t="s">
        <v>5747</v>
      </c>
      <c r="F1386" t="s">
        <v>5747</v>
      </c>
    </row>
    <row r="1387" spans="1:6">
      <c r="A1387">
        <v>206009</v>
      </c>
      <c r="B1387" t="s">
        <v>7202</v>
      </c>
      <c r="C1387" t="s">
        <v>64</v>
      </c>
      <c r="D1387" t="s">
        <v>5803</v>
      </c>
      <c r="E1387" t="s">
        <v>5842</v>
      </c>
      <c r="F1387" t="s">
        <v>5803</v>
      </c>
    </row>
    <row r="1388" spans="1:6">
      <c r="A1388">
        <v>206010</v>
      </c>
      <c r="B1388" t="s">
        <v>7203</v>
      </c>
      <c r="C1388" t="s">
        <v>64</v>
      </c>
      <c r="D1388" t="s">
        <v>5716</v>
      </c>
      <c r="E1388" t="s">
        <v>5719</v>
      </c>
      <c r="F1388" t="s">
        <v>5719</v>
      </c>
    </row>
    <row r="1389" spans="1:6">
      <c r="A1389">
        <v>206011</v>
      </c>
      <c r="B1389" t="s">
        <v>7204</v>
      </c>
      <c r="C1389" t="s">
        <v>5766</v>
      </c>
      <c r="D1389" t="s">
        <v>5773</v>
      </c>
      <c r="E1389" t="s">
        <v>5779</v>
      </c>
      <c r="F1389" t="s">
        <v>5779</v>
      </c>
    </row>
    <row r="1390" spans="1:6">
      <c r="A1390">
        <v>206012</v>
      </c>
      <c r="B1390" t="s">
        <v>7205</v>
      </c>
      <c r="C1390" t="s">
        <v>64</v>
      </c>
      <c r="D1390" t="s">
        <v>5803</v>
      </c>
      <c r="E1390" t="s">
        <v>5818</v>
      </c>
      <c r="F1390" t="s">
        <v>5803</v>
      </c>
    </row>
    <row r="1391" spans="1:6">
      <c r="A1391">
        <v>206013</v>
      </c>
      <c r="B1391" t="s">
        <v>7206</v>
      </c>
      <c r="C1391" t="s">
        <v>328</v>
      </c>
      <c r="D1391" t="s">
        <v>5725</v>
      </c>
      <c r="E1391" t="s">
        <v>5726</v>
      </c>
      <c r="F1391" t="s">
        <v>5726</v>
      </c>
    </row>
    <row r="1392" spans="1:6">
      <c r="A1392">
        <v>206015</v>
      </c>
      <c r="B1392" t="s">
        <v>7207</v>
      </c>
      <c r="C1392" t="s">
        <v>369</v>
      </c>
      <c r="D1392" t="s">
        <v>5751</v>
      </c>
      <c r="E1392" t="s">
        <v>5748</v>
      </c>
      <c r="F1392" t="s">
        <v>5748</v>
      </c>
    </row>
    <row r="1393" spans="1:6">
      <c r="A1393">
        <v>206016</v>
      </c>
      <c r="B1393" t="s">
        <v>7208</v>
      </c>
      <c r="C1393" t="s">
        <v>369</v>
      </c>
      <c r="D1393" t="s">
        <v>5751</v>
      </c>
      <c r="E1393" t="s">
        <v>5749</v>
      </c>
      <c r="F1393" t="s">
        <v>5749</v>
      </c>
    </row>
    <row r="1394" spans="1:6">
      <c r="A1394">
        <v>206017</v>
      </c>
      <c r="B1394" t="s">
        <v>7209</v>
      </c>
      <c r="C1394" t="s">
        <v>369</v>
      </c>
      <c r="D1394" t="s">
        <v>5751</v>
      </c>
      <c r="E1394" t="s">
        <v>5749</v>
      </c>
      <c r="F1394" t="s">
        <v>5749</v>
      </c>
    </row>
    <row r="1395" spans="1:6">
      <c r="A1395">
        <v>206018</v>
      </c>
      <c r="B1395" t="s">
        <v>7210</v>
      </c>
      <c r="C1395" t="s">
        <v>369</v>
      </c>
      <c r="D1395" t="s">
        <v>5751</v>
      </c>
      <c r="E1395" t="s">
        <v>5748</v>
      </c>
      <c r="F1395" t="s">
        <v>5748</v>
      </c>
    </row>
    <row r="1396" spans="1:6">
      <c r="A1396">
        <v>210001</v>
      </c>
      <c r="B1396" t="s">
        <v>7211</v>
      </c>
      <c r="C1396" t="s">
        <v>328</v>
      </c>
      <c r="D1396" t="s">
        <v>5725</v>
      </c>
      <c r="E1396" t="s">
        <v>5727</v>
      </c>
      <c r="F1396" t="s">
        <v>5727</v>
      </c>
    </row>
    <row r="1397" spans="1:6">
      <c r="A1397">
        <v>210002</v>
      </c>
      <c r="B1397" t="s">
        <v>7212</v>
      </c>
      <c r="C1397" t="s">
        <v>328</v>
      </c>
      <c r="D1397" t="s">
        <v>5725</v>
      </c>
      <c r="E1397" t="s">
        <v>5727</v>
      </c>
      <c r="F1397" t="s">
        <v>5727</v>
      </c>
    </row>
    <row r="1398" spans="1:6">
      <c r="A1398">
        <v>210003</v>
      </c>
      <c r="B1398" t="s">
        <v>7213</v>
      </c>
      <c r="C1398" t="s">
        <v>64</v>
      </c>
      <c r="D1398" t="s">
        <v>5803</v>
      </c>
      <c r="E1398" t="s">
        <v>5818</v>
      </c>
      <c r="F1398" t="s">
        <v>5803</v>
      </c>
    </row>
    <row r="1399" spans="1:6">
      <c r="A1399">
        <v>210004</v>
      </c>
      <c r="B1399" t="s">
        <v>7214</v>
      </c>
      <c r="C1399" t="s">
        <v>64</v>
      </c>
      <c r="D1399" t="s">
        <v>5803</v>
      </c>
      <c r="E1399" t="s">
        <v>5804</v>
      </c>
      <c r="F1399" t="s">
        <v>5803</v>
      </c>
    </row>
    <row r="1400" spans="1:6">
      <c r="A1400">
        <v>210005</v>
      </c>
      <c r="B1400" t="s">
        <v>7215</v>
      </c>
      <c r="C1400" t="s">
        <v>64</v>
      </c>
      <c r="D1400" t="s">
        <v>5803</v>
      </c>
      <c r="E1400" t="s">
        <v>5842</v>
      </c>
      <c r="F1400" t="s">
        <v>5803</v>
      </c>
    </row>
    <row r="1401" spans="1:6">
      <c r="A1401">
        <v>210006</v>
      </c>
      <c r="B1401" t="s">
        <v>7216</v>
      </c>
      <c r="C1401" t="s">
        <v>328</v>
      </c>
      <c r="D1401" t="s">
        <v>5725</v>
      </c>
      <c r="E1401" t="s">
        <v>5726</v>
      </c>
      <c r="F1401" t="s">
        <v>5726</v>
      </c>
    </row>
    <row r="1402" spans="1:6">
      <c r="A1402">
        <v>210007</v>
      </c>
      <c r="B1402" t="s">
        <v>7217</v>
      </c>
      <c r="C1402" t="s">
        <v>64</v>
      </c>
      <c r="D1402" t="s">
        <v>5716</v>
      </c>
      <c r="E1402" t="s">
        <v>5720</v>
      </c>
      <c r="F1402" t="s">
        <v>5720</v>
      </c>
    </row>
    <row r="1403" spans="1:6">
      <c r="A1403">
        <v>210008</v>
      </c>
      <c r="B1403" t="s">
        <v>7218</v>
      </c>
      <c r="C1403" t="s">
        <v>64</v>
      </c>
      <c r="D1403" t="s">
        <v>5803</v>
      </c>
      <c r="E1403" t="s">
        <v>5806</v>
      </c>
      <c r="F1403" t="s">
        <v>5803</v>
      </c>
    </row>
    <row r="1404" spans="1:6">
      <c r="A1404">
        <v>210009</v>
      </c>
      <c r="B1404" t="s">
        <v>7219</v>
      </c>
      <c r="C1404" t="s">
        <v>64</v>
      </c>
      <c r="D1404" t="s">
        <v>5803</v>
      </c>
      <c r="E1404" t="s">
        <v>5806</v>
      </c>
      <c r="F1404" t="s">
        <v>5803</v>
      </c>
    </row>
    <row r="1405" spans="1:6">
      <c r="A1405">
        <v>210010</v>
      </c>
      <c r="B1405" t="s">
        <v>7220</v>
      </c>
      <c r="C1405" t="s">
        <v>369</v>
      </c>
      <c r="D1405" t="s">
        <v>5751</v>
      </c>
      <c r="E1405" t="s">
        <v>5747</v>
      </c>
      <c r="F1405" t="s">
        <v>5747</v>
      </c>
    </row>
    <row r="1406" spans="1:6">
      <c r="A1406">
        <v>210011</v>
      </c>
      <c r="B1406" t="s">
        <v>7221</v>
      </c>
      <c r="C1406" t="s">
        <v>369</v>
      </c>
      <c r="D1406" t="s">
        <v>5751</v>
      </c>
      <c r="E1406" t="s">
        <v>5747</v>
      </c>
      <c r="F1406" t="s">
        <v>5747</v>
      </c>
    </row>
    <row r="1407" spans="1:6">
      <c r="A1407">
        <v>210012</v>
      </c>
      <c r="B1407" t="s">
        <v>7222</v>
      </c>
      <c r="C1407" t="s">
        <v>664</v>
      </c>
      <c r="D1407" t="s">
        <v>5793</v>
      </c>
      <c r="E1407" t="s">
        <v>5793</v>
      </c>
      <c r="F1407" t="s">
        <v>5793</v>
      </c>
    </row>
    <row r="1408" spans="1:6">
      <c r="A1408">
        <v>210013</v>
      </c>
      <c r="B1408" t="s">
        <v>7223</v>
      </c>
      <c r="C1408" t="s">
        <v>664</v>
      </c>
      <c r="D1408" t="s">
        <v>5795</v>
      </c>
      <c r="E1408" t="s">
        <v>5795</v>
      </c>
      <c r="F1408" t="s">
        <v>5795</v>
      </c>
    </row>
    <row r="1409" spans="1:6">
      <c r="A1409">
        <v>210014</v>
      </c>
      <c r="B1409" t="s">
        <v>7224</v>
      </c>
      <c r="C1409" t="s">
        <v>328</v>
      </c>
      <c r="D1409" t="s">
        <v>5725</v>
      </c>
      <c r="E1409" t="s">
        <v>5726</v>
      </c>
      <c r="F1409" t="s">
        <v>5726</v>
      </c>
    </row>
    <row r="1410" spans="1:6">
      <c r="A1410">
        <v>213001</v>
      </c>
      <c r="B1410" t="s">
        <v>7225</v>
      </c>
      <c r="C1410" t="s">
        <v>328</v>
      </c>
      <c r="D1410" t="s">
        <v>5725</v>
      </c>
      <c r="E1410" t="s">
        <v>5728</v>
      </c>
      <c r="F1410" t="s">
        <v>5728</v>
      </c>
    </row>
    <row r="1411" spans="1:6">
      <c r="A1411">
        <v>213002</v>
      </c>
      <c r="B1411" t="s">
        <v>7226</v>
      </c>
      <c r="C1411" t="s">
        <v>64</v>
      </c>
      <c r="D1411" t="s">
        <v>5803</v>
      </c>
      <c r="E1411" t="s">
        <v>5842</v>
      </c>
      <c r="F1411" t="s">
        <v>5803</v>
      </c>
    </row>
    <row r="1412" spans="1:6">
      <c r="A1412">
        <v>213003</v>
      </c>
      <c r="B1412" t="s">
        <v>7227</v>
      </c>
      <c r="C1412" t="s">
        <v>64</v>
      </c>
      <c r="D1412" t="s">
        <v>5803</v>
      </c>
      <c r="E1412" t="s">
        <v>5806</v>
      </c>
      <c r="F1412" t="s">
        <v>5803</v>
      </c>
    </row>
    <row r="1413" spans="1:6">
      <c r="A1413">
        <v>213006</v>
      </c>
      <c r="B1413" t="s">
        <v>7228</v>
      </c>
      <c r="C1413" t="s">
        <v>328</v>
      </c>
      <c r="D1413" t="s">
        <v>5725</v>
      </c>
      <c r="E1413" t="s">
        <v>5727</v>
      </c>
      <c r="F1413" t="s">
        <v>5727</v>
      </c>
    </row>
    <row r="1414" spans="1:6">
      <c r="A1414">
        <v>213007</v>
      </c>
      <c r="B1414" t="s">
        <v>7229</v>
      </c>
      <c r="C1414" t="s">
        <v>369</v>
      </c>
      <c r="D1414" t="s">
        <v>5751</v>
      </c>
      <c r="E1414" t="s">
        <v>5747</v>
      </c>
      <c r="F1414" t="s">
        <v>5747</v>
      </c>
    </row>
    <row r="1415" spans="1:6">
      <c r="A1415">
        <v>213008</v>
      </c>
      <c r="B1415" t="s">
        <v>7230</v>
      </c>
      <c r="C1415" t="s">
        <v>64</v>
      </c>
      <c r="D1415" t="s">
        <v>5803</v>
      </c>
      <c r="E1415" t="s">
        <v>5818</v>
      </c>
      <c r="F1415" t="s">
        <v>5803</v>
      </c>
    </row>
    <row r="1416" spans="1:6">
      <c r="A1416">
        <v>213009</v>
      </c>
      <c r="B1416" t="s">
        <v>7231</v>
      </c>
      <c r="C1416" t="s">
        <v>664</v>
      </c>
      <c r="D1416" t="s">
        <v>5793</v>
      </c>
      <c r="E1416" t="s">
        <v>5793</v>
      </c>
      <c r="F1416" t="s">
        <v>5793</v>
      </c>
    </row>
    <row r="1417" spans="1:6">
      <c r="A1417">
        <v>213010</v>
      </c>
      <c r="B1417" t="s">
        <v>7232</v>
      </c>
      <c r="C1417" t="s">
        <v>64</v>
      </c>
      <c r="D1417" t="s">
        <v>5716</v>
      </c>
      <c r="E1417" t="s">
        <v>5720</v>
      </c>
      <c r="F1417" t="s">
        <v>5720</v>
      </c>
    </row>
    <row r="1418" spans="1:6">
      <c r="A1418">
        <v>213909</v>
      </c>
      <c r="B1418" t="s">
        <v>7233</v>
      </c>
      <c r="C1418" t="s">
        <v>664</v>
      </c>
      <c r="D1418" t="s">
        <v>5795</v>
      </c>
      <c r="E1418" t="s">
        <v>5795</v>
      </c>
      <c r="F1418" t="s">
        <v>5795</v>
      </c>
    </row>
    <row r="1419" spans="1:6">
      <c r="A1419">
        <v>213917</v>
      </c>
      <c r="B1419" t="s">
        <v>7234</v>
      </c>
      <c r="C1419" t="s">
        <v>369</v>
      </c>
      <c r="D1419" t="s">
        <v>5751</v>
      </c>
      <c r="E1419" t="s">
        <v>5747</v>
      </c>
      <c r="F1419" t="s">
        <v>5747</v>
      </c>
    </row>
    <row r="1420" spans="1:6">
      <c r="A1420">
        <v>217001</v>
      </c>
      <c r="B1420" t="s">
        <v>7235</v>
      </c>
      <c r="C1420" t="s">
        <v>64</v>
      </c>
      <c r="D1420" t="s">
        <v>5803</v>
      </c>
      <c r="E1420" t="s">
        <v>5806</v>
      </c>
      <c r="F1420" t="s">
        <v>5803</v>
      </c>
    </row>
    <row r="1421" spans="1:6">
      <c r="A1421">
        <v>217002</v>
      </c>
      <c r="B1421" t="s">
        <v>7236</v>
      </c>
      <c r="C1421" t="s">
        <v>328</v>
      </c>
      <c r="D1421" t="s">
        <v>5725</v>
      </c>
      <c r="E1421" t="s">
        <v>5730</v>
      </c>
      <c r="F1421" t="s">
        <v>5730</v>
      </c>
    </row>
    <row r="1422" spans="1:6">
      <c r="A1422">
        <v>217003</v>
      </c>
      <c r="B1422" t="s">
        <v>7237</v>
      </c>
      <c r="C1422" t="s">
        <v>369</v>
      </c>
      <c r="D1422" t="s">
        <v>5751</v>
      </c>
      <c r="E1422" t="s">
        <v>5748</v>
      </c>
      <c r="F1422" t="s">
        <v>5748</v>
      </c>
    </row>
    <row r="1423" spans="1:6">
      <c r="A1423">
        <v>217004</v>
      </c>
      <c r="B1423" t="s">
        <v>7238</v>
      </c>
      <c r="C1423" t="s">
        <v>664</v>
      </c>
      <c r="D1423" t="s">
        <v>5793</v>
      </c>
      <c r="E1423" t="s">
        <v>5793</v>
      </c>
      <c r="F1423" t="s">
        <v>5793</v>
      </c>
    </row>
    <row r="1424" spans="1:6">
      <c r="A1424">
        <v>217005</v>
      </c>
      <c r="B1424" t="s">
        <v>7239</v>
      </c>
      <c r="C1424" t="s">
        <v>328</v>
      </c>
      <c r="D1424" t="s">
        <v>5725</v>
      </c>
      <c r="E1424" t="s">
        <v>5730</v>
      </c>
      <c r="F1424" t="s">
        <v>5730</v>
      </c>
    </row>
    <row r="1425" spans="1:6">
      <c r="A1425">
        <v>217008</v>
      </c>
      <c r="B1425" t="s">
        <v>7240</v>
      </c>
      <c r="C1425" t="s">
        <v>369</v>
      </c>
      <c r="D1425" t="s">
        <v>5751</v>
      </c>
      <c r="E1425" t="s">
        <v>5747</v>
      </c>
      <c r="F1425" t="s">
        <v>5747</v>
      </c>
    </row>
    <row r="1426" spans="1:6">
      <c r="A1426">
        <v>217009</v>
      </c>
      <c r="B1426" t="s">
        <v>7241</v>
      </c>
      <c r="C1426" t="s">
        <v>328</v>
      </c>
      <c r="D1426" t="s">
        <v>5725</v>
      </c>
      <c r="E1426" t="s">
        <v>5728</v>
      </c>
      <c r="F1426" t="s">
        <v>5728</v>
      </c>
    </row>
    <row r="1427" spans="1:6">
      <c r="A1427">
        <v>217010</v>
      </c>
      <c r="B1427" t="s">
        <v>7242</v>
      </c>
      <c r="C1427" t="s">
        <v>64</v>
      </c>
      <c r="D1427" t="s">
        <v>5803</v>
      </c>
      <c r="E1427" t="s">
        <v>5818</v>
      </c>
      <c r="F1427" t="s">
        <v>5803</v>
      </c>
    </row>
    <row r="1428" spans="1:6">
      <c r="A1428">
        <v>217011</v>
      </c>
      <c r="B1428" t="s">
        <v>7243</v>
      </c>
      <c r="C1428" t="s">
        <v>369</v>
      </c>
      <c r="D1428" t="s">
        <v>5751</v>
      </c>
      <c r="E1428" t="s">
        <v>5748</v>
      </c>
      <c r="F1428" t="s">
        <v>5748</v>
      </c>
    </row>
    <row r="1429" spans="1:6">
      <c r="A1429">
        <v>217012</v>
      </c>
      <c r="B1429" t="s">
        <v>7244</v>
      </c>
      <c r="C1429" t="s">
        <v>64</v>
      </c>
      <c r="D1429" t="s">
        <v>5803</v>
      </c>
      <c r="E1429" t="s">
        <v>5806</v>
      </c>
      <c r="F1429" t="s">
        <v>5803</v>
      </c>
    </row>
    <row r="1430" spans="1:6">
      <c r="A1430">
        <v>217013</v>
      </c>
      <c r="B1430" t="s">
        <v>7245</v>
      </c>
      <c r="C1430" t="s">
        <v>64</v>
      </c>
      <c r="D1430" t="s">
        <v>5803</v>
      </c>
      <c r="E1430" t="s">
        <v>5804</v>
      </c>
      <c r="F1430" t="s">
        <v>5803</v>
      </c>
    </row>
    <row r="1431" spans="1:6">
      <c r="A1431">
        <v>217014</v>
      </c>
      <c r="B1431" t="s">
        <v>7246</v>
      </c>
      <c r="C1431" t="s">
        <v>664</v>
      </c>
      <c r="D1431" t="s">
        <v>5795</v>
      </c>
      <c r="E1431" t="s">
        <v>5795</v>
      </c>
      <c r="F1431" t="s">
        <v>5795</v>
      </c>
    </row>
    <row r="1432" spans="1:6">
      <c r="A1432">
        <v>217015</v>
      </c>
      <c r="B1432" t="s">
        <v>7247</v>
      </c>
      <c r="C1432" t="s">
        <v>5766</v>
      </c>
      <c r="D1432" t="s">
        <v>5773</v>
      </c>
      <c r="E1432" t="s">
        <v>5779</v>
      </c>
      <c r="F1432" t="s">
        <v>5779</v>
      </c>
    </row>
    <row r="1433" spans="1:6">
      <c r="A1433">
        <v>217016</v>
      </c>
      <c r="B1433" t="s">
        <v>7248</v>
      </c>
      <c r="C1433" t="s">
        <v>64</v>
      </c>
      <c r="D1433" t="s">
        <v>5716</v>
      </c>
      <c r="E1433" t="s">
        <v>5717</v>
      </c>
      <c r="F1433" t="s">
        <v>5717</v>
      </c>
    </row>
    <row r="1434" spans="1:6">
      <c r="A1434">
        <v>217017</v>
      </c>
      <c r="B1434" t="s">
        <v>7249</v>
      </c>
      <c r="C1434" t="s">
        <v>64</v>
      </c>
      <c r="D1434" t="s">
        <v>5716</v>
      </c>
      <c r="E1434" t="s">
        <v>5719</v>
      </c>
      <c r="F1434" t="s">
        <v>5719</v>
      </c>
    </row>
    <row r="1435" spans="1:6">
      <c r="A1435">
        <v>217018</v>
      </c>
      <c r="B1435" t="s">
        <v>7250</v>
      </c>
      <c r="C1435" t="s">
        <v>369</v>
      </c>
      <c r="D1435" t="s">
        <v>5751</v>
      </c>
      <c r="E1435" t="s">
        <v>5747</v>
      </c>
      <c r="F1435" t="s">
        <v>5747</v>
      </c>
    </row>
    <row r="1436" spans="1:6">
      <c r="A1436">
        <v>217019</v>
      </c>
      <c r="B1436" t="s">
        <v>7251</v>
      </c>
      <c r="C1436" t="s">
        <v>64</v>
      </c>
      <c r="D1436" t="s">
        <v>5716</v>
      </c>
      <c r="E1436" t="s">
        <v>5719</v>
      </c>
      <c r="F1436" t="s">
        <v>5719</v>
      </c>
    </row>
    <row r="1437" spans="1:6">
      <c r="A1437">
        <v>217020</v>
      </c>
      <c r="B1437" t="s">
        <v>7252</v>
      </c>
      <c r="C1437" t="s">
        <v>328</v>
      </c>
      <c r="D1437" t="s">
        <v>5725</v>
      </c>
      <c r="E1437" t="s">
        <v>5726</v>
      </c>
      <c r="F1437" t="s">
        <v>5726</v>
      </c>
    </row>
    <row r="1438" spans="1:6">
      <c r="A1438">
        <v>217021</v>
      </c>
      <c r="B1438" t="s">
        <v>7253</v>
      </c>
      <c r="C1438" t="s">
        <v>328</v>
      </c>
      <c r="D1438" t="s">
        <v>5725</v>
      </c>
      <c r="E1438" t="s">
        <v>5727</v>
      </c>
      <c r="F1438" t="s">
        <v>5727</v>
      </c>
    </row>
    <row r="1439" spans="1:6">
      <c r="A1439">
        <v>217022</v>
      </c>
      <c r="B1439" t="s">
        <v>7254</v>
      </c>
      <c r="C1439" t="s">
        <v>369</v>
      </c>
      <c r="D1439" t="s">
        <v>5751</v>
      </c>
      <c r="E1439" t="s">
        <v>5748</v>
      </c>
      <c r="F1439" t="s">
        <v>5748</v>
      </c>
    </row>
    <row r="1440" spans="1:6">
      <c r="A1440">
        <v>217023</v>
      </c>
      <c r="B1440" t="s">
        <v>7255</v>
      </c>
      <c r="C1440" t="s">
        <v>369</v>
      </c>
      <c r="D1440" t="s">
        <v>5751</v>
      </c>
      <c r="E1440" t="s">
        <v>5747</v>
      </c>
      <c r="F1440" t="s">
        <v>5747</v>
      </c>
    </row>
    <row r="1441" spans="1:6">
      <c r="A1441">
        <v>217024</v>
      </c>
      <c r="B1441" t="s">
        <v>7256</v>
      </c>
      <c r="C1441" t="s">
        <v>328</v>
      </c>
      <c r="D1441" t="s">
        <v>5725</v>
      </c>
      <c r="E1441" t="s">
        <v>5726</v>
      </c>
      <c r="F1441" t="s">
        <v>5726</v>
      </c>
    </row>
    <row r="1442" spans="1:6">
      <c r="A1442">
        <v>217025</v>
      </c>
      <c r="B1442" t="s">
        <v>7257</v>
      </c>
      <c r="C1442" t="s">
        <v>369</v>
      </c>
      <c r="D1442" t="s">
        <v>5751</v>
      </c>
      <c r="E1442" t="s">
        <v>5749</v>
      </c>
      <c r="F1442" t="s">
        <v>5749</v>
      </c>
    </row>
    <row r="1443" spans="1:6">
      <c r="A1443">
        <v>217026</v>
      </c>
      <c r="B1443" t="s">
        <v>7258</v>
      </c>
      <c r="C1443" t="s">
        <v>369</v>
      </c>
      <c r="D1443" t="s">
        <v>5751</v>
      </c>
      <c r="E1443" t="s">
        <v>5749</v>
      </c>
      <c r="F1443" t="s">
        <v>5749</v>
      </c>
    </row>
    <row r="1444" spans="1:6">
      <c r="A1444">
        <v>217027</v>
      </c>
      <c r="B1444" t="s">
        <v>7259</v>
      </c>
      <c r="C1444" t="s">
        <v>64</v>
      </c>
      <c r="D1444" t="s">
        <v>5716</v>
      </c>
      <c r="E1444" t="s">
        <v>5717</v>
      </c>
      <c r="F1444" t="s">
        <v>5717</v>
      </c>
    </row>
    <row r="1445" spans="1:6">
      <c r="A1445">
        <v>217203</v>
      </c>
      <c r="B1445" t="s">
        <v>7260</v>
      </c>
      <c r="C1445" t="s">
        <v>369</v>
      </c>
      <c r="D1445" t="s">
        <v>5751</v>
      </c>
      <c r="E1445" t="s">
        <v>5748</v>
      </c>
      <c r="F1445" t="s">
        <v>5748</v>
      </c>
    </row>
    <row r="1446" spans="1:6">
      <c r="A1446">
        <v>229001</v>
      </c>
      <c r="B1446" t="s">
        <v>7261</v>
      </c>
      <c r="C1446" t="s">
        <v>5766</v>
      </c>
      <c r="D1446" t="s">
        <v>5773</v>
      </c>
      <c r="E1446" t="s">
        <v>5775</v>
      </c>
      <c r="F1446" t="s">
        <v>5775</v>
      </c>
    </row>
    <row r="1447" spans="1:6">
      <c r="A1447">
        <v>229002</v>
      </c>
      <c r="B1447" t="s">
        <v>7262</v>
      </c>
      <c r="C1447" t="s">
        <v>64</v>
      </c>
      <c r="D1447" t="s">
        <v>5803</v>
      </c>
      <c r="E1447" t="s">
        <v>5806</v>
      </c>
      <c r="F1447" t="s">
        <v>5803</v>
      </c>
    </row>
    <row r="1448" spans="1:6">
      <c r="A1448">
        <v>233001</v>
      </c>
      <c r="B1448" t="s">
        <v>7263</v>
      </c>
      <c r="C1448" t="s">
        <v>328</v>
      </c>
      <c r="D1448" t="s">
        <v>5725</v>
      </c>
      <c r="E1448" t="s">
        <v>5728</v>
      </c>
      <c r="F1448" t="s">
        <v>5728</v>
      </c>
    </row>
    <row r="1449" spans="1:6">
      <c r="A1449">
        <v>233005</v>
      </c>
      <c r="B1449" t="s">
        <v>7264</v>
      </c>
      <c r="C1449" t="s">
        <v>369</v>
      </c>
      <c r="D1449" t="s">
        <v>5751</v>
      </c>
      <c r="E1449" t="s">
        <v>5748</v>
      </c>
      <c r="F1449" t="s">
        <v>5748</v>
      </c>
    </row>
    <row r="1450" spans="1:6">
      <c r="A1450">
        <v>233006</v>
      </c>
      <c r="B1450" t="s">
        <v>7265</v>
      </c>
      <c r="C1450" t="s">
        <v>64</v>
      </c>
      <c r="D1450" t="s">
        <v>5803</v>
      </c>
      <c r="E1450" t="s">
        <v>5804</v>
      </c>
      <c r="F1450" t="s">
        <v>5803</v>
      </c>
    </row>
    <row r="1451" spans="1:6">
      <c r="A1451">
        <v>233007</v>
      </c>
      <c r="B1451" t="s">
        <v>7266</v>
      </c>
      <c r="C1451" t="s">
        <v>64</v>
      </c>
      <c r="D1451" t="s">
        <v>5803</v>
      </c>
      <c r="E1451" t="s">
        <v>5804</v>
      </c>
      <c r="F1451" t="s">
        <v>5803</v>
      </c>
    </row>
    <row r="1452" spans="1:6">
      <c r="A1452">
        <v>233008</v>
      </c>
      <c r="B1452" t="s">
        <v>7267</v>
      </c>
      <c r="C1452" t="s">
        <v>328</v>
      </c>
      <c r="D1452" t="s">
        <v>5725</v>
      </c>
      <c r="E1452" t="s">
        <v>5727</v>
      </c>
      <c r="F1452" t="s">
        <v>5727</v>
      </c>
    </row>
    <row r="1453" spans="1:6">
      <c r="A1453">
        <v>233009</v>
      </c>
      <c r="B1453" t="s">
        <v>7268</v>
      </c>
      <c r="C1453" t="s">
        <v>64</v>
      </c>
      <c r="D1453" t="s">
        <v>5803</v>
      </c>
      <c r="E1453" t="s">
        <v>6365</v>
      </c>
      <c r="F1453" t="s">
        <v>5803</v>
      </c>
    </row>
    <row r="1454" spans="1:6">
      <c r="A1454">
        <v>233010</v>
      </c>
      <c r="B1454" t="s">
        <v>7269</v>
      </c>
      <c r="C1454" t="s">
        <v>64</v>
      </c>
      <c r="D1454" t="s">
        <v>5716</v>
      </c>
      <c r="E1454" t="s">
        <v>5720</v>
      </c>
      <c r="F1454" t="s">
        <v>5720</v>
      </c>
    </row>
    <row r="1455" spans="1:6">
      <c r="A1455">
        <v>233011</v>
      </c>
      <c r="B1455" t="s">
        <v>7270</v>
      </c>
      <c r="C1455" t="s">
        <v>64</v>
      </c>
      <c r="D1455" t="s">
        <v>5803</v>
      </c>
      <c r="E1455" t="s">
        <v>5804</v>
      </c>
      <c r="F1455" t="s">
        <v>5803</v>
      </c>
    </row>
    <row r="1456" spans="1:6">
      <c r="A1456">
        <v>233012</v>
      </c>
      <c r="B1456" t="s">
        <v>7271</v>
      </c>
      <c r="C1456" t="s">
        <v>369</v>
      </c>
      <c r="D1456" t="s">
        <v>5751</v>
      </c>
      <c r="E1456" t="s">
        <v>5747</v>
      </c>
      <c r="F1456" t="s">
        <v>5747</v>
      </c>
    </row>
    <row r="1457" spans="1:6">
      <c r="A1457">
        <v>233013</v>
      </c>
      <c r="B1457" t="s">
        <v>7272</v>
      </c>
      <c r="C1457" t="s">
        <v>369</v>
      </c>
      <c r="D1457" t="s">
        <v>5751</v>
      </c>
      <c r="E1457" t="s">
        <v>5747</v>
      </c>
      <c r="F1457" t="s">
        <v>5747</v>
      </c>
    </row>
    <row r="1458" spans="1:6">
      <c r="A1458">
        <v>233015</v>
      </c>
      <c r="B1458" t="s">
        <v>7273</v>
      </c>
      <c r="C1458" t="s">
        <v>64</v>
      </c>
      <c r="D1458" t="s">
        <v>5803</v>
      </c>
      <c r="E1458" t="s">
        <v>6365</v>
      </c>
      <c r="F1458" t="s">
        <v>5803</v>
      </c>
    </row>
    <row r="1459" spans="1:6">
      <c r="A1459">
        <v>240001</v>
      </c>
      <c r="B1459" t="s">
        <v>7274</v>
      </c>
      <c r="C1459" t="s">
        <v>328</v>
      </c>
      <c r="D1459" t="s">
        <v>5725</v>
      </c>
      <c r="E1459" t="s">
        <v>5728</v>
      </c>
      <c r="F1459" t="s">
        <v>5728</v>
      </c>
    </row>
    <row r="1460" spans="1:6">
      <c r="A1460">
        <v>240002</v>
      </c>
      <c r="B1460" t="s">
        <v>7275</v>
      </c>
      <c r="C1460" t="s">
        <v>328</v>
      </c>
      <c r="D1460" t="s">
        <v>5725</v>
      </c>
      <c r="E1460" t="s">
        <v>5727</v>
      </c>
      <c r="F1460" t="s">
        <v>5727</v>
      </c>
    </row>
    <row r="1461" spans="1:6">
      <c r="A1461">
        <v>240003</v>
      </c>
      <c r="B1461" t="s">
        <v>7276</v>
      </c>
      <c r="C1461" t="s">
        <v>369</v>
      </c>
      <c r="D1461" t="s">
        <v>5751</v>
      </c>
      <c r="E1461" t="s">
        <v>5748</v>
      </c>
      <c r="F1461" t="s">
        <v>5748</v>
      </c>
    </row>
    <row r="1462" spans="1:6">
      <c r="A1462">
        <v>240004</v>
      </c>
      <c r="B1462" t="s">
        <v>7277</v>
      </c>
      <c r="C1462" t="s">
        <v>64</v>
      </c>
      <c r="D1462" t="s">
        <v>5803</v>
      </c>
      <c r="E1462" t="s">
        <v>5806</v>
      </c>
      <c r="F1462" t="s">
        <v>5803</v>
      </c>
    </row>
    <row r="1463" spans="1:6">
      <c r="A1463">
        <v>240005</v>
      </c>
      <c r="B1463" t="s">
        <v>7278</v>
      </c>
      <c r="C1463" t="s">
        <v>328</v>
      </c>
      <c r="D1463" t="s">
        <v>5725</v>
      </c>
      <c r="E1463" t="s">
        <v>5728</v>
      </c>
      <c r="F1463" t="s">
        <v>5728</v>
      </c>
    </row>
    <row r="1464" spans="1:6">
      <c r="A1464">
        <v>240006</v>
      </c>
      <c r="B1464" t="s">
        <v>7279</v>
      </c>
      <c r="C1464" t="s">
        <v>664</v>
      </c>
      <c r="D1464" t="s">
        <v>5793</v>
      </c>
      <c r="E1464" t="s">
        <v>5793</v>
      </c>
      <c r="F1464" t="s">
        <v>5793</v>
      </c>
    </row>
    <row r="1465" spans="1:6">
      <c r="A1465">
        <v>240007</v>
      </c>
      <c r="B1465" t="s">
        <v>7280</v>
      </c>
      <c r="C1465" t="s">
        <v>664</v>
      </c>
      <c r="D1465" t="s">
        <v>5795</v>
      </c>
      <c r="E1465" t="s">
        <v>5795</v>
      </c>
      <c r="F1465" t="s">
        <v>5795</v>
      </c>
    </row>
    <row r="1466" spans="1:6">
      <c r="A1466">
        <v>240008</v>
      </c>
      <c r="B1466" t="s">
        <v>7281</v>
      </c>
      <c r="C1466" t="s">
        <v>328</v>
      </c>
      <c r="D1466" t="s">
        <v>5725</v>
      </c>
      <c r="E1466" t="s">
        <v>5728</v>
      </c>
      <c r="F1466" t="s">
        <v>5728</v>
      </c>
    </row>
    <row r="1467" spans="1:6">
      <c r="A1467">
        <v>240009</v>
      </c>
      <c r="B1467" t="s">
        <v>7282</v>
      </c>
      <c r="C1467" t="s">
        <v>64</v>
      </c>
      <c r="D1467" t="s">
        <v>5803</v>
      </c>
      <c r="E1467" t="s">
        <v>5804</v>
      </c>
      <c r="F1467" t="s">
        <v>5803</v>
      </c>
    </row>
    <row r="1468" spans="1:6">
      <c r="A1468">
        <v>240010</v>
      </c>
      <c r="B1468" t="s">
        <v>7283</v>
      </c>
      <c r="C1468" t="s">
        <v>64</v>
      </c>
      <c r="D1468" t="s">
        <v>5803</v>
      </c>
      <c r="E1468" t="s">
        <v>5806</v>
      </c>
      <c r="F1468" t="s">
        <v>5803</v>
      </c>
    </row>
    <row r="1469" spans="1:6">
      <c r="A1469">
        <v>240011</v>
      </c>
      <c r="B1469" t="s">
        <v>7284</v>
      </c>
      <c r="C1469" t="s">
        <v>64</v>
      </c>
      <c r="D1469" t="s">
        <v>5803</v>
      </c>
      <c r="E1469" t="s">
        <v>5818</v>
      </c>
      <c r="F1469" t="s">
        <v>5803</v>
      </c>
    </row>
    <row r="1470" spans="1:6">
      <c r="A1470">
        <v>240012</v>
      </c>
      <c r="B1470" t="s">
        <v>7285</v>
      </c>
      <c r="C1470" t="s">
        <v>369</v>
      </c>
      <c r="D1470" t="s">
        <v>5751</v>
      </c>
      <c r="E1470" t="s">
        <v>5747</v>
      </c>
      <c r="F1470" t="s">
        <v>5747</v>
      </c>
    </row>
    <row r="1471" spans="1:6">
      <c r="A1471">
        <v>240013</v>
      </c>
      <c r="B1471" t="s">
        <v>7286</v>
      </c>
      <c r="C1471" t="s">
        <v>369</v>
      </c>
      <c r="D1471" t="s">
        <v>5751</v>
      </c>
      <c r="E1471" t="s">
        <v>5747</v>
      </c>
      <c r="F1471" t="s">
        <v>5747</v>
      </c>
    </row>
    <row r="1472" spans="1:6">
      <c r="A1472">
        <v>240014</v>
      </c>
      <c r="B1472" t="s">
        <v>7287</v>
      </c>
      <c r="C1472" t="s">
        <v>64</v>
      </c>
      <c r="D1472" t="s">
        <v>5716</v>
      </c>
      <c r="E1472" t="s">
        <v>5717</v>
      </c>
      <c r="F1472" t="s">
        <v>5717</v>
      </c>
    </row>
    <row r="1473" spans="1:6">
      <c r="A1473">
        <v>240016</v>
      </c>
      <c r="B1473" t="s">
        <v>7288</v>
      </c>
      <c r="C1473" t="s">
        <v>64</v>
      </c>
      <c r="D1473" t="s">
        <v>5716</v>
      </c>
      <c r="E1473" t="s">
        <v>5719</v>
      </c>
      <c r="F1473" t="s">
        <v>5719</v>
      </c>
    </row>
    <row r="1474" spans="1:6">
      <c r="A1474">
        <v>240017</v>
      </c>
      <c r="B1474" t="s">
        <v>7289</v>
      </c>
      <c r="C1474" t="s">
        <v>64</v>
      </c>
      <c r="D1474" t="s">
        <v>5803</v>
      </c>
      <c r="E1474" t="s">
        <v>5842</v>
      </c>
      <c r="F1474" t="s">
        <v>5803</v>
      </c>
    </row>
    <row r="1475" spans="1:6">
      <c r="A1475">
        <v>240018</v>
      </c>
      <c r="B1475" t="s">
        <v>7290</v>
      </c>
      <c r="C1475" t="s">
        <v>369</v>
      </c>
      <c r="D1475" t="s">
        <v>5751</v>
      </c>
      <c r="E1475" t="s">
        <v>5746</v>
      </c>
      <c r="F1475" t="s">
        <v>5746</v>
      </c>
    </row>
    <row r="1476" spans="1:6">
      <c r="A1476">
        <v>240019</v>
      </c>
      <c r="B1476" t="s">
        <v>7291</v>
      </c>
      <c r="C1476" t="s">
        <v>64</v>
      </c>
      <c r="D1476" t="s">
        <v>5716</v>
      </c>
      <c r="E1476" t="s">
        <v>5719</v>
      </c>
      <c r="F1476" t="s">
        <v>5719</v>
      </c>
    </row>
    <row r="1477" spans="1:6">
      <c r="A1477">
        <v>240020</v>
      </c>
      <c r="B1477" t="s">
        <v>7292</v>
      </c>
      <c r="C1477" t="s">
        <v>64</v>
      </c>
      <c r="D1477" t="s">
        <v>5803</v>
      </c>
      <c r="E1477" t="s">
        <v>5842</v>
      </c>
      <c r="F1477" t="s">
        <v>5803</v>
      </c>
    </row>
    <row r="1478" spans="1:6">
      <c r="A1478">
        <v>240021</v>
      </c>
      <c r="B1478" t="s">
        <v>7293</v>
      </c>
      <c r="C1478" t="s">
        <v>369</v>
      </c>
      <c r="D1478" t="s">
        <v>5734</v>
      </c>
      <c r="E1478" t="s">
        <v>5735</v>
      </c>
      <c r="F1478" t="s">
        <v>5735</v>
      </c>
    </row>
    <row r="1479" spans="1:6">
      <c r="A1479">
        <v>240022</v>
      </c>
      <c r="B1479" t="s">
        <v>7294</v>
      </c>
      <c r="C1479" t="s">
        <v>64</v>
      </c>
      <c r="D1479" t="s">
        <v>5803</v>
      </c>
      <c r="E1479" t="s">
        <v>5842</v>
      </c>
      <c r="F1479" t="s">
        <v>5803</v>
      </c>
    </row>
    <row r="1480" spans="1:6">
      <c r="A1480">
        <v>241001</v>
      </c>
      <c r="B1480" t="s">
        <v>7295</v>
      </c>
      <c r="C1480" t="s">
        <v>5766</v>
      </c>
      <c r="D1480" t="s">
        <v>5773</v>
      </c>
      <c r="E1480" t="s">
        <v>5774</v>
      </c>
      <c r="F1480" t="s">
        <v>5774</v>
      </c>
    </row>
    <row r="1481" spans="1:6">
      <c r="A1481">
        <v>241002</v>
      </c>
      <c r="B1481" t="s">
        <v>7296</v>
      </c>
      <c r="C1481" t="s">
        <v>5766</v>
      </c>
      <c r="D1481" t="s">
        <v>5773</v>
      </c>
      <c r="E1481" t="s">
        <v>5775</v>
      </c>
      <c r="F1481" t="s">
        <v>5775</v>
      </c>
    </row>
    <row r="1482" spans="1:6">
      <c r="A1482">
        <v>253010</v>
      </c>
      <c r="B1482" t="s">
        <v>7297</v>
      </c>
      <c r="C1482" t="s">
        <v>328</v>
      </c>
      <c r="D1482" t="s">
        <v>5725</v>
      </c>
      <c r="E1482" t="s">
        <v>5729</v>
      </c>
      <c r="F1482" t="s">
        <v>5729</v>
      </c>
    </row>
    <row r="1483" spans="1:6">
      <c r="A1483">
        <v>253020</v>
      </c>
      <c r="B1483" t="s">
        <v>7298</v>
      </c>
      <c r="C1483" t="s">
        <v>369</v>
      </c>
      <c r="D1483" t="s">
        <v>5751</v>
      </c>
      <c r="E1483" t="s">
        <v>5748</v>
      </c>
      <c r="F1483" t="s">
        <v>5748</v>
      </c>
    </row>
    <row r="1484" spans="1:6">
      <c r="A1484">
        <v>253021</v>
      </c>
      <c r="B1484" t="s">
        <v>7299</v>
      </c>
      <c r="C1484" t="s">
        <v>369</v>
      </c>
      <c r="D1484" t="s">
        <v>5751</v>
      </c>
      <c r="E1484" t="s">
        <v>5748</v>
      </c>
      <c r="F1484" t="s">
        <v>5748</v>
      </c>
    </row>
    <row r="1485" spans="1:6">
      <c r="A1485">
        <v>253030</v>
      </c>
      <c r="B1485" t="s">
        <v>7300</v>
      </c>
      <c r="C1485" t="s">
        <v>369</v>
      </c>
      <c r="D1485" t="s">
        <v>5751</v>
      </c>
      <c r="E1485" t="s">
        <v>5748</v>
      </c>
      <c r="F1485" t="s">
        <v>5748</v>
      </c>
    </row>
    <row r="1486" spans="1:6">
      <c r="A1486">
        <v>253050</v>
      </c>
      <c r="B1486" t="s">
        <v>7301</v>
      </c>
      <c r="C1486" t="s">
        <v>664</v>
      </c>
      <c r="D1486" t="s">
        <v>5793</v>
      </c>
      <c r="E1486" t="s">
        <v>5793</v>
      </c>
      <c r="F1486" t="s">
        <v>5793</v>
      </c>
    </row>
    <row r="1487" spans="1:6">
      <c r="A1487">
        <v>253051</v>
      </c>
      <c r="B1487" t="s">
        <v>7302</v>
      </c>
      <c r="C1487" t="s">
        <v>664</v>
      </c>
      <c r="D1487" t="s">
        <v>5795</v>
      </c>
      <c r="E1487" t="s">
        <v>5795</v>
      </c>
      <c r="F1487" t="s">
        <v>5795</v>
      </c>
    </row>
    <row r="1488" spans="1:6">
      <c r="A1488">
        <v>253060</v>
      </c>
      <c r="B1488" t="s">
        <v>7303</v>
      </c>
      <c r="C1488" t="s">
        <v>369</v>
      </c>
      <c r="D1488" t="s">
        <v>5751</v>
      </c>
      <c r="E1488" t="s">
        <v>5748</v>
      </c>
      <c r="F1488" t="s">
        <v>5748</v>
      </c>
    </row>
    <row r="1489" spans="1:6">
      <c r="A1489">
        <v>253061</v>
      </c>
      <c r="B1489" t="s">
        <v>7304</v>
      </c>
      <c r="C1489" t="s">
        <v>369</v>
      </c>
      <c r="D1489" t="s">
        <v>5751</v>
      </c>
      <c r="E1489" t="s">
        <v>5748</v>
      </c>
      <c r="F1489" t="s">
        <v>5748</v>
      </c>
    </row>
    <row r="1490" spans="1:6">
      <c r="A1490">
        <v>253070</v>
      </c>
      <c r="B1490" t="s">
        <v>7305</v>
      </c>
      <c r="C1490" t="s">
        <v>369</v>
      </c>
      <c r="D1490" t="s">
        <v>5734</v>
      </c>
      <c r="E1490" t="s">
        <v>5736</v>
      </c>
      <c r="F1490" t="s">
        <v>5736</v>
      </c>
    </row>
    <row r="1491" spans="1:6">
      <c r="A1491">
        <v>255010</v>
      </c>
      <c r="B1491" t="s">
        <v>7306</v>
      </c>
      <c r="C1491" t="s">
        <v>328</v>
      </c>
      <c r="D1491" t="s">
        <v>5725</v>
      </c>
      <c r="E1491" t="s">
        <v>5727</v>
      </c>
      <c r="F1491" t="s">
        <v>5727</v>
      </c>
    </row>
    <row r="1492" spans="1:6">
      <c r="A1492">
        <v>257010</v>
      </c>
      <c r="B1492" t="s">
        <v>7307</v>
      </c>
      <c r="C1492" t="s">
        <v>328</v>
      </c>
      <c r="D1492" t="s">
        <v>5725</v>
      </c>
      <c r="E1492" t="s">
        <v>5727</v>
      </c>
      <c r="F1492" t="s">
        <v>5727</v>
      </c>
    </row>
    <row r="1493" spans="1:6">
      <c r="A1493">
        <v>257020</v>
      </c>
      <c r="B1493" t="s">
        <v>7308</v>
      </c>
      <c r="C1493" t="s">
        <v>64</v>
      </c>
      <c r="D1493" t="s">
        <v>5803</v>
      </c>
      <c r="E1493" t="s">
        <v>5806</v>
      </c>
      <c r="F1493" t="s">
        <v>5803</v>
      </c>
    </row>
    <row r="1494" spans="1:6">
      <c r="A1494">
        <v>257030</v>
      </c>
      <c r="B1494" t="s">
        <v>7309</v>
      </c>
      <c r="C1494" t="s">
        <v>64</v>
      </c>
      <c r="D1494" t="s">
        <v>5803</v>
      </c>
      <c r="E1494" t="s">
        <v>5818</v>
      </c>
      <c r="F1494" t="s">
        <v>5803</v>
      </c>
    </row>
    <row r="1495" spans="1:6">
      <c r="A1495">
        <v>257040</v>
      </c>
      <c r="B1495" t="s">
        <v>7310</v>
      </c>
      <c r="C1495" t="s">
        <v>64</v>
      </c>
      <c r="D1495" t="s">
        <v>5803</v>
      </c>
      <c r="E1495" t="s">
        <v>5818</v>
      </c>
      <c r="F1495" t="s">
        <v>5803</v>
      </c>
    </row>
    <row r="1496" spans="1:6">
      <c r="A1496">
        <v>257050</v>
      </c>
      <c r="B1496" t="s">
        <v>7311</v>
      </c>
      <c r="C1496" t="s">
        <v>64</v>
      </c>
      <c r="D1496" t="s">
        <v>5803</v>
      </c>
      <c r="E1496" t="s">
        <v>5842</v>
      </c>
      <c r="F1496" t="s">
        <v>5803</v>
      </c>
    </row>
    <row r="1497" spans="1:6">
      <c r="A1497">
        <v>257060</v>
      </c>
      <c r="B1497" t="s">
        <v>7312</v>
      </c>
      <c r="C1497" t="s">
        <v>64</v>
      </c>
      <c r="D1497" t="s">
        <v>5716</v>
      </c>
      <c r="E1497" t="s">
        <v>5719</v>
      </c>
      <c r="F1497" t="s">
        <v>5719</v>
      </c>
    </row>
    <row r="1498" spans="1:6">
      <c r="A1498">
        <v>257070</v>
      </c>
      <c r="B1498" t="s">
        <v>7313</v>
      </c>
      <c r="C1498" t="s">
        <v>64</v>
      </c>
      <c r="D1498" t="s">
        <v>5803</v>
      </c>
      <c r="E1498" t="s">
        <v>5804</v>
      </c>
      <c r="F1498" t="s">
        <v>5803</v>
      </c>
    </row>
    <row r="1499" spans="1:6">
      <c r="A1499">
        <v>260101</v>
      </c>
      <c r="B1499" t="s">
        <v>7314</v>
      </c>
      <c r="C1499" t="s">
        <v>64</v>
      </c>
      <c r="D1499" t="s">
        <v>5803</v>
      </c>
      <c r="E1499" t="s">
        <v>5806</v>
      </c>
      <c r="F1499" t="s">
        <v>5803</v>
      </c>
    </row>
    <row r="1500" spans="1:6">
      <c r="A1500">
        <v>260102</v>
      </c>
      <c r="B1500" t="s">
        <v>7315</v>
      </c>
      <c r="C1500" t="s">
        <v>664</v>
      </c>
      <c r="D1500" t="s">
        <v>5793</v>
      </c>
      <c r="E1500" t="s">
        <v>5793</v>
      </c>
      <c r="F1500" t="s">
        <v>5793</v>
      </c>
    </row>
    <row r="1501" spans="1:6">
      <c r="A1501" t="s">
        <v>7316</v>
      </c>
      <c r="B1501" t="s">
        <v>7317</v>
      </c>
      <c r="C1501" t="s">
        <v>369</v>
      </c>
      <c r="D1501" t="s">
        <v>5751</v>
      </c>
      <c r="E1501" t="s">
        <v>5747</v>
      </c>
      <c r="F1501" t="s">
        <v>5747</v>
      </c>
    </row>
    <row r="1502" spans="1:6">
      <c r="A1502">
        <v>260103</v>
      </c>
      <c r="B1502" t="s">
        <v>7318</v>
      </c>
      <c r="C1502" t="s">
        <v>328</v>
      </c>
      <c r="D1502" t="s">
        <v>5725</v>
      </c>
      <c r="E1502" t="s">
        <v>5727</v>
      </c>
      <c r="F1502" t="s">
        <v>5727</v>
      </c>
    </row>
    <row r="1503" spans="1:6">
      <c r="A1503">
        <v>260104</v>
      </c>
      <c r="B1503" t="s">
        <v>7319</v>
      </c>
      <c r="C1503" t="s">
        <v>64</v>
      </c>
      <c r="D1503" t="s">
        <v>5803</v>
      </c>
      <c r="E1503" t="s">
        <v>5842</v>
      </c>
      <c r="F1503" t="s">
        <v>5803</v>
      </c>
    </row>
    <row r="1504" spans="1:6">
      <c r="A1504">
        <v>260108</v>
      </c>
      <c r="B1504" t="s">
        <v>7320</v>
      </c>
      <c r="C1504" t="s">
        <v>64</v>
      </c>
      <c r="D1504" t="s">
        <v>5803</v>
      </c>
      <c r="E1504" t="s">
        <v>5804</v>
      </c>
      <c r="F1504" t="s">
        <v>5803</v>
      </c>
    </row>
    <row r="1505" spans="1:6">
      <c r="A1505">
        <v>260109</v>
      </c>
      <c r="B1505" t="s">
        <v>7321</v>
      </c>
      <c r="C1505" t="s">
        <v>64</v>
      </c>
      <c r="D1505" t="s">
        <v>5803</v>
      </c>
      <c r="E1505" t="s">
        <v>5842</v>
      </c>
      <c r="F1505" t="s">
        <v>5803</v>
      </c>
    </row>
    <row r="1506" spans="1:6">
      <c r="A1506">
        <v>260110</v>
      </c>
      <c r="B1506" t="s">
        <v>7322</v>
      </c>
      <c r="C1506" t="s">
        <v>64</v>
      </c>
      <c r="D1506" t="s">
        <v>5803</v>
      </c>
      <c r="E1506" t="s">
        <v>5818</v>
      </c>
      <c r="F1506" t="s">
        <v>5803</v>
      </c>
    </row>
    <row r="1507" spans="1:6">
      <c r="A1507">
        <v>260111</v>
      </c>
      <c r="B1507" t="s">
        <v>7323</v>
      </c>
      <c r="C1507" t="s">
        <v>64</v>
      </c>
      <c r="D1507" t="s">
        <v>5803</v>
      </c>
      <c r="E1507" t="s">
        <v>5806</v>
      </c>
      <c r="F1507" t="s">
        <v>5803</v>
      </c>
    </row>
    <row r="1508" spans="1:6">
      <c r="A1508">
        <v>260112</v>
      </c>
      <c r="B1508" t="s">
        <v>7324</v>
      </c>
      <c r="C1508" t="s">
        <v>64</v>
      </c>
      <c r="D1508" t="s">
        <v>5803</v>
      </c>
      <c r="E1508" t="s">
        <v>5842</v>
      </c>
      <c r="F1508" t="s">
        <v>5803</v>
      </c>
    </row>
    <row r="1509" spans="1:6">
      <c r="A1509">
        <v>260115</v>
      </c>
      <c r="B1509" t="s">
        <v>7325</v>
      </c>
      <c r="C1509" t="s">
        <v>64</v>
      </c>
      <c r="D1509" t="s">
        <v>5803</v>
      </c>
      <c r="E1509" t="s">
        <v>5804</v>
      </c>
      <c r="F1509" t="s">
        <v>5803</v>
      </c>
    </row>
    <row r="1510" spans="1:6">
      <c r="A1510">
        <v>260116</v>
      </c>
      <c r="B1510" t="s">
        <v>7326</v>
      </c>
      <c r="C1510" t="s">
        <v>64</v>
      </c>
      <c r="D1510" t="s">
        <v>5803</v>
      </c>
      <c r="E1510" t="s">
        <v>5804</v>
      </c>
      <c r="F1510" t="s">
        <v>5803</v>
      </c>
    </row>
    <row r="1511" spans="1:6">
      <c r="A1511">
        <v>260117</v>
      </c>
      <c r="B1511" t="s">
        <v>7327</v>
      </c>
      <c r="C1511" t="s">
        <v>64</v>
      </c>
      <c r="D1511" t="s">
        <v>5803</v>
      </c>
      <c r="E1511" t="s">
        <v>5806</v>
      </c>
      <c r="F1511" t="s">
        <v>5803</v>
      </c>
    </row>
    <row r="1512" spans="1:6">
      <c r="A1512">
        <v>260202</v>
      </c>
      <c r="B1512" t="s">
        <v>7328</v>
      </c>
      <c r="C1512" t="s">
        <v>664</v>
      </c>
      <c r="D1512" t="s">
        <v>5795</v>
      </c>
      <c r="E1512" t="s">
        <v>5795</v>
      </c>
      <c r="F1512" t="s">
        <v>5795</v>
      </c>
    </row>
    <row r="1513" spans="1:6">
      <c r="A1513">
        <v>261001</v>
      </c>
      <c r="B1513" t="s">
        <v>7329</v>
      </c>
      <c r="C1513" t="s">
        <v>369</v>
      </c>
      <c r="D1513" t="s">
        <v>5751</v>
      </c>
      <c r="E1513" t="s">
        <v>5748</v>
      </c>
      <c r="F1513" t="s">
        <v>5748</v>
      </c>
    </row>
    <row r="1514" spans="1:6">
      <c r="A1514">
        <v>261002</v>
      </c>
      <c r="B1514" t="s">
        <v>7330</v>
      </c>
      <c r="C1514" t="s">
        <v>369</v>
      </c>
      <c r="D1514" t="s">
        <v>5751</v>
      </c>
      <c r="E1514" t="s">
        <v>5747</v>
      </c>
      <c r="F1514" t="s">
        <v>5747</v>
      </c>
    </row>
    <row r="1515" spans="1:6">
      <c r="A1515">
        <v>261101</v>
      </c>
      <c r="B1515" t="s">
        <v>7331</v>
      </c>
      <c r="C1515" t="s">
        <v>369</v>
      </c>
      <c r="D1515" t="s">
        <v>5751</v>
      </c>
      <c r="E1515" t="s">
        <v>5748</v>
      </c>
      <c r="F1515" t="s">
        <v>5748</v>
      </c>
    </row>
    <row r="1516" spans="1:6">
      <c r="A1516">
        <v>261102</v>
      </c>
      <c r="B1516" t="s">
        <v>7332</v>
      </c>
      <c r="C1516" t="s">
        <v>369</v>
      </c>
      <c r="D1516" t="s">
        <v>5751</v>
      </c>
      <c r="E1516" t="s">
        <v>5747</v>
      </c>
      <c r="F1516" t="s">
        <v>5747</v>
      </c>
    </row>
    <row r="1517" spans="1:6">
      <c r="A1517">
        <v>262001</v>
      </c>
      <c r="B1517" t="s">
        <v>7333</v>
      </c>
      <c r="C1517" t="s">
        <v>5766</v>
      </c>
      <c r="D1517" t="s">
        <v>5773</v>
      </c>
      <c r="E1517" t="s">
        <v>5774</v>
      </c>
      <c r="F1517" t="s">
        <v>5774</v>
      </c>
    </row>
    <row r="1518" spans="1:6">
      <c r="A1518">
        <v>263001</v>
      </c>
      <c r="B1518" t="s">
        <v>7334</v>
      </c>
      <c r="C1518" t="s">
        <v>64</v>
      </c>
      <c r="D1518" t="s">
        <v>5716</v>
      </c>
      <c r="E1518" t="s">
        <v>5719</v>
      </c>
      <c r="F1518" t="s">
        <v>5719</v>
      </c>
    </row>
    <row r="1519" spans="1:6">
      <c r="A1519">
        <v>270001</v>
      </c>
      <c r="B1519" t="s">
        <v>7335</v>
      </c>
      <c r="C1519" t="s">
        <v>328</v>
      </c>
      <c r="D1519" t="s">
        <v>5725</v>
      </c>
      <c r="E1519" t="s">
        <v>5727</v>
      </c>
      <c r="F1519" t="s">
        <v>5727</v>
      </c>
    </row>
    <row r="1520" spans="1:6">
      <c r="A1520">
        <v>270002</v>
      </c>
      <c r="B1520" t="s">
        <v>7336</v>
      </c>
      <c r="C1520" t="s">
        <v>328</v>
      </c>
      <c r="D1520" t="s">
        <v>5725</v>
      </c>
      <c r="E1520" t="s">
        <v>5730</v>
      </c>
      <c r="F1520" t="s">
        <v>5730</v>
      </c>
    </row>
    <row r="1521" spans="1:6">
      <c r="A1521">
        <v>270004</v>
      </c>
      <c r="B1521" t="s">
        <v>7337</v>
      </c>
      <c r="C1521" t="s">
        <v>664</v>
      </c>
      <c r="D1521" t="s">
        <v>5793</v>
      </c>
      <c r="E1521" t="s">
        <v>5793</v>
      </c>
      <c r="F1521" t="s">
        <v>5793</v>
      </c>
    </row>
    <row r="1522" spans="1:6">
      <c r="A1522">
        <v>270005</v>
      </c>
      <c r="B1522" t="s">
        <v>7338</v>
      </c>
      <c r="C1522" t="s">
        <v>64</v>
      </c>
      <c r="D1522" t="s">
        <v>5803</v>
      </c>
      <c r="E1522" t="s">
        <v>5806</v>
      </c>
      <c r="F1522" t="s">
        <v>5803</v>
      </c>
    </row>
    <row r="1523" spans="1:6">
      <c r="A1523">
        <v>270006</v>
      </c>
      <c r="B1523" t="s">
        <v>7339</v>
      </c>
      <c r="C1523" t="s">
        <v>328</v>
      </c>
      <c r="D1523" t="s">
        <v>5725</v>
      </c>
      <c r="E1523" t="s">
        <v>5728</v>
      </c>
      <c r="F1523" t="s">
        <v>5728</v>
      </c>
    </row>
    <row r="1524" spans="1:6">
      <c r="A1524">
        <v>270007</v>
      </c>
      <c r="B1524" t="s">
        <v>7340</v>
      </c>
      <c r="C1524" t="s">
        <v>328</v>
      </c>
      <c r="D1524" t="s">
        <v>5725</v>
      </c>
      <c r="E1524" t="s">
        <v>5728</v>
      </c>
      <c r="F1524" t="s">
        <v>5728</v>
      </c>
    </row>
    <row r="1525" spans="1:6">
      <c r="A1525">
        <v>270008</v>
      </c>
      <c r="B1525" t="s">
        <v>7341</v>
      </c>
      <c r="C1525" t="s">
        <v>64</v>
      </c>
      <c r="D1525" t="s">
        <v>5803</v>
      </c>
      <c r="E1525" t="s">
        <v>5818</v>
      </c>
      <c r="F1525" t="s">
        <v>5803</v>
      </c>
    </row>
    <row r="1526" spans="1:6">
      <c r="A1526">
        <v>270009</v>
      </c>
      <c r="B1526" t="s">
        <v>7342</v>
      </c>
      <c r="C1526" t="s">
        <v>369</v>
      </c>
      <c r="D1526" t="s">
        <v>5751</v>
      </c>
      <c r="E1526" t="s">
        <v>5748</v>
      </c>
      <c r="F1526" t="s">
        <v>5748</v>
      </c>
    </row>
    <row r="1527" spans="1:6">
      <c r="A1527">
        <v>270010</v>
      </c>
      <c r="B1527" t="s">
        <v>7343</v>
      </c>
      <c r="C1527" t="s">
        <v>64</v>
      </c>
      <c r="D1527" t="s">
        <v>5716</v>
      </c>
      <c r="E1527" t="s">
        <v>5717</v>
      </c>
      <c r="F1527" t="s">
        <v>5717</v>
      </c>
    </row>
    <row r="1528" spans="1:6">
      <c r="A1528">
        <v>270014</v>
      </c>
      <c r="B1528" t="s">
        <v>7344</v>
      </c>
      <c r="C1528" t="s">
        <v>664</v>
      </c>
      <c r="D1528" t="s">
        <v>5795</v>
      </c>
      <c r="E1528" t="s">
        <v>5795</v>
      </c>
      <c r="F1528" t="s">
        <v>5795</v>
      </c>
    </row>
    <row r="1529" spans="1:6">
      <c r="A1529">
        <v>270021</v>
      </c>
      <c r="B1529" t="s">
        <v>7345</v>
      </c>
      <c r="C1529" t="s">
        <v>64</v>
      </c>
      <c r="D1529" t="s">
        <v>5803</v>
      </c>
      <c r="E1529" t="s">
        <v>5818</v>
      </c>
      <c r="F1529" t="s">
        <v>5803</v>
      </c>
    </row>
    <row r="1530" spans="1:6">
      <c r="A1530">
        <v>270022</v>
      </c>
      <c r="B1530" t="s">
        <v>7346</v>
      </c>
      <c r="C1530" t="s">
        <v>328</v>
      </c>
      <c r="D1530" t="s">
        <v>5725</v>
      </c>
      <c r="E1530" t="s">
        <v>5727</v>
      </c>
      <c r="F1530" t="s">
        <v>5727</v>
      </c>
    </row>
    <row r="1531" spans="1:6">
      <c r="A1531">
        <v>270023</v>
      </c>
      <c r="B1531" t="s">
        <v>7347</v>
      </c>
      <c r="C1531" t="s">
        <v>5766</v>
      </c>
      <c r="D1531" t="s">
        <v>5773</v>
      </c>
      <c r="E1531" t="s">
        <v>5778</v>
      </c>
      <c r="F1531" t="s">
        <v>5778</v>
      </c>
    </row>
    <row r="1532" spans="1:6">
      <c r="A1532">
        <v>270024</v>
      </c>
      <c r="B1532" t="s">
        <v>7348</v>
      </c>
      <c r="C1532" t="s">
        <v>328</v>
      </c>
      <c r="D1532" t="s">
        <v>5725</v>
      </c>
      <c r="E1532" t="s">
        <v>5726</v>
      </c>
      <c r="F1532" t="s">
        <v>5726</v>
      </c>
    </row>
    <row r="1533" spans="1:6">
      <c r="A1533">
        <v>270025</v>
      </c>
      <c r="B1533" t="s">
        <v>7349</v>
      </c>
      <c r="C1533" t="s">
        <v>64</v>
      </c>
      <c r="D1533" t="s">
        <v>5803</v>
      </c>
      <c r="E1533" t="s">
        <v>5818</v>
      </c>
      <c r="F1533" t="s">
        <v>5803</v>
      </c>
    </row>
    <row r="1534" spans="1:6">
      <c r="A1534">
        <v>270026</v>
      </c>
      <c r="B1534" t="s">
        <v>7350</v>
      </c>
      <c r="C1534" t="s">
        <v>64</v>
      </c>
      <c r="D1534" t="s">
        <v>5716</v>
      </c>
      <c r="E1534" t="s">
        <v>5719</v>
      </c>
      <c r="F1534" t="s">
        <v>5719</v>
      </c>
    </row>
    <row r="1535" spans="1:6">
      <c r="A1535">
        <v>270027</v>
      </c>
      <c r="B1535" t="s">
        <v>7351</v>
      </c>
      <c r="C1535" t="s">
        <v>5766</v>
      </c>
      <c r="D1535" t="s">
        <v>5767</v>
      </c>
      <c r="E1535" t="s">
        <v>5768</v>
      </c>
      <c r="F1535" t="s">
        <v>5768</v>
      </c>
    </row>
    <row r="1536" spans="1:6">
      <c r="A1536">
        <v>270028</v>
      </c>
      <c r="B1536" t="s">
        <v>7352</v>
      </c>
      <c r="C1536" t="s">
        <v>64</v>
      </c>
      <c r="D1536" t="s">
        <v>5803</v>
      </c>
      <c r="E1536" t="s">
        <v>5842</v>
      </c>
      <c r="F1536" t="s">
        <v>5803</v>
      </c>
    </row>
    <row r="1537" spans="1:6">
      <c r="A1537">
        <v>270029</v>
      </c>
      <c r="B1537" t="s">
        <v>7353</v>
      </c>
      <c r="C1537" t="s">
        <v>369</v>
      </c>
      <c r="D1537" t="s">
        <v>5751</v>
      </c>
      <c r="E1537" t="s">
        <v>5748</v>
      </c>
      <c r="F1537" t="s">
        <v>5748</v>
      </c>
    </row>
    <row r="1538" spans="1:6">
      <c r="A1538">
        <v>270030</v>
      </c>
      <c r="B1538" t="s">
        <v>7354</v>
      </c>
      <c r="C1538" t="s">
        <v>369</v>
      </c>
      <c r="D1538" t="s">
        <v>5751</v>
      </c>
      <c r="E1538" t="s">
        <v>5748</v>
      </c>
      <c r="F1538" t="s">
        <v>5748</v>
      </c>
    </row>
    <row r="1539" spans="1:6">
      <c r="A1539">
        <v>270041</v>
      </c>
      <c r="B1539" t="s">
        <v>7355</v>
      </c>
      <c r="C1539" t="s">
        <v>64</v>
      </c>
      <c r="D1539" t="s">
        <v>5803</v>
      </c>
      <c r="E1539" t="s">
        <v>5842</v>
      </c>
      <c r="F1539" t="s">
        <v>5803</v>
      </c>
    </row>
    <row r="1540" spans="1:6">
      <c r="A1540">
        <v>270042</v>
      </c>
      <c r="B1540" t="s">
        <v>7356</v>
      </c>
      <c r="C1540" t="s">
        <v>5766</v>
      </c>
      <c r="D1540" t="s">
        <v>5767</v>
      </c>
      <c r="E1540" t="s">
        <v>5768</v>
      </c>
      <c r="F1540" t="s">
        <v>5768</v>
      </c>
    </row>
    <row r="1541" spans="1:6">
      <c r="A1541">
        <v>270043</v>
      </c>
      <c r="B1541" t="s">
        <v>7357</v>
      </c>
      <c r="C1541" t="s">
        <v>369</v>
      </c>
      <c r="D1541" t="s">
        <v>5751</v>
      </c>
      <c r="E1541" t="s">
        <v>5752</v>
      </c>
      <c r="F1541" t="s">
        <v>5752</v>
      </c>
    </row>
    <row r="1542" spans="1:6">
      <c r="A1542">
        <v>270044</v>
      </c>
      <c r="B1542" t="s">
        <v>7358</v>
      </c>
      <c r="C1542" t="s">
        <v>369</v>
      </c>
      <c r="D1542" t="s">
        <v>5751</v>
      </c>
      <c r="E1542" t="s">
        <v>5748</v>
      </c>
      <c r="F1542" t="s">
        <v>5748</v>
      </c>
    </row>
    <row r="1543" spans="1:6">
      <c r="A1543">
        <v>270045</v>
      </c>
      <c r="B1543" t="s">
        <v>7359</v>
      </c>
      <c r="C1543" t="s">
        <v>369</v>
      </c>
      <c r="D1543" t="s">
        <v>5751</v>
      </c>
      <c r="E1543" t="s">
        <v>5748</v>
      </c>
      <c r="F1543" t="s">
        <v>5748</v>
      </c>
    </row>
    <row r="1544" spans="1:6">
      <c r="A1544">
        <v>270046</v>
      </c>
      <c r="B1544" t="s">
        <v>7360</v>
      </c>
      <c r="C1544" t="s">
        <v>369</v>
      </c>
      <c r="D1544" t="s">
        <v>5751</v>
      </c>
      <c r="E1544" t="s">
        <v>5749</v>
      </c>
      <c r="F1544" t="s">
        <v>5749</v>
      </c>
    </row>
    <row r="1545" spans="1:6">
      <c r="A1545">
        <v>270047</v>
      </c>
      <c r="B1545" t="s">
        <v>7361</v>
      </c>
      <c r="C1545" t="s">
        <v>369</v>
      </c>
      <c r="D1545" t="s">
        <v>5751</v>
      </c>
      <c r="E1545" t="s">
        <v>5749</v>
      </c>
      <c r="F1545" t="s">
        <v>5749</v>
      </c>
    </row>
    <row r="1546" spans="1:6">
      <c r="A1546">
        <v>270048</v>
      </c>
      <c r="B1546" t="s">
        <v>7362</v>
      </c>
      <c r="C1546" t="s">
        <v>369</v>
      </c>
      <c r="D1546" t="s">
        <v>5751</v>
      </c>
      <c r="E1546" t="s">
        <v>5745</v>
      </c>
      <c r="F1546" t="s">
        <v>5745</v>
      </c>
    </row>
    <row r="1547" spans="1:6">
      <c r="A1547">
        <v>270049</v>
      </c>
      <c r="B1547" t="s">
        <v>7363</v>
      </c>
      <c r="C1547" t="s">
        <v>369</v>
      </c>
      <c r="D1547" t="s">
        <v>5751</v>
      </c>
      <c r="E1547" t="s">
        <v>5745</v>
      </c>
      <c r="F1547" t="s">
        <v>5745</v>
      </c>
    </row>
    <row r="1548" spans="1:6">
      <c r="A1548">
        <v>270050</v>
      </c>
      <c r="B1548" t="s">
        <v>7364</v>
      </c>
      <c r="C1548" t="s">
        <v>64</v>
      </c>
      <c r="D1548" t="s">
        <v>5803</v>
      </c>
      <c r="E1548" t="s">
        <v>5804</v>
      </c>
      <c r="F1548" t="s">
        <v>5803</v>
      </c>
    </row>
    <row r="1549" spans="1:6">
      <c r="A1549">
        <v>288001</v>
      </c>
      <c r="B1549" t="s">
        <v>7365</v>
      </c>
      <c r="C1549" t="s">
        <v>328</v>
      </c>
      <c r="D1549" t="s">
        <v>5725</v>
      </c>
      <c r="E1549" t="s">
        <v>5728</v>
      </c>
      <c r="F1549" t="s">
        <v>5728</v>
      </c>
    </row>
    <row r="1550" spans="1:6">
      <c r="A1550">
        <v>288002</v>
      </c>
      <c r="B1550" t="s">
        <v>7366</v>
      </c>
      <c r="C1550" t="s">
        <v>64</v>
      </c>
      <c r="D1550" t="s">
        <v>5803</v>
      </c>
      <c r="E1550" t="s">
        <v>5818</v>
      </c>
      <c r="F1550" t="s">
        <v>5803</v>
      </c>
    </row>
    <row r="1551" spans="1:6">
      <c r="A1551">
        <v>288101</v>
      </c>
      <c r="B1551" t="s">
        <v>7367</v>
      </c>
      <c r="C1551" t="s">
        <v>664</v>
      </c>
      <c r="D1551" t="s">
        <v>5793</v>
      </c>
      <c r="E1551" t="s">
        <v>5793</v>
      </c>
      <c r="F1551" t="s">
        <v>5793</v>
      </c>
    </row>
    <row r="1552" spans="1:6">
      <c r="A1552">
        <v>288102</v>
      </c>
      <c r="B1552" t="s">
        <v>7368</v>
      </c>
      <c r="C1552" t="s">
        <v>369</v>
      </c>
      <c r="D1552" t="s">
        <v>5751</v>
      </c>
      <c r="E1552" t="s">
        <v>5748</v>
      </c>
      <c r="F1552" t="s">
        <v>5748</v>
      </c>
    </row>
    <row r="1553" spans="1:6">
      <c r="A1553">
        <v>288201</v>
      </c>
      <c r="B1553" t="s">
        <v>7369</v>
      </c>
      <c r="C1553" t="s">
        <v>664</v>
      </c>
      <c r="D1553" t="s">
        <v>5795</v>
      </c>
      <c r="E1553" t="s">
        <v>5795</v>
      </c>
      <c r="F1553" t="s">
        <v>5795</v>
      </c>
    </row>
    <row r="1554" spans="1:6">
      <c r="A1554">
        <v>290001</v>
      </c>
      <c r="B1554" t="s">
        <v>7370</v>
      </c>
      <c r="C1554" t="s">
        <v>664</v>
      </c>
      <c r="D1554" t="s">
        <v>5793</v>
      </c>
      <c r="E1554" t="s">
        <v>5793</v>
      </c>
      <c r="F1554" t="s">
        <v>5793</v>
      </c>
    </row>
    <row r="1555" spans="1:6">
      <c r="A1555">
        <v>290002</v>
      </c>
      <c r="B1555" t="s">
        <v>7371</v>
      </c>
      <c r="C1555" t="s">
        <v>328</v>
      </c>
      <c r="D1555" t="s">
        <v>5725</v>
      </c>
      <c r="E1555" t="s">
        <v>5728</v>
      </c>
      <c r="F1555" t="s">
        <v>5728</v>
      </c>
    </row>
    <row r="1556" spans="1:6">
      <c r="A1556">
        <v>290003</v>
      </c>
      <c r="B1556" t="s">
        <v>7372</v>
      </c>
      <c r="C1556" t="s">
        <v>369</v>
      </c>
      <c r="D1556" t="s">
        <v>5751</v>
      </c>
      <c r="E1556" t="s">
        <v>5747</v>
      </c>
      <c r="F1556" t="s">
        <v>5747</v>
      </c>
    </row>
    <row r="1557" spans="1:6">
      <c r="A1557">
        <v>290004</v>
      </c>
      <c r="B1557" t="s">
        <v>7373</v>
      </c>
      <c r="C1557" t="s">
        <v>64</v>
      </c>
      <c r="D1557" t="s">
        <v>5803</v>
      </c>
      <c r="E1557" t="s">
        <v>5806</v>
      </c>
      <c r="F1557" t="s">
        <v>5803</v>
      </c>
    </row>
    <row r="1558" spans="1:6">
      <c r="A1558">
        <v>290005</v>
      </c>
      <c r="B1558" t="s">
        <v>7374</v>
      </c>
      <c r="C1558" t="s">
        <v>328</v>
      </c>
      <c r="D1558" t="s">
        <v>5725</v>
      </c>
      <c r="E1558" t="s">
        <v>5727</v>
      </c>
      <c r="F1558" t="s">
        <v>5727</v>
      </c>
    </row>
    <row r="1559" spans="1:6">
      <c r="A1559">
        <v>290006</v>
      </c>
      <c r="B1559" t="s">
        <v>7375</v>
      </c>
      <c r="C1559" t="s">
        <v>64</v>
      </c>
      <c r="D1559" t="s">
        <v>5803</v>
      </c>
      <c r="E1559" t="s">
        <v>5806</v>
      </c>
      <c r="F1559" t="s">
        <v>5803</v>
      </c>
    </row>
    <row r="1560" spans="1:6">
      <c r="A1560">
        <v>290007</v>
      </c>
      <c r="B1560" t="s">
        <v>7376</v>
      </c>
      <c r="C1560" t="s">
        <v>369</v>
      </c>
      <c r="D1560" t="s">
        <v>5751</v>
      </c>
      <c r="E1560" t="s">
        <v>5748</v>
      </c>
      <c r="F1560" t="s">
        <v>5748</v>
      </c>
    </row>
    <row r="1561" spans="1:6">
      <c r="A1561">
        <v>290008</v>
      </c>
      <c r="B1561" t="s">
        <v>7377</v>
      </c>
      <c r="C1561" t="s">
        <v>64</v>
      </c>
      <c r="D1561" t="s">
        <v>5803</v>
      </c>
      <c r="E1561" t="s">
        <v>5842</v>
      </c>
      <c r="F1561" t="s">
        <v>5803</v>
      </c>
    </row>
    <row r="1562" spans="1:6">
      <c r="A1562">
        <v>290009</v>
      </c>
      <c r="B1562" t="s">
        <v>7378</v>
      </c>
      <c r="C1562" t="s">
        <v>369</v>
      </c>
      <c r="D1562" t="s">
        <v>5751</v>
      </c>
      <c r="E1562" t="s">
        <v>5748</v>
      </c>
      <c r="F1562" t="s">
        <v>5748</v>
      </c>
    </row>
    <row r="1563" spans="1:6">
      <c r="A1563">
        <v>290010</v>
      </c>
      <c r="B1563" t="s">
        <v>7379</v>
      </c>
      <c r="C1563" t="s">
        <v>64</v>
      </c>
      <c r="D1563" t="s">
        <v>5716</v>
      </c>
      <c r="E1563" t="s">
        <v>5717</v>
      </c>
      <c r="F1563" t="s">
        <v>5717</v>
      </c>
    </row>
    <row r="1564" spans="1:6">
      <c r="A1564">
        <v>290011</v>
      </c>
      <c r="B1564" t="s">
        <v>7380</v>
      </c>
      <c r="C1564" t="s">
        <v>64</v>
      </c>
      <c r="D1564" t="s">
        <v>5803</v>
      </c>
      <c r="E1564" t="s">
        <v>5804</v>
      </c>
      <c r="F1564" t="s">
        <v>5803</v>
      </c>
    </row>
    <row r="1565" spans="1:6">
      <c r="A1565">
        <v>290012</v>
      </c>
      <c r="B1565" t="s">
        <v>7381</v>
      </c>
      <c r="C1565" t="s">
        <v>328</v>
      </c>
      <c r="D1565" t="s">
        <v>5725</v>
      </c>
      <c r="E1565" t="s">
        <v>5726</v>
      </c>
      <c r="F1565" t="s">
        <v>5726</v>
      </c>
    </row>
    <row r="1566" spans="1:6">
      <c r="A1566">
        <v>290014</v>
      </c>
      <c r="B1566" t="s">
        <v>7382</v>
      </c>
      <c r="C1566" t="s">
        <v>64</v>
      </c>
      <c r="D1566" t="s">
        <v>5803</v>
      </c>
      <c r="E1566" t="s">
        <v>5806</v>
      </c>
      <c r="F1566" t="s">
        <v>5803</v>
      </c>
    </row>
    <row r="1567" spans="1:6">
      <c r="A1567">
        <v>291007</v>
      </c>
      <c r="B1567" t="s">
        <v>7383</v>
      </c>
      <c r="C1567" t="s">
        <v>369</v>
      </c>
      <c r="D1567" t="s">
        <v>5751</v>
      </c>
      <c r="E1567" t="s">
        <v>5748</v>
      </c>
      <c r="F1567" t="s">
        <v>5748</v>
      </c>
    </row>
    <row r="1568" spans="1:6">
      <c r="A1568">
        <v>310308</v>
      </c>
      <c r="B1568" t="s">
        <v>7384</v>
      </c>
      <c r="C1568" t="s">
        <v>328</v>
      </c>
      <c r="D1568" t="s">
        <v>5725</v>
      </c>
      <c r="E1568" t="s">
        <v>5728</v>
      </c>
      <c r="F1568" t="s">
        <v>5728</v>
      </c>
    </row>
    <row r="1569" spans="1:6">
      <c r="A1569">
        <v>310318</v>
      </c>
      <c r="B1569" t="s">
        <v>7385</v>
      </c>
      <c r="C1569" t="s">
        <v>64</v>
      </c>
      <c r="D1569" t="s">
        <v>5716</v>
      </c>
      <c r="E1569" t="s">
        <v>5720</v>
      </c>
      <c r="F1569" t="s">
        <v>5720</v>
      </c>
    </row>
    <row r="1570" spans="1:6">
      <c r="A1570" t="s">
        <v>7386</v>
      </c>
      <c r="B1570" t="s">
        <v>7387</v>
      </c>
      <c r="C1570" t="s">
        <v>328</v>
      </c>
      <c r="D1570" t="s">
        <v>5725</v>
      </c>
      <c r="E1570" t="s">
        <v>5729</v>
      </c>
      <c r="F1570" t="s">
        <v>5729</v>
      </c>
    </row>
    <row r="1571" spans="1:6">
      <c r="A1571">
        <v>310328</v>
      </c>
      <c r="B1571" t="s">
        <v>7388</v>
      </c>
      <c r="C1571" t="s">
        <v>64</v>
      </c>
      <c r="D1571" t="s">
        <v>5803</v>
      </c>
      <c r="E1571" t="s">
        <v>5804</v>
      </c>
      <c r="F1571" t="s">
        <v>5803</v>
      </c>
    </row>
    <row r="1572" spans="1:6">
      <c r="A1572">
        <v>310338</v>
      </c>
      <c r="B1572" t="s">
        <v>7389</v>
      </c>
      <c r="C1572" t="s">
        <v>664</v>
      </c>
      <c r="D1572" t="s">
        <v>5793</v>
      </c>
      <c r="E1572" t="s">
        <v>5793</v>
      </c>
      <c r="F1572" t="s">
        <v>5793</v>
      </c>
    </row>
    <row r="1573" spans="1:6">
      <c r="A1573">
        <v>310339</v>
      </c>
      <c r="B1573" t="s">
        <v>7390</v>
      </c>
      <c r="C1573" t="s">
        <v>664</v>
      </c>
      <c r="D1573" t="s">
        <v>5795</v>
      </c>
      <c r="E1573" t="s">
        <v>5795</v>
      </c>
      <c r="F1573" t="s">
        <v>5795</v>
      </c>
    </row>
    <row r="1574" spans="1:6">
      <c r="A1574">
        <v>310358</v>
      </c>
      <c r="B1574" t="s">
        <v>7391</v>
      </c>
      <c r="C1574" t="s">
        <v>328</v>
      </c>
      <c r="D1574" t="s">
        <v>5725</v>
      </c>
      <c r="E1574" t="s">
        <v>5728</v>
      </c>
      <c r="F1574" t="s">
        <v>5728</v>
      </c>
    </row>
    <row r="1575" spans="1:6">
      <c r="A1575">
        <v>310368</v>
      </c>
      <c r="B1575" t="s">
        <v>7392</v>
      </c>
      <c r="C1575" t="s">
        <v>64</v>
      </c>
      <c r="D1575" t="s">
        <v>5803</v>
      </c>
      <c r="E1575" t="s">
        <v>5804</v>
      </c>
      <c r="F1575" t="s">
        <v>5803</v>
      </c>
    </row>
    <row r="1576" spans="1:6">
      <c r="A1576">
        <v>310378</v>
      </c>
      <c r="B1576" t="s">
        <v>7393</v>
      </c>
      <c r="C1576" t="s">
        <v>369</v>
      </c>
      <c r="D1576" t="s">
        <v>5751</v>
      </c>
      <c r="E1576" t="s">
        <v>5748</v>
      </c>
      <c r="F1576" t="s">
        <v>5748</v>
      </c>
    </row>
    <row r="1577" spans="1:6">
      <c r="A1577">
        <v>310379</v>
      </c>
      <c r="B1577" t="s">
        <v>7394</v>
      </c>
      <c r="C1577" t="s">
        <v>369</v>
      </c>
      <c r="D1577" t="s">
        <v>5751</v>
      </c>
      <c r="E1577" t="s">
        <v>5748</v>
      </c>
      <c r="F1577" t="s">
        <v>5748</v>
      </c>
    </row>
    <row r="1578" spans="1:6">
      <c r="A1578">
        <v>310388</v>
      </c>
      <c r="B1578" t="s">
        <v>7395</v>
      </c>
      <c r="C1578" t="s">
        <v>64</v>
      </c>
      <c r="D1578" t="s">
        <v>5803</v>
      </c>
      <c r="E1578" t="s">
        <v>5842</v>
      </c>
      <c r="F1578" t="s">
        <v>5803</v>
      </c>
    </row>
    <row r="1579" spans="1:6">
      <c r="A1579">
        <v>310398</v>
      </c>
      <c r="B1579" t="s">
        <v>7396</v>
      </c>
      <c r="C1579" t="s">
        <v>64</v>
      </c>
      <c r="D1579" t="s">
        <v>5716</v>
      </c>
      <c r="E1579" t="s">
        <v>5717</v>
      </c>
      <c r="F1579" t="s">
        <v>5717</v>
      </c>
    </row>
    <row r="1580" spans="1:6">
      <c r="A1580">
        <v>310508</v>
      </c>
      <c r="B1580" t="s">
        <v>7397</v>
      </c>
      <c r="C1580" t="s">
        <v>369</v>
      </c>
      <c r="D1580" t="s">
        <v>5751</v>
      </c>
      <c r="E1580" t="s">
        <v>5747</v>
      </c>
      <c r="F1580" t="s">
        <v>5747</v>
      </c>
    </row>
    <row r="1581" spans="1:6">
      <c r="A1581">
        <v>310518</v>
      </c>
      <c r="B1581" t="s">
        <v>7398</v>
      </c>
      <c r="C1581" t="s">
        <v>369</v>
      </c>
      <c r="D1581" t="s">
        <v>5751</v>
      </c>
      <c r="E1581" t="s">
        <v>5746</v>
      </c>
      <c r="F1581" t="s">
        <v>5746</v>
      </c>
    </row>
    <row r="1582" spans="1:6">
      <c r="A1582">
        <v>320001</v>
      </c>
      <c r="B1582" t="s">
        <v>7399</v>
      </c>
      <c r="C1582" t="s">
        <v>328</v>
      </c>
      <c r="D1582" t="s">
        <v>5725</v>
      </c>
      <c r="E1582" t="s">
        <v>5728</v>
      </c>
      <c r="F1582" t="s">
        <v>5728</v>
      </c>
    </row>
    <row r="1583" spans="1:6">
      <c r="A1583">
        <v>320002</v>
      </c>
      <c r="B1583" t="s">
        <v>7400</v>
      </c>
      <c r="C1583" t="s">
        <v>664</v>
      </c>
      <c r="D1583" t="s">
        <v>5793</v>
      </c>
      <c r="E1583" t="s">
        <v>5793</v>
      </c>
      <c r="F1583" t="s">
        <v>5793</v>
      </c>
    </row>
    <row r="1584" spans="1:6">
      <c r="A1584">
        <v>320003</v>
      </c>
      <c r="B1584" t="s">
        <v>7401</v>
      </c>
      <c r="C1584" t="s">
        <v>64</v>
      </c>
      <c r="D1584" t="s">
        <v>5803</v>
      </c>
      <c r="E1584" t="s">
        <v>5818</v>
      </c>
      <c r="F1584" t="s">
        <v>5803</v>
      </c>
    </row>
    <row r="1585" spans="1:6">
      <c r="A1585">
        <v>320004</v>
      </c>
      <c r="B1585" t="s">
        <v>7402</v>
      </c>
      <c r="C1585" t="s">
        <v>369</v>
      </c>
      <c r="D1585" t="s">
        <v>5751</v>
      </c>
      <c r="E1585" t="s">
        <v>5748</v>
      </c>
      <c r="F1585" t="s">
        <v>5748</v>
      </c>
    </row>
    <row r="1586" spans="1:6">
      <c r="A1586">
        <v>320005</v>
      </c>
      <c r="B1586" t="s">
        <v>7403</v>
      </c>
      <c r="C1586" t="s">
        <v>64</v>
      </c>
      <c r="D1586" t="s">
        <v>5803</v>
      </c>
      <c r="E1586" t="s">
        <v>5818</v>
      </c>
      <c r="F1586" t="s">
        <v>5803</v>
      </c>
    </row>
    <row r="1587" spans="1:6">
      <c r="A1587">
        <v>320006</v>
      </c>
      <c r="B1587" t="s">
        <v>7404</v>
      </c>
      <c r="C1587" t="s">
        <v>328</v>
      </c>
      <c r="D1587" t="s">
        <v>5725</v>
      </c>
      <c r="E1587" t="s">
        <v>5727</v>
      </c>
      <c r="F1587" t="s">
        <v>5727</v>
      </c>
    </row>
    <row r="1588" spans="1:6">
      <c r="A1588">
        <v>320007</v>
      </c>
      <c r="B1588" t="s">
        <v>7405</v>
      </c>
      <c r="C1588" t="s">
        <v>64</v>
      </c>
      <c r="D1588" t="s">
        <v>5803</v>
      </c>
      <c r="E1588" t="s">
        <v>5804</v>
      </c>
      <c r="F1588" t="s">
        <v>5803</v>
      </c>
    </row>
    <row r="1589" spans="1:6">
      <c r="A1589">
        <v>320008</v>
      </c>
      <c r="B1589" t="s">
        <v>7406</v>
      </c>
      <c r="C1589" t="s">
        <v>369</v>
      </c>
      <c r="D1589" t="s">
        <v>5751</v>
      </c>
      <c r="E1589" t="s">
        <v>5747</v>
      </c>
      <c r="F1589" t="s">
        <v>5747</v>
      </c>
    </row>
    <row r="1590" spans="1:6">
      <c r="A1590">
        <v>320009</v>
      </c>
      <c r="B1590" t="s">
        <v>7407</v>
      </c>
      <c r="C1590" t="s">
        <v>369</v>
      </c>
      <c r="D1590" t="s">
        <v>5751</v>
      </c>
      <c r="E1590" t="s">
        <v>5747</v>
      </c>
      <c r="F1590" t="s">
        <v>5747</v>
      </c>
    </row>
    <row r="1591" spans="1:6">
      <c r="A1591">
        <v>320010</v>
      </c>
      <c r="B1591" t="s">
        <v>7408</v>
      </c>
      <c r="C1591" t="s">
        <v>64</v>
      </c>
      <c r="D1591" t="s">
        <v>5716</v>
      </c>
      <c r="E1591" t="s">
        <v>5717</v>
      </c>
      <c r="F1591" t="s">
        <v>5717</v>
      </c>
    </row>
    <row r="1592" spans="1:6">
      <c r="A1592">
        <v>320011</v>
      </c>
      <c r="B1592" t="s">
        <v>7409</v>
      </c>
      <c r="C1592" t="s">
        <v>64</v>
      </c>
      <c r="D1592" t="s">
        <v>5803</v>
      </c>
      <c r="E1592" t="s">
        <v>5804</v>
      </c>
      <c r="F1592" t="s">
        <v>5803</v>
      </c>
    </row>
    <row r="1593" spans="1:6">
      <c r="A1593">
        <v>320012</v>
      </c>
      <c r="B1593" t="s">
        <v>7410</v>
      </c>
      <c r="C1593" t="s">
        <v>64</v>
      </c>
      <c r="D1593" t="s">
        <v>5803</v>
      </c>
      <c r="E1593" t="s">
        <v>5842</v>
      </c>
      <c r="F1593" t="s">
        <v>5803</v>
      </c>
    </row>
    <row r="1594" spans="1:6">
      <c r="A1594">
        <v>320013</v>
      </c>
      <c r="B1594" t="s">
        <v>7411</v>
      </c>
      <c r="C1594" t="s">
        <v>5766</v>
      </c>
      <c r="D1594" t="s">
        <v>5773</v>
      </c>
      <c r="E1594" t="s">
        <v>5779</v>
      </c>
      <c r="F1594" t="s">
        <v>5779</v>
      </c>
    </row>
    <row r="1595" spans="1:6">
      <c r="A1595">
        <v>320014</v>
      </c>
      <c r="B1595" t="s">
        <v>7412</v>
      </c>
      <c r="C1595" t="s">
        <v>64</v>
      </c>
      <c r="D1595" t="s">
        <v>5716</v>
      </c>
      <c r="E1595" t="s">
        <v>5719</v>
      </c>
      <c r="F1595" t="s">
        <v>5719</v>
      </c>
    </row>
    <row r="1596" spans="1:6">
      <c r="A1596">
        <v>320015</v>
      </c>
      <c r="B1596" t="s">
        <v>7413</v>
      </c>
      <c r="C1596" t="s">
        <v>328</v>
      </c>
      <c r="D1596" t="s">
        <v>5725</v>
      </c>
      <c r="E1596" t="s">
        <v>5726</v>
      </c>
      <c r="F1596" t="s">
        <v>5726</v>
      </c>
    </row>
    <row r="1597" spans="1:6">
      <c r="A1597">
        <v>320016</v>
      </c>
      <c r="B1597" t="s">
        <v>7414</v>
      </c>
      <c r="C1597" t="s">
        <v>64</v>
      </c>
      <c r="D1597" t="s">
        <v>5803</v>
      </c>
      <c r="E1597" t="s">
        <v>6365</v>
      </c>
      <c r="F1597" t="s">
        <v>5803</v>
      </c>
    </row>
    <row r="1598" spans="1:6">
      <c r="A1598">
        <v>320017</v>
      </c>
      <c r="B1598" t="s">
        <v>7415</v>
      </c>
      <c r="C1598" t="s">
        <v>5766</v>
      </c>
      <c r="D1598" t="s">
        <v>5773</v>
      </c>
      <c r="E1598" t="s">
        <v>5779</v>
      </c>
      <c r="F1598" t="s">
        <v>5779</v>
      </c>
    </row>
    <row r="1599" spans="1:6">
      <c r="A1599">
        <v>320018</v>
      </c>
      <c r="B1599" t="s">
        <v>7416</v>
      </c>
      <c r="C1599" t="s">
        <v>328</v>
      </c>
      <c r="D1599" t="s">
        <v>5725</v>
      </c>
      <c r="E1599" t="s">
        <v>5727</v>
      </c>
      <c r="F1599" t="s">
        <v>5727</v>
      </c>
    </row>
    <row r="1600" spans="1:6">
      <c r="A1600">
        <v>320019</v>
      </c>
      <c r="B1600" t="s">
        <v>7417</v>
      </c>
      <c r="C1600" t="s">
        <v>664</v>
      </c>
      <c r="D1600" t="s">
        <v>5795</v>
      </c>
      <c r="E1600" t="s">
        <v>5795</v>
      </c>
      <c r="F1600" t="s">
        <v>5795</v>
      </c>
    </row>
    <row r="1601" spans="1:6">
      <c r="A1601">
        <v>320020</v>
      </c>
      <c r="B1601" t="s">
        <v>7418</v>
      </c>
      <c r="C1601" t="s">
        <v>328</v>
      </c>
      <c r="D1601" t="s">
        <v>5725</v>
      </c>
      <c r="E1601" t="s">
        <v>5726</v>
      </c>
      <c r="F1601" t="s">
        <v>5726</v>
      </c>
    </row>
    <row r="1602" spans="1:6">
      <c r="A1602">
        <v>320021</v>
      </c>
      <c r="B1602" t="s">
        <v>7419</v>
      </c>
      <c r="C1602" t="s">
        <v>369</v>
      </c>
      <c r="D1602" t="s">
        <v>5751</v>
      </c>
      <c r="E1602" t="s">
        <v>5747</v>
      </c>
      <c r="F1602" t="s">
        <v>5747</v>
      </c>
    </row>
    <row r="1603" spans="1:6">
      <c r="A1603">
        <v>320022</v>
      </c>
      <c r="B1603" t="s">
        <v>7420</v>
      </c>
      <c r="C1603" t="s">
        <v>64</v>
      </c>
      <c r="D1603" t="s">
        <v>5716</v>
      </c>
      <c r="E1603" t="s">
        <v>5719</v>
      </c>
      <c r="F1603" t="s">
        <v>5719</v>
      </c>
    </row>
    <row r="1604" spans="1:6">
      <c r="A1604">
        <v>340001</v>
      </c>
      <c r="B1604" t="s">
        <v>7421</v>
      </c>
      <c r="C1604" t="s">
        <v>328</v>
      </c>
      <c r="D1604" t="s">
        <v>5725</v>
      </c>
      <c r="E1604" t="s">
        <v>5729</v>
      </c>
      <c r="F1604" t="s">
        <v>5729</v>
      </c>
    </row>
    <row r="1605" spans="1:6">
      <c r="A1605">
        <v>340005</v>
      </c>
      <c r="B1605" t="s">
        <v>7422</v>
      </c>
      <c r="C1605" t="s">
        <v>664</v>
      </c>
      <c r="D1605" t="s">
        <v>5793</v>
      </c>
      <c r="E1605" t="s">
        <v>5793</v>
      </c>
      <c r="F1605" t="s">
        <v>5793</v>
      </c>
    </row>
    <row r="1606" spans="1:6">
      <c r="A1606">
        <v>340006</v>
      </c>
      <c r="B1606" t="s">
        <v>7423</v>
      </c>
      <c r="C1606" t="s">
        <v>64</v>
      </c>
      <c r="D1606" t="s">
        <v>5803</v>
      </c>
      <c r="E1606" t="s">
        <v>5806</v>
      </c>
      <c r="F1606" t="s">
        <v>5803</v>
      </c>
    </row>
    <row r="1607" spans="1:6">
      <c r="A1607">
        <v>340007</v>
      </c>
      <c r="B1607" t="s">
        <v>7424</v>
      </c>
      <c r="C1607" t="s">
        <v>64</v>
      </c>
      <c r="D1607" t="s">
        <v>5803</v>
      </c>
      <c r="E1607" t="s">
        <v>5818</v>
      </c>
      <c r="F1607" t="s">
        <v>5803</v>
      </c>
    </row>
    <row r="1608" spans="1:6">
      <c r="A1608">
        <v>340008</v>
      </c>
      <c r="B1608" t="s">
        <v>7425</v>
      </c>
      <c r="C1608" t="s">
        <v>328</v>
      </c>
      <c r="D1608" t="s">
        <v>5725</v>
      </c>
      <c r="E1608" t="s">
        <v>5727</v>
      </c>
      <c r="F1608" t="s">
        <v>5727</v>
      </c>
    </row>
    <row r="1609" spans="1:6">
      <c r="A1609">
        <v>340009</v>
      </c>
      <c r="B1609" t="s">
        <v>7426</v>
      </c>
      <c r="C1609" t="s">
        <v>369</v>
      </c>
      <c r="D1609" t="s">
        <v>5751</v>
      </c>
      <c r="E1609" t="s">
        <v>5748</v>
      </c>
      <c r="F1609" t="s">
        <v>5748</v>
      </c>
    </row>
    <row r="1610" spans="1:6">
      <c r="A1610">
        <v>350001</v>
      </c>
      <c r="B1610" t="s">
        <v>7427</v>
      </c>
      <c r="C1610" t="s">
        <v>328</v>
      </c>
      <c r="D1610" t="s">
        <v>5725</v>
      </c>
      <c r="E1610" t="s">
        <v>5727</v>
      </c>
      <c r="F1610" t="s">
        <v>5727</v>
      </c>
    </row>
    <row r="1611" spans="1:6">
      <c r="A1611">
        <v>350002</v>
      </c>
      <c r="B1611" t="s">
        <v>7428</v>
      </c>
      <c r="C1611" t="s">
        <v>328</v>
      </c>
      <c r="D1611" t="s">
        <v>5725</v>
      </c>
      <c r="E1611" t="s">
        <v>5728</v>
      </c>
      <c r="F1611" t="s">
        <v>5728</v>
      </c>
    </row>
    <row r="1612" spans="1:6">
      <c r="A1612">
        <v>350004</v>
      </c>
      <c r="B1612" t="s">
        <v>7429</v>
      </c>
      <c r="C1612" t="s">
        <v>664</v>
      </c>
      <c r="D1612" t="s">
        <v>5793</v>
      </c>
      <c r="E1612" t="s">
        <v>5793</v>
      </c>
      <c r="F1612" t="s">
        <v>5793</v>
      </c>
    </row>
    <row r="1613" spans="1:6">
      <c r="A1613">
        <v>350005</v>
      </c>
      <c r="B1613" t="s">
        <v>7430</v>
      </c>
      <c r="C1613" t="s">
        <v>64</v>
      </c>
      <c r="D1613" t="s">
        <v>5803</v>
      </c>
      <c r="E1613" t="s">
        <v>5806</v>
      </c>
      <c r="F1613" t="s">
        <v>5803</v>
      </c>
    </row>
    <row r="1614" spans="1:6">
      <c r="A1614">
        <v>350006</v>
      </c>
      <c r="B1614" t="s">
        <v>7431</v>
      </c>
      <c r="C1614" t="s">
        <v>369</v>
      </c>
      <c r="D1614" t="s">
        <v>5751</v>
      </c>
      <c r="E1614" t="s">
        <v>5747</v>
      </c>
      <c r="F1614" t="s">
        <v>5747</v>
      </c>
    </row>
    <row r="1615" spans="1:6">
      <c r="A1615">
        <v>350007</v>
      </c>
      <c r="B1615" t="s">
        <v>7432</v>
      </c>
      <c r="C1615" t="s">
        <v>328</v>
      </c>
      <c r="D1615" t="s">
        <v>5725</v>
      </c>
      <c r="E1615" t="s">
        <v>5727</v>
      </c>
      <c r="F1615" t="s">
        <v>5727</v>
      </c>
    </row>
    <row r="1616" spans="1:6">
      <c r="A1616">
        <v>350008</v>
      </c>
      <c r="B1616" t="s">
        <v>7433</v>
      </c>
      <c r="C1616" t="s">
        <v>64</v>
      </c>
      <c r="D1616" t="s">
        <v>5803</v>
      </c>
      <c r="E1616" t="s">
        <v>5804</v>
      </c>
      <c r="F1616" t="s">
        <v>5803</v>
      </c>
    </row>
    <row r="1617" spans="1:6">
      <c r="A1617">
        <v>350009</v>
      </c>
      <c r="B1617" t="s">
        <v>7434</v>
      </c>
      <c r="C1617" t="s">
        <v>369</v>
      </c>
      <c r="D1617" t="s">
        <v>5751</v>
      </c>
      <c r="E1617" t="s">
        <v>5748</v>
      </c>
      <c r="F1617" t="s">
        <v>5748</v>
      </c>
    </row>
    <row r="1618" spans="1:6">
      <c r="A1618">
        <v>360001</v>
      </c>
      <c r="B1618" t="s">
        <v>7435</v>
      </c>
      <c r="C1618" t="s">
        <v>64</v>
      </c>
      <c r="D1618" t="s">
        <v>5803</v>
      </c>
      <c r="E1618" t="s">
        <v>6365</v>
      </c>
      <c r="F1618" t="s">
        <v>5803</v>
      </c>
    </row>
    <row r="1619" spans="1:6">
      <c r="A1619">
        <v>360003</v>
      </c>
      <c r="B1619" t="s">
        <v>7436</v>
      </c>
      <c r="C1619" t="s">
        <v>664</v>
      </c>
      <c r="D1619" t="s">
        <v>5793</v>
      </c>
      <c r="E1619" t="s">
        <v>5793</v>
      </c>
      <c r="F1619" t="s">
        <v>5793</v>
      </c>
    </row>
    <row r="1620" spans="1:6">
      <c r="A1620">
        <v>360005</v>
      </c>
      <c r="B1620" t="s">
        <v>7437</v>
      </c>
      <c r="C1620" t="s">
        <v>64</v>
      </c>
      <c r="D1620" t="s">
        <v>5803</v>
      </c>
      <c r="E1620" t="s">
        <v>5818</v>
      </c>
      <c r="F1620" t="s">
        <v>5803</v>
      </c>
    </row>
    <row r="1621" spans="1:6">
      <c r="A1621">
        <v>360006</v>
      </c>
      <c r="B1621" t="s">
        <v>7438</v>
      </c>
      <c r="C1621" t="s">
        <v>64</v>
      </c>
      <c r="D1621" t="s">
        <v>5803</v>
      </c>
      <c r="E1621" t="s">
        <v>5806</v>
      </c>
      <c r="F1621" t="s">
        <v>5803</v>
      </c>
    </row>
    <row r="1622" spans="1:6">
      <c r="A1622">
        <v>360007</v>
      </c>
      <c r="B1622" t="s">
        <v>7439</v>
      </c>
      <c r="C1622" t="s">
        <v>64</v>
      </c>
      <c r="D1622" t="s">
        <v>5803</v>
      </c>
      <c r="E1622" t="s">
        <v>5806</v>
      </c>
      <c r="F1622" t="s">
        <v>5803</v>
      </c>
    </row>
    <row r="1623" spans="1:6">
      <c r="A1623">
        <v>360008</v>
      </c>
      <c r="B1623" t="s">
        <v>7440</v>
      </c>
      <c r="C1623" t="s">
        <v>369</v>
      </c>
      <c r="D1623" t="s">
        <v>5751</v>
      </c>
      <c r="E1623" t="s">
        <v>5748</v>
      </c>
      <c r="F1623" t="s">
        <v>5748</v>
      </c>
    </row>
    <row r="1624" spans="1:6">
      <c r="A1624">
        <v>360009</v>
      </c>
      <c r="B1624" t="s">
        <v>7441</v>
      </c>
      <c r="C1624" t="s">
        <v>369</v>
      </c>
      <c r="D1624" t="s">
        <v>5751</v>
      </c>
      <c r="E1624" t="s">
        <v>5748</v>
      </c>
      <c r="F1624" t="s">
        <v>5748</v>
      </c>
    </row>
    <row r="1625" spans="1:6">
      <c r="A1625">
        <v>360010</v>
      </c>
      <c r="B1625" t="s">
        <v>7442</v>
      </c>
      <c r="C1625" t="s">
        <v>64</v>
      </c>
      <c r="D1625" t="s">
        <v>5803</v>
      </c>
      <c r="E1625" t="s">
        <v>5806</v>
      </c>
      <c r="F1625" t="s">
        <v>5803</v>
      </c>
    </row>
    <row r="1626" spans="1:6">
      <c r="A1626">
        <v>360011</v>
      </c>
      <c r="B1626" t="s">
        <v>7443</v>
      </c>
      <c r="C1626" t="s">
        <v>328</v>
      </c>
      <c r="D1626" t="s">
        <v>5725</v>
      </c>
      <c r="E1626" t="s">
        <v>5727</v>
      </c>
      <c r="F1626" t="s">
        <v>5727</v>
      </c>
    </row>
    <row r="1627" spans="1:6">
      <c r="A1627">
        <v>360012</v>
      </c>
      <c r="B1627" t="s">
        <v>7444</v>
      </c>
      <c r="C1627" t="s">
        <v>64</v>
      </c>
      <c r="D1627" t="s">
        <v>5803</v>
      </c>
      <c r="E1627" t="s">
        <v>5804</v>
      </c>
      <c r="F1627" t="s">
        <v>5803</v>
      </c>
    </row>
    <row r="1628" spans="1:6">
      <c r="A1628">
        <v>360013</v>
      </c>
      <c r="B1628" t="s">
        <v>7445</v>
      </c>
      <c r="C1628" t="s">
        <v>369</v>
      </c>
      <c r="D1628" t="s">
        <v>5751</v>
      </c>
      <c r="E1628" t="s">
        <v>5747</v>
      </c>
      <c r="F1628" t="s">
        <v>5747</v>
      </c>
    </row>
    <row r="1629" spans="1:6">
      <c r="A1629">
        <v>360014</v>
      </c>
      <c r="B1629" t="s">
        <v>7446</v>
      </c>
      <c r="C1629" t="s">
        <v>369</v>
      </c>
      <c r="D1629" t="s">
        <v>5751</v>
      </c>
      <c r="E1629" t="s">
        <v>5747</v>
      </c>
      <c r="F1629" t="s">
        <v>5747</v>
      </c>
    </row>
    <row r="1630" spans="1:6">
      <c r="A1630">
        <v>360016</v>
      </c>
      <c r="B1630" t="s">
        <v>7447</v>
      </c>
      <c r="C1630" t="s">
        <v>64</v>
      </c>
      <c r="D1630" t="s">
        <v>5803</v>
      </c>
      <c r="E1630" t="s">
        <v>5806</v>
      </c>
      <c r="F1630" t="s">
        <v>5803</v>
      </c>
    </row>
    <row r="1631" spans="1:6">
      <c r="A1631">
        <v>360017</v>
      </c>
      <c r="B1631" t="s">
        <v>7448</v>
      </c>
      <c r="C1631" t="s">
        <v>369</v>
      </c>
      <c r="D1631" t="s">
        <v>5751</v>
      </c>
      <c r="E1631" t="s">
        <v>5750</v>
      </c>
      <c r="F1631" t="s">
        <v>5750</v>
      </c>
    </row>
    <row r="1632" spans="1:6">
      <c r="A1632">
        <v>360018</v>
      </c>
      <c r="B1632" t="s">
        <v>7449</v>
      </c>
      <c r="C1632" t="s">
        <v>369</v>
      </c>
      <c r="D1632" t="s">
        <v>5751</v>
      </c>
      <c r="E1632" t="s">
        <v>5750</v>
      </c>
      <c r="F1632" t="s">
        <v>5750</v>
      </c>
    </row>
    <row r="1633" spans="1:6">
      <c r="A1633">
        <v>360019</v>
      </c>
      <c r="B1633" t="s">
        <v>7450</v>
      </c>
      <c r="C1633" t="s">
        <v>369</v>
      </c>
      <c r="D1633" t="s">
        <v>5751</v>
      </c>
      <c r="E1633" t="s">
        <v>5750</v>
      </c>
      <c r="F1633" t="s">
        <v>5750</v>
      </c>
    </row>
    <row r="1634" spans="1:6">
      <c r="A1634">
        <v>360020</v>
      </c>
      <c r="B1634" t="s">
        <v>7451</v>
      </c>
      <c r="C1634" t="s">
        <v>369</v>
      </c>
      <c r="D1634" t="s">
        <v>5751</v>
      </c>
      <c r="E1634" t="s">
        <v>5750</v>
      </c>
      <c r="F1634" t="s">
        <v>5750</v>
      </c>
    </row>
    <row r="1635" spans="1:6">
      <c r="A1635">
        <v>360021</v>
      </c>
      <c r="B1635" t="s">
        <v>7452</v>
      </c>
      <c r="C1635" t="s">
        <v>369</v>
      </c>
      <c r="D1635" t="s">
        <v>5751</v>
      </c>
      <c r="E1635" t="s">
        <v>5750</v>
      </c>
      <c r="F1635" t="s">
        <v>5750</v>
      </c>
    </row>
    <row r="1636" spans="1:6">
      <c r="A1636">
        <v>360022</v>
      </c>
      <c r="B1636" t="s">
        <v>7453</v>
      </c>
      <c r="C1636" t="s">
        <v>369</v>
      </c>
      <c r="D1636" t="s">
        <v>5751</v>
      </c>
      <c r="E1636" t="s">
        <v>5750</v>
      </c>
      <c r="F1636" t="s">
        <v>5750</v>
      </c>
    </row>
    <row r="1637" spans="1:6">
      <c r="A1637">
        <v>370010</v>
      </c>
      <c r="B1637" t="s">
        <v>7454</v>
      </c>
      <c r="C1637" t="s">
        <v>664</v>
      </c>
      <c r="D1637" t="s">
        <v>5793</v>
      </c>
      <c r="E1637" t="s">
        <v>5793</v>
      </c>
      <c r="F1637" t="s">
        <v>5793</v>
      </c>
    </row>
    <row r="1638" spans="1:6">
      <c r="A1638" t="s">
        <v>7455</v>
      </c>
      <c r="B1638" t="s">
        <v>7456</v>
      </c>
      <c r="C1638" t="s">
        <v>664</v>
      </c>
      <c r="D1638" t="s">
        <v>5795</v>
      </c>
      <c r="E1638" t="s">
        <v>5795</v>
      </c>
      <c r="F1638" t="s">
        <v>5795</v>
      </c>
    </row>
    <row r="1639" spans="1:6">
      <c r="A1639">
        <v>370021</v>
      </c>
      <c r="B1639" t="s">
        <v>7457</v>
      </c>
      <c r="C1639" t="s">
        <v>369</v>
      </c>
      <c r="D1639" t="s">
        <v>5751</v>
      </c>
      <c r="E1639" t="s">
        <v>5748</v>
      </c>
      <c r="F1639" t="s">
        <v>5748</v>
      </c>
    </row>
    <row r="1640" spans="1:6">
      <c r="A1640">
        <v>370022</v>
      </c>
      <c r="B1640" t="s">
        <v>7458</v>
      </c>
      <c r="C1640" t="s">
        <v>369</v>
      </c>
      <c r="D1640" t="s">
        <v>5751</v>
      </c>
      <c r="E1640" t="s">
        <v>5748</v>
      </c>
      <c r="F1640" t="s">
        <v>5748</v>
      </c>
    </row>
    <row r="1641" spans="1:6">
      <c r="A1641">
        <v>370023</v>
      </c>
      <c r="B1641" t="s">
        <v>7459</v>
      </c>
      <c r="C1641" t="s">
        <v>64</v>
      </c>
      <c r="D1641" t="s">
        <v>5716</v>
      </c>
      <c r="E1641" t="s">
        <v>5717</v>
      </c>
      <c r="F1641" t="s">
        <v>5717</v>
      </c>
    </row>
    <row r="1642" spans="1:6">
      <c r="A1642">
        <v>370024</v>
      </c>
      <c r="B1642" t="s">
        <v>7460</v>
      </c>
      <c r="C1642" t="s">
        <v>64</v>
      </c>
      <c r="D1642" t="s">
        <v>5803</v>
      </c>
      <c r="E1642" t="s">
        <v>5804</v>
      </c>
      <c r="F1642" t="s">
        <v>5803</v>
      </c>
    </row>
    <row r="1643" spans="1:6">
      <c r="A1643">
        <v>370025</v>
      </c>
      <c r="B1643" t="s">
        <v>7461</v>
      </c>
      <c r="C1643" t="s">
        <v>369</v>
      </c>
      <c r="D1643" t="s">
        <v>5751</v>
      </c>
      <c r="E1643" t="s">
        <v>5748</v>
      </c>
      <c r="F1643" t="s">
        <v>5748</v>
      </c>
    </row>
    <row r="1644" spans="1:6">
      <c r="A1644">
        <v>370026</v>
      </c>
      <c r="B1644" t="s">
        <v>7462</v>
      </c>
      <c r="C1644" t="s">
        <v>369</v>
      </c>
      <c r="D1644" t="s">
        <v>5751</v>
      </c>
      <c r="E1644" t="s">
        <v>5748</v>
      </c>
      <c r="F1644" t="s">
        <v>5748</v>
      </c>
    </row>
    <row r="1645" spans="1:6">
      <c r="A1645">
        <v>370027</v>
      </c>
      <c r="B1645" t="s">
        <v>7463</v>
      </c>
      <c r="C1645" t="s">
        <v>64</v>
      </c>
      <c r="D1645" t="s">
        <v>5803</v>
      </c>
      <c r="E1645" t="s">
        <v>5806</v>
      </c>
      <c r="F1645" t="s">
        <v>5803</v>
      </c>
    </row>
    <row r="1646" spans="1:6">
      <c r="A1646">
        <v>371020</v>
      </c>
      <c r="B1646" t="s">
        <v>7464</v>
      </c>
      <c r="C1646" t="s">
        <v>369</v>
      </c>
      <c r="D1646" t="s">
        <v>5751</v>
      </c>
      <c r="E1646" t="s">
        <v>5748</v>
      </c>
      <c r="F1646" t="s">
        <v>5748</v>
      </c>
    </row>
    <row r="1647" spans="1:6">
      <c r="A1647">
        <v>371120</v>
      </c>
      <c r="B1647" t="s">
        <v>7465</v>
      </c>
      <c r="C1647" t="s">
        <v>369</v>
      </c>
      <c r="D1647" t="s">
        <v>5751</v>
      </c>
      <c r="E1647" t="s">
        <v>5748</v>
      </c>
      <c r="F1647" t="s">
        <v>5748</v>
      </c>
    </row>
    <row r="1648" spans="1:6">
      <c r="A1648">
        <v>372010</v>
      </c>
      <c r="B1648" t="s">
        <v>7466</v>
      </c>
      <c r="C1648" t="s">
        <v>369</v>
      </c>
      <c r="D1648" t="s">
        <v>5751</v>
      </c>
      <c r="E1648" t="s">
        <v>5747</v>
      </c>
      <c r="F1648" t="s">
        <v>5747</v>
      </c>
    </row>
    <row r="1649" spans="1:6">
      <c r="A1649">
        <v>372110</v>
      </c>
      <c r="B1649" t="s">
        <v>7467</v>
      </c>
      <c r="C1649" t="s">
        <v>369</v>
      </c>
      <c r="D1649" t="s">
        <v>5751</v>
      </c>
      <c r="E1649" t="s">
        <v>5747</v>
      </c>
      <c r="F1649" t="s">
        <v>5747</v>
      </c>
    </row>
    <row r="1650" spans="1:6">
      <c r="A1650">
        <v>373010</v>
      </c>
      <c r="B1650" t="s">
        <v>7468</v>
      </c>
      <c r="C1650" t="s">
        <v>328</v>
      </c>
      <c r="D1650" t="s">
        <v>5725</v>
      </c>
      <c r="E1650" t="s">
        <v>5727</v>
      </c>
      <c r="F1650" t="s">
        <v>5727</v>
      </c>
    </row>
    <row r="1651" spans="1:6">
      <c r="A1651">
        <v>373020</v>
      </c>
      <c r="B1651" t="s">
        <v>7469</v>
      </c>
      <c r="C1651" t="s">
        <v>328</v>
      </c>
      <c r="D1651" t="s">
        <v>5725</v>
      </c>
      <c r="E1651" t="s">
        <v>5730</v>
      </c>
      <c r="F1651" t="s">
        <v>5730</v>
      </c>
    </row>
    <row r="1652" spans="1:6">
      <c r="A1652">
        <v>375010</v>
      </c>
      <c r="B1652" t="s">
        <v>7470</v>
      </c>
      <c r="C1652" t="s">
        <v>328</v>
      </c>
      <c r="D1652" t="s">
        <v>5725</v>
      </c>
      <c r="E1652" t="s">
        <v>5728</v>
      </c>
      <c r="F1652" t="s">
        <v>5728</v>
      </c>
    </row>
    <row r="1653" spans="1:6">
      <c r="A1653">
        <v>376510</v>
      </c>
      <c r="B1653" t="s">
        <v>7471</v>
      </c>
      <c r="C1653" t="s">
        <v>64</v>
      </c>
      <c r="D1653" t="s">
        <v>5803</v>
      </c>
      <c r="E1653" t="s">
        <v>5818</v>
      </c>
      <c r="F1653" t="s">
        <v>5803</v>
      </c>
    </row>
    <row r="1654" spans="1:6">
      <c r="A1654">
        <v>377010</v>
      </c>
      <c r="B1654" t="s">
        <v>7472</v>
      </c>
      <c r="C1654" t="s">
        <v>64</v>
      </c>
      <c r="D1654" t="s">
        <v>5803</v>
      </c>
      <c r="E1654" t="s">
        <v>5806</v>
      </c>
      <c r="F1654" t="s">
        <v>5803</v>
      </c>
    </row>
    <row r="1655" spans="1:6">
      <c r="A1655">
        <v>377016</v>
      </c>
      <c r="B1655" t="s">
        <v>7473</v>
      </c>
      <c r="C1655" t="s">
        <v>5766</v>
      </c>
      <c r="D1655" t="s">
        <v>5773</v>
      </c>
      <c r="E1655" t="s">
        <v>5778</v>
      </c>
      <c r="F1655" t="s">
        <v>5778</v>
      </c>
    </row>
    <row r="1656" spans="1:6">
      <c r="A1656">
        <v>377020</v>
      </c>
      <c r="B1656" t="s">
        <v>7474</v>
      </c>
      <c r="C1656" t="s">
        <v>64</v>
      </c>
      <c r="D1656" t="s">
        <v>5803</v>
      </c>
      <c r="E1656" t="s">
        <v>5842</v>
      </c>
      <c r="F1656" t="s">
        <v>5803</v>
      </c>
    </row>
    <row r="1657" spans="1:6">
      <c r="A1657">
        <v>377150</v>
      </c>
      <c r="B1657" t="s">
        <v>7475</v>
      </c>
      <c r="C1657" t="s">
        <v>64</v>
      </c>
      <c r="D1657" t="s">
        <v>5803</v>
      </c>
      <c r="E1657" t="s">
        <v>5842</v>
      </c>
      <c r="F1657" t="s">
        <v>5803</v>
      </c>
    </row>
    <row r="1658" spans="1:6">
      <c r="A1658">
        <v>377240</v>
      </c>
      <c r="B1658" t="s">
        <v>7476</v>
      </c>
      <c r="C1658" t="s">
        <v>64</v>
      </c>
      <c r="D1658" t="s">
        <v>5803</v>
      </c>
      <c r="E1658" t="s">
        <v>5804</v>
      </c>
      <c r="F1658" t="s">
        <v>5803</v>
      </c>
    </row>
    <row r="1659" spans="1:6">
      <c r="A1659">
        <v>377530</v>
      </c>
      <c r="B1659" t="s">
        <v>7477</v>
      </c>
      <c r="C1659" t="s">
        <v>64</v>
      </c>
      <c r="D1659" t="s">
        <v>5803</v>
      </c>
      <c r="E1659" t="s">
        <v>5806</v>
      </c>
      <c r="F1659" t="s">
        <v>5803</v>
      </c>
    </row>
    <row r="1660" spans="1:6">
      <c r="A1660">
        <v>378006</v>
      </c>
      <c r="B1660" t="s">
        <v>7478</v>
      </c>
      <c r="C1660" t="s">
        <v>5766</v>
      </c>
      <c r="D1660" t="s">
        <v>5773</v>
      </c>
      <c r="E1660" t="s">
        <v>5777</v>
      </c>
      <c r="F1660" t="s">
        <v>5777</v>
      </c>
    </row>
    <row r="1661" spans="1:6">
      <c r="A1661">
        <v>378010</v>
      </c>
      <c r="B1661" t="s">
        <v>7479</v>
      </c>
      <c r="C1661" t="s">
        <v>64</v>
      </c>
      <c r="D1661" t="s">
        <v>5803</v>
      </c>
      <c r="E1661" t="s">
        <v>5804</v>
      </c>
      <c r="F1661" t="s">
        <v>5803</v>
      </c>
    </row>
    <row r="1662" spans="1:6">
      <c r="A1662">
        <v>378546</v>
      </c>
      <c r="B1662" t="s">
        <v>7480</v>
      </c>
      <c r="C1662" t="s">
        <v>5766</v>
      </c>
      <c r="D1662" t="s">
        <v>5773</v>
      </c>
      <c r="E1662" t="s">
        <v>5779</v>
      </c>
      <c r="F1662" t="s">
        <v>5779</v>
      </c>
    </row>
    <row r="1663" spans="1:6">
      <c r="A1663">
        <v>379010</v>
      </c>
      <c r="B1663" t="s">
        <v>7481</v>
      </c>
      <c r="C1663" t="s">
        <v>64</v>
      </c>
      <c r="D1663" t="s">
        <v>5803</v>
      </c>
      <c r="E1663" t="s">
        <v>5804</v>
      </c>
      <c r="F1663" t="s">
        <v>5803</v>
      </c>
    </row>
    <row r="1664" spans="1:6">
      <c r="A1664">
        <v>380001</v>
      </c>
      <c r="B1664" t="s">
        <v>7482</v>
      </c>
      <c r="C1664" t="s">
        <v>369</v>
      </c>
      <c r="D1664" t="s">
        <v>5751</v>
      </c>
      <c r="E1664" t="s">
        <v>5749</v>
      </c>
      <c r="F1664" t="s">
        <v>5749</v>
      </c>
    </row>
    <row r="1665" spans="1:6">
      <c r="A1665">
        <v>380002</v>
      </c>
      <c r="B1665" t="s">
        <v>7483</v>
      </c>
      <c r="C1665" t="s">
        <v>369</v>
      </c>
      <c r="D1665" t="s">
        <v>5751</v>
      </c>
      <c r="E1665" t="s">
        <v>5749</v>
      </c>
      <c r="F1665" t="s">
        <v>5749</v>
      </c>
    </row>
    <row r="1666" spans="1:6">
      <c r="A1666">
        <v>380003</v>
      </c>
      <c r="B1666" t="s">
        <v>7484</v>
      </c>
      <c r="C1666" t="s">
        <v>369</v>
      </c>
      <c r="D1666" t="s">
        <v>5751</v>
      </c>
      <c r="E1666" t="s">
        <v>5750</v>
      </c>
      <c r="F1666" t="s">
        <v>5750</v>
      </c>
    </row>
    <row r="1667" spans="1:6">
      <c r="A1667">
        <v>380004</v>
      </c>
      <c r="B1667" t="s">
        <v>7485</v>
      </c>
      <c r="C1667" t="s">
        <v>369</v>
      </c>
      <c r="D1667" t="s">
        <v>5751</v>
      </c>
      <c r="E1667" t="s">
        <v>5750</v>
      </c>
      <c r="F1667" t="s">
        <v>5750</v>
      </c>
    </row>
    <row r="1668" spans="1:6">
      <c r="A1668">
        <v>380005</v>
      </c>
      <c r="B1668" t="s">
        <v>7486</v>
      </c>
      <c r="C1668" t="s">
        <v>369</v>
      </c>
      <c r="D1668" t="s">
        <v>5751</v>
      </c>
      <c r="E1668" t="s">
        <v>5745</v>
      </c>
      <c r="F1668" t="s">
        <v>5745</v>
      </c>
    </row>
    <row r="1669" spans="1:6">
      <c r="A1669">
        <v>380006</v>
      </c>
      <c r="B1669" t="s">
        <v>7487</v>
      </c>
      <c r="C1669" t="s">
        <v>369</v>
      </c>
      <c r="D1669" t="s">
        <v>5751</v>
      </c>
      <c r="E1669" t="s">
        <v>5745</v>
      </c>
      <c r="F1669" t="s">
        <v>5745</v>
      </c>
    </row>
    <row r="1670" spans="1:6">
      <c r="A1670">
        <v>380007</v>
      </c>
      <c r="B1670" t="s">
        <v>7488</v>
      </c>
      <c r="C1670" t="s">
        <v>369</v>
      </c>
      <c r="D1670" t="s">
        <v>5751</v>
      </c>
      <c r="E1670" t="s">
        <v>5749</v>
      </c>
      <c r="F1670" t="s">
        <v>5749</v>
      </c>
    </row>
    <row r="1671" spans="1:6">
      <c r="A1671">
        <v>380008</v>
      </c>
      <c r="B1671" t="s">
        <v>7489</v>
      </c>
      <c r="C1671" t="s">
        <v>369</v>
      </c>
      <c r="D1671" t="s">
        <v>5751</v>
      </c>
      <c r="E1671" t="s">
        <v>5749</v>
      </c>
      <c r="F1671" t="s">
        <v>5749</v>
      </c>
    </row>
    <row r="1672" spans="1:6">
      <c r="A1672">
        <v>380009</v>
      </c>
      <c r="B1672" t="s">
        <v>7490</v>
      </c>
      <c r="C1672" t="s">
        <v>369</v>
      </c>
      <c r="D1672" t="s">
        <v>5751</v>
      </c>
      <c r="E1672" t="s">
        <v>5747</v>
      </c>
      <c r="F1672" t="s">
        <v>5747</v>
      </c>
    </row>
    <row r="1673" spans="1:6">
      <c r="A1673">
        <v>380010</v>
      </c>
      <c r="B1673" t="s">
        <v>7491</v>
      </c>
      <c r="C1673" t="s">
        <v>369</v>
      </c>
      <c r="D1673" t="s">
        <v>5751</v>
      </c>
      <c r="E1673" t="s">
        <v>5749</v>
      </c>
      <c r="F1673" t="s">
        <v>5749</v>
      </c>
    </row>
    <row r="1674" spans="1:6">
      <c r="A1674">
        <v>380011</v>
      </c>
      <c r="B1674" t="s">
        <v>7492</v>
      </c>
      <c r="C1674" t="s">
        <v>369</v>
      </c>
      <c r="D1674" t="s">
        <v>5751</v>
      </c>
      <c r="E1674" t="s">
        <v>5749</v>
      </c>
      <c r="F1674" t="s">
        <v>5749</v>
      </c>
    </row>
    <row r="1675" spans="1:6">
      <c r="A1675">
        <v>392001</v>
      </c>
      <c r="B1675" t="s">
        <v>7493</v>
      </c>
      <c r="C1675" t="s">
        <v>664</v>
      </c>
      <c r="D1675" t="s">
        <v>5793</v>
      </c>
      <c r="E1675" t="s">
        <v>5793</v>
      </c>
      <c r="F1675" t="s">
        <v>5793</v>
      </c>
    </row>
    <row r="1676" spans="1:6">
      <c r="A1676">
        <v>392002</v>
      </c>
      <c r="B1676" t="s">
        <v>7494</v>
      </c>
      <c r="C1676" t="s">
        <v>664</v>
      </c>
      <c r="D1676" t="s">
        <v>5795</v>
      </c>
      <c r="E1676" t="s">
        <v>5795</v>
      </c>
      <c r="F1676" t="s">
        <v>5795</v>
      </c>
    </row>
    <row r="1677" spans="1:6">
      <c r="A1677">
        <v>393001</v>
      </c>
      <c r="B1677" t="s">
        <v>7495</v>
      </c>
      <c r="C1677" t="s">
        <v>328</v>
      </c>
      <c r="D1677" t="s">
        <v>5725</v>
      </c>
      <c r="E1677" t="s">
        <v>5726</v>
      </c>
      <c r="F1677" t="s">
        <v>5726</v>
      </c>
    </row>
    <row r="1678" spans="1:6">
      <c r="A1678">
        <v>395001</v>
      </c>
      <c r="B1678" t="s">
        <v>7496</v>
      </c>
      <c r="C1678" t="s">
        <v>369</v>
      </c>
      <c r="D1678" t="s">
        <v>5751</v>
      </c>
      <c r="E1678" t="s">
        <v>5748</v>
      </c>
      <c r="F1678" t="s">
        <v>5748</v>
      </c>
    </row>
    <row r="1679" spans="1:6">
      <c r="A1679">
        <v>395011</v>
      </c>
      <c r="B1679" t="s">
        <v>7497</v>
      </c>
      <c r="C1679" t="s">
        <v>369</v>
      </c>
      <c r="D1679" t="s">
        <v>5751</v>
      </c>
      <c r="E1679" t="s">
        <v>5747</v>
      </c>
      <c r="F1679" t="s">
        <v>5747</v>
      </c>
    </row>
    <row r="1680" spans="1:6">
      <c r="A1680">
        <v>395012</v>
      </c>
      <c r="B1680" t="s">
        <v>7498</v>
      </c>
      <c r="C1680" t="s">
        <v>369</v>
      </c>
      <c r="D1680" t="s">
        <v>5751</v>
      </c>
      <c r="E1680" t="s">
        <v>5747</v>
      </c>
      <c r="F1680" t="s">
        <v>5747</v>
      </c>
    </row>
    <row r="1681" spans="1:6">
      <c r="A1681">
        <v>398001</v>
      </c>
      <c r="B1681" t="s">
        <v>7499</v>
      </c>
      <c r="C1681" t="s">
        <v>328</v>
      </c>
      <c r="D1681" t="s">
        <v>5725</v>
      </c>
      <c r="E1681" t="s">
        <v>5728</v>
      </c>
      <c r="F1681" t="s">
        <v>5728</v>
      </c>
    </row>
    <row r="1682" spans="1:6">
      <c r="A1682">
        <v>398011</v>
      </c>
      <c r="B1682" t="s">
        <v>7500</v>
      </c>
      <c r="C1682" t="s">
        <v>328</v>
      </c>
      <c r="D1682" t="s">
        <v>5725</v>
      </c>
      <c r="E1682" t="s">
        <v>5728</v>
      </c>
      <c r="F1682" t="s">
        <v>5728</v>
      </c>
    </row>
    <row r="1683" spans="1:6">
      <c r="A1683">
        <v>398021</v>
      </c>
      <c r="B1683" t="s">
        <v>7501</v>
      </c>
      <c r="C1683" t="s">
        <v>328</v>
      </c>
      <c r="D1683" t="s">
        <v>5725</v>
      </c>
      <c r="E1683" t="s">
        <v>5728</v>
      </c>
      <c r="F1683" t="s">
        <v>5728</v>
      </c>
    </row>
    <row r="1684" spans="1:6">
      <c r="A1684">
        <v>398031</v>
      </c>
      <c r="B1684" t="s">
        <v>7502</v>
      </c>
      <c r="C1684" t="s">
        <v>328</v>
      </c>
      <c r="D1684" t="s">
        <v>5725</v>
      </c>
      <c r="E1684" t="s">
        <v>5727</v>
      </c>
      <c r="F1684" t="s">
        <v>5727</v>
      </c>
    </row>
    <row r="1685" spans="1:6">
      <c r="A1685">
        <v>398041</v>
      </c>
      <c r="B1685" t="s">
        <v>7503</v>
      </c>
      <c r="C1685" t="s">
        <v>64</v>
      </c>
      <c r="D1685" t="s">
        <v>5803</v>
      </c>
      <c r="E1685" t="s">
        <v>6365</v>
      </c>
      <c r="F1685" t="s">
        <v>5803</v>
      </c>
    </row>
    <row r="1686" spans="1:6">
      <c r="A1686">
        <v>398051</v>
      </c>
      <c r="B1686" t="s">
        <v>7504</v>
      </c>
      <c r="C1686" t="s">
        <v>328</v>
      </c>
      <c r="D1686" t="s">
        <v>5725</v>
      </c>
      <c r="E1686" t="s">
        <v>5727</v>
      </c>
      <c r="F1686" t="s">
        <v>5727</v>
      </c>
    </row>
    <row r="1687" spans="1:6">
      <c r="A1687">
        <v>398061</v>
      </c>
      <c r="B1687" t="s">
        <v>7505</v>
      </c>
      <c r="C1687" t="s">
        <v>64</v>
      </c>
      <c r="D1687" t="s">
        <v>5803</v>
      </c>
      <c r="E1687" t="s">
        <v>5842</v>
      </c>
      <c r="F1687" t="s">
        <v>5803</v>
      </c>
    </row>
    <row r="1688" spans="1:6">
      <c r="A1688">
        <v>399001</v>
      </c>
      <c r="B1688" t="s">
        <v>7506</v>
      </c>
      <c r="C1688" t="s">
        <v>64</v>
      </c>
      <c r="D1688" t="s">
        <v>5716</v>
      </c>
      <c r="E1688" t="s">
        <v>5720</v>
      </c>
      <c r="F1688" t="s">
        <v>5720</v>
      </c>
    </row>
    <row r="1689" spans="1:6">
      <c r="A1689">
        <v>399011</v>
      </c>
      <c r="B1689" t="s">
        <v>7507</v>
      </c>
      <c r="C1689" t="s">
        <v>64</v>
      </c>
      <c r="D1689" t="s">
        <v>5716</v>
      </c>
      <c r="E1689" t="s">
        <v>5717</v>
      </c>
      <c r="F1689" t="s">
        <v>5717</v>
      </c>
    </row>
    <row r="1690" spans="1:6">
      <c r="A1690">
        <v>400001</v>
      </c>
      <c r="B1690" t="s">
        <v>7508</v>
      </c>
      <c r="C1690" t="s">
        <v>328</v>
      </c>
      <c r="D1690" t="s">
        <v>5725</v>
      </c>
      <c r="E1690" t="s">
        <v>5727</v>
      </c>
      <c r="F1690" t="s">
        <v>5727</v>
      </c>
    </row>
    <row r="1691" spans="1:6">
      <c r="A1691">
        <v>400003</v>
      </c>
      <c r="B1691" t="s">
        <v>7509</v>
      </c>
      <c r="C1691" t="s">
        <v>328</v>
      </c>
      <c r="D1691" t="s">
        <v>5725</v>
      </c>
      <c r="E1691" t="s">
        <v>5728</v>
      </c>
      <c r="F1691" t="s">
        <v>5728</v>
      </c>
    </row>
    <row r="1692" spans="1:6">
      <c r="A1692">
        <v>400005</v>
      </c>
      <c r="B1692" t="s">
        <v>7510</v>
      </c>
      <c r="C1692" t="s">
        <v>664</v>
      </c>
      <c r="D1692" t="s">
        <v>5793</v>
      </c>
      <c r="E1692" t="s">
        <v>5793</v>
      </c>
      <c r="F1692" t="s">
        <v>5793</v>
      </c>
    </row>
    <row r="1693" spans="1:6">
      <c r="A1693">
        <v>400007</v>
      </c>
      <c r="B1693" t="s">
        <v>7511</v>
      </c>
      <c r="C1693" t="s">
        <v>64</v>
      </c>
      <c r="D1693" t="s">
        <v>5803</v>
      </c>
      <c r="E1693" t="s">
        <v>5804</v>
      </c>
      <c r="F1693" t="s">
        <v>5803</v>
      </c>
    </row>
    <row r="1694" spans="1:6">
      <c r="A1694">
        <v>400009</v>
      </c>
      <c r="B1694" t="s">
        <v>7512</v>
      </c>
      <c r="C1694" t="s">
        <v>369</v>
      </c>
      <c r="D1694" t="s">
        <v>5751</v>
      </c>
      <c r="E1694" t="s">
        <v>5748</v>
      </c>
      <c r="F1694" t="s">
        <v>5748</v>
      </c>
    </row>
    <row r="1695" spans="1:6">
      <c r="A1695">
        <v>400011</v>
      </c>
      <c r="B1695" t="s">
        <v>7513</v>
      </c>
      <c r="C1695" t="s">
        <v>64</v>
      </c>
      <c r="D1695" t="s">
        <v>5803</v>
      </c>
      <c r="E1695" t="s">
        <v>5818</v>
      </c>
      <c r="F1695" t="s">
        <v>5803</v>
      </c>
    </row>
    <row r="1696" spans="1:6">
      <c r="A1696">
        <v>400013</v>
      </c>
      <c r="B1696" t="s">
        <v>7514</v>
      </c>
      <c r="C1696" t="s">
        <v>328</v>
      </c>
      <c r="D1696" t="s">
        <v>5725</v>
      </c>
      <c r="E1696" t="s">
        <v>5726</v>
      </c>
      <c r="F1696" t="s">
        <v>5726</v>
      </c>
    </row>
    <row r="1697" spans="1:6">
      <c r="A1697">
        <v>400015</v>
      </c>
      <c r="B1697" t="s">
        <v>7515</v>
      </c>
      <c r="C1697" t="s">
        <v>328</v>
      </c>
      <c r="D1697" t="s">
        <v>5725</v>
      </c>
      <c r="E1697" t="s">
        <v>5727</v>
      </c>
      <c r="F1697" t="s">
        <v>5727</v>
      </c>
    </row>
    <row r="1698" spans="1:6">
      <c r="A1698">
        <v>400016</v>
      </c>
      <c r="B1698" t="s">
        <v>7516</v>
      </c>
      <c r="C1698" t="s">
        <v>369</v>
      </c>
      <c r="D1698" t="s">
        <v>5751</v>
      </c>
      <c r="E1698" t="s">
        <v>5747</v>
      </c>
      <c r="F1698" t="s">
        <v>5747</v>
      </c>
    </row>
    <row r="1699" spans="1:6">
      <c r="A1699">
        <v>400018</v>
      </c>
      <c r="B1699" t="s">
        <v>7517</v>
      </c>
      <c r="C1699" t="s">
        <v>64</v>
      </c>
      <c r="D1699" t="s">
        <v>5716</v>
      </c>
      <c r="E1699" t="s">
        <v>5720</v>
      </c>
      <c r="F1699" t="s">
        <v>5720</v>
      </c>
    </row>
    <row r="1700" spans="1:6">
      <c r="A1700">
        <v>400020</v>
      </c>
      <c r="B1700" t="s">
        <v>7518</v>
      </c>
      <c r="C1700" t="s">
        <v>328</v>
      </c>
      <c r="D1700" t="s">
        <v>5725</v>
      </c>
      <c r="E1700" t="s">
        <v>5726</v>
      </c>
      <c r="F1700" t="s">
        <v>5726</v>
      </c>
    </row>
    <row r="1701" spans="1:6">
      <c r="A1701">
        <v>400022</v>
      </c>
      <c r="B1701" t="s">
        <v>7519</v>
      </c>
      <c r="C1701" t="s">
        <v>328</v>
      </c>
      <c r="D1701" t="s">
        <v>5725</v>
      </c>
      <c r="E1701" t="s">
        <v>5727</v>
      </c>
      <c r="F1701" t="s">
        <v>5727</v>
      </c>
    </row>
    <row r="1702" spans="1:6">
      <c r="A1702">
        <v>410001</v>
      </c>
      <c r="B1702" t="s">
        <v>7520</v>
      </c>
      <c r="C1702" t="s">
        <v>328</v>
      </c>
      <c r="D1702" t="s">
        <v>5725</v>
      </c>
      <c r="E1702" t="s">
        <v>5728</v>
      </c>
      <c r="F1702" t="s">
        <v>5728</v>
      </c>
    </row>
    <row r="1703" spans="1:6">
      <c r="A1703">
        <v>410002</v>
      </c>
      <c r="B1703" t="s">
        <v>7521</v>
      </c>
      <c r="C1703" t="s">
        <v>664</v>
      </c>
      <c r="D1703" t="s">
        <v>5793</v>
      </c>
      <c r="E1703" t="s">
        <v>5793</v>
      </c>
      <c r="F1703" t="s">
        <v>5793</v>
      </c>
    </row>
    <row r="1704" spans="1:6">
      <c r="A1704">
        <v>410003</v>
      </c>
      <c r="B1704" t="s">
        <v>7522</v>
      </c>
      <c r="C1704" t="s">
        <v>64</v>
      </c>
      <c r="D1704" t="s">
        <v>5803</v>
      </c>
      <c r="E1704" t="s">
        <v>5806</v>
      </c>
      <c r="F1704" t="s">
        <v>5803</v>
      </c>
    </row>
    <row r="1705" spans="1:6">
      <c r="A1705">
        <v>410004</v>
      </c>
      <c r="B1705" t="s">
        <v>7523</v>
      </c>
      <c r="C1705" t="s">
        <v>369</v>
      </c>
      <c r="D1705" t="s">
        <v>5751</v>
      </c>
      <c r="E1705" t="s">
        <v>5748</v>
      </c>
      <c r="F1705" t="s">
        <v>5748</v>
      </c>
    </row>
    <row r="1706" spans="1:6">
      <c r="A1706">
        <v>410005</v>
      </c>
      <c r="B1706" t="s">
        <v>7524</v>
      </c>
      <c r="C1706" t="s">
        <v>369</v>
      </c>
      <c r="D1706" t="s">
        <v>5751</v>
      </c>
      <c r="E1706" t="s">
        <v>5748</v>
      </c>
      <c r="F1706" t="s">
        <v>5748</v>
      </c>
    </row>
    <row r="1707" spans="1:6">
      <c r="A1707">
        <v>410006</v>
      </c>
      <c r="B1707" t="s">
        <v>7525</v>
      </c>
      <c r="C1707" t="s">
        <v>328</v>
      </c>
      <c r="D1707" t="s">
        <v>5725</v>
      </c>
      <c r="E1707" t="s">
        <v>5727</v>
      </c>
      <c r="F1707" t="s">
        <v>5727</v>
      </c>
    </row>
    <row r="1708" spans="1:6">
      <c r="A1708">
        <v>410007</v>
      </c>
      <c r="B1708" t="s">
        <v>7526</v>
      </c>
      <c r="C1708" t="s">
        <v>328</v>
      </c>
      <c r="D1708" t="s">
        <v>5725</v>
      </c>
      <c r="E1708" t="s">
        <v>5727</v>
      </c>
      <c r="F1708" t="s">
        <v>5727</v>
      </c>
    </row>
    <row r="1709" spans="1:6">
      <c r="A1709">
        <v>410008</v>
      </c>
      <c r="B1709" t="s">
        <v>7527</v>
      </c>
      <c r="C1709" t="s">
        <v>64</v>
      </c>
      <c r="D1709" t="s">
        <v>5716</v>
      </c>
      <c r="E1709" t="s">
        <v>5717</v>
      </c>
      <c r="F1709" t="s">
        <v>5717</v>
      </c>
    </row>
    <row r="1710" spans="1:6">
      <c r="A1710">
        <v>410009</v>
      </c>
      <c r="B1710" t="s">
        <v>7528</v>
      </c>
      <c r="C1710" t="s">
        <v>64</v>
      </c>
      <c r="D1710" t="s">
        <v>5803</v>
      </c>
      <c r="E1710" t="s">
        <v>6365</v>
      </c>
      <c r="F1710" t="s">
        <v>5803</v>
      </c>
    </row>
    <row r="1711" spans="1:6">
      <c r="A1711">
        <v>410010</v>
      </c>
      <c r="B1711" t="s">
        <v>7529</v>
      </c>
      <c r="C1711" t="s">
        <v>64</v>
      </c>
      <c r="D1711" t="s">
        <v>5716</v>
      </c>
      <c r="E1711" t="s">
        <v>5720</v>
      </c>
      <c r="F1711" t="s">
        <v>5720</v>
      </c>
    </row>
    <row r="1712" spans="1:6">
      <c r="A1712">
        <v>420001</v>
      </c>
      <c r="B1712" t="s">
        <v>7530</v>
      </c>
      <c r="C1712" t="s">
        <v>328</v>
      </c>
      <c r="D1712" t="s">
        <v>5725</v>
      </c>
      <c r="E1712" t="s">
        <v>5727</v>
      </c>
      <c r="F1712" t="s">
        <v>5727</v>
      </c>
    </row>
    <row r="1713" spans="1:6">
      <c r="A1713">
        <v>420002</v>
      </c>
      <c r="B1713" t="s">
        <v>7531</v>
      </c>
      <c r="C1713" t="s">
        <v>369</v>
      </c>
      <c r="D1713" t="s">
        <v>5751</v>
      </c>
      <c r="E1713" t="s">
        <v>5747</v>
      </c>
      <c r="F1713" t="s">
        <v>5747</v>
      </c>
    </row>
    <row r="1714" spans="1:6">
      <c r="A1714">
        <v>420003</v>
      </c>
      <c r="B1714" t="s">
        <v>7532</v>
      </c>
      <c r="C1714" t="s">
        <v>64</v>
      </c>
      <c r="D1714" t="s">
        <v>5803</v>
      </c>
      <c r="E1714" t="s">
        <v>5804</v>
      </c>
      <c r="F1714" t="s">
        <v>5803</v>
      </c>
    </row>
    <row r="1715" spans="1:6">
      <c r="A1715">
        <v>420005</v>
      </c>
      <c r="B1715" t="s">
        <v>7533</v>
      </c>
      <c r="C1715" t="s">
        <v>64</v>
      </c>
      <c r="D1715" t="s">
        <v>5803</v>
      </c>
      <c r="E1715" t="s">
        <v>5806</v>
      </c>
      <c r="F1715" t="s">
        <v>5803</v>
      </c>
    </row>
    <row r="1716" spans="1:6">
      <c r="A1716">
        <v>420006</v>
      </c>
      <c r="B1716" t="s">
        <v>7534</v>
      </c>
      <c r="C1716" t="s">
        <v>664</v>
      </c>
      <c r="D1716" t="s">
        <v>5793</v>
      </c>
      <c r="E1716" t="s">
        <v>5793</v>
      </c>
      <c r="F1716" t="s">
        <v>5793</v>
      </c>
    </row>
    <row r="1717" spans="1:6">
      <c r="A1717">
        <v>420008</v>
      </c>
      <c r="B1717" t="s">
        <v>7535</v>
      </c>
      <c r="C1717" t="s">
        <v>369</v>
      </c>
      <c r="D1717" t="s">
        <v>5751</v>
      </c>
      <c r="E1717" t="s">
        <v>5747</v>
      </c>
      <c r="F1717" t="s">
        <v>5747</v>
      </c>
    </row>
    <row r="1718" spans="1:6">
      <c r="A1718">
        <v>420009</v>
      </c>
      <c r="B1718" t="s">
        <v>7536</v>
      </c>
      <c r="C1718" t="s">
        <v>328</v>
      </c>
      <c r="D1718" t="s">
        <v>5725</v>
      </c>
      <c r="E1718" t="s">
        <v>5729</v>
      </c>
      <c r="F1718" t="s">
        <v>5729</v>
      </c>
    </row>
    <row r="1719" spans="1:6">
      <c r="A1719">
        <v>420102</v>
      </c>
      <c r="B1719" t="s">
        <v>7537</v>
      </c>
      <c r="C1719" t="s">
        <v>369</v>
      </c>
      <c r="D1719" t="s">
        <v>5751</v>
      </c>
      <c r="E1719" t="s">
        <v>5747</v>
      </c>
      <c r="F1719" t="s">
        <v>5747</v>
      </c>
    </row>
    <row r="1720" spans="1:6">
      <c r="A1720">
        <v>420106</v>
      </c>
      <c r="B1720" t="s">
        <v>7538</v>
      </c>
      <c r="C1720" t="s">
        <v>664</v>
      </c>
      <c r="D1720" t="s">
        <v>5795</v>
      </c>
      <c r="E1720" t="s">
        <v>5795</v>
      </c>
      <c r="F1720" t="s">
        <v>5795</v>
      </c>
    </row>
    <row r="1721" spans="1:6">
      <c r="A1721">
        <v>420108</v>
      </c>
      <c r="B1721" t="s">
        <v>7539</v>
      </c>
      <c r="C1721" t="s">
        <v>369</v>
      </c>
      <c r="D1721" t="s">
        <v>5751</v>
      </c>
      <c r="E1721" t="s">
        <v>5747</v>
      </c>
      <c r="F1721" t="s">
        <v>5747</v>
      </c>
    </row>
    <row r="1722" spans="1:6">
      <c r="A1722">
        <v>450001</v>
      </c>
      <c r="B1722" t="s">
        <v>7540</v>
      </c>
      <c r="C1722" t="s">
        <v>328</v>
      </c>
      <c r="D1722" t="s">
        <v>5725</v>
      </c>
      <c r="E1722" t="s">
        <v>5730</v>
      </c>
      <c r="F1722" t="s">
        <v>5730</v>
      </c>
    </row>
    <row r="1723" spans="1:6">
      <c r="A1723">
        <v>450002</v>
      </c>
      <c r="B1723" t="s">
        <v>7541</v>
      </c>
      <c r="C1723" t="s">
        <v>64</v>
      </c>
      <c r="D1723" t="s">
        <v>5803</v>
      </c>
      <c r="E1723" t="s">
        <v>5804</v>
      </c>
      <c r="F1723" t="s">
        <v>5803</v>
      </c>
    </row>
    <row r="1724" spans="1:6">
      <c r="A1724">
        <v>450003</v>
      </c>
      <c r="B1724" t="s">
        <v>7542</v>
      </c>
      <c r="C1724" t="s">
        <v>64</v>
      </c>
      <c r="D1724" t="s">
        <v>5803</v>
      </c>
      <c r="E1724" t="s">
        <v>5804</v>
      </c>
      <c r="F1724" t="s">
        <v>5803</v>
      </c>
    </row>
    <row r="1725" spans="1:6">
      <c r="A1725">
        <v>450004</v>
      </c>
      <c r="B1725" t="s">
        <v>7543</v>
      </c>
      <c r="C1725" t="s">
        <v>64</v>
      </c>
      <c r="D1725" t="s">
        <v>5803</v>
      </c>
      <c r="E1725" t="s">
        <v>5818</v>
      </c>
      <c r="F1725" t="s">
        <v>5803</v>
      </c>
    </row>
    <row r="1726" spans="1:6">
      <c r="A1726">
        <v>450005</v>
      </c>
      <c r="B1726" t="s">
        <v>7544</v>
      </c>
      <c r="C1726" t="s">
        <v>369</v>
      </c>
      <c r="D1726" t="s">
        <v>5751</v>
      </c>
      <c r="E1726" t="s">
        <v>5747</v>
      </c>
      <c r="F1726" t="s">
        <v>5747</v>
      </c>
    </row>
    <row r="1727" spans="1:6">
      <c r="A1727">
        <v>450006</v>
      </c>
      <c r="B1727" t="s">
        <v>7545</v>
      </c>
      <c r="C1727" t="s">
        <v>369</v>
      </c>
      <c r="D1727" t="s">
        <v>5751</v>
      </c>
      <c r="E1727" t="s">
        <v>5747</v>
      </c>
      <c r="F1727" t="s">
        <v>5747</v>
      </c>
    </row>
    <row r="1728" spans="1:6">
      <c r="A1728">
        <v>450007</v>
      </c>
      <c r="B1728" t="s">
        <v>7546</v>
      </c>
      <c r="C1728" t="s">
        <v>64</v>
      </c>
      <c r="D1728" t="s">
        <v>5803</v>
      </c>
      <c r="E1728" t="s">
        <v>5804</v>
      </c>
      <c r="F1728" t="s">
        <v>5803</v>
      </c>
    </row>
    <row r="1729" spans="1:6">
      <c r="A1729">
        <v>450008</v>
      </c>
      <c r="B1729" t="s">
        <v>7547</v>
      </c>
      <c r="C1729" t="s">
        <v>64</v>
      </c>
      <c r="D1729" t="s">
        <v>5716</v>
      </c>
      <c r="E1729" t="s">
        <v>5720</v>
      </c>
      <c r="F1729" t="s">
        <v>5720</v>
      </c>
    </row>
    <row r="1730" spans="1:6">
      <c r="A1730">
        <v>450009</v>
      </c>
      <c r="B1730" t="s">
        <v>7548</v>
      </c>
      <c r="C1730" t="s">
        <v>64</v>
      </c>
      <c r="D1730" t="s">
        <v>5803</v>
      </c>
      <c r="E1730" t="s">
        <v>5804</v>
      </c>
      <c r="F1730" t="s">
        <v>5803</v>
      </c>
    </row>
    <row r="1731" spans="1:6">
      <c r="A1731">
        <v>450010</v>
      </c>
      <c r="B1731" t="s">
        <v>7549</v>
      </c>
      <c r="C1731" t="s">
        <v>328</v>
      </c>
      <c r="D1731" t="s">
        <v>5725</v>
      </c>
      <c r="E1731" t="s">
        <v>5727</v>
      </c>
      <c r="F1731" t="s">
        <v>5727</v>
      </c>
    </row>
    <row r="1732" spans="1:6">
      <c r="A1732">
        <v>450011</v>
      </c>
      <c r="B1732" t="s">
        <v>7550</v>
      </c>
      <c r="C1732" t="s">
        <v>64</v>
      </c>
      <c r="D1732" t="s">
        <v>5803</v>
      </c>
      <c r="E1732" t="s">
        <v>5806</v>
      </c>
      <c r="F1732" t="s">
        <v>5803</v>
      </c>
    </row>
    <row r="1733" spans="1:6">
      <c r="A1733">
        <v>450018</v>
      </c>
      <c r="B1733" t="s">
        <v>7551</v>
      </c>
      <c r="C1733" t="s">
        <v>369</v>
      </c>
      <c r="D1733" t="s">
        <v>5751</v>
      </c>
      <c r="E1733" t="s">
        <v>5748</v>
      </c>
      <c r="F1733" t="s">
        <v>5748</v>
      </c>
    </row>
    <row r="1734" spans="1:6">
      <c r="A1734">
        <v>450019</v>
      </c>
      <c r="B1734" t="s">
        <v>7552</v>
      </c>
      <c r="C1734" t="s">
        <v>369</v>
      </c>
      <c r="D1734" t="s">
        <v>5751</v>
      </c>
      <c r="E1734" t="s">
        <v>5748</v>
      </c>
      <c r="F1734" t="s">
        <v>5748</v>
      </c>
    </row>
    <row r="1735" spans="1:6">
      <c r="A1735">
        <v>457001</v>
      </c>
      <c r="B1735" t="s">
        <v>7553</v>
      </c>
      <c r="C1735" t="s">
        <v>5766</v>
      </c>
      <c r="D1735" t="s">
        <v>5773</v>
      </c>
      <c r="E1735" t="s">
        <v>5778</v>
      </c>
      <c r="F1735" t="s">
        <v>5778</v>
      </c>
    </row>
    <row r="1736" spans="1:6">
      <c r="A1736">
        <v>460001</v>
      </c>
      <c r="B1736" t="s">
        <v>7554</v>
      </c>
      <c r="C1736" t="s">
        <v>64</v>
      </c>
      <c r="D1736" t="s">
        <v>5803</v>
      </c>
      <c r="E1736" t="s">
        <v>5806</v>
      </c>
      <c r="F1736" t="s">
        <v>5803</v>
      </c>
    </row>
    <row r="1737" spans="1:6">
      <c r="A1737">
        <v>460002</v>
      </c>
      <c r="B1737" t="s">
        <v>7555</v>
      </c>
      <c r="C1737" t="s">
        <v>328</v>
      </c>
      <c r="D1737" t="s">
        <v>5725</v>
      </c>
      <c r="E1737" t="s">
        <v>5728</v>
      </c>
      <c r="F1737" t="s">
        <v>5728</v>
      </c>
    </row>
    <row r="1738" spans="1:6">
      <c r="A1738">
        <v>460003</v>
      </c>
      <c r="B1738" t="s">
        <v>7556</v>
      </c>
      <c r="C1738" t="s">
        <v>369</v>
      </c>
      <c r="D1738" t="s">
        <v>5751</v>
      </c>
      <c r="E1738" t="s">
        <v>5747</v>
      </c>
      <c r="F1738" t="s">
        <v>5747</v>
      </c>
    </row>
    <row r="1739" spans="1:6">
      <c r="A1739">
        <v>460005</v>
      </c>
      <c r="B1739" t="s">
        <v>7557</v>
      </c>
      <c r="C1739" t="s">
        <v>64</v>
      </c>
      <c r="D1739" t="s">
        <v>5803</v>
      </c>
      <c r="E1739" t="s">
        <v>5818</v>
      </c>
      <c r="F1739" t="s">
        <v>5803</v>
      </c>
    </row>
    <row r="1740" spans="1:6">
      <c r="A1740">
        <v>460006</v>
      </c>
      <c r="B1740" t="s">
        <v>7558</v>
      </c>
      <c r="C1740" t="s">
        <v>664</v>
      </c>
      <c r="D1740" t="s">
        <v>5793</v>
      </c>
      <c r="E1740" t="s">
        <v>5793</v>
      </c>
      <c r="F1740" t="s">
        <v>5793</v>
      </c>
    </row>
    <row r="1741" spans="1:6">
      <c r="A1741">
        <v>460007</v>
      </c>
      <c r="B1741" t="s">
        <v>7559</v>
      </c>
      <c r="C1741" t="s">
        <v>64</v>
      </c>
      <c r="D1741" t="s">
        <v>5803</v>
      </c>
      <c r="E1741" t="s">
        <v>5806</v>
      </c>
      <c r="F1741" t="s">
        <v>5803</v>
      </c>
    </row>
    <row r="1742" spans="1:6">
      <c r="A1742">
        <v>460008</v>
      </c>
      <c r="B1742" t="s">
        <v>7560</v>
      </c>
      <c r="C1742" t="s">
        <v>369</v>
      </c>
      <c r="D1742" t="s">
        <v>5751</v>
      </c>
      <c r="E1742" t="s">
        <v>5745</v>
      </c>
      <c r="F1742" t="s">
        <v>5745</v>
      </c>
    </row>
    <row r="1743" spans="1:6">
      <c r="A1743">
        <v>460009</v>
      </c>
      <c r="B1743" t="s">
        <v>7561</v>
      </c>
      <c r="C1743" t="s">
        <v>64</v>
      </c>
      <c r="D1743" t="s">
        <v>5803</v>
      </c>
      <c r="E1743" t="s">
        <v>6365</v>
      </c>
      <c r="F1743" t="s">
        <v>5803</v>
      </c>
    </row>
    <row r="1744" spans="1:6">
      <c r="A1744">
        <v>460010</v>
      </c>
      <c r="B1744" t="s">
        <v>7562</v>
      </c>
      <c r="C1744" t="s">
        <v>5766</v>
      </c>
      <c r="D1744" t="s">
        <v>5773</v>
      </c>
      <c r="E1744" t="s">
        <v>5778</v>
      </c>
      <c r="F1744" t="s">
        <v>5778</v>
      </c>
    </row>
    <row r="1745" spans="1:6">
      <c r="A1745">
        <v>460106</v>
      </c>
      <c r="B1745" t="s">
        <v>7563</v>
      </c>
      <c r="C1745" t="s">
        <v>664</v>
      </c>
      <c r="D1745" t="s">
        <v>5795</v>
      </c>
      <c r="E1745" t="s">
        <v>5795</v>
      </c>
      <c r="F1745" t="s">
        <v>5795</v>
      </c>
    </row>
    <row r="1746" spans="1:6">
      <c r="A1746">
        <v>460108</v>
      </c>
      <c r="B1746" t="s">
        <v>7564</v>
      </c>
      <c r="C1746" t="s">
        <v>369</v>
      </c>
      <c r="D1746" t="s">
        <v>5751</v>
      </c>
      <c r="E1746" t="s">
        <v>5745</v>
      </c>
      <c r="F1746" t="s">
        <v>5745</v>
      </c>
    </row>
    <row r="1747" spans="1:6">
      <c r="A1747">
        <v>460220</v>
      </c>
      <c r="B1747" t="s">
        <v>7565</v>
      </c>
      <c r="C1747" t="s">
        <v>64</v>
      </c>
      <c r="D1747" t="s">
        <v>5716</v>
      </c>
      <c r="E1747" t="s">
        <v>5719</v>
      </c>
      <c r="F1747" t="s">
        <v>5719</v>
      </c>
    </row>
    <row r="1748" spans="1:6">
      <c r="A1748">
        <v>460300</v>
      </c>
      <c r="B1748" t="s">
        <v>7566</v>
      </c>
      <c r="C1748" t="s">
        <v>64</v>
      </c>
      <c r="D1748" t="s">
        <v>5716</v>
      </c>
      <c r="E1748" t="s">
        <v>5719</v>
      </c>
      <c r="F1748" t="s">
        <v>5719</v>
      </c>
    </row>
    <row r="1749" spans="1:6">
      <c r="A1749">
        <v>470006</v>
      </c>
      <c r="B1749" t="s">
        <v>7567</v>
      </c>
      <c r="C1749" t="s">
        <v>64</v>
      </c>
      <c r="D1749" t="s">
        <v>5803</v>
      </c>
      <c r="E1749" t="s">
        <v>5842</v>
      </c>
      <c r="F1749" t="s">
        <v>5803</v>
      </c>
    </row>
    <row r="1750" spans="1:6">
      <c r="A1750">
        <v>470007</v>
      </c>
      <c r="B1750" t="s">
        <v>7568</v>
      </c>
      <c r="C1750" t="s">
        <v>64</v>
      </c>
      <c r="D1750" t="s">
        <v>5716</v>
      </c>
      <c r="E1750" t="s">
        <v>5717</v>
      </c>
      <c r="F1750" t="s">
        <v>5717</v>
      </c>
    </row>
    <row r="1751" spans="1:6">
      <c r="A1751">
        <v>470008</v>
      </c>
      <c r="B1751" t="s">
        <v>7569</v>
      </c>
      <c r="C1751" t="s">
        <v>64</v>
      </c>
      <c r="D1751" t="s">
        <v>5803</v>
      </c>
      <c r="E1751" t="s">
        <v>5806</v>
      </c>
      <c r="F1751" t="s">
        <v>5803</v>
      </c>
    </row>
    <row r="1752" spans="1:6">
      <c r="A1752">
        <v>470009</v>
      </c>
      <c r="B1752" t="s">
        <v>7570</v>
      </c>
      <c r="C1752" t="s">
        <v>64</v>
      </c>
      <c r="D1752" t="s">
        <v>5803</v>
      </c>
      <c r="E1752" t="s">
        <v>5842</v>
      </c>
      <c r="F1752" t="s">
        <v>5803</v>
      </c>
    </row>
    <row r="1753" spans="1:6">
      <c r="A1753">
        <v>470010</v>
      </c>
      <c r="B1753" t="s">
        <v>7571</v>
      </c>
      <c r="C1753" t="s">
        <v>369</v>
      </c>
      <c r="D1753" t="s">
        <v>5751</v>
      </c>
      <c r="E1753" t="s">
        <v>5747</v>
      </c>
      <c r="F1753" t="s">
        <v>5747</v>
      </c>
    </row>
    <row r="1754" spans="1:6">
      <c r="A1754">
        <v>470011</v>
      </c>
      <c r="B1754" t="s">
        <v>7572</v>
      </c>
      <c r="C1754" t="s">
        <v>369</v>
      </c>
      <c r="D1754" t="s">
        <v>5751</v>
      </c>
      <c r="E1754" t="s">
        <v>5747</v>
      </c>
      <c r="F1754" t="s">
        <v>5747</v>
      </c>
    </row>
    <row r="1755" spans="1:6">
      <c r="A1755">
        <v>470014</v>
      </c>
      <c r="B1755" t="s">
        <v>7573</v>
      </c>
      <c r="C1755" t="s">
        <v>369</v>
      </c>
      <c r="D1755" t="s">
        <v>5751</v>
      </c>
      <c r="E1755" t="s">
        <v>5749</v>
      </c>
      <c r="F1755" t="s">
        <v>5749</v>
      </c>
    </row>
    <row r="1756" spans="1:6">
      <c r="A1756">
        <v>470018</v>
      </c>
      <c r="B1756" t="s">
        <v>7574</v>
      </c>
      <c r="C1756" t="s">
        <v>369</v>
      </c>
      <c r="D1756" t="s">
        <v>5751</v>
      </c>
      <c r="E1756" t="s">
        <v>5747</v>
      </c>
      <c r="F1756" t="s">
        <v>5747</v>
      </c>
    </row>
    <row r="1757" spans="1:6">
      <c r="A1757" t="s">
        <v>7575</v>
      </c>
      <c r="B1757" t="s">
        <v>7576</v>
      </c>
      <c r="C1757" t="s">
        <v>328</v>
      </c>
      <c r="D1757" t="s">
        <v>5725</v>
      </c>
      <c r="E1757" t="s">
        <v>5726</v>
      </c>
      <c r="F1757" t="s">
        <v>5726</v>
      </c>
    </row>
    <row r="1758" spans="1:6">
      <c r="A1758">
        <v>470021</v>
      </c>
      <c r="B1758" t="s">
        <v>7577</v>
      </c>
      <c r="C1758" t="s">
        <v>369</v>
      </c>
      <c r="D1758" t="s">
        <v>5751</v>
      </c>
      <c r="E1758" t="s">
        <v>5749</v>
      </c>
      <c r="F1758" t="s">
        <v>5749</v>
      </c>
    </row>
    <row r="1759" spans="1:6">
      <c r="A1759">
        <v>470028</v>
      </c>
      <c r="B1759" t="s">
        <v>7578</v>
      </c>
      <c r="C1759" t="s">
        <v>64</v>
      </c>
      <c r="D1759" t="s">
        <v>5803</v>
      </c>
      <c r="E1759" t="s">
        <v>5818</v>
      </c>
      <c r="F1759" t="s">
        <v>5803</v>
      </c>
    </row>
    <row r="1760" spans="1:6">
      <c r="A1760">
        <v>470030</v>
      </c>
      <c r="B1760" t="s">
        <v>7579</v>
      </c>
      <c r="C1760" t="s">
        <v>369</v>
      </c>
      <c r="D1760" t="s">
        <v>5751</v>
      </c>
      <c r="E1760" t="s">
        <v>5749</v>
      </c>
      <c r="F1760" t="s">
        <v>5749</v>
      </c>
    </row>
    <row r="1761" spans="1:6">
      <c r="A1761">
        <v>470058</v>
      </c>
      <c r="B1761" t="s">
        <v>7580</v>
      </c>
      <c r="C1761" t="s">
        <v>369</v>
      </c>
      <c r="D1761" t="s">
        <v>5751</v>
      </c>
      <c r="E1761" t="s">
        <v>5746</v>
      </c>
      <c r="F1761" t="s">
        <v>5746</v>
      </c>
    </row>
    <row r="1762" spans="1:6">
      <c r="A1762">
        <v>470059</v>
      </c>
      <c r="B1762" t="s">
        <v>7581</v>
      </c>
      <c r="C1762" t="s">
        <v>369</v>
      </c>
      <c r="D1762" t="s">
        <v>5751</v>
      </c>
      <c r="E1762" t="s">
        <v>5746</v>
      </c>
      <c r="F1762" t="s">
        <v>5746</v>
      </c>
    </row>
    <row r="1763" spans="1:6">
      <c r="A1763">
        <v>470060</v>
      </c>
      <c r="B1763" t="s">
        <v>7582</v>
      </c>
      <c r="C1763" t="s">
        <v>369</v>
      </c>
      <c r="D1763" t="s">
        <v>5751</v>
      </c>
      <c r="E1763" t="s">
        <v>5750</v>
      </c>
      <c r="F1763" t="s">
        <v>5750</v>
      </c>
    </row>
    <row r="1764" spans="1:6">
      <c r="A1764">
        <v>470068</v>
      </c>
      <c r="B1764" t="s">
        <v>7583</v>
      </c>
      <c r="C1764" t="s">
        <v>64</v>
      </c>
      <c r="D1764" t="s">
        <v>5716</v>
      </c>
      <c r="E1764" t="s">
        <v>5719</v>
      </c>
      <c r="F1764" t="s">
        <v>5719</v>
      </c>
    </row>
    <row r="1765" spans="1:6">
      <c r="A1765">
        <v>470078</v>
      </c>
      <c r="B1765" t="s">
        <v>7584</v>
      </c>
      <c r="C1765" t="s">
        <v>369</v>
      </c>
      <c r="D1765" t="s">
        <v>5751</v>
      </c>
      <c r="E1765" t="s">
        <v>5748</v>
      </c>
      <c r="F1765" t="s">
        <v>5748</v>
      </c>
    </row>
    <row r="1766" spans="1:6">
      <c r="A1766">
        <v>470088</v>
      </c>
      <c r="B1766" t="s">
        <v>7585</v>
      </c>
      <c r="C1766" t="s">
        <v>369</v>
      </c>
      <c r="D1766" t="s">
        <v>5751</v>
      </c>
      <c r="E1766" t="s">
        <v>5748</v>
      </c>
      <c r="F1766" t="s">
        <v>5748</v>
      </c>
    </row>
    <row r="1767" spans="1:6">
      <c r="A1767">
        <v>470089</v>
      </c>
      <c r="B1767" t="s">
        <v>7586</v>
      </c>
      <c r="C1767" t="s">
        <v>369</v>
      </c>
      <c r="D1767" t="s">
        <v>5751</v>
      </c>
      <c r="E1767" t="s">
        <v>5748</v>
      </c>
      <c r="F1767" t="s">
        <v>5748</v>
      </c>
    </row>
    <row r="1768" spans="1:6">
      <c r="A1768">
        <v>470098</v>
      </c>
      <c r="B1768" t="s">
        <v>7587</v>
      </c>
      <c r="C1768" t="s">
        <v>64</v>
      </c>
      <c r="D1768" t="s">
        <v>5803</v>
      </c>
      <c r="E1768" t="s">
        <v>5818</v>
      </c>
      <c r="F1768" t="s">
        <v>5803</v>
      </c>
    </row>
    <row r="1769" spans="1:6">
      <c r="A1769">
        <v>470888</v>
      </c>
      <c r="B1769" t="s">
        <v>7588</v>
      </c>
      <c r="C1769" t="s">
        <v>5766</v>
      </c>
      <c r="D1769" t="s">
        <v>5773</v>
      </c>
      <c r="E1769" t="s">
        <v>5778</v>
      </c>
      <c r="F1769" t="s">
        <v>5778</v>
      </c>
    </row>
    <row r="1770" spans="1:6">
      <c r="A1770">
        <v>471007</v>
      </c>
      <c r="B1770" t="s">
        <v>7589</v>
      </c>
      <c r="C1770" t="s">
        <v>369</v>
      </c>
      <c r="D1770" t="s">
        <v>5751</v>
      </c>
      <c r="E1770" t="s">
        <v>5749</v>
      </c>
      <c r="F1770" t="s">
        <v>5749</v>
      </c>
    </row>
    <row r="1771" spans="1:6">
      <c r="A1771">
        <v>471014</v>
      </c>
      <c r="B1771" t="s">
        <v>7590</v>
      </c>
      <c r="C1771" t="s">
        <v>369</v>
      </c>
      <c r="D1771" t="s">
        <v>5751</v>
      </c>
      <c r="E1771" t="s">
        <v>5749</v>
      </c>
      <c r="F1771" t="s">
        <v>5749</v>
      </c>
    </row>
    <row r="1772" spans="1:6">
      <c r="A1772">
        <v>471021</v>
      </c>
      <c r="B1772" t="s">
        <v>7591</v>
      </c>
      <c r="C1772" t="s">
        <v>369</v>
      </c>
      <c r="D1772" t="s">
        <v>5751</v>
      </c>
      <c r="E1772" t="s">
        <v>5749</v>
      </c>
      <c r="F1772" t="s">
        <v>5749</v>
      </c>
    </row>
    <row r="1773" spans="1:6">
      <c r="A1773">
        <v>471028</v>
      </c>
      <c r="B1773" t="s">
        <v>7592</v>
      </c>
      <c r="C1773" t="s">
        <v>369</v>
      </c>
      <c r="D1773" t="s">
        <v>5751</v>
      </c>
      <c r="E1773" t="s">
        <v>5749</v>
      </c>
      <c r="F1773" t="s">
        <v>5749</v>
      </c>
    </row>
    <row r="1774" spans="1:6">
      <c r="A1774">
        <v>471030</v>
      </c>
      <c r="B1774" t="s">
        <v>7593</v>
      </c>
      <c r="C1774" t="s">
        <v>369</v>
      </c>
      <c r="D1774" t="s">
        <v>5751</v>
      </c>
      <c r="E1774" t="s">
        <v>5749</v>
      </c>
      <c r="F1774" t="s">
        <v>5749</v>
      </c>
    </row>
    <row r="1775" spans="1:6">
      <c r="A1775">
        <v>471060</v>
      </c>
      <c r="B1775" t="s">
        <v>7594</v>
      </c>
      <c r="C1775" t="s">
        <v>369</v>
      </c>
      <c r="D1775" t="s">
        <v>5751</v>
      </c>
      <c r="E1775" t="s">
        <v>5750</v>
      </c>
      <c r="F1775" t="s">
        <v>5750</v>
      </c>
    </row>
    <row r="1776" spans="1:6">
      <c r="A1776">
        <v>472007</v>
      </c>
      <c r="B1776" t="s">
        <v>7595</v>
      </c>
      <c r="C1776" t="s">
        <v>369</v>
      </c>
      <c r="D1776" t="s">
        <v>5751</v>
      </c>
      <c r="E1776" t="s">
        <v>5749</v>
      </c>
      <c r="F1776" t="s">
        <v>5749</v>
      </c>
    </row>
    <row r="1777" spans="1:6">
      <c r="A1777">
        <v>472028</v>
      </c>
      <c r="B1777" t="s">
        <v>7596</v>
      </c>
      <c r="C1777" t="s">
        <v>369</v>
      </c>
      <c r="D1777" t="s">
        <v>5751</v>
      </c>
      <c r="E1777" t="s">
        <v>5749</v>
      </c>
      <c r="F1777" t="s">
        <v>5749</v>
      </c>
    </row>
    <row r="1778" spans="1:6">
      <c r="A1778">
        <v>481001</v>
      </c>
      <c r="B1778" t="s">
        <v>7597</v>
      </c>
      <c r="C1778" t="s">
        <v>64</v>
      </c>
      <c r="D1778" t="s">
        <v>5803</v>
      </c>
      <c r="E1778" t="s">
        <v>5818</v>
      </c>
      <c r="F1778" t="s">
        <v>5803</v>
      </c>
    </row>
    <row r="1779" spans="1:6">
      <c r="A1779">
        <v>481004</v>
      </c>
      <c r="B1779" t="s">
        <v>7598</v>
      </c>
      <c r="C1779" t="s">
        <v>64</v>
      </c>
      <c r="D1779" t="s">
        <v>5803</v>
      </c>
      <c r="E1779" t="s">
        <v>5804</v>
      </c>
      <c r="F1779" t="s">
        <v>5803</v>
      </c>
    </row>
    <row r="1780" spans="1:6">
      <c r="A1780">
        <v>481006</v>
      </c>
      <c r="B1780" t="s">
        <v>7599</v>
      </c>
      <c r="C1780" t="s">
        <v>64</v>
      </c>
      <c r="D1780" t="s">
        <v>5803</v>
      </c>
      <c r="E1780" t="s">
        <v>5818</v>
      </c>
      <c r="F1780" t="s">
        <v>5803</v>
      </c>
    </row>
    <row r="1781" spans="1:6">
      <c r="A1781">
        <v>481008</v>
      </c>
      <c r="B1781" t="s">
        <v>7600</v>
      </c>
      <c r="C1781" t="s">
        <v>64</v>
      </c>
      <c r="D1781" t="s">
        <v>5803</v>
      </c>
      <c r="E1781" t="s">
        <v>5818</v>
      </c>
      <c r="F1781" t="s">
        <v>5803</v>
      </c>
    </row>
    <row r="1782" spans="1:6">
      <c r="A1782">
        <v>481009</v>
      </c>
      <c r="B1782" t="s">
        <v>7601</v>
      </c>
      <c r="C1782" t="s">
        <v>64</v>
      </c>
      <c r="D1782" t="s">
        <v>5716</v>
      </c>
      <c r="E1782" t="s">
        <v>5717</v>
      </c>
      <c r="F1782" t="s">
        <v>5717</v>
      </c>
    </row>
    <row r="1783" spans="1:6">
      <c r="A1783">
        <v>481010</v>
      </c>
      <c r="B1783" t="s">
        <v>7602</v>
      </c>
      <c r="C1783" t="s">
        <v>64</v>
      </c>
      <c r="D1783" t="s">
        <v>5803</v>
      </c>
      <c r="E1783" t="s">
        <v>5804</v>
      </c>
      <c r="F1783" t="s">
        <v>5803</v>
      </c>
    </row>
    <row r="1784" spans="1:6">
      <c r="A1784">
        <v>481012</v>
      </c>
      <c r="B1784" t="s">
        <v>7603</v>
      </c>
      <c r="C1784" t="s">
        <v>64</v>
      </c>
      <c r="D1784" t="s">
        <v>5716</v>
      </c>
      <c r="E1784" t="s">
        <v>5719</v>
      </c>
      <c r="F1784" t="s">
        <v>5719</v>
      </c>
    </row>
    <row r="1785" spans="1:6">
      <c r="A1785">
        <v>481013</v>
      </c>
      <c r="B1785" t="s">
        <v>7604</v>
      </c>
      <c r="C1785" t="s">
        <v>64</v>
      </c>
      <c r="D1785" t="s">
        <v>5803</v>
      </c>
      <c r="E1785" t="s">
        <v>5842</v>
      </c>
      <c r="F1785" t="s">
        <v>5803</v>
      </c>
    </row>
    <row r="1786" spans="1:6">
      <c r="A1786">
        <v>481015</v>
      </c>
      <c r="B1786" t="s">
        <v>7605</v>
      </c>
      <c r="C1786" t="s">
        <v>64</v>
      </c>
      <c r="D1786" t="s">
        <v>5803</v>
      </c>
      <c r="E1786" t="s">
        <v>5842</v>
      </c>
      <c r="F1786" t="s">
        <v>5803</v>
      </c>
    </row>
    <row r="1787" spans="1:6">
      <c r="A1787">
        <v>481017</v>
      </c>
      <c r="B1787" t="s">
        <v>7606</v>
      </c>
      <c r="C1787" t="s">
        <v>64</v>
      </c>
      <c r="D1787" t="s">
        <v>5803</v>
      </c>
      <c r="E1787" t="s">
        <v>6365</v>
      </c>
      <c r="F1787" t="s">
        <v>5803</v>
      </c>
    </row>
    <row r="1788" spans="1:6">
      <c r="A1788">
        <v>482002</v>
      </c>
      <c r="B1788" t="s">
        <v>7607</v>
      </c>
      <c r="C1788" t="s">
        <v>664</v>
      </c>
      <c r="D1788" t="s">
        <v>5793</v>
      </c>
      <c r="E1788" t="s">
        <v>5793</v>
      </c>
      <c r="F1788" t="s">
        <v>5793</v>
      </c>
    </row>
    <row r="1789" spans="1:6">
      <c r="A1789">
        <v>483003</v>
      </c>
      <c r="B1789" t="s">
        <v>7608</v>
      </c>
      <c r="C1789" t="s">
        <v>328</v>
      </c>
      <c r="D1789" t="s">
        <v>5725</v>
      </c>
      <c r="E1789" t="s">
        <v>5728</v>
      </c>
      <c r="F1789" t="s">
        <v>5728</v>
      </c>
    </row>
    <row r="1790" spans="1:6">
      <c r="A1790">
        <v>485005</v>
      </c>
      <c r="B1790" t="s">
        <v>7609</v>
      </c>
      <c r="C1790" t="s">
        <v>369</v>
      </c>
      <c r="D1790" t="s">
        <v>5751</v>
      </c>
      <c r="E1790" t="s">
        <v>5748</v>
      </c>
      <c r="F1790" t="s">
        <v>5748</v>
      </c>
    </row>
    <row r="1791" spans="1:6">
      <c r="A1791">
        <v>485007</v>
      </c>
      <c r="B1791" t="s">
        <v>7610</v>
      </c>
      <c r="C1791" t="s">
        <v>369</v>
      </c>
      <c r="D1791" t="s">
        <v>5751</v>
      </c>
      <c r="E1791" t="s">
        <v>5748</v>
      </c>
      <c r="F1791" t="s">
        <v>5748</v>
      </c>
    </row>
    <row r="1792" spans="1:6">
      <c r="A1792">
        <v>485011</v>
      </c>
      <c r="B1792" t="s">
        <v>7611</v>
      </c>
      <c r="C1792" t="s">
        <v>369</v>
      </c>
      <c r="D1792" t="s">
        <v>5751</v>
      </c>
      <c r="E1792" t="s">
        <v>5747</v>
      </c>
      <c r="F1792" t="s">
        <v>5747</v>
      </c>
    </row>
    <row r="1793" spans="1:6">
      <c r="A1793">
        <v>485014</v>
      </c>
      <c r="B1793" t="s">
        <v>7612</v>
      </c>
      <c r="C1793" t="s">
        <v>369</v>
      </c>
      <c r="D1793" t="s">
        <v>5751</v>
      </c>
      <c r="E1793" t="s">
        <v>5747</v>
      </c>
      <c r="F1793" t="s">
        <v>5747</v>
      </c>
    </row>
    <row r="1794" spans="1:6">
      <c r="A1794">
        <v>485018</v>
      </c>
      <c r="B1794" t="s">
        <v>7613</v>
      </c>
      <c r="C1794" t="s">
        <v>369</v>
      </c>
      <c r="D1794" t="s">
        <v>5751</v>
      </c>
      <c r="E1794" t="s">
        <v>5749</v>
      </c>
      <c r="F1794" t="s">
        <v>5749</v>
      </c>
    </row>
    <row r="1795" spans="1:6">
      <c r="A1795">
        <v>485019</v>
      </c>
      <c r="B1795" t="s">
        <v>7614</v>
      </c>
      <c r="C1795" t="s">
        <v>369</v>
      </c>
      <c r="D1795" t="s">
        <v>5751</v>
      </c>
      <c r="E1795" t="s">
        <v>5745</v>
      </c>
      <c r="F1795" t="s">
        <v>5745</v>
      </c>
    </row>
    <row r="1796" spans="1:6">
      <c r="A1796">
        <v>485020</v>
      </c>
      <c r="B1796" t="s">
        <v>7615</v>
      </c>
      <c r="C1796" t="s">
        <v>369</v>
      </c>
      <c r="D1796" t="s">
        <v>5751</v>
      </c>
      <c r="E1796" t="s">
        <v>5749</v>
      </c>
      <c r="F1796" t="s">
        <v>5749</v>
      </c>
    </row>
    <row r="1797" spans="1:6">
      <c r="A1797">
        <v>485022</v>
      </c>
      <c r="B1797" t="s">
        <v>7616</v>
      </c>
      <c r="C1797" t="s">
        <v>369</v>
      </c>
      <c r="D1797" t="s">
        <v>5751</v>
      </c>
      <c r="E1797" t="s">
        <v>5750</v>
      </c>
      <c r="F1797" t="s">
        <v>5750</v>
      </c>
    </row>
    <row r="1798" spans="1:6">
      <c r="A1798">
        <v>485105</v>
      </c>
      <c r="B1798" t="s">
        <v>7617</v>
      </c>
      <c r="C1798" t="s">
        <v>369</v>
      </c>
      <c r="D1798" t="s">
        <v>5751</v>
      </c>
      <c r="E1798" t="s">
        <v>5748</v>
      </c>
      <c r="F1798" t="s">
        <v>5748</v>
      </c>
    </row>
    <row r="1799" spans="1:6">
      <c r="A1799">
        <v>485107</v>
      </c>
      <c r="B1799" t="s">
        <v>7618</v>
      </c>
      <c r="C1799" t="s">
        <v>369</v>
      </c>
      <c r="D1799" t="s">
        <v>5751</v>
      </c>
      <c r="E1799" t="s">
        <v>5748</v>
      </c>
      <c r="F1799" t="s">
        <v>5748</v>
      </c>
    </row>
    <row r="1800" spans="1:6">
      <c r="A1800">
        <v>485111</v>
      </c>
      <c r="B1800" t="s">
        <v>7619</v>
      </c>
      <c r="C1800" t="s">
        <v>369</v>
      </c>
      <c r="D1800" t="s">
        <v>5751</v>
      </c>
      <c r="E1800" t="s">
        <v>5747</v>
      </c>
      <c r="F1800" t="s">
        <v>5747</v>
      </c>
    </row>
    <row r="1801" spans="1:6">
      <c r="A1801">
        <v>485114</v>
      </c>
      <c r="B1801" t="s">
        <v>7620</v>
      </c>
      <c r="C1801" t="s">
        <v>369</v>
      </c>
      <c r="D1801" t="s">
        <v>5751</v>
      </c>
      <c r="E1801" t="s">
        <v>5747</v>
      </c>
      <c r="F1801" t="s">
        <v>5747</v>
      </c>
    </row>
    <row r="1802" spans="1:6">
      <c r="A1802">
        <v>485118</v>
      </c>
      <c r="B1802" t="s">
        <v>7621</v>
      </c>
      <c r="C1802" t="s">
        <v>369</v>
      </c>
      <c r="D1802" t="s">
        <v>5751</v>
      </c>
      <c r="E1802" t="s">
        <v>5749</v>
      </c>
      <c r="F1802" t="s">
        <v>5749</v>
      </c>
    </row>
    <row r="1803" spans="1:6">
      <c r="A1803">
        <v>485119</v>
      </c>
      <c r="B1803" t="s">
        <v>7622</v>
      </c>
      <c r="C1803" t="s">
        <v>369</v>
      </c>
      <c r="D1803" t="s">
        <v>5751</v>
      </c>
      <c r="E1803" t="s">
        <v>5745</v>
      </c>
      <c r="F1803" t="s">
        <v>5745</v>
      </c>
    </row>
    <row r="1804" spans="1:6">
      <c r="A1804">
        <v>485120</v>
      </c>
      <c r="B1804" t="s">
        <v>7623</v>
      </c>
      <c r="C1804" t="s">
        <v>369</v>
      </c>
      <c r="D1804" t="s">
        <v>5751</v>
      </c>
      <c r="E1804" t="s">
        <v>5749</v>
      </c>
      <c r="F1804" t="s">
        <v>5749</v>
      </c>
    </row>
    <row r="1805" spans="1:6">
      <c r="A1805">
        <v>485122</v>
      </c>
      <c r="B1805" t="s">
        <v>7624</v>
      </c>
      <c r="C1805" t="s">
        <v>369</v>
      </c>
      <c r="D1805" t="s">
        <v>5751</v>
      </c>
      <c r="E1805" t="s">
        <v>5750</v>
      </c>
      <c r="F1805" t="s">
        <v>5750</v>
      </c>
    </row>
    <row r="1806" spans="1:6">
      <c r="A1806">
        <v>486001</v>
      </c>
      <c r="B1806" t="s">
        <v>7625</v>
      </c>
      <c r="C1806" t="s">
        <v>5766</v>
      </c>
      <c r="D1806" t="s">
        <v>5773</v>
      </c>
      <c r="E1806" t="s">
        <v>5775</v>
      </c>
      <c r="F1806" t="s">
        <v>5775</v>
      </c>
    </row>
    <row r="1807" spans="1:6">
      <c r="A1807">
        <v>486002</v>
      </c>
      <c r="B1807" t="s">
        <v>7626</v>
      </c>
      <c r="C1807" t="s">
        <v>5766</v>
      </c>
      <c r="D1807" t="s">
        <v>5773</v>
      </c>
      <c r="E1807" t="s">
        <v>5775</v>
      </c>
      <c r="F1807" t="s">
        <v>5775</v>
      </c>
    </row>
    <row r="1808" spans="1:6">
      <c r="A1808">
        <v>487016</v>
      </c>
      <c r="B1808" t="s">
        <v>7627</v>
      </c>
      <c r="C1808" t="s">
        <v>328</v>
      </c>
      <c r="D1808" t="s">
        <v>5725</v>
      </c>
      <c r="E1808" t="s">
        <v>5726</v>
      </c>
      <c r="F1808" t="s">
        <v>5726</v>
      </c>
    </row>
    <row r="1809" spans="1:6">
      <c r="A1809">
        <v>487021</v>
      </c>
      <c r="B1809" t="s">
        <v>7628</v>
      </c>
      <c r="C1809" t="s">
        <v>328</v>
      </c>
      <c r="D1809" t="s">
        <v>5725</v>
      </c>
      <c r="E1809" t="s">
        <v>5726</v>
      </c>
      <c r="F1809" t="s">
        <v>5726</v>
      </c>
    </row>
    <row r="1810" spans="1:6">
      <c r="A1810">
        <v>500001</v>
      </c>
      <c r="B1810" t="s">
        <v>7629</v>
      </c>
      <c r="C1810" t="s">
        <v>328</v>
      </c>
      <c r="D1810" t="s">
        <v>6017</v>
      </c>
      <c r="E1810" t="s">
        <v>6017</v>
      </c>
      <c r="F1810" t="s">
        <v>6017</v>
      </c>
    </row>
    <row r="1811" spans="1:6">
      <c r="A1811">
        <v>500002</v>
      </c>
      <c r="B1811" t="s">
        <v>7630</v>
      </c>
      <c r="C1811" t="s">
        <v>328</v>
      </c>
      <c r="D1811" t="s">
        <v>6017</v>
      </c>
      <c r="E1811" t="s">
        <v>6017</v>
      </c>
      <c r="F1811" t="s">
        <v>6017</v>
      </c>
    </row>
    <row r="1812" spans="1:6">
      <c r="A1812">
        <v>500003</v>
      </c>
      <c r="B1812" t="s">
        <v>7631</v>
      </c>
      <c r="C1812" t="s">
        <v>328</v>
      </c>
      <c r="D1812" t="s">
        <v>6017</v>
      </c>
      <c r="E1812" t="s">
        <v>6017</v>
      </c>
      <c r="F1812" t="s">
        <v>6017</v>
      </c>
    </row>
    <row r="1813" spans="1:6">
      <c r="A1813">
        <v>500005</v>
      </c>
      <c r="B1813" t="s">
        <v>7632</v>
      </c>
      <c r="C1813" t="s">
        <v>328</v>
      </c>
      <c r="D1813" t="s">
        <v>6017</v>
      </c>
      <c r="E1813" t="s">
        <v>6017</v>
      </c>
      <c r="F1813" t="s">
        <v>6017</v>
      </c>
    </row>
    <row r="1814" spans="1:6">
      <c r="A1814">
        <v>500006</v>
      </c>
      <c r="B1814" t="s">
        <v>7633</v>
      </c>
      <c r="C1814" t="s">
        <v>328</v>
      </c>
      <c r="D1814" t="s">
        <v>6017</v>
      </c>
      <c r="E1814" t="s">
        <v>6017</v>
      </c>
      <c r="F1814" t="s">
        <v>6017</v>
      </c>
    </row>
    <row r="1815" spans="1:6">
      <c r="A1815">
        <v>500007</v>
      </c>
      <c r="B1815" t="s">
        <v>7634</v>
      </c>
      <c r="C1815" t="s">
        <v>328</v>
      </c>
      <c r="D1815" t="s">
        <v>6017</v>
      </c>
      <c r="E1815" t="s">
        <v>6017</v>
      </c>
      <c r="F1815" t="s">
        <v>6017</v>
      </c>
    </row>
    <row r="1816" spans="1:6">
      <c r="A1816">
        <v>500008</v>
      </c>
      <c r="B1816" t="s">
        <v>7635</v>
      </c>
      <c r="C1816" t="s">
        <v>328</v>
      </c>
      <c r="D1816" t="s">
        <v>6017</v>
      </c>
      <c r="E1816" t="s">
        <v>6017</v>
      </c>
      <c r="F1816" t="s">
        <v>6017</v>
      </c>
    </row>
    <row r="1817" spans="1:6">
      <c r="A1817">
        <v>500009</v>
      </c>
      <c r="B1817" t="s">
        <v>7636</v>
      </c>
      <c r="C1817" t="s">
        <v>328</v>
      </c>
      <c r="D1817" t="s">
        <v>6017</v>
      </c>
      <c r="E1817" t="s">
        <v>6017</v>
      </c>
      <c r="F1817" t="s">
        <v>6017</v>
      </c>
    </row>
    <row r="1818" spans="1:6">
      <c r="A1818">
        <v>500010</v>
      </c>
      <c r="B1818" t="s">
        <v>7637</v>
      </c>
      <c r="C1818" t="s">
        <v>328</v>
      </c>
      <c r="D1818" t="s">
        <v>6017</v>
      </c>
      <c r="E1818" t="s">
        <v>6017</v>
      </c>
      <c r="F1818" t="s">
        <v>6017</v>
      </c>
    </row>
    <row r="1819" spans="1:6">
      <c r="A1819">
        <v>500011</v>
      </c>
      <c r="B1819" t="s">
        <v>7638</v>
      </c>
      <c r="C1819" t="s">
        <v>328</v>
      </c>
      <c r="D1819" t="s">
        <v>6017</v>
      </c>
      <c r="E1819" t="s">
        <v>6017</v>
      </c>
      <c r="F1819" t="s">
        <v>6017</v>
      </c>
    </row>
    <row r="1820" spans="1:6">
      <c r="A1820">
        <v>500013</v>
      </c>
      <c r="B1820" t="s">
        <v>7639</v>
      </c>
      <c r="C1820" t="s">
        <v>328</v>
      </c>
      <c r="D1820" t="s">
        <v>6017</v>
      </c>
      <c r="E1820" t="s">
        <v>6017</v>
      </c>
      <c r="F1820" t="s">
        <v>6017</v>
      </c>
    </row>
    <row r="1821" spans="1:6">
      <c r="A1821">
        <v>500015</v>
      </c>
      <c r="B1821" t="s">
        <v>7640</v>
      </c>
      <c r="C1821" t="s">
        <v>328</v>
      </c>
      <c r="D1821" t="s">
        <v>6017</v>
      </c>
      <c r="E1821" t="s">
        <v>6017</v>
      </c>
      <c r="F1821" t="s">
        <v>6017</v>
      </c>
    </row>
    <row r="1822" spans="1:6">
      <c r="A1822">
        <v>500016</v>
      </c>
      <c r="B1822" t="s">
        <v>7641</v>
      </c>
      <c r="C1822" t="s">
        <v>328</v>
      </c>
      <c r="D1822" t="s">
        <v>6017</v>
      </c>
      <c r="E1822" t="s">
        <v>6017</v>
      </c>
      <c r="F1822" t="s">
        <v>6017</v>
      </c>
    </row>
    <row r="1823" spans="1:6">
      <c r="A1823">
        <v>500017</v>
      </c>
      <c r="B1823" t="s">
        <v>7642</v>
      </c>
      <c r="C1823" t="s">
        <v>328</v>
      </c>
      <c r="D1823" t="s">
        <v>6017</v>
      </c>
      <c r="E1823" t="s">
        <v>6017</v>
      </c>
      <c r="F1823" t="s">
        <v>6017</v>
      </c>
    </row>
    <row r="1824" spans="1:6">
      <c r="A1824">
        <v>500018</v>
      </c>
      <c r="B1824" t="s">
        <v>7643</v>
      </c>
      <c r="C1824" t="s">
        <v>328</v>
      </c>
      <c r="D1824" t="s">
        <v>6017</v>
      </c>
      <c r="E1824" t="s">
        <v>6017</v>
      </c>
      <c r="F1824" t="s">
        <v>6017</v>
      </c>
    </row>
    <row r="1825" spans="1:6">
      <c r="A1825">
        <v>500019</v>
      </c>
      <c r="B1825" t="s">
        <v>7644</v>
      </c>
      <c r="C1825" t="s">
        <v>328</v>
      </c>
      <c r="D1825" t="s">
        <v>6017</v>
      </c>
      <c r="E1825" t="s">
        <v>6017</v>
      </c>
      <c r="F1825" t="s">
        <v>6017</v>
      </c>
    </row>
    <row r="1826" spans="1:6">
      <c r="A1826">
        <v>500021</v>
      </c>
      <c r="B1826" t="s">
        <v>7645</v>
      </c>
      <c r="C1826" t="s">
        <v>328</v>
      </c>
      <c r="D1826" t="s">
        <v>6017</v>
      </c>
      <c r="E1826" t="s">
        <v>6017</v>
      </c>
      <c r="F1826" t="s">
        <v>6017</v>
      </c>
    </row>
    <row r="1827" spans="1:6">
      <c r="A1827">
        <v>500025</v>
      </c>
      <c r="B1827" t="s">
        <v>7646</v>
      </c>
      <c r="C1827" t="s">
        <v>328</v>
      </c>
      <c r="D1827" t="s">
        <v>6017</v>
      </c>
      <c r="E1827" t="s">
        <v>6017</v>
      </c>
      <c r="F1827" t="s">
        <v>6017</v>
      </c>
    </row>
    <row r="1828" spans="1:6">
      <c r="A1828">
        <v>500028</v>
      </c>
      <c r="B1828" t="s">
        <v>7647</v>
      </c>
      <c r="C1828" t="s">
        <v>328</v>
      </c>
      <c r="D1828" t="s">
        <v>6017</v>
      </c>
      <c r="E1828" t="s">
        <v>6017</v>
      </c>
      <c r="F1828" t="s">
        <v>6017</v>
      </c>
    </row>
    <row r="1829" spans="1:6">
      <c r="A1829">
        <v>500029</v>
      </c>
      <c r="B1829" t="s">
        <v>7648</v>
      </c>
      <c r="C1829" t="s">
        <v>328</v>
      </c>
      <c r="D1829" t="s">
        <v>6017</v>
      </c>
      <c r="E1829" t="s">
        <v>6017</v>
      </c>
      <c r="F1829" t="s">
        <v>6017</v>
      </c>
    </row>
    <row r="1830" spans="1:6">
      <c r="A1830">
        <v>500035</v>
      </c>
      <c r="B1830" t="s">
        <v>7649</v>
      </c>
      <c r="C1830" t="s">
        <v>328</v>
      </c>
      <c r="D1830" t="s">
        <v>6017</v>
      </c>
      <c r="E1830" t="s">
        <v>6017</v>
      </c>
      <c r="F1830" t="s">
        <v>6017</v>
      </c>
    </row>
    <row r="1831" spans="1:6">
      <c r="A1831">
        <v>500038</v>
      </c>
      <c r="B1831" t="s">
        <v>7650</v>
      </c>
      <c r="C1831" t="s">
        <v>328</v>
      </c>
      <c r="D1831" t="s">
        <v>6017</v>
      </c>
      <c r="E1831" t="s">
        <v>6017</v>
      </c>
      <c r="F1831" t="s">
        <v>6017</v>
      </c>
    </row>
    <row r="1832" spans="1:6">
      <c r="A1832">
        <v>500039</v>
      </c>
      <c r="B1832" t="s">
        <v>7651</v>
      </c>
      <c r="C1832" t="s">
        <v>328</v>
      </c>
      <c r="D1832" t="s">
        <v>6017</v>
      </c>
      <c r="E1832" t="s">
        <v>6017</v>
      </c>
      <c r="F1832" t="s">
        <v>6017</v>
      </c>
    </row>
    <row r="1833" spans="1:6">
      <c r="A1833">
        <v>500056</v>
      </c>
      <c r="B1833" t="s">
        <v>7652</v>
      </c>
      <c r="C1833" t="s">
        <v>328</v>
      </c>
      <c r="D1833" t="s">
        <v>6017</v>
      </c>
      <c r="E1833" t="s">
        <v>6017</v>
      </c>
      <c r="F1833" t="s">
        <v>6017</v>
      </c>
    </row>
    <row r="1834" spans="1:6">
      <c r="A1834">
        <v>500058</v>
      </c>
      <c r="B1834" t="s">
        <v>7653</v>
      </c>
      <c r="C1834" t="s">
        <v>328</v>
      </c>
      <c r="D1834" t="s">
        <v>6017</v>
      </c>
      <c r="E1834" t="s">
        <v>6017</v>
      </c>
      <c r="F1834" t="s">
        <v>6017</v>
      </c>
    </row>
    <row r="1835" spans="1:6">
      <c r="A1835">
        <v>510010</v>
      </c>
      <c r="B1835" t="s">
        <v>7654</v>
      </c>
      <c r="C1835" t="s">
        <v>64</v>
      </c>
      <c r="D1835" t="s">
        <v>5716</v>
      </c>
      <c r="E1835" t="s">
        <v>5718</v>
      </c>
      <c r="F1835" t="s">
        <v>5718</v>
      </c>
    </row>
    <row r="1836" spans="1:6">
      <c r="A1836">
        <v>510020</v>
      </c>
      <c r="B1836" t="s">
        <v>7655</v>
      </c>
      <c r="C1836" t="s">
        <v>64</v>
      </c>
      <c r="D1836" t="s">
        <v>5716</v>
      </c>
      <c r="E1836" t="s">
        <v>5718</v>
      </c>
      <c r="F1836" t="s">
        <v>5718</v>
      </c>
    </row>
    <row r="1837" spans="1:6">
      <c r="A1837">
        <v>510030</v>
      </c>
      <c r="B1837" t="s">
        <v>7656</v>
      </c>
      <c r="C1837" t="s">
        <v>64</v>
      </c>
      <c r="D1837" t="s">
        <v>5716</v>
      </c>
      <c r="E1837" t="s">
        <v>5718</v>
      </c>
      <c r="F1837" t="s">
        <v>5718</v>
      </c>
    </row>
    <row r="1838" spans="1:6">
      <c r="A1838">
        <v>510050</v>
      </c>
      <c r="B1838" t="s">
        <v>7657</v>
      </c>
      <c r="C1838" t="s">
        <v>64</v>
      </c>
      <c r="D1838" t="s">
        <v>5716</v>
      </c>
      <c r="E1838" t="s">
        <v>5718</v>
      </c>
      <c r="F1838" t="s">
        <v>5718</v>
      </c>
    </row>
    <row r="1839" spans="1:6">
      <c r="A1839">
        <v>510060</v>
      </c>
      <c r="B1839" t="s">
        <v>7658</v>
      </c>
      <c r="C1839" t="s">
        <v>64</v>
      </c>
      <c r="D1839" t="s">
        <v>5716</v>
      </c>
      <c r="E1839" t="s">
        <v>5718</v>
      </c>
      <c r="F1839" t="s">
        <v>5718</v>
      </c>
    </row>
    <row r="1840" spans="1:6">
      <c r="A1840">
        <v>510070</v>
      </c>
      <c r="B1840" t="s">
        <v>7659</v>
      </c>
      <c r="C1840" t="s">
        <v>64</v>
      </c>
      <c r="D1840" t="s">
        <v>5716</v>
      </c>
      <c r="E1840" t="s">
        <v>5718</v>
      </c>
      <c r="F1840" t="s">
        <v>5718</v>
      </c>
    </row>
    <row r="1841" spans="1:6">
      <c r="A1841">
        <v>510080</v>
      </c>
      <c r="B1841" t="s">
        <v>7660</v>
      </c>
      <c r="C1841" t="s">
        <v>369</v>
      </c>
      <c r="D1841" t="s">
        <v>5734</v>
      </c>
      <c r="E1841" t="s">
        <v>5736</v>
      </c>
      <c r="F1841" t="s">
        <v>5736</v>
      </c>
    </row>
    <row r="1842" spans="1:6">
      <c r="A1842">
        <v>510081</v>
      </c>
      <c r="B1842" t="s">
        <v>7661</v>
      </c>
      <c r="C1842" t="s">
        <v>328</v>
      </c>
      <c r="D1842" t="s">
        <v>5725</v>
      </c>
      <c r="E1842" t="s">
        <v>5727</v>
      </c>
      <c r="F1842" t="s">
        <v>5727</v>
      </c>
    </row>
    <row r="1843" spans="1:6">
      <c r="A1843">
        <v>510090</v>
      </c>
      <c r="B1843" t="s">
        <v>7662</v>
      </c>
      <c r="C1843" t="s">
        <v>64</v>
      </c>
      <c r="D1843" t="s">
        <v>5716</v>
      </c>
      <c r="E1843" t="s">
        <v>5718</v>
      </c>
      <c r="F1843" t="s">
        <v>5718</v>
      </c>
    </row>
    <row r="1844" spans="1:6">
      <c r="A1844">
        <v>510110</v>
      </c>
      <c r="B1844" t="s">
        <v>7663</v>
      </c>
      <c r="C1844" t="s">
        <v>64</v>
      </c>
      <c r="D1844" t="s">
        <v>5716</v>
      </c>
      <c r="E1844" t="s">
        <v>5718</v>
      </c>
      <c r="F1844" t="s">
        <v>5718</v>
      </c>
    </row>
    <row r="1845" spans="1:6">
      <c r="A1845">
        <v>510120</v>
      </c>
      <c r="B1845" t="s">
        <v>7664</v>
      </c>
      <c r="C1845" t="s">
        <v>64</v>
      </c>
      <c r="D1845" t="s">
        <v>5716</v>
      </c>
      <c r="E1845" t="s">
        <v>5718</v>
      </c>
      <c r="F1845" t="s">
        <v>5718</v>
      </c>
    </row>
    <row r="1846" spans="1:6">
      <c r="A1846">
        <v>510130</v>
      </c>
      <c r="B1846" t="s">
        <v>7665</v>
      </c>
      <c r="C1846" t="s">
        <v>64</v>
      </c>
      <c r="D1846" t="s">
        <v>5716</v>
      </c>
      <c r="E1846" t="s">
        <v>5718</v>
      </c>
      <c r="F1846" t="s">
        <v>5718</v>
      </c>
    </row>
    <row r="1847" spans="1:6">
      <c r="A1847">
        <v>510150</v>
      </c>
      <c r="B1847" t="s">
        <v>7666</v>
      </c>
      <c r="C1847" t="s">
        <v>64</v>
      </c>
      <c r="D1847" t="s">
        <v>5716</v>
      </c>
      <c r="E1847" t="s">
        <v>5718</v>
      </c>
      <c r="F1847" t="s">
        <v>5718</v>
      </c>
    </row>
    <row r="1848" spans="1:6">
      <c r="A1848">
        <v>510160</v>
      </c>
      <c r="B1848" t="s">
        <v>7667</v>
      </c>
      <c r="C1848" t="s">
        <v>64</v>
      </c>
      <c r="D1848" t="s">
        <v>5716</v>
      </c>
      <c r="E1848" t="s">
        <v>5718</v>
      </c>
      <c r="F1848" t="s">
        <v>5718</v>
      </c>
    </row>
    <row r="1849" spans="1:6">
      <c r="A1849">
        <v>510170</v>
      </c>
      <c r="B1849" t="s">
        <v>7668</v>
      </c>
      <c r="C1849" t="s">
        <v>64</v>
      </c>
      <c r="D1849" t="s">
        <v>5716</v>
      </c>
      <c r="E1849" t="s">
        <v>5718</v>
      </c>
      <c r="F1849" t="s">
        <v>5718</v>
      </c>
    </row>
    <row r="1850" spans="1:6">
      <c r="A1850">
        <v>510180</v>
      </c>
      <c r="B1850" t="s">
        <v>7669</v>
      </c>
      <c r="C1850" t="s">
        <v>64</v>
      </c>
      <c r="D1850" t="s">
        <v>5716</v>
      </c>
      <c r="E1850" t="s">
        <v>5718</v>
      </c>
      <c r="F1850" t="s">
        <v>5718</v>
      </c>
    </row>
    <row r="1851" spans="1:6">
      <c r="A1851">
        <v>510190</v>
      </c>
      <c r="B1851" t="s">
        <v>7670</v>
      </c>
      <c r="C1851" t="s">
        <v>64</v>
      </c>
      <c r="D1851" t="s">
        <v>5716</v>
      </c>
      <c r="E1851" t="s">
        <v>5718</v>
      </c>
      <c r="F1851" t="s">
        <v>5718</v>
      </c>
    </row>
    <row r="1852" spans="1:6">
      <c r="A1852">
        <v>510210</v>
      </c>
      <c r="B1852" t="s">
        <v>7671</v>
      </c>
      <c r="C1852" t="s">
        <v>64</v>
      </c>
      <c r="D1852" t="s">
        <v>5716</v>
      </c>
      <c r="E1852" t="s">
        <v>5718</v>
      </c>
      <c r="F1852" t="s">
        <v>5718</v>
      </c>
    </row>
    <row r="1853" spans="1:6">
      <c r="A1853">
        <v>510220</v>
      </c>
      <c r="B1853" t="s">
        <v>7672</v>
      </c>
      <c r="C1853" t="s">
        <v>64</v>
      </c>
      <c r="D1853" t="s">
        <v>5716</v>
      </c>
      <c r="E1853" t="s">
        <v>5718</v>
      </c>
      <c r="F1853" t="s">
        <v>5718</v>
      </c>
    </row>
    <row r="1854" spans="1:6">
      <c r="A1854">
        <v>510230</v>
      </c>
      <c r="B1854" t="s">
        <v>7673</v>
      </c>
      <c r="C1854" t="s">
        <v>64</v>
      </c>
      <c r="D1854" t="s">
        <v>5716</v>
      </c>
      <c r="E1854" t="s">
        <v>5718</v>
      </c>
      <c r="F1854" t="s">
        <v>5718</v>
      </c>
    </row>
    <row r="1855" spans="1:6">
      <c r="A1855">
        <v>510260</v>
      </c>
      <c r="B1855" t="s">
        <v>7674</v>
      </c>
      <c r="C1855" t="s">
        <v>64</v>
      </c>
      <c r="D1855" t="s">
        <v>5716</v>
      </c>
      <c r="E1855" t="s">
        <v>5718</v>
      </c>
      <c r="F1855" t="s">
        <v>5718</v>
      </c>
    </row>
    <row r="1856" spans="1:6">
      <c r="A1856">
        <v>510270</v>
      </c>
      <c r="B1856" t="s">
        <v>7675</v>
      </c>
      <c r="C1856" t="s">
        <v>64</v>
      </c>
      <c r="D1856" t="s">
        <v>5716</v>
      </c>
      <c r="E1856" t="s">
        <v>5718</v>
      </c>
      <c r="F1856" t="s">
        <v>5718</v>
      </c>
    </row>
    <row r="1857" spans="1:6">
      <c r="A1857">
        <v>510280</v>
      </c>
      <c r="B1857" t="s">
        <v>7676</v>
      </c>
      <c r="C1857" t="s">
        <v>64</v>
      </c>
      <c r="D1857" t="s">
        <v>5716</v>
      </c>
      <c r="E1857" t="s">
        <v>5718</v>
      </c>
      <c r="F1857" t="s">
        <v>5718</v>
      </c>
    </row>
    <row r="1858" spans="1:6">
      <c r="A1858">
        <v>510290</v>
      </c>
      <c r="B1858" t="s">
        <v>7677</v>
      </c>
      <c r="C1858" t="s">
        <v>64</v>
      </c>
      <c r="D1858" t="s">
        <v>5716</v>
      </c>
      <c r="E1858" t="s">
        <v>5718</v>
      </c>
      <c r="F1858" t="s">
        <v>5718</v>
      </c>
    </row>
    <row r="1859" spans="1:6">
      <c r="A1859">
        <v>510300</v>
      </c>
      <c r="B1859" t="s">
        <v>7678</v>
      </c>
      <c r="C1859" t="s">
        <v>64</v>
      </c>
      <c r="D1859" t="s">
        <v>5716</v>
      </c>
      <c r="E1859" t="s">
        <v>5718</v>
      </c>
      <c r="F1859" t="s">
        <v>5718</v>
      </c>
    </row>
    <row r="1860" spans="1:6">
      <c r="A1860">
        <v>510310</v>
      </c>
      <c r="B1860" t="s">
        <v>7679</v>
      </c>
      <c r="C1860" t="s">
        <v>64</v>
      </c>
      <c r="D1860" t="s">
        <v>5716</v>
      </c>
      <c r="E1860" t="s">
        <v>5718</v>
      </c>
      <c r="F1860" t="s">
        <v>5718</v>
      </c>
    </row>
    <row r="1861" spans="1:6">
      <c r="A1861">
        <v>510330</v>
      </c>
      <c r="B1861" t="s">
        <v>7680</v>
      </c>
      <c r="C1861" t="s">
        <v>64</v>
      </c>
      <c r="D1861" t="s">
        <v>5716</v>
      </c>
      <c r="E1861" t="s">
        <v>5718</v>
      </c>
      <c r="F1861" t="s">
        <v>5718</v>
      </c>
    </row>
    <row r="1862" spans="1:6">
      <c r="A1862">
        <v>510410</v>
      </c>
      <c r="B1862" t="s">
        <v>7681</v>
      </c>
      <c r="C1862" t="s">
        <v>64</v>
      </c>
      <c r="D1862" t="s">
        <v>5716</v>
      </c>
      <c r="E1862" t="s">
        <v>5718</v>
      </c>
      <c r="F1862" t="s">
        <v>5718</v>
      </c>
    </row>
    <row r="1863" spans="1:6">
      <c r="A1863">
        <v>510420</v>
      </c>
      <c r="B1863" t="s">
        <v>7682</v>
      </c>
      <c r="C1863" t="s">
        <v>64</v>
      </c>
      <c r="D1863" t="s">
        <v>5716</v>
      </c>
      <c r="E1863" t="s">
        <v>5718</v>
      </c>
      <c r="F1863" t="s">
        <v>5718</v>
      </c>
    </row>
    <row r="1864" spans="1:6">
      <c r="A1864">
        <v>510430</v>
      </c>
      <c r="B1864" t="s">
        <v>7683</v>
      </c>
      <c r="C1864" t="s">
        <v>64</v>
      </c>
      <c r="D1864" t="s">
        <v>5716</v>
      </c>
      <c r="E1864" t="s">
        <v>5718</v>
      </c>
      <c r="F1864" t="s">
        <v>5718</v>
      </c>
    </row>
    <row r="1865" spans="1:6">
      <c r="A1865">
        <v>510440</v>
      </c>
      <c r="B1865" t="s">
        <v>7684</v>
      </c>
      <c r="C1865" t="s">
        <v>64</v>
      </c>
      <c r="D1865" t="s">
        <v>5716</v>
      </c>
      <c r="E1865" t="s">
        <v>5718</v>
      </c>
      <c r="F1865" t="s">
        <v>5718</v>
      </c>
    </row>
    <row r="1866" spans="1:6">
      <c r="A1866">
        <v>510450</v>
      </c>
      <c r="B1866" t="s">
        <v>7685</v>
      </c>
      <c r="C1866" t="s">
        <v>64</v>
      </c>
      <c r="D1866" t="s">
        <v>5716</v>
      </c>
      <c r="E1866" t="s">
        <v>5718</v>
      </c>
      <c r="F1866" t="s">
        <v>5718</v>
      </c>
    </row>
    <row r="1867" spans="1:6">
      <c r="A1867">
        <v>510500</v>
      </c>
      <c r="B1867" t="s">
        <v>7686</v>
      </c>
      <c r="C1867" t="s">
        <v>64</v>
      </c>
      <c r="D1867" t="s">
        <v>5716</v>
      </c>
      <c r="E1867" t="s">
        <v>5718</v>
      </c>
      <c r="F1867" t="s">
        <v>5718</v>
      </c>
    </row>
    <row r="1868" spans="1:6">
      <c r="A1868">
        <v>510510</v>
      </c>
      <c r="B1868" t="s">
        <v>7687</v>
      </c>
      <c r="C1868" t="s">
        <v>64</v>
      </c>
      <c r="D1868" t="s">
        <v>5716</v>
      </c>
      <c r="E1868" t="s">
        <v>5718</v>
      </c>
      <c r="F1868" t="s">
        <v>5718</v>
      </c>
    </row>
    <row r="1869" spans="1:6">
      <c r="A1869">
        <v>510520</v>
      </c>
      <c r="B1869" t="s">
        <v>7688</v>
      </c>
      <c r="C1869" t="s">
        <v>64</v>
      </c>
      <c r="D1869" t="s">
        <v>5716</v>
      </c>
      <c r="E1869" t="s">
        <v>5718</v>
      </c>
      <c r="F1869" t="s">
        <v>5718</v>
      </c>
    </row>
    <row r="1870" spans="1:6">
      <c r="A1870">
        <v>510610</v>
      </c>
      <c r="B1870" t="s">
        <v>7689</v>
      </c>
      <c r="C1870" t="s">
        <v>64</v>
      </c>
      <c r="D1870" t="s">
        <v>5716</v>
      </c>
      <c r="E1870" t="s">
        <v>5718</v>
      </c>
      <c r="F1870" t="s">
        <v>5718</v>
      </c>
    </row>
    <row r="1871" spans="1:6">
      <c r="A1871">
        <v>510620</v>
      </c>
      <c r="B1871" t="s">
        <v>7690</v>
      </c>
      <c r="C1871" t="s">
        <v>64</v>
      </c>
      <c r="D1871" t="s">
        <v>5716</v>
      </c>
      <c r="E1871" t="s">
        <v>5718</v>
      </c>
      <c r="F1871" t="s">
        <v>5718</v>
      </c>
    </row>
    <row r="1872" spans="1:6">
      <c r="A1872">
        <v>510630</v>
      </c>
      <c r="B1872" t="s">
        <v>7691</v>
      </c>
      <c r="C1872" t="s">
        <v>64</v>
      </c>
      <c r="D1872" t="s">
        <v>5716</v>
      </c>
      <c r="E1872" t="s">
        <v>5718</v>
      </c>
      <c r="F1872" t="s">
        <v>5718</v>
      </c>
    </row>
    <row r="1873" spans="1:6">
      <c r="A1873">
        <v>510650</v>
      </c>
      <c r="B1873" t="s">
        <v>7692</v>
      </c>
      <c r="C1873" t="s">
        <v>64</v>
      </c>
      <c r="D1873" t="s">
        <v>5716</v>
      </c>
      <c r="E1873" t="s">
        <v>5718</v>
      </c>
      <c r="F1873" t="s">
        <v>5718</v>
      </c>
    </row>
    <row r="1874" spans="1:6">
      <c r="A1874">
        <v>510660</v>
      </c>
      <c r="B1874" t="s">
        <v>7693</v>
      </c>
      <c r="C1874" t="s">
        <v>64</v>
      </c>
      <c r="D1874" t="s">
        <v>5716</v>
      </c>
      <c r="E1874" t="s">
        <v>5718</v>
      </c>
      <c r="F1874" t="s">
        <v>5718</v>
      </c>
    </row>
    <row r="1875" spans="1:6">
      <c r="A1875">
        <v>510680</v>
      </c>
      <c r="B1875" t="s">
        <v>7694</v>
      </c>
      <c r="C1875" t="s">
        <v>64</v>
      </c>
      <c r="D1875" t="s">
        <v>5716</v>
      </c>
      <c r="E1875" t="s">
        <v>5718</v>
      </c>
      <c r="F1875" t="s">
        <v>5718</v>
      </c>
    </row>
    <row r="1876" spans="1:6">
      <c r="A1876">
        <v>510700</v>
      </c>
      <c r="B1876" t="s">
        <v>7695</v>
      </c>
      <c r="C1876" t="s">
        <v>64</v>
      </c>
      <c r="D1876" t="s">
        <v>5716</v>
      </c>
      <c r="E1876" t="s">
        <v>5718</v>
      </c>
      <c r="F1876" t="s">
        <v>5718</v>
      </c>
    </row>
    <row r="1877" spans="1:6">
      <c r="A1877">
        <v>510880</v>
      </c>
      <c r="B1877" t="s">
        <v>7696</v>
      </c>
      <c r="C1877" t="s">
        <v>64</v>
      </c>
      <c r="D1877" t="s">
        <v>5716</v>
      </c>
      <c r="E1877" t="s">
        <v>5718</v>
      </c>
      <c r="F1877" t="s">
        <v>5718</v>
      </c>
    </row>
    <row r="1878" spans="1:6">
      <c r="A1878">
        <v>510900</v>
      </c>
      <c r="B1878" t="s">
        <v>7697</v>
      </c>
      <c r="C1878" t="s">
        <v>5766</v>
      </c>
      <c r="D1878" t="s">
        <v>5767</v>
      </c>
      <c r="E1878" t="s">
        <v>5769</v>
      </c>
      <c r="F1878" t="s">
        <v>5769</v>
      </c>
    </row>
    <row r="1879" spans="1:6">
      <c r="A1879">
        <v>511010</v>
      </c>
      <c r="B1879" t="s">
        <v>7698</v>
      </c>
      <c r="C1879" t="s">
        <v>369</v>
      </c>
      <c r="D1879" t="s">
        <v>5734</v>
      </c>
      <c r="E1879" t="s">
        <v>5737</v>
      </c>
      <c r="F1879" t="s">
        <v>5737</v>
      </c>
    </row>
    <row r="1880" spans="1:6">
      <c r="A1880">
        <v>511210</v>
      </c>
      <c r="B1880" t="s">
        <v>7699</v>
      </c>
      <c r="C1880" t="s">
        <v>369</v>
      </c>
      <c r="D1880" t="s">
        <v>5734</v>
      </c>
      <c r="E1880" t="s">
        <v>5737</v>
      </c>
      <c r="F1880" t="s">
        <v>5737</v>
      </c>
    </row>
    <row r="1881" spans="1:6">
      <c r="A1881">
        <v>511880</v>
      </c>
      <c r="B1881" t="s">
        <v>7700</v>
      </c>
      <c r="C1881" t="s">
        <v>664</v>
      </c>
      <c r="D1881" t="s">
        <v>5793</v>
      </c>
      <c r="E1881" t="s">
        <v>5793</v>
      </c>
      <c r="F1881" t="s">
        <v>5793</v>
      </c>
    </row>
    <row r="1882" spans="1:6">
      <c r="A1882">
        <v>511990</v>
      </c>
      <c r="B1882" t="s">
        <v>7701</v>
      </c>
      <c r="C1882" t="s">
        <v>664</v>
      </c>
      <c r="D1882" t="s">
        <v>5793</v>
      </c>
      <c r="E1882" t="s">
        <v>5793</v>
      </c>
      <c r="F1882" t="s">
        <v>5793</v>
      </c>
    </row>
    <row r="1883" spans="1:6">
      <c r="A1883">
        <v>512010</v>
      </c>
      <c r="B1883" t="s">
        <v>7702</v>
      </c>
      <c r="C1883" t="s">
        <v>64</v>
      </c>
      <c r="D1883" t="s">
        <v>5716</v>
      </c>
      <c r="E1883" t="s">
        <v>5718</v>
      </c>
      <c r="F1883" t="s">
        <v>5718</v>
      </c>
    </row>
    <row r="1884" spans="1:6">
      <c r="A1884">
        <v>512110</v>
      </c>
      <c r="B1884" t="s">
        <v>7703</v>
      </c>
      <c r="C1884" t="s">
        <v>64</v>
      </c>
      <c r="D1884" t="s">
        <v>5716</v>
      </c>
      <c r="E1884" t="s">
        <v>5718</v>
      </c>
      <c r="F1884" t="s">
        <v>5718</v>
      </c>
    </row>
    <row r="1885" spans="1:6">
      <c r="A1885">
        <v>512120</v>
      </c>
      <c r="B1885" t="s">
        <v>7704</v>
      </c>
      <c r="C1885" t="s">
        <v>64</v>
      </c>
      <c r="D1885" t="s">
        <v>5716</v>
      </c>
      <c r="E1885" t="s">
        <v>5718</v>
      </c>
      <c r="F1885" t="s">
        <v>5718</v>
      </c>
    </row>
    <row r="1886" spans="1:6">
      <c r="A1886">
        <v>513100</v>
      </c>
      <c r="B1886" t="s">
        <v>7705</v>
      </c>
      <c r="C1886" t="s">
        <v>5766</v>
      </c>
      <c r="D1886" t="s">
        <v>5767</v>
      </c>
      <c r="E1886" t="s">
        <v>5769</v>
      </c>
      <c r="F1886" t="s">
        <v>5769</v>
      </c>
    </row>
    <row r="1887" spans="1:6">
      <c r="A1887">
        <v>513500</v>
      </c>
      <c r="B1887" t="s">
        <v>7706</v>
      </c>
      <c r="C1887" t="s">
        <v>5766</v>
      </c>
      <c r="D1887" t="s">
        <v>5767</v>
      </c>
      <c r="E1887" t="s">
        <v>5769</v>
      </c>
      <c r="F1887" t="s">
        <v>5769</v>
      </c>
    </row>
    <row r="1888" spans="1:6">
      <c r="A1888">
        <v>518800</v>
      </c>
      <c r="B1888" t="s">
        <v>7707</v>
      </c>
      <c r="C1888" t="s">
        <v>5760</v>
      </c>
      <c r="D1888" t="s">
        <v>5761</v>
      </c>
      <c r="E1888" t="s">
        <v>5762</v>
      </c>
      <c r="F1888" t="s">
        <v>5762</v>
      </c>
    </row>
    <row r="1889" spans="1:6">
      <c r="A1889">
        <v>518880</v>
      </c>
      <c r="B1889" t="s">
        <v>7708</v>
      </c>
      <c r="C1889" t="s">
        <v>5760</v>
      </c>
      <c r="D1889" t="s">
        <v>5761</v>
      </c>
      <c r="E1889" t="s">
        <v>5762</v>
      </c>
      <c r="F1889" t="s">
        <v>5762</v>
      </c>
    </row>
    <row r="1890" spans="1:6">
      <c r="A1890">
        <v>519001</v>
      </c>
      <c r="B1890" t="s">
        <v>7709</v>
      </c>
      <c r="C1890" t="s">
        <v>64</v>
      </c>
      <c r="D1890" t="s">
        <v>5803</v>
      </c>
      <c r="E1890" t="s">
        <v>5818</v>
      </c>
      <c r="F1890" t="s">
        <v>5803</v>
      </c>
    </row>
    <row r="1891" spans="1:6">
      <c r="A1891">
        <v>519002</v>
      </c>
      <c r="B1891" t="s">
        <v>7710</v>
      </c>
      <c r="C1891" t="s">
        <v>64</v>
      </c>
      <c r="D1891" t="s">
        <v>5803</v>
      </c>
      <c r="E1891" t="s">
        <v>5842</v>
      </c>
      <c r="F1891" t="s">
        <v>5803</v>
      </c>
    </row>
    <row r="1892" spans="1:6">
      <c r="A1892">
        <v>519003</v>
      </c>
      <c r="B1892" t="s">
        <v>7711</v>
      </c>
      <c r="C1892" t="s">
        <v>328</v>
      </c>
      <c r="D1892" t="s">
        <v>5725</v>
      </c>
      <c r="E1892" t="s">
        <v>5727</v>
      </c>
      <c r="F1892" t="s">
        <v>5727</v>
      </c>
    </row>
    <row r="1893" spans="1:6">
      <c r="A1893">
        <v>519005</v>
      </c>
      <c r="B1893" t="s">
        <v>7712</v>
      </c>
      <c r="C1893" t="s">
        <v>64</v>
      </c>
      <c r="D1893" t="s">
        <v>5803</v>
      </c>
      <c r="E1893" t="s">
        <v>5806</v>
      </c>
      <c r="F1893" t="s">
        <v>5803</v>
      </c>
    </row>
    <row r="1894" spans="1:6">
      <c r="A1894">
        <v>519007</v>
      </c>
      <c r="B1894" t="s">
        <v>7713</v>
      </c>
      <c r="C1894" t="s">
        <v>328</v>
      </c>
      <c r="D1894" t="s">
        <v>5725</v>
      </c>
      <c r="E1894" t="s">
        <v>5727</v>
      </c>
      <c r="F1894" t="s">
        <v>5727</v>
      </c>
    </row>
    <row r="1895" spans="1:6">
      <c r="A1895">
        <v>519008</v>
      </c>
      <c r="B1895" t="s">
        <v>7714</v>
      </c>
      <c r="C1895" t="s">
        <v>328</v>
      </c>
      <c r="D1895" t="s">
        <v>5725</v>
      </c>
      <c r="E1895" t="s">
        <v>5728</v>
      </c>
      <c r="F1895" t="s">
        <v>5728</v>
      </c>
    </row>
    <row r="1896" spans="1:6">
      <c r="A1896">
        <v>519011</v>
      </c>
      <c r="B1896" t="s">
        <v>7715</v>
      </c>
      <c r="C1896" t="s">
        <v>328</v>
      </c>
      <c r="D1896" t="s">
        <v>5725</v>
      </c>
      <c r="E1896" t="s">
        <v>5728</v>
      </c>
      <c r="F1896" t="s">
        <v>5728</v>
      </c>
    </row>
    <row r="1897" spans="1:6">
      <c r="A1897">
        <v>519013</v>
      </c>
      <c r="B1897" t="s">
        <v>7716</v>
      </c>
      <c r="C1897" t="s">
        <v>64</v>
      </c>
      <c r="D1897" t="s">
        <v>5803</v>
      </c>
      <c r="E1897" t="s">
        <v>5806</v>
      </c>
      <c r="F1897" t="s">
        <v>5803</v>
      </c>
    </row>
    <row r="1898" spans="1:6">
      <c r="A1898">
        <v>519015</v>
      </c>
      <c r="B1898" t="s">
        <v>7717</v>
      </c>
      <c r="C1898" t="s">
        <v>328</v>
      </c>
      <c r="D1898" t="s">
        <v>5725</v>
      </c>
      <c r="E1898" t="s">
        <v>5728</v>
      </c>
      <c r="F1898" t="s">
        <v>5728</v>
      </c>
    </row>
    <row r="1899" spans="1:6">
      <c r="A1899">
        <v>519017</v>
      </c>
      <c r="B1899" t="s">
        <v>7718</v>
      </c>
      <c r="C1899" t="s">
        <v>64</v>
      </c>
      <c r="D1899" t="s">
        <v>5803</v>
      </c>
      <c r="E1899" t="s">
        <v>5804</v>
      </c>
      <c r="F1899" t="s">
        <v>5803</v>
      </c>
    </row>
    <row r="1900" spans="1:6">
      <c r="A1900">
        <v>519018</v>
      </c>
      <c r="B1900" t="s">
        <v>7719</v>
      </c>
      <c r="C1900" t="s">
        <v>64</v>
      </c>
      <c r="D1900" t="s">
        <v>5803</v>
      </c>
      <c r="E1900" t="s">
        <v>5806</v>
      </c>
      <c r="F1900" t="s">
        <v>5803</v>
      </c>
    </row>
    <row r="1901" spans="1:6">
      <c r="A1901">
        <v>519019</v>
      </c>
      <c r="B1901" t="s">
        <v>7720</v>
      </c>
      <c r="C1901" t="s">
        <v>64</v>
      </c>
      <c r="D1901" t="s">
        <v>5803</v>
      </c>
      <c r="E1901" t="s">
        <v>5804</v>
      </c>
      <c r="F1901" t="s">
        <v>5803</v>
      </c>
    </row>
    <row r="1902" spans="1:6">
      <c r="A1902">
        <v>519020</v>
      </c>
      <c r="B1902" t="s">
        <v>7721</v>
      </c>
      <c r="C1902" t="s">
        <v>328</v>
      </c>
      <c r="D1902" t="s">
        <v>5725</v>
      </c>
      <c r="E1902" t="s">
        <v>5729</v>
      </c>
      <c r="F1902" t="s">
        <v>5729</v>
      </c>
    </row>
    <row r="1903" spans="1:6">
      <c r="A1903">
        <v>519021</v>
      </c>
      <c r="B1903" t="s">
        <v>7722</v>
      </c>
      <c r="C1903" t="s">
        <v>328</v>
      </c>
      <c r="D1903" t="s">
        <v>5725</v>
      </c>
      <c r="E1903" t="s">
        <v>5728</v>
      </c>
      <c r="F1903" t="s">
        <v>5728</v>
      </c>
    </row>
    <row r="1904" spans="1:6">
      <c r="A1904">
        <v>519023</v>
      </c>
      <c r="B1904" t="s">
        <v>7723</v>
      </c>
      <c r="C1904" t="s">
        <v>369</v>
      </c>
      <c r="D1904" t="s">
        <v>5751</v>
      </c>
      <c r="E1904" t="s">
        <v>5748</v>
      </c>
      <c r="F1904" t="s">
        <v>5748</v>
      </c>
    </row>
    <row r="1905" spans="1:6">
      <c r="A1905">
        <v>519024</v>
      </c>
      <c r="B1905" t="s">
        <v>7724</v>
      </c>
      <c r="C1905" t="s">
        <v>369</v>
      </c>
      <c r="D1905" t="s">
        <v>5751</v>
      </c>
      <c r="E1905" t="s">
        <v>5748</v>
      </c>
      <c r="F1905" t="s">
        <v>5748</v>
      </c>
    </row>
    <row r="1906" spans="1:6">
      <c r="A1906">
        <v>519025</v>
      </c>
      <c r="B1906" t="s">
        <v>7725</v>
      </c>
      <c r="C1906" t="s">
        <v>64</v>
      </c>
      <c r="D1906" t="s">
        <v>5803</v>
      </c>
      <c r="E1906" t="s">
        <v>5804</v>
      </c>
      <c r="F1906" t="s">
        <v>5803</v>
      </c>
    </row>
    <row r="1907" spans="1:6">
      <c r="A1907">
        <v>519026</v>
      </c>
      <c r="B1907" t="s">
        <v>7726</v>
      </c>
      <c r="C1907" t="s">
        <v>64</v>
      </c>
      <c r="D1907" t="s">
        <v>5803</v>
      </c>
      <c r="E1907" t="s">
        <v>5804</v>
      </c>
      <c r="F1907" t="s">
        <v>5803</v>
      </c>
    </row>
    <row r="1908" spans="1:6">
      <c r="A1908">
        <v>519027</v>
      </c>
      <c r="B1908" t="s">
        <v>7727</v>
      </c>
      <c r="C1908" t="s">
        <v>64</v>
      </c>
      <c r="D1908" t="s">
        <v>5716</v>
      </c>
      <c r="E1908" t="s">
        <v>5719</v>
      </c>
      <c r="F1908" t="s">
        <v>5719</v>
      </c>
    </row>
    <row r="1909" spans="1:6">
      <c r="A1909">
        <v>519029</v>
      </c>
      <c r="B1909" t="s">
        <v>7728</v>
      </c>
      <c r="C1909" t="s">
        <v>328</v>
      </c>
      <c r="D1909" t="s">
        <v>5725</v>
      </c>
      <c r="E1909" t="s">
        <v>5727</v>
      </c>
      <c r="F1909" t="s">
        <v>5727</v>
      </c>
    </row>
    <row r="1910" spans="1:6">
      <c r="A1910">
        <v>519030</v>
      </c>
      <c r="B1910" t="s">
        <v>7729</v>
      </c>
      <c r="C1910" t="s">
        <v>369</v>
      </c>
      <c r="D1910" t="s">
        <v>5751</v>
      </c>
      <c r="E1910" t="s">
        <v>5747</v>
      </c>
      <c r="F1910" t="s">
        <v>5747</v>
      </c>
    </row>
    <row r="1911" spans="1:6">
      <c r="A1911">
        <v>519032</v>
      </c>
      <c r="B1911" t="s">
        <v>7730</v>
      </c>
      <c r="C1911" t="s">
        <v>64</v>
      </c>
      <c r="D1911" t="s">
        <v>5716</v>
      </c>
      <c r="E1911" t="s">
        <v>5719</v>
      </c>
      <c r="F1911" t="s">
        <v>5719</v>
      </c>
    </row>
    <row r="1912" spans="1:6">
      <c r="A1912">
        <v>519033</v>
      </c>
      <c r="B1912" t="s">
        <v>7731</v>
      </c>
      <c r="C1912" t="s">
        <v>64</v>
      </c>
      <c r="D1912" t="s">
        <v>5803</v>
      </c>
      <c r="E1912" t="s">
        <v>5804</v>
      </c>
      <c r="F1912" t="s">
        <v>5803</v>
      </c>
    </row>
    <row r="1913" spans="1:6">
      <c r="A1913">
        <v>519034</v>
      </c>
      <c r="B1913" t="s">
        <v>7732</v>
      </c>
      <c r="C1913" t="s">
        <v>64</v>
      </c>
      <c r="D1913" t="s">
        <v>5716</v>
      </c>
      <c r="E1913" t="s">
        <v>5717</v>
      </c>
      <c r="F1913" t="s">
        <v>5717</v>
      </c>
    </row>
    <row r="1914" spans="1:6">
      <c r="A1914">
        <v>519035</v>
      </c>
      <c r="B1914" t="s">
        <v>7733</v>
      </c>
      <c r="C1914" t="s">
        <v>64</v>
      </c>
      <c r="D1914" t="s">
        <v>5803</v>
      </c>
      <c r="E1914" t="s">
        <v>5804</v>
      </c>
      <c r="F1914" t="s">
        <v>5803</v>
      </c>
    </row>
    <row r="1915" spans="1:6">
      <c r="A1915">
        <v>519039</v>
      </c>
      <c r="B1915" t="s">
        <v>7734</v>
      </c>
      <c r="C1915" t="s">
        <v>64</v>
      </c>
      <c r="D1915" t="s">
        <v>5803</v>
      </c>
      <c r="E1915" t="s">
        <v>5804</v>
      </c>
      <c r="F1915" t="s">
        <v>5803</v>
      </c>
    </row>
    <row r="1916" spans="1:6">
      <c r="A1916">
        <v>519050</v>
      </c>
      <c r="B1916" t="s">
        <v>7735</v>
      </c>
      <c r="C1916" t="s">
        <v>328</v>
      </c>
      <c r="D1916" t="s">
        <v>5725</v>
      </c>
      <c r="E1916" t="s">
        <v>5727</v>
      </c>
      <c r="F1916" t="s">
        <v>5727</v>
      </c>
    </row>
    <row r="1917" spans="1:6">
      <c r="A1917">
        <v>519051</v>
      </c>
      <c r="B1917" t="s">
        <v>7736</v>
      </c>
      <c r="C1917" t="s">
        <v>369</v>
      </c>
      <c r="D1917" t="s">
        <v>5751</v>
      </c>
      <c r="E1917" t="s">
        <v>5748</v>
      </c>
      <c r="F1917" t="s">
        <v>5748</v>
      </c>
    </row>
    <row r="1918" spans="1:6">
      <c r="A1918">
        <v>519052</v>
      </c>
      <c r="B1918" t="s">
        <v>7737</v>
      </c>
      <c r="C1918" t="s">
        <v>5878</v>
      </c>
      <c r="D1918" t="s">
        <v>5879</v>
      </c>
      <c r="E1918" t="s">
        <v>5880</v>
      </c>
      <c r="F1918" t="s">
        <v>5880</v>
      </c>
    </row>
    <row r="1919" spans="1:6">
      <c r="A1919">
        <v>519053</v>
      </c>
      <c r="B1919" t="s">
        <v>7738</v>
      </c>
      <c r="C1919" t="s">
        <v>5878</v>
      </c>
      <c r="D1919" t="s">
        <v>5879</v>
      </c>
      <c r="E1919" t="s">
        <v>5882</v>
      </c>
      <c r="F1919" t="s">
        <v>5882</v>
      </c>
    </row>
    <row r="1920" spans="1:6">
      <c r="A1920">
        <v>519055</v>
      </c>
      <c r="B1920" t="s">
        <v>7739</v>
      </c>
      <c r="C1920" t="s">
        <v>369</v>
      </c>
      <c r="D1920" t="s">
        <v>5751</v>
      </c>
      <c r="E1920" t="s">
        <v>5748</v>
      </c>
      <c r="F1920" t="s">
        <v>5748</v>
      </c>
    </row>
    <row r="1921" spans="1:6">
      <c r="A1921">
        <v>519056</v>
      </c>
      <c r="B1921" t="s">
        <v>7740</v>
      </c>
      <c r="C1921" t="s">
        <v>64</v>
      </c>
      <c r="D1921" t="s">
        <v>5803</v>
      </c>
      <c r="E1921" t="s">
        <v>5806</v>
      </c>
      <c r="F1921" t="s">
        <v>5803</v>
      </c>
    </row>
    <row r="1922" spans="1:6">
      <c r="A1922">
        <v>519060</v>
      </c>
      <c r="B1922" t="s">
        <v>6207</v>
      </c>
      <c r="C1922" t="s">
        <v>6207</v>
      </c>
      <c r="D1922" t="s">
        <v>6207</v>
      </c>
      <c r="E1922" t="s">
        <v>6207</v>
      </c>
      <c r="F1922" t="s">
        <v>6207</v>
      </c>
    </row>
    <row r="1923" spans="1:6">
      <c r="A1923">
        <v>519061</v>
      </c>
      <c r="B1923" t="s">
        <v>6207</v>
      </c>
      <c r="C1923" t="s">
        <v>6207</v>
      </c>
      <c r="D1923" t="s">
        <v>6207</v>
      </c>
      <c r="E1923" t="s">
        <v>6207</v>
      </c>
      <c r="F1923" t="s">
        <v>6207</v>
      </c>
    </row>
    <row r="1924" spans="1:6">
      <c r="A1924">
        <v>519066</v>
      </c>
      <c r="B1924" t="s">
        <v>7741</v>
      </c>
      <c r="C1924" t="s">
        <v>328</v>
      </c>
      <c r="D1924" t="s">
        <v>5725</v>
      </c>
      <c r="E1924" t="s">
        <v>5727</v>
      </c>
      <c r="F1924" t="s">
        <v>5727</v>
      </c>
    </row>
    <row r="1925" spans="1:6">
      <c r="A1925">
        <v>519068</v>
      </c>
      <c r="B1925" t="s">
        <v>7742</v>
      </c>
      <c r="C1925" t="s">
        <v>64</v>
      </c>
      <c r="D1925" t="s">
        <v>5803</v>
      </c>
      <c r="E1925" t="s">
        <v>5804</v>
      </c>
      <c r="F1925" t="s">
        <v>5803</v>
      </c>
    </row>
    <row r="1926" spans="1:6">
      <c r="A1926">
        <v>519069</v>
      </c>
      <c r="B1926" t="s">
        <v>7743</v>
      </c>
      <c r="C1926" t="s">
        <v>64</v>
      </c>
      <c r="D1926" t="s">
        <v>5803</v>
      </c>
      <c r="E1926" t="s">
        <v>5818</v>
      </c>
      <c r="F1926" t="s">
        <v>5803</v>
      </c>
    </row>
    <row r="1927" spans="1:6">
      <c r="A1927">
        <v>519078</v>
      </c>
      <c r="B1927" t="s">
        <v>7744</v>
      </c>
      <c r="C1927" t="s">
        <v>369</v>
      </c>
      <c r="D1927" t="s">
        <v>5751</v>
      </c>
      <c r="E1927" t="s">
        <v>5748</v>
      </c>
      <c r="F1927" t="s">
        <v>5748</v>
      </c>
    </row>
    <row r="1928" spans="1:6">
      <c r="A1928">
        <v>519087</v>
      </c>
      <c r="B1928" t="s">
        <v>7745</v>
      </c>
      <c r="C1928" t="s">
        <v>328</v>
      </c>
      <c r="D1928" t="s">
        <v>5725</v>
      </c>
      <c r="E1928" t="s">
        <v>5727</v>
      </c>
      <c r="F1928" t="s">
        <v>5727</v>
      </c>
    </row>
    <row r="1929" spans="1:6">
      <c r="A1929">
        <v>519089</v>
      </c>
      <c r="B1929" t="s">
        <v>7746</v>
      </c>
      <c r="C1929" t="s">
        <v>64</v>
      </c>
      <c r="D1929" t="s">
        <v>5803</v>
      </c>
      <c r="E1929" t="s">
        <v>5804</v>
      </c>
      <c r="F1929" t="s">
        <v>5803</v>
      </c>
    </row>
    <row r="1930" spans="1:6">
      <c r="A1930">
        <v>519091</v>
      </c>
      <c r="B1930" t="s">
        <v>7747</v>
      </c>
      <c r="C1930" t="s">
        <v>328</v>
      </c>
      <c r="D1930" t="s">
        <v>5725</v>
      </c>
      <c r="E1930" t="s">
        <v>5727</v>
      </c>
      <c r="F1930" t="s">
        <v>5727</v>
      </c>
    </row>
    <row r="1931" spans="1:6">
      <c r="A1931">
        <v>519093</v>
      </c>
      <c r="B1931" t="s">
        <v>7748</v>
      </c>
      <c r="C1931" t="s">
        <v>64</v>
      </c>
      <c r="D1931" t="s">
        <v>5803</v>
      </c>
      <c r="E1931" t="s">
        <v>5806</v>
      </c>
      <c r="F1931" t="s">
        <v>5803</v>
      </c>
    </row>
    <row r="1932" spans="1:6">
      <c r="A1932">
        <v>519095</v>
      </c>
      <c r="B1932" t="s">
        <v>7749</v>
      </c>
      <c r="C1932" t="s">
        <v>64</v>
      </c>
      <c r="D1932" t="s">
        <v>5803</v>
      </c>
      <c r="E1932" t="s">
        <v>5806</v>
      </c>
      <c r="F1932" t="s">
        <v>5803</v>
      </c>
    </row>
    <row r="1933" spans="1:6">
      <c r="A1933">
        <v>519097</v>
      </c>
      <c r="B1933" t="s">
        <v>7750</v>
      </c>
      <c r="C1933" t="s">
        <v>64</v>
      </c>
      <c r="D1933" t="s">
        <v>5803</v>
      </c>
      <c r="E1933" t="s">
        <v>5804</v>
      </c>
      <c r="F1933" t="s">
        <v>5803</v>
      </c>
    </row>
    <row r="1934" spans="1:6">
      <c r="A1934">
        <v>519099</v>
      </c>
      <c r="B1934" t="s">
        <v>7751</v>
      </c>
      <c r="C1934" t="s">
        <v>64</v>
      </c>
      <c r="D1934" t="s">
        <v>5803</v>
      </c>
      <c r="E1934" t="s">
        <v>5806</v>
      </c>
      <c r="F1934" t="s">
        <v>5803</v>
      </c>
    </row>
    <row r="1935" spans="1:6">
      <c r="A1935">
        <v>519100</v>
      </c>
      <c r="B1935" t="s">
        <v>7752</v>
      </c>
      <c r="C1935" t="s">
        <v>64</v>
      </c>
      <c r="D1935" t="s">
        <v>5716</v>
      </c>
      <c r="E1935" t="s">
        <v>5717</v>
      </c>
      <c r="F1935" t="s">
        <v>5717</v>
      </c>
    </row>
    <row r="1936" spans="1:6">
      <c r="A1936">
        <v>519110</v>
      </c>
      <c r="B1936" t="s">
        <v>7753</v>
      </c>
      <c r="C1936" t="s">
        <v>64</v>
      </c>
      <c r="D1936" t="s">
        <v>5803</v>
      </c>
      <c r="E1936" t="s">
        <v>5806</v>
      </c>
      <c r="F1936" t="s">
        <v>5803</v>
      </c>
    </row>
    <row r="1937" spans="1:6">
      <c r="A1937">
        <v>519111</v>
      </c>
      <c r="B1937" t="s">
        <v>7754</v>
      </c>
      <c r="C1937" t="s">
        <v>369</v>
      </c>
      <c r="D1937" t="s">
        <v>5751</v>
      </c>
      <c r="E1937" t="s">
        <v>5747</v>
      </c>
      <c r="F1937" t="s">
        <v>5747</v>
      </c>
    </row>
    <row r="1938" spans="1:6">
      <c r="A1938">
        <v>519112</v>
      </c>
      <c r="B1938" t="s">
        <v>7755</v>
      </c>
      <c r="C1938" t="s">
        <v>369</v>
      </c>
      <c r="D1938" t="s">
        <v>5751</v>
      </c>
      <c r="E1938" t="s">
        <v>5747</v>
      </c>
      <c r="F1938" t="s">
        <v>5747</v>
      </c>
    </row>
    <row r="1939" spans="1:6">
      <c r="A1939">
        <v>519113</v>
      </c>
      <c r="B1939" t="s">
        <v>7756</v>
      </c>
      <c r="C1939" t="s">
        <v>328</v>
      </c>
      <c r="D1939" t="s">
        <v>5725</v>
      </c>
      <c r="E1939" t="s">
        <v>5727</v>
      </c>
      <c r="F1939" t="s">
        <v>5727</v>
      </c>
    </row>
    <row r="1940" spans="1:6">
      <c r="A1940">
        <v>519115</v>
      </c>
      <c r="B1940" t="s">
        <v>7757</v>
      </c>
      <c r="C1940" t="s">
        <v>64</v>
      </c>
      <c r="D1940" t="s">
        <v>5803</v>
      </c>
      <c r="E1940" t="s">
        <v>5818</v>
      </c>
      <c r="F1940" t="s">
        <v>5803</v>
      </c>
    </row>
    <row r="1941" spans="1:6">
      <c r="A1941">
        <v>519116</v>
      </c>
      <c r="B1941" t="s">
        <v>7758</v>
      </c>
      <c r="C1941" t="s">
        <v>64</v>
      </c>
      <c r="D1941" t="s">
        <v>5716</v>
      </c>
      <c r="E1941" t="s">
        <v>5720</v>
      </c>
      <c r="F1941" t="s">
        <v>5720</v>
      </c>
    </row>
    <row r="1942" spans="1:6">
      <c r="A1942">
        <v>519117</v>
      </c>
      <c r="B1942" t="s">
        <v>7759</v>
      </c>
      <c r="C1942" t="s">
        <v>64</v>
      </c>
      <c r="D1942" t="s">
        <v>5716</v>
      </c>
      <c r="E1942" t="s">
        <v>5717</v>
      </c>
      <c r="F1942" t="s">
        <v>5717</v>
      </c>
    </row>
    <row r="1943" spans="1:6">
      <c r="A1943">
        <v>519118</v>
      </c>
      <c r="B1943" t="s">
        <v>7760</v>
      </c>
      <c r="C1943" t="s">
        <v>369</v>
      </c>
      <c r="D1943" t="s">
        <v>5751</v>
      </c>
      <c r="E1943" t="s">
        <v>5745</v>
      </c>
      <c r="F1943" t="s">
        <v>5745</v>
      </c>
    </row>
    <row r="1944" spans="1:6">
      <c r="A1944">
        <v>519119</v>
      </c>
      <c r="B1944" t="s">
        <v>7761</v>
      </c>
      <c r="C1944" t="s">
        <v>369</v>
      </c>
      <c r="D1944" t="s">
        <v>5751</v>
      </c>
      <c r="E1944" t="s">
        <v>5745</v>
      </c>
      <c r="F1944" t="s">
        <v>5745</v>
      </c>
    </row>
    <row r="1945" spans="1:6">
      <c r="A1945">
        <v>519120</v>
      </c>
      <c r="B1945" t="s">
        <v>7762</v>
      </c>
      <c r="C1945" t="s">
        <v>328</v>
      </c>
      <c r="D1945" t="s">
        <v>5725</v>
      </c>
      <c r="E1945" t="s">
        <v>5727</v>
      </c>
      <c r="F1945" t="s">
        <v>5727</v>
      </c>
    </row>
    <row r="1946" spans="1:6">
      <c r="A1946">
        <v>519121</v>
      </c>
      <c r="B1946" t="s">
        <v>7763</v>
      </c>
      <c r="C1946" t="s">
        <v>369</v>
      </c>
      <c r="D1946" t="s">
        <v>5751</v>
      </c>
      <c r="E1946" t="s">
        <v>5748</v>
      </c>
      <c r="F1946" t="s">
        <v>5748</v>
      </c>
    </row>
    <row r="1947" spans="1:6">
      <c r="A1947">
        <v>519122</v>
      </c>
      <c r="B1947" t="s">
        <v>7764</v>
      </c>
      <c r="C1947" t="s">
        <v>369</v>
      </c>
      <c r="D1947" t="s">
        <v>5751</v>
      </c>
      <c r="E1947" t="s">
        <v>5748</v>
      </c>
      <c r="F1947" t="s">
        <v>5748</v>
      </c>
    </row>
    <row r="1948" spans="1:6">
      <c r="A1948">
        <v>519123</v>
      </c>
      <c r="B1948" t="s">
        <v>7765</v>
      </c>
      <c r="C1948" t="s">
        <v>369</v>
      </c>
      <c r="D1948" t="s">
        <v>5751</v>
      </c>
      <c r="E1948" t="s">
        <v>5748</v>
      </c>
      <c r="F1948" t="s">
        <v>5748</v>
      </c>
    </row>
    <row r="1949" spans="1:6">
      <c r="A1949">
        <v>519124</v>
      </c>
      <c r="B1949" t="s">
        <v>7766</v>
      </c>
      <c r="C1949" t="s">
        <v>369</v>
      </c>
      <c r="D1949" t="s">
        <v>5751</v>
      </c>
      <c r="E1949" t="s">
        <v>5748</v>
      </c>
      <c r="F1949" t="s">
        <v>5748</v>
      </c>
    </row>
    <row r="1950" spans="1:6">
      <c r="A1950">
        <v>519125</v>
      </c>
      <c r="B1950" t="s">
        <v>7767</v>
      </c>
      <c r="C1950" t="s">
        <v>328</v>
      </c>
      <c r="D1950" t="s">
        <v>5725</v>
      </c>
      <c r="E1950" t="s">
        <v>5727</v>
      </c>
      <c r="F1950" t="s">
        <v>5727</v>
      </c>
    </row>
    <row r="1951" spans="1:6">
      <c r="A1951">
        <v>519150</v>
      </c>
      <c r="B1951" t="s">
        <v>7768</v>
      </c>
      <c r="C1951" t="s">
        <v>64</v>
      </c>
      <c r="D1951" t="s">
        <v>5803</v>
      </c>
      <c r="E1951" t="s">
        <v>5842</v>
      </c>
      <c r="F1951" t="s">
        <v>5803</v>
      </c>
    </row>
    <row r="1952" spans="1:6">
      <c r="A1952">
        <v>519152</v>
      </c>
      <c r="B1952" t="s">
        <v>7769</v>
      </c>
      <c r="C1952" t="s">
        <v>369</v>
      </c>
      <c r="D1952" t="s">
        <v>5751</v>
      </c>
      <c r="E1952" t="s">
        <v>5745</v>
      </c>
      <c r="F1952" t="s">
        <v>5745</v>
      </c>
    </row>
    <row r="1953" spans="1:6">
      <c r="A1953">
        <v>519153</v>
      </c>
      <c r="B1953" t="s">
        <v>7770</v>
      </c>
      <c r="C1953" t="s">
        <v>369</v>
      </c>
      <c r="D1953" t="s">
        <v>5751</v>
      </c>
      <c r="E1953" t="s">
        <v>5745</v>
      </c>
      <c r="F1953" t="s">
        <v>5745</v>
      </c>
    </row>
    <row r="1954" spans="1:6">
      <c r="A1954">
        <v>519156</v>
      </c>
      <c r="B1954" t="s">
        <v>7749</v>
      </c>
      <c r="C1954" t="s">
        <v>328</v>
      </c>
      <c r="D1954" t="s">
        <v>5725</v>
      </c>
      <c r="E1954" t="s">
        <v>5727</v>
      </c>
      <c r="F1954" t="s">
        <v>5727</v>
      </c>
    </row>
    <row r="1955" spans="1:6">
      <c r="A1955">
        <v>519158</v>
      </c>
      <c r="B1955" t="s">
        <v>7771</v>
      </c>
      <c r="C1955" t="s">
        <v>64</v>
      </c>
      <c r="D1955" t="s">
        <v>5803</v>
      </c>
      <c r="E1955" t="s">
        <v>5804</v>
      </c>
      <c r="F1955" t="s">
        <v>5803</v>
      </c>
    </row>
    <row r="1956" spans="1:6">
      <c r="A1956">
        <v>519160</v>
      </c>
      <c r="B1956" t="s">
        <v>7772</v>
      </c>
      <c r="C1956" t="s">
        <v>369</v>
      </c>
      <c r="D1956" t="s">
        <v>5751</v>
      </c>
      <c r="E1956" t="s">
        <v>5748</v>
      </c>
      <c r="F1956" t="s">
        <v>5748</v>
      </c>
    </row>
    <row r="1957" spans="1:6">
      <c r="A1957">
        <v>519161</v>
      </c>
      <c r="B1957" t="s">
        <v>7773</v>
      </c>
      <c r="C1957" t="s">
        <v>369</v>
      </c>
      <c r="D1957" t="s">
        <v>5751</v>
      </c>
      <c r="E1957" t="s">
        <v>5748</v>
      </c>
      <c r="F1957" t="s">
        <v>5748</v>
      </c>
    </row>
    <row r="1958" spans="1:6">
      <c r="A1958">
        <v>519162</v>
      </c>
      <c r="B1958" t="s">
        <v>7774</v>
      </c>
      <c r="C1958" t="s">
        <v>369</v>
      </c>
      <c r="D1958" t="s">
        <v>5751</v>
      </c>
      <c r="E1958" t="s">
        <v>5747</v>
      </c>
      <c r="F1958" t="s">
        <v>5747</v>
      </c>
    </row>
    <row r="1959" spans="1:6">
      <c r="A1959">
        <v>519163</v>
      </c>
      <c r="B1959" t="s">
        <v>7775</v>
      </c>
      <c r="C1959" t="s">
        <v>369</v>
      </c>
      <c r="D1959" t="s">
        <v>5751</v>
      </c>
      <c r="E1959" t="s">
        <v>5747</v>
      </c>
      <c r="F1959" t="s">
        <v>5747</v>
      </c>
    </row>
    <row r="1960" spans="1:6">
      <c r="A1960">
        <v>519180</v>
      </c>
      <c r="B1960" t="s">
        <v>7776</v>
      </c>
      <c r="C1960" t="s">
        <v>64</v>
      </c>
      <c r="D1960" t="s">
        <v>5716</v>
      </c>
      <c r="E1960" t="s">
        <v>5717</v>
      </c>
      <c r="F1960" t="s">
        <v>5717</v>
      </c>
    </row>
    <row r="1961" spans="1:6">
      <c r="A1961">
        <v>519181</v>
      </c>
      <c r="B1961" t="s">
        <v>7777</v>
      </c>
      <c r="C1961" t="s">
        <v>328</v>
      </c>
      <c r="D1961" t="s">
        <v>5725</v>
      </c>
      <c r="E1961" t="s">
        <v>5728</v>
      </c>
      <c r="F1961" t="s">
        <v>5728</v>
      </c>
    </row>
    <row r="1962" spans="1:6">
      <c r="A1962">
        <v>519183</v>
      </c>
      <c r="B1962" t="s">
        <v>7778</v>
      </c>
      <c r="C1962" t="s">
        <v>328</v>
      </c>
      <c r="D1962" t="s">
        <v>5725</v>
      </c>
      <c r="E1962" t="s">
        <v>5727</v>
      </c>
      <c r="F1962" t="s">
        <v>5727</v>
      </c>
    </row>
    <row r="1963" spans="1:6">
      <c r="A1963">
        <v>519185</v>
      </c>
      <c r="B1963" t="s">
        <v>7779</v>
      </c>
      <c r="C1963" t="s">
        <v>64</v>
      </c>
      <c r="D1963" t="s">
        <v>5803</v>
      </c>
      <c r="E1963" t="s">
        <v>5806</v>
      </c>
      <c r="F1963" t="s">
        <v>5803</v>
      </c>
    </row>
    <row r="1964" spans="1:6">
      <c r="A1964">
        <v>519186</v>
      </c>
      <c r="B1964" t="s">
        <v>7780</v>
      </c>
      <c r="C1964" t="s">
        <v>369</v>
      </c>
      <c r="D1964" t="s">
        <v>5751</v>
      </c>
      <c r="E1964" t="s">
        <v>5748</v>
      </c>
      <c r="F1964" t="s">
        <v>5748</v>
      </c>
    </row>
    <row r="1965" spans="1:6">
      <c r="A1965">
        <v>519187</v>
      </c>
      <c r="B1965" t="s">
        <v>7781</v>
      </c>
      <c r="C1965" t="s">
        <v>369</v>
      </c>
      <c r="D1965" t="s">
        <v>5751</v>
      </c>
      <c r="E1965" t="s">
        <v>5748</v>
      </c>
      <c r="F1965" t="s">
        <v>5748</v>
      </c>
    </row>
    <row r="1966" spans="1:6">
      <c r="A1966">
        <v>519188</v>
      </c>
      <c r="B1966" t="s">
        <v>7782</v>
      </c>
      <c r="C1966" t="s">
        <v>369</v>
      </c>
      <c r="D1966" t="s">
        <v>5751</v>
      </c>
      <c r="E1966" t="s">
        <v>5745</v>
      </c>
      <c r="F1966" t="s">
        <v>5745</v>
      </c>
    </row>
    <row r="1967" spans="1:6">
      <c r="A1967">
        <v>519189</v>
      </c>
      <c r="B1967" t="s">
        <v>7783</v>
      </c>
      <c r="C1967" t="s">
        <v>369</v>
      </c>
      <c r="D1967" t="s">
        <v>5751</v>
      </c>
      <c r="E1967" t="s">
        <v>5745</v>
      </c>
      <c r="F1967" t="s">
        <v>5745</v>
      </c>
    </row>
    <row r="1968" spans="1:6">
      <c r="A1968">
        <v>519190</v>
      </c>
      <c r="B1968" t="s">
        <v>7784</v>
      </c>
      <c r="C1968" t="s">
        <v>369</v>
      </c>
      <c r="D1968" t="s">
        <v>5751</v>
      </c>
      <c r="E1968" t="s">
        <v>5748</v>
      </c>
      <c r="F1968" t="s">
        <v>5748</v>
      </c>
    </row>
    <row r="1969" spans="1:6">
      <c r="A1969">
        <v>519191</v>
      </c>
      <c r="B1969" t="s">
        <v>7785</v>
      </c>
      <c r="C1969" t="s">
        <v>369</v>
      </c>
      <c r="D1969" t="s">
        <v>5751</v>
      </c>
      <c r="E1969" t="s">
        <v>5748</v>
      </c>
      <c r="F1969" t="s">
        <v>5748</v>
      </c>
    </row>
    <row r="1970" spans="1:6">
      <c r="A1970">
        <v>519192</v>
      </c>
      <c r="B1970" t="s">
        <v>7786</v>
      </c>
      <c r="C1970" t="s">
        <v>369</v>
      </c>
      <c r="D1970" t="s">
        <v>5751</v>
      </c>
      <c r="E1970" t="s">
        <v>5745</v>
      </c>
      <c r="F1970" t="s">
        <v>5745</v>
      </c>
    </row>
    <row r="1971" spans="1:6">
      <c r="A1971">
        <v>519300</v>
      </c>
      <c r="B1971" t="s">
        <v>7787</v>
      </c>
      <c r="C1971" t="s">
        <v>64</v>
      </c>
      <c r="D1971" t="s">
        <v>5716</v>
      </c>
      <c r="E1971" t="s">
        <v>5717</v>
      </c>
      <c r="F1971" t="s">
        <v>5717</v>
      </c>
    </row>
    <row r="1972" spans="1:6">
      <c r="A1972">
        <v>519501</v>
      </c>
      <c r="B1972" t="s">
        <v>7788</v>
      </c>
      <c r="C1972" t="s">
        <v>664</v>
      </c>
      <c r="D1972" t="s">
        <v>5798</v>
      </c>
      <c r="E1972" t="s">
        <v>5798</v>
      </c>
      <c r="F1972" t="s">
        <v>5798</v>
      </c>
    </row>
    <row r="1973" spans="1:6">
      <c r="A1973">
        <v>519505</v>
      </c>
      <c r="B1973" t="s">
        <v>7789</v>
      </c>
      <c r="C1973" t="s">
        <v>664</v>
      </c>
      <c r="D1973" t="s">
        <v>5793</v>
      </c>
      <c r="E1973" t="s">
        <v>5793</v>
      </c>
      <c r="F1973" t="s">
        <v>5793</v>
      </c>
    </row>
    <row r="1974" spans="1:6">
      <c r="A1974">
        <v>519506</v>
      </c>
      <c r="B1974" t="s">
        <v>7790</v>
      </c>
      <c r="C1974" t="s">
        <v>664</v>
      </c>
      <c r="D1974" t="s">
        <v>5795</v>
      </c>
      <c r="E1974" t="s">
        <v>5795</v>
      </c>
      <c r="F1974" t="s">
        <v>5795</v>
      </c>
    </row>
    <row r="1975" spans="1:6">
      <c r="A1975">
        <v>519507</v>
      </c>
      <c r="B1975" t="s">
        <v>7791</v>
      </c>
      <c r="C1975" t="s">
        <v>664</v>
      </c>
      <c r="D1975" t="s">
        <v>5795</v>
      </c>
      <c r="E1975" t="s">
        <v>5795</v>
      </c>
      <c r="F1975" t="s">
        <v>5795</v>
      </c>
    </row>
    <row r="1976" spans="1:6">
      <c r="A1976">
        <v>519508</v>
      </c>
      <c r="B1976" t="s">
        <v>7792</v>
      </c>
      <c r="C1976" t="s">
        <v>664</v>
      </c>
      <c r="D1976" t="s">
        <v>5793</v>
      </c>
      <c r="E1976" t="s">
        <v>5793</v>
      </c>
      <c r="F1976" t="s">
        <v>5793</v>
      </c>
    </row>
    <row r="1977" spans="1:6">
      <c r="A1977">
        <v>519509</v>
      </c>
      <c r="B1977" t="s">
        <v>7793</v>
      </c>
      <c r="C1977" t="s">
        <v>664</v>
      </c>
      <c r="D1977" t="s">
        <v>5793</v>
      </c>
      <c r="E1977" t="s">
        <v>5793</v>
      </c>
      <c r="F1977" t="s">
        <v>5793</v>
      </c>
    </row>
    <row r="1978" spans="1:6">
      <c r="A1978">
        <v>519510</v>
      </c>
      <c r="B1978" t="s">
        <v>7794</v>
      </c>
      <c r="C1978" t="s">
        <v>664</v>
      </c>
      <c r="D1978" t="s">
        <v>5795</v>
      </c>
      <c r="E1978" t="s">
        <v>5795</v>
      </c>
      <c r="F1978" t="s">
        <v>5795</v>
      </c>
    </row>
    <row r="1979" spans="1:6">
      <c r="A1979">
        <v>519511</v>
      </c>
      <c r="B1979" t="s">
        <v>7795</v>
      </c>
      <c r="C1979" t="s">
        <v>369</v>
      </c>
      <c r="D1979" t="s">
        <v>5751</v>
      </c>
      <c r="E1979" t="s">
        <v>5749</v>
      </c>
      <c r="F1979" t="s">
        <v>5749</v>
      </c>
    </row>
    <row r="1980" spans="1:6">
      <c r="A1980">
        <v>519517</v>
      </c>
      <c r="B1980" t="s">
        <v>7796</v>
      </c>
      <c r="C1980" t="s">
        <v>664</v>
      </c>
      <c r="D1980" t="s">
        <v>5795</v>
      </c>
      <c r="E1980" t="s">
        <v>5795</v>
      </c>
      <c r="F1980" t="s">
        <v>5795</v>
      </c>
    </row>
    <row r="1981" spans="1:6">
      <c r="A1981">
        <v>519518</v>
      </c>
      <c r="B1981" t="s">
        <v>7797</v>
      </c>
      <c r="C1981" t="s">
        <v>664</v>
      </c>
      <c r="D1981" t="s">
        <v>5793</v>
      </c>
      <c r="E1981" t="s">
        <v>5793</v>
      </c>
      <c r="F1981" t="s">
        <v>5793</v>
      </c>
    </row>
    <row r="1982" spans="1:6">
      <c r="A1982">
        <v>519519</v>
      </c>
      <c r="B1982" t="s">
        <v>7798</v>
      </c>
      <c r="C1982" t="s">
        <v>369</v>
      </c>
      <c r="D1982" t="s">
        <v>5751</v>
      </c>
      <c r="E1982" t="s">
        <v>5747</v>
      </c>
      <c r="F1982" t="s">
        <v>5747</v>
      </c>
    </row>
    <row r="1983" spans="1:6">
      <c r="A1983">
        <v>519528</v>
      </c>
      <c r="B1983" t="s">
        <v>7799</v>
      </c>
      <c r="C1983" t="s">
        <v>664</v>
      </c>
      <c r="D1983" t="s">
        <v>5793</v>
      </c>
      <c r="E1983" t="s">
        <v>5793</v>
      </c>
      <c r="F1983" t="s">
        <v>5793</v>
      </c>
    </row>
    <row r="1984" spans="1:6">
      <c r="A1984">
        <v>519529</v>
      </c>
      <c r="B1984" t="s">
        <v>7800</v>
      </c>
      <c r="C1984" t="s">
        <v>664</v>
      </c>
      <c r="D1984" t="s">
        <v>5795</v>
      </c>
      <c r="E1984" t="s">
        <v>5795</v>
      </c>
      <c r="F1984" t="s">
        <v>5795</v>
      </c>
    </row>
    <row r="1985" spans="1:6">
      <c r="A1985">
        <v>519588</v>
      </c>
      <c r="B1985" t="s">
        <v>7801</v>
      </c>
      <c r="C1985" t="s">
        <v>664</v>
      </c>
      <c r="D1985" t="s">
        <v>5793</v>
      </c>
      <c r="E1985" t="s">
        <v>5793</v>
      </c>
      <c r="F1985" t="s">
        <v>5793</v>
      </c>
    </row>
    <row r="1986" spans="1:6">
      <c r="A1986">
        <v>519589</v>
      </c>
      <c r="B1986" t="s">
        <v>7802</v>
      </c>
      <c r="C1986" t="s">
        <v>664</v>
      </c>
      <c r="D1986" t="s">
        <v>5795</v>
      </c>
      <c r="E1986" t="s">
        <v>5795</v>
      </c>
      <c r="F1986" t="s">
        <v>5795</v>
      </c>
    </row>
    <row r="1987" spans="1:6">
      <c r="A1987">
        <v>519601</v>
      </c>
      <c r="B1987" t="s">
        <v>7803</v>
      </c>
      <c r="C1987" t="s">
        <v>5766</v>
      </c>
      <c r="D1987" t="s">
        <v>5773</v>
      </c>
      <c r="E1987" t="s">
        <v>5774</v>
      </c>
      <c r="F1987" t="s">
        <v>5774</v>
      </c>
    </row>
    <row r="1988" spans="1:6">
      <c r="A1988">
        <v>519602</v>
      </c>
      <c r="B1988" t="s">
        <v>7804</v>
      </c>
      <c r="C1988" t="s">
        <v>5766</v>
      </c>
      <c r="D1988" t="s">
        <v>5773</v>
      </c>
      <c r="E1988" t="s">
        <v>5774</v>
      </c>
      <c r="F1988" t="s">
        <v>5774</v>
      </c>
    </row>
    <row r="1989" spans="1:6">
      <c r="A1989">
        <v>519656</v>
      </c>
      <c r="B1989" t="s">
        <v>7805</v>
      </c>
      <c r="C1989" t="s">
        <v>328</v>
      </c>
      <c r="D1989" t="s">
        <v>5725</v>
      </c>
      <c r="E1989" t="s">
        <v>5727</v>
      </c>
      <c r="F1989" t="s">
        <v>5727</v>
      </c>
    </row>
    <row r="1990" spans="1:6">
      <c r="A1990">
        <v>519657</v>
      </c>
      <c r="B1990" t="s">
        <v>7806</v>
      </c>
      <c r="C1990" t="s">
        <v>328</v>
      </c>
      <c r="D1990" t="s">
        <v>5725</v>
      </c>
      <c r="E1990" t="s">
        <v>5727</v>
      </c>
      <c r="F1990" t="s">
        <v>5727</v>
      </c>
    </row>
    <row r="1991" spans="1:6">
      <c r="A1991">
        <v>519660</v>
      </c>
      <c r="B1991" t="s">
        <v>7807</v>
      </c>
      <c r="C1991" t="s">
        <v>369</v>
      </c>
      <c r="D1991" t="s">
        <v>5751</v>
      </c>
      <c r="E1991" t="s">
        <v>5747</v>
      </c>
      <c r="F1991" t="s">
        <v>5747</v>
      </c>
    </row>
    <row r="1992" spans="1:6">
      <c r="A1992">
        <v>519661</v>
      </c>
      <c r="B1992" t="s">
        <v>7808</v>
      </c>
      <c r="C1992" t="s">
        <v>369</v>
      </c>
      <c r="D1992" t="s">
        <v>5751</v>
      </c>
      <c r="E1992" t="s">
        <v>5747</v>
      </c>
      <c r="F1992" t="s">
        <v>5747</v>
      </c>
    </row>
    <row r="1993" spans="1:6">
      <c r="A1993">
        <v>519662</v>
      </c>
      <c r="B1993" t="s">
        <v>7809</v>
      </c>
      <c r="C1993" t="s">
        <v>369</v>
      </c>
      <c r="D1993" t="s">
        <v>5751</v>
      </c>
      <c r="E1993" t="s">
        <v>5748</v>
      </c>
      <c r="F1993" t="s">
        <v>5748</v>
      </c>
    </row>
    <row r="1994" spans="1:6">
      <c r="A1994">
        <v>519663</v>
      </c>
      <c r="B1994" t="s">
        <v>7810</v>
      </c>
      <c r="C1994" t="s">
        <v>369</v>
      </c>
      <c r="D1994" t="s">
        <v>5751</v>
      </c>
      <c r="E1994" t="s">
        <v>5748</v>
      </c>
      <c r="F1994" t="s">
        <v>5748</v>
      </c>
    </row>
    <row r="1995" spans="1:6">
      <c r="A1995">
        <v>519666</v>
      </c>
      <c r="B1995" t="s">
        <v>7811</v>
      </c>
      <c r="C1995" t="s">
        <v>369</v>
      </c>
      <c r="D1995" t="s">
        <v>5751</v>
      </c>
      <c r="E1995" t="s">
        <v>5748</v>
      </c>
      <c r="F1995" t="s">
        <v>5748</v>
      </c>
    </row>
    <row r="1996" spans="1:6">
      <c r="A1996">
        <v>519667</v>
      </c>
      <c r="B1996" t="s">
        <v>7812</v>
      </c>
      <c r="C1996" t="s">
        <v>369</v>
      </c>
      <c r="D1996" t="s">
        <v>5751</v>
      </c>
      <c r="E1996" t="s">
        <v>5748</v>
      </c>
      <c r="F1996" t="s">
        <v>5748</v>
      </c>
    </row>
    <row r="1997" spans="1:6">
      <c r="A1997">
        <v>519668</v>
      </c>
      <c r="B1997" t="s">
        <v>7813</v>
      </c>
      <c r="C1997" t="s">
        <v>64</v>
      </c>
      <c r="D1997" t="s">
        <v>5803</v>
      </c>
      <c r="E1997" t="s">
        <v>5804</v>
      </c>
      <c r="F1997" t="s">
        <v>5803</v>
      </c>
    </row>
    <row r="1998" spans="1:6">
      <c r="A1998">
        <v>519669</v>
      </c>
      <c r="B1998" t="s">
        <v>7814</v>
      </c>
      <c r="C1998" t="s">
        <v>369</v>
      </c>
      <c r="D1998" t="s">
        <v>5751</v>
      </c>
      <c r="E1998" t="s">
        <v>5748</v>
      </c>
      <c r="F1998" t="s">
        <v>5748</v>
      </c>
    </row>
    <row r="1999" spans="1:6">
      <c r="A1999">
        <v>519670</v>
      </c>
      <c r="B1999" t="s">
        <v>7815</v>
      </c>
      <c r="C1999" t="s">
        <v>64</v>
      </c>
      <c r="D1999" t="s">
        <v>5803</v>
      </c>
      <c r="E1999" t="s">
        <v>5806</v>
      </c>
      <c r="F1999" t="s">
        <v>5803</v>
      </c>
    </row>
    <row r="2000" spans="1:6">
      <c r="A2000">
        <v>519671</v>
      </c>
      <c r="B2000" t="s">
        <v>7816</v>
      </c>
      <c r="C2000" t="s">
        <v>64</v>
      </c>
      <c r="D2000" t="s">
        <v>5716</v>
      </c>
      <c r="E2000" t="s">
        <v>5717</v>
      </c>
      <c r="F2000" t="s">
        <v>5717</v>
      </c>
    </row>
    <row r="2001" spans="1:6">
      <c r="A2001">
        <v>519672</v>
      </c>
      <c r="B2001" t="s">
        <v>7817</v>
      </c>
      <c r="C2001" t="s">
        <v>64</v>
      </c>
      <c r="D2001" t="s">
        <v>5803</v>
      </c>
      <c r="E2001" t="s">
        <v>5818</v>
      </c>
      <c r="F2001" t="s">
        <v>5803</v>
      </c>
    </row>
    <row r="2002" spans="1:6">
      <c r="A2002">
        <v>519674</v>
      </c>
      <c r="B2002" t="s">
        <v>7818</v>
      </c>
      <c r="C2002" t="s">
        <v>64</v>
      </c>
      <c r="D2002" t="s">
        <v>5803</v>
      </c>
      <c r="E2002" t="s">
        <v>5804</v>
      </c>
      <c r="F2002" t="s">
        <v>5803</v>
      </c>
    </row>
    <row r="2003" spans="1:6">
      <c r="A2003">
        <v>519676</v>
      </c>
      <c r="B2003" t="s">
        <v>7819</v>
      </c>
      <c r="C2003" t="s">
        <v>328</v>
      </c>
      <c r="D2003" t="s">
        <v>5725</v>
      </c>
      <c r="E2003" t="s">
        <v>5726</v>
      </c>
      <c r="F2003" t="s">
        <v>5726</v>
      </c>
    </row>
    <row r="2004" spans="1:6">
      <c r="A2004">
        <v>519677</v>
      </c>
      <c r="B2004" t="s">
        <v>7820</v>
      </c>
      <c r="C2004" t="s">
        <v>64</v>
      </c>
      <c r="D2004" t="s">
        <v>5716</v>
      </c>
      <c r="E2004" t="s">
        <v>5717</v>
      </c>
      <c r="F2004" t="s">
        <v>5717</v>
      </c>
    </row>
    <row r="2005" spans="1:6">
      <c r="A2005">
        <v>519678</v>
      </c>
      <c r="B2005" t="s">
        <v>7821</v>
      </c>
      <c r="C2005" t="s">
        <v>64</v>
      </c>
      <c r="D2005" t="s">
        <v>5803</v>
      </c>
      <c r="E2005" t="s">
        <v>5842</v>
      </c>
      <c r="F2005" t="s">
        <v>5803</v>
      </c>
    </row>
    <row r="2006" spans="1:6">
      <c r="A2006">
        <v>519679</v>
      </c>
      <c r="B2006" t="s">
        <v>7822</v>
      </c>
      <c r="C2006" t="s">
        <v>64</v>
      </c>
      <c r="D2006" t="s">
        <v>5803</v>
      </c>
      <c r="E2006" t="s">
        <v>5806</v>
      </c>
      <c r="F2006" t="s">
        <v>5803</v>
      </c>
    </row>
    <row r="2007" spans="1:6">
      <c r="A2007">
        <v>519680</v>
      </c>
      <c r="B2007" t="s">
        <v>7823</v>
      </c>
      <c r="C2007" t="s">
        <v>369</v>
      </c>
      <c r="D2007" t="s">
        <v>5751</v>
      </c>
      <c r="E2007" t="s">
        <v>5748</v>
      </c>
      <c r="F2007" t="s">
        <v>5748</v>
      </c>
    </row>
    <row r="2008" spans="1:6">
      <c r="A2008">
        <v>519681</v>
      </c>
      <c r="B2008" t="s">
        <v>7824</v>
      </c>
      <c r="C2008" t="s">
        <v>369</v>
      </c>
      <c r="D2008" t="s">
        <v>5751</v>
      </c>
      <c r="E2008" t="s">
        <v>5748</v>
      </c>
      <c r="F2008" t="s">
        <v>5748</v>
      </c>
    </row>
    <row r="2009" spans="1:6">
      <c r="A2009">
        <v>519682</v>
      </c>
      <c r="B2009" t="s">
        <v>7825</v>
      </c>
      <c r="C2009" t="s">
        <v>369</v>
      </c>
      <c r="D2009" t="s">
        <v>5751</v>
      </c>
      <c r="E2009" t="s">
        <v>5748</v>
      </c>
      <c r="F2009" t="s">
        <v>5748</v>
      </c>
    </row>
    <row r="2010" spans="1:6">
      <c r="A2010">
        <v>519683</v>
      </c>
      <c r="B2010" t="s">
        <v>7826</v>
      </c>
      <c r="C2010" t="s">
        <v>369</v>
      </c>
      <c r="D2010" t="s">
        <v>5751</v>
      </c>
      <c r="E2010" t="s">
        <v>5747</v>
      </c>
      <c r="F2010" t="s">
        <v>5747</v>
      </c>
    </row>
    <row r="2011" spans="1:6">
      <c r="A2011">
        <v>519685</v>
      </c>
      <c r="B2011" t="s">
        <v>7827</v>
      </c>
      <c r="C2011" t="s">
        <v>369</v>
      </c>
      <c r="D2011" t="s">
        <v>5751</v>
      </c>
      <c r="E2011" t="s">
        <v>5747</v>
      </c>
      <c r="F2011" t="s">
        <v>5747</v>
      </c>
    </row>
    <row r="2012" spans="1:6">
      <c r="A2012">
        <v>519686</v>
      </c>
      <c r="B2012" t="s">
        <v>7828</v>
      </c>
      <c r="C2012" t="s">
        <v>64</v>
      </c>
      <c r="D2012" t="s">
        <v>5716</v>
      </c>
      <c r="E2012" t="s">
        <v>5719</v>
      </c>
      <c r="F2012" t="s">
        <v>5719</v>
      </c>
    </row>
    <row r="2013" spans="1:6">
      <c r="A2013">
        <v>519688</v>
      </c>
      <c r="B2013" t="s">
        <v>7829</v>
      </c>
      <c r="C2013" t="s">
        <v>64</v>
      </c>
      <c r="D2013" t="s">
        <v>5803</v>
      </c>
      <c r="E2013" t="s">
        <v>5818</v>
      </c>
      <c r="F2013" t="s">
        <v>5803</v>
      </c>
    </row>
    <row r="2014" spans="1:6">
      <c r="A2014">
        <v>519690</v>
      </c>
      <c r="B2014" t="s">
        <v>7830</v>
      </c>
      <c r="C2014" t="s">
        <v>328</v>
      </c>
      <c r="D2014" t="s">
        <v>5725</v>
      </c>
      <c r="E2014" t="s">
        <v>5728</v>
      </c>
      <c r="F2014" t="s">
        <v>5728</v>
      </c>
    </row>
    <row r="2015" spans="1:6">
      <c r="A2015">
        <v>519692</v>
      </c>
      <c r="B2015" t="s">
        <v>7831</v>
      </c>
      <c r="C2015" t="s">
        <v>64</v>
      </c>
      <c r="D2015" t="s">
        <v>5803</v>
      </c>
      <c r="E2015" t="s">
        <v>5804</v>
      </c>
      <c r="F2015" t="s">
        <v>5803</v>
      </c>
    </row>
    <row r="2016" spans="1:6">
      <c r="A2016">
        <v>519694</v>
      </c>
      <c r="B2016" t="s">
        <v>7832</v>
      </c>
      <c r="C2016" t="s">
        <v>64</v>
      </c>
      <c r="D2016" t="s">
        <v>5803</v>
      </c>
      <c r="E2016" t="s">
        <v>5818</v>
      </c>
      <c r="F2016" t="s">
        <v>5803</v>
      </c>
    </row>
    <row r="2017" spans="1:6">
      <c r="A2017">
        <v>519696</v>
      </c>
      <c r="B2017" t="s">
        <v>7833</v>
      </c>
      <c r="C2017" t="s">
        <v>5766</v>
      </c>
      <c r="D2017" t="s">
        <v>5773</v>
      </c>
      <c r="E2017" t="s">
        <v>5775</v>
      </c>
      <c r="F2017" t="s">
        <v>5775</v>
      </c>
    </row>
    <row r="2018" spans="1:6">
      <c r="A2018">
        <v>519697</v>
      </c>
      <c r="B2018" t="s">
        <v>7834</v>
      </c>
      <c r="C2018" t="s">
        <v>328</v>
      </c>
      <c r="D2018" t="s">
        <v>5725</v>
      </c>
      <c r="E2018" t="s">
        <v>5727</v>
      </c>
      <c r="F2018" t="s">
        <v>5727</v>
      </c>
    </row>
    <row r="2019" spans="1:6">
      <c r="A2019" t="s">
        <v>7835</v>
      </c>
      <c r="B2019" t="s">
        <v>7836</v>
      </c>
      <c r="C2019" t="s">
        <v>328</v>
      </c>
      <c r="D2019" t="s">
        <v>5725</v>
      </c>
      <c r="E2019" t="s">
        <v>5726</v>
      </c>
      <c r="F2019" t="s">
        <v>5726</v>
      </c>
    </row>
    <row r="2020" spans="1:6">
      <c r="A2020">
        <v>519698</v>
      </c>
      <c r="B2020" t="s">
        <v>7837</v>
      </c>
      <c r="C2020" t="s">
        <v>64</v>
      </c>
      <c r="D2020" t="s">
        <v>5803</v>
      </c>
      <c r="E2020" t="s">
        <v>5804</v>
      </c>
      <c r="F2020" t="s">
        <v>5803</v>
      </c>
    </row>
    <row r="2021" spans="1:6">
      <c r="A2021">
        <v>519700</v>
      </c>
      <c r="B2021" t="s">
        <v>7838</v>
      </c>
      <c r="C2021" t="s">
        <v>328</v>
      </c>
      <c r="D2021" t="s">
        <v>5725</v>
      </c>
      <c r="E2021" t="s">
        <v>5727</v>
      </c>
      <c r="F2021" t="s">
        <v>5727</v>
      </c>
    </row>
    <row r="2022" spans="1:6">
      <c r="A2022">
        <v>519702</v>
      </c>
      <c r="B2022" t="s">
        <v>7839</v>
      </c>
      <c r="C2022" t="s">
        <v>64</v>
      </c>
      <c r="D2022" t="s">
        <v>5803</v>
      </c>
      <c r="E2022" t="s">
        <v>5806</v>
      </c>
      <c r="F2022" t="s">
        <v>5803</v>
      </c>
    </row>
    <row r="2023" spans="1:6">
      <c r="A2023">
        <v>519704</v>
      </c>
      <c r="B2023" t="s">
        <v>7840</v>
      </c>
      <c r="C2023" t="s">
        <v>64</v>
      </c>
      <c r="D2023" t="s">
        <v>5803</v>
      </c>
      <c r="E2023" t="s">
        <v>5842</v>
      </c>
      <c r="F2023" t="s">
        <v>5803</v>
      </c>
    </row>
    <row r="2024" spans="1:6">
      <c r="A2024">
        <v>519706</v>
      </c>
      <c r="B2024" t="s">
        <v>7841</v>
      </c>
      <c r="C2024" t="s">
        <v>64</v>
      </c>
      <c r="D2024" t="s">
        <v>5716</v>
      </c>
      <c r="E2024" t="s">
        <v>5719</v>
      </c>
      <c r="F2024" t="s">
        <v>5719</v>
      </c>
    </row>
    <row r="2025" spans="1:6">
      <c r="A2025">
        <v>519709</v>
      </c>
      <c r="B2025" t="s">
        <v>7842</v>
      </c>
      <c r="C2025" t="s">
        <v>5766</v>
      </c>
      <c r="D2025" t="s">
        <v>5773</v>
      </c>
      <c r="E2025" t="s">
        <v>5779</v>
      </c>
      <c r="F2025" t="s">
        <v>5779</v>
      </c>
    </row>
    <row r="2026" spans="1:6">
      <c r="A2026">
        <v>519710</v>
      </c>
      <c r="B2026" t="s">
        <v>7843</v>
      </c>
      <c r="C2026" t="s">
        <v>328</v>
      </c>
      <c r="D2026" t="s">
        <v>5725</v>
      </c>
      <c r="E2026" t="s">
        <v>5726</v>
      </c>
      <c r="F2026" t="s">
        <v>5726</v>
      </c>
    </row>
    <row r="2027" spans="1:6">
      <c r="A2027">
        <v>519712</v>
      </c>
      <c r="B2027" t="s">
        <v>7844</v>
      </c>
      <c r="C2027" t="s">
        <v>64</v>
      </c>
      <c r="D2027" t="s">
        <v>5803</v>
      </c>
      <c r="E2027" t="s">
        <v>5806</v>
      </c>
      <c r="F2027" t="s">
        <v>5803</v>
      </c>
    </row>
    <row r="2028" spans="1:6">
      <c r="A2028">
        <v>519714</v>
      </c>
      <c r="B2028" t="s">
        <v>7845</v>
      </c>
      <c r="C2028" t="s">
        <v>64</v>
      </c>
      <c r="D2028" t="s">
        <v>5716</v>
      </c>
      <c r="E2028" t="s">
        <v>5717</v>
      </c>
      <c r="F2028" t="s">
        <v>5717</v>
      </c>
    </row>
    <row r="2029" spans="1:6">
      <c r="A2029">
        <v>519716</v>
      </c>
      <c r="B2029" t="s">
        <v>7846</v>
      </c>
      <c r="C2029" t="s">
        <v>369</v>
      </c>
      <c r="D2029" t="s">
        <v>5751</v>
      </c>
      <c r="E2029" t="s">
        <v>5749</v>
      </c>
      <c r="F2029" t="s">
        <v>5749</v>
      </c>
    </row>
    <row r="2030" spans="1:6">
      <c r="A2030">
        <v>519717</v>
      </c>
      <c r="B2030" t="s">
        <v>7847</v>
      </c>
      <c r="C2030" t="s">
        <v>369</v>
      </c>
      <c r="D2030" t="s">
        <v>5751</v>
      </c>
      <c r="E2030" t="s">
        <v>5749</v>
      </c>
      <c r="F2030" t="s">
        <v>5749</v>
      </c>
    </row>
    <row r="2031" spans="1:6">
      <c r="A2031">
        <v>519718</v>
      </c>
      <c r="B2031" t="s">
        <v>7848</v>
      </c>
      <c r="C2031" t="s">
        <v>369</v>
      </c>
      <c r="D2031" t="s">
        <v>5751</v>
      </c>
      <c r="E2031" t="s">
        <v>5745</v>
      </c>
      <c r="F2031" t="s">
        <v>5745</v>
      </c>
    </row>
    <row r="2032" spans="1:6">
      <c r="A2032">
        <v>519720</v>
      </c>
      <c r="B2032" t="s">
        <v>7849</v>
      </c>
      <c r="C2032" t="s">
        <v>369</v>
      </c>
      <c r="D2032" t="s">
        <v>5751</v>
      </c>
      <c r="E2032" t="s">
        <v>5745</v>
      </c>
      <c r="F2032" t="s">
        <v>5745</v>
      </c>
    </row>
    <row r="2033" spans="1:6">
      <c r="A2033">
        <v>519721</v>
      </c>
      <c r="B2033" t="s">
        <v>7850</v>
      </c>
      <c r="C2033" t="s">
        <v>369</v>
      </c>
      <c r="D2033" t="s">
        <v>5751</v>
      </c>
      <c r="E2033" t="s">
        <v>5750</v>
      </c>
      <c r="F2033" t="s">
        <v>5750</v>
      </c>
    </row>
    <row r="2034" spans="1:6">
      <c r="A2034">
        <v>519722</v>
      </c>
      <c r="B2034" t="s">
        <v>7851</v>
      </c>
      <c r="C2034" t="s">
        <v>369</v>
      </c>
      <c r="D2034" t="s">
        <v>5751</v>
      </c>
      <c r="E2034" t="s">
        <v>5750</v>
      </c>
      <c r="F2034" t="s">
        <v>5750</v>
      </c>
    </row>
    <row r="2035" spans="1:6">
      <c r="A2035">
        <v>519723</v>
      </c>
      <c r="B2035" t="s">
        <v>7852</v>
      </c>
      <c r="C2035" t="s">
        <v>369</v>
      </c>
      <c r="D2035" t="s">
        <v>5751</v>
      </c>
      <c r="E2035" t="s">
        <v>5745</v>
      </c>
      <c r="F2035" t="s">
        <v>5745</v>
      </c>
    </row>
    <row r="2036" spans="1:6">
      <c r="A2036">
        <v>519725</v>
      </c>
      <c r="B2036" t="s">
        <v>7853</v>
      </c>
      <c r="C2036" t="s">
        <v>369</v>
      </c>
      <c r="D2036" t="s">
        <v>5751</v>
      </c>
      <c r="E2036" t="s">
        <v>5745</v>
      </c>
      <c r="F2036" t="s">
        <v>5745</v>
      </c>
    </row>
    <row r="2037" spans="1:6">
      <c r="A2037">
        <v>519726</v>
      </c>
      <c r="B2037" t="s">
        <v>7854</v>
      </c>
      <c r="C2037" t="s">
        <v>328</v>
      </c>
      <c r="D2037" t="s">
        <v>5725</v>
      </c>
      <c r="E2037" t="s">
        <v>5726</v>
      </c>
      <c r="F2037" t="s">
        <v>5726</v>
      </c>
    </row>
    <row r="2038" spans="1:6">
      <c r="A2038">
        <v>519727</v>
      </c>
      <c r="B2038" t="s">
        <v>7855</v>
      </c>
      <c r="C2038" t="s">
        <v>64</v>
      </c>
      <c r="D2038" t="s">
        <v>5803</v>
      </c>
      <c r="E2038" t="s">
        <v>5804</v>
      </c>
      <c r="F2038" t="s">
        <v>5803</v>
      </c>
    </row>
    <row r="2039" spans="1:6">
      <c r="A2039">
        <v>519729</v>
      </c>
      <c r="B2039" t="s">
        <v>7856</v>
      </c>
      <c r="C2039" t="s">
        <v>328</v>
      </c>
      <c r="D2039" t="s">
        <v>5725</v>
      </c>
      <c r="E2039" t="s">
        <v>5726</v>
      </c>
      <c r="F2039" t="s">
        <v>5726</v>
      </c>
    </row>
    <row r="2040" spans="1:6">
      <c r="A2040">
        <v>519730</v>
      </c>
      <c r="B2040" t="s">
        <v>7857</v>
      </c>
      <c r="C2040" t="s">
        <v>369</v>
      </c>
      <c r="D2040" t="s">
        <v>5751</v>
      </c>
      <c r="E2040" t="s">
        <v>5747</v>
      </c>
      <c r="F2040" t="s">
        <v>5747</v>
      </c>
    </row>
    <row r="2041" spans="1:6">
      <c r="A2041">
        <v>519731</v>
      </c>
      <c r="B2041" t="s">
        <v>7858</v>
      </c>
      <c r="C2041" t="s">
        <v>369</v>
      </c>
      <c r="D2041" t="s">
        <v>5751</v>
      </c>
      <c r="E2041" t="s">
        <v>5747</v>
      </c>
      <c r="F2041" t="s">
        <v>5747</v>
      </c>
    </row>
    <row r="2042" spans="1:6">
      <c r="A2042">
        <v>519732</v>
      </c>
      <c r="B2042" t="s">
        <v>7859</v>
      </c>
      <c r="C2042" t="s">
        <v>328</v>
      </c>
      <c r="D2042" t="s">
        <v>5725</v>
      </c>
      <c r="E2042" t="s">
        <v>5730</v>
      </c>
      <c r="F2042" t="s">
        <v>5730</v>
      </c>
    </row>
    <row r="2043" spans="1:6">
      <c r="A2043">
        <v>519733</v>
      </c>
      <c r="B2043" t="s">
        <v>7860</v>
      </c>
      <c r="C2043" t="s">
        <v>369</v>
      </c>
      <c r="D2043" t="s">
        <v>5751</v>
      </c>
      <c r="E2043" t="s">
        <v>5747</v>
      </c>
      <c r="F2043" t="s">
        <v>5747</v>
      </c>
    </row>
    <row r="2044" spans="1:6">
      <c r="A2044">
        <v>519735</v>
      </c>
      <c r="B2044" t="s">
        <v>7861</v>
      </c>
      <c r="C2044" t="s">
        <v>369</v>
      </c>
      <c r="D2044" t="s">
        <v>5751</v>
      </c>
      <c r="E2044" t="s">
        <v>5747</v>
      </c>
      <c r="F2044" t="s">
        <v>5747</v>
      </c>
    </row>
    <row r="2045" spans="1:6">
      <c r="A2045">
        <v>519800</v>
      </c>
      <c r="B2045" t="s">
        <v>7862</v>
      </c>
      <c r="C2045" t="s">
        <v>664</v>
      </c>
      <c r="D2045" t="s">
        <v>5793</v>
      </c>
      <c r="E2045" t="s">
        <v>5793</v>
      </c>
      <c r="F2045" t="s">
        <v>5793</v>
      </c>
    </row>
    <row r="2046" spans="1:6">
      <c r="A2046">
        <v>519801</v>
      </c>
      <c r="B2046" t="s">
        <v>7863</v>
      </c>
      <c r="C2046" t="s">
        <v>664</v>
      </c>
      <c r="D2046" t="s">
        <v>5795</v>
      </c>
      <c r="E2046" t="s">
        <v>5795</v>
      </c>
      <c r="F2046" t="s">
        <v>5795</v>
      </c>
    </row>
    <row r="2047" spans="1:6">
      <c r="A2047">
        <v>519808</v>
      </c>
      <c r="B2047" t="s">
        <v>7864</v>
      </c>
      <c r="C2047" t="s">
        <v>664</v>
      </c>
      <c r="D2047" t="s">
        <v>5793</v>
      </c>
      <c r="E2047" t="s">
        <v>5793</v>
      </c>
      <c r="F2047" t="s">
        <v>5793</v>
      </c>
    </row>
    <row r="2048" spans="1:6">
      <c r="A2048">
        <v>519809</v>
      </c>
      <c r="B2048" t="s">
        <v>7865</v>
      </c>
      <c r="C2048" t="s">
        <v>664</v>
      </c>
      <c r="D2048" t="s">
        <v>5795</v>
      </c>
      <c r="E2048" t="s">
        <v>5795</v>
      </c>
      <c r="F2048" t="s">
        <v>5795</v>
      </c>
    </row>
    <row r="2049" spans="1:6">
      <c r="A2049">
        <v>519858</v>
      </c>
      <c r="B2049" t="s">
        <v>7866</v>
      </c>
      <c r="C2049" t="s">
        <v>664</v>
      </c>
      <c r="D2049" t="s">
        <v>5793</v>
      </c>
      <c r="E2049" t="s">
        <v>5793</v>
      </c>
      <c r="F2049" t="s">
        <v>5793</v>
      </c>
    </row>
    <row r="2050" spans="1:6">
      <c r="A2050">
        <v>519859</v>
      </c>
      <c r="B2050" t="s">
        <v>7867</v>
      </c>
      <c r="C2050" t="s">
        <v>664</v>
      </c>
      <c r="D2050" t="s">
        <v>5795</v>
      </c>
      <c r="E2050" t="s">
        <v>5795</v>
      </c>
      <c r="F2050" t="s">
        <v>5795</v>
      </c>
    </row>
    <row r="2051" spans="1:6">
      <c r="A2051">
        <v>519886</v>
      </c>
      <c r="B2051" t="s">
        <v>7868</v>
      </c>
      <c r="C2051" t="s">
        <v>664</v>
      </c>
      <c r="D2051" t="s">
        <v>5793</v>
      </c>
      <c r="E2051" t="s">
        <v>5793</v>
      </c>
      <c r="F2051" t="s">
        <v>5793</v>
      </c>
    </row>
    <row r="2052" spans="1:6">
      <c r="A2052">
        <v>519887</v>
      </c>
      <c r="B2052" t="s">
        <v>7869</v>
      </c>
      <c r="C2052" t="s">
        <v>664</v>
      </c>
      <c r="D2052" t="s">
        <v>5795</v>
      </c>
      <c r="E2052" t="s">
        <v>5795</v>
      </c>
      <c r="F2052" t="s">
        <v>5795</v>
      </c>
    </row>
    <row r="2053" spans="1:6">
      <c r="A2053">
        <v>519888</v>
      </c>
      <c r="B2053" t="s">
        <v>7870</v>
      </c>
      <c r="C2053" t="s">
        <v>664</v>
      </c>
      <c r="D2053" t="s">
        <v>5793</v>
      </c>
      <c r="E2053" t="s">
        <v>5793</v>
      </c>
      <c r="F2053" t="s">
        <v>5793</v>
      </c>
    </row>
    <row r="2054" spans="1:6">
      <c r="A2054">
        <v>519889</v>
      </c>
      <c r="B2054" t="s">
        <v>7871</v>
      </c>
      <c r="C2054" t="s">
        <v>664</v>
      </c>
      <c r="D2054" t="s">
        <v>5795</v>
      </c>
      <c r="E2054" t="s">
        <v>5795</v>
      </c>
      <c r="F2054" t="s">
        <v>5795</v>
      </c>
    </row>
    <row r="2055" spans="1:6">
      <c r="A2055">
        <v>519898</v>
      </c>
      <c r="B2055" t="s">
        <v>7872</v>
      </c>
      <c r="C2055" t="s">
        <v>664</v>
      </c>
      <c r="D2055" t="s">
        <v>5793</v>
      </c>
      <c r="E2055" t="s">
        <v>5793</v>
      </c>
      <c r="F2055" t="s">
        <v>5793</v>
      </c>
    </row>
    <row r="2056" spans="1:6">
      <c r="A2056">
        <v>519899</v>
      </c>
      <c r="B2056" t="s">
        <v>7873</v>
      </c>
      <c r="C2056" t="s">
        <v>664</v>
      </c>
      <c r="D2056" t="s">
        <v>5795</v>
      </c>
      <c r="E2056" t="s">
        <v>5795</v>
      </c>
      <c r="F2056" t="s">
        <v>5795</v>
      </c>
    </row>
    <row r="2057" spans="1:6">
      <c r="A2057">
        <v>519908</v>
      </c>
      <c r="B2057" t="s">
        <v>7874</v>
      </c>
      <c r="C2057" t="s">
        <v>328</v>
      </c>
      <c r="D2057" t="s">
        <v>5725</v>
      </c>
      <c r="E2057" t="s">
        <v>5728</v>
      </c>
      <c r="F2057" t="s">
        <v>5728</v>
      </c>
    </row>
    <row r="2058" spans="1:6">
      <c r="A2058">
        <v>519972</v>
      </c>
      <c r="B2058" t="s">
        <v>7875</v>
      </c>
      <c r="C2058" t="s">
        <v>369</v>
      </c>
      <c r="D2058" t="s">
        <v>5751</v>
      </c>
      <c r="E2058" t="s">
        <v>5745</v>
      </c>
      <c r="F2058" t="s">
        <v>5745</v>
      </c>
    </row>
    <row r="2059" spans="1:6">
      <c r="A2059">
        <v>519973</v>
      </c>
      <c r="B2059" t="s">
        <v>7876</v>
      </c>
      <c r="C2059" t="s">
        <v>369</v>
      </c>
      <c r="D2059" t="s">
        <v>5751</v>
      </c>
      <c r="E2059" t="s">
        <v>5745</v>
      </c>
      <c r="F2059" t="s">
        <v>5745</v>
      </c>
    </row>
    <row r="2060" spans="1:6">
      <c r="A2060">
        <v>519976</v>
      </c>
      <c r="B2060" t="s">
        <v>7877</v>
      </c>
      <c r="C2060" t="s">
        <v>369</v>
      </c>
      <c r="D2060" t="s">
        <v>5751</v>
      </c>
      <c r="E2060" t="s">
        <v>5746</v>
      </c>
      <c r="F2060" t="s">
        <v>5746</v>
      </c>
    </row>
    <row r="2061" spans="1:6">
      <c r="A2061">
        <v>519977</v>
      </c>
      <c r="B2061" t="s">
        <v>7878</v>
      </c>
      <c r="C2061" t="s">
        <v>369</v>
      </c>
      <c r="D2061" t="s">
        <v>5751</v>
      </c>
      <c r="E2061" t="s">
        <v>5746</v>
      </c>
      <c r="F2061" t="s">
        <v>5746</v>
      </c>
    </row>
    <row r="2062" spans="1:6">
      <c r="A2062">
        <v>519979</v>
      </c>
      <c r="B2062" t="s">
        <v>7879</v>
      </c>
      <c r="C2062" t="s">
        <v>64</v>
      </c>
      <c r="D2062" t="s">
        <v>5803</v>
      </c>
      <c r="E2062" t="s">
        <v>5842</v>
      </c>
      <c r="F2062" t="s">
        <v>5803</v>
      </c>
    </row>
    <row r="2063" spans="1:6">
      <c r="A2063">
        <v>519981</v>
      </c>
      <c r="B2063" t="s">
        <v>7880</v>
      </c>
      <c r="C2063" t="s">
        <v>5766</v>
      </c>
      <c r="D2063" t="s">
        <v>5767</v>
      </c>
      <c r="E2063" t="s">
        <v>5771</v>
      </c>
      <c r="F2063" t="s">
        <v>5771</v>
      </c>
    </row>
    <row r="2064" spans="1:6">
      <c r="A2064">
        <v>519983</v>
      </c>
      <c r="B2064" t="s">
        <v>7881</v>
      </c>
      <c r="C2064" t="s">
        <v>64</v>
      </c>
      <c r="D2064" t="s">
        <v>5803</v>
      </c>
      <c r="E2064" t="s">
        <v>6365</v>
      </c>
      <c r="F2064" t="s">
        <v>5803</v>
      </c>
    </row>
    <row r="2065" spans="1:6">
      <c r="A2065">
        <v>519985</v>
      </c>
      <c r="B2065" t="s">
        <v>7882</v>
      </c>
      <c r="C2065" t="s">
        <v>369</v>
      </c>
      <c r="D2065" t="s">
        <v>5751</v>
      </c>
      <c r="E2065" t="s">
        <v>5745</v>
      </c>
      <c r="F2065" t="s">
        <v>5745</v>
      </c>
    </row>
    <row r="2066" spans="1:6">
      <c r="A2066">
        <v>519987</v>
      </c>
      <c r="B2066" t="s">
        <v>7883</v>
      </c>
      <c r="C2066" t="s">
        <v>64</v>
      </c>
      <c r="D2066" t="s">
        <v>5803</v>
      </c>
      <c r="E2066" t="s">
        <v>5806</v>
      </c>
      <c r="F2066" t="s">
        <v>5803</v>
      </c>
    </row>
    <row r="2067" spans="1:6">
      <c r="A2067">
        <v>519989</v>
      </c>
      <c r="B2067" t="s">
        <v>7884</v>
      </c>
      <c r="C2067" t="s">
        <v>369</v>
      </c>
      <c r="D2067" t="s">
        <v>5751</v>
      </c>
      <c r="E2067" t="s">
        <v>5747</v>
      </c>
      <c r="F2067" t="s">
        <v>5747</v>
      </c>
    </row>
    <row r="2068" spans="1:6">
      <c r="A2068">
        <v>519991</v>
      </c>
      <c r="B2068" t="s">
        <v>7885</v>
      </c>
      <c r="C2068" t="s">
        <v>328</v>
      </c>
      <c r="D2068" t="s">
        <v>5725</v>
      </c>
      <c r="E2068" t="s">
        <v>5727</v>
      </c>
      <c r="F2068" t="s">
        <v>5727</v>
      </c>
    </row>
    <row r="2069" spans="1:6">
      <c r="A2069">
        <v>519993</v>
      </c>
      <c r="B2069" t="s">
        <v>7886</v>
      </c>
      <c r="C2069" t="s">
        <v>64</v>
      </c>
      <c r="D2069" t="s">
        <v>5803</v>
      </c>
      <c r="E2069" t="s">
        <v>5806</v>
      </c>
      <c r="F2069" t="s">
        <v>5803</v>
      </c>
    </row>
    <row r="2070" spans="1:6">
      <c r="A2070">
        <v>519994</v>
      </c>
      <c r="B2070" t="s">
        <v>7887</v>
      </c>
      <c r="C2070" t="s">
        <v>64</v>
      </c>
      <c r="D2070" t="s">
        <v>5803</v>
      </c>
      <c r="E2070" t="s">
        <v>5806</v>
      </c>
      <c r="F2070" t="s">
        <v>5803</v>
      </c>
    </row>
    <row r="2071" spans="1:6">
      <c r="A2071">
        <v>519996</v>
      </c>
      <c r="B2071" t="s">
        <v>7888</v>
      </c>
      <c r="C2071" t="s">
        <v>64</v>
      </c>
      <c r="D2071" t="s">
        <v>5803</v>
      </c>
      <c r="E2071" t="s">
        <v>5818</v>
      </c>
      <c r="F2071" t="s">
        <v>5803</v>
      </c>
    </row>
    <row r="2072" spans="1:6">
      <c r="A2072">
        <v>519998</v>
      </c>
      <c r="B2072" t="s">
        <v>7889</v>
      </c>
      <c r="C2072" t="s">
        <v>664</v>
      </c>
      <c r="D2072" t="s">
        <v>5795</v>
      </c>
      <c r="E2072" t="s">
        <v>5795</v>
      </c>
      <c r="F2072" t="s">
        <v>5795</v>
      </c>
    </row>
    <row r="2073" spans="1:6">
      <c r="A2073">
        <v>519999</v>
      </c>
      <c r="B2073" t="s">
        <v>7890</v>
      </c>
      <c r="C2073" t="s">
        <v>664</v>
      </c>
      <c r="D2073" t="s">
        <v>5793</v>
      </c>
      <c r="E2073" t="s">
        <v>5793</v>
      </c>
      <c r="F2073" t="s">
        <v>5793</v>
      </c>
    </row>
    <row r="2074" spans="1:6">
      <c r="A2074">
        <v>530001</v>
      </c>
      <c r="B2074" t="s">
        <v>7891</v>
      </c>
      <c r="C2074" t="s">
        <v>64</v>
      </c>
      <c r="D2074" t="s">
        <v>5803</v>
      </c>
      <c r="E2074" t="s">
        <v>5818</v>
      </c>
      <c r="F2074" t="s">
        <v>5803</v>
      </c>
    </row>
    <row r="2075" spans="1:6">
      <c r="A2075">
        <v>530002</v>
      </c>
      <c r="B2075" t="s">
        <v>7892</v>
      </c>
      <c r="C2075" t="s">
        <v>664</v>
      </c>
      <c r="D2075" t="s">
        <v>5793</v>
      </c>
      <c r="E2075" t="s">
        <v>5793</v>
      </c>
      <c r="F2075" t="s">
        <v>5793</v>
      </c>
    </row>
    <row r="2076" spans="1:6">
      <c r="A2076">
        <v>530003</v>
      </c>
      <c r="B2076" t="s">
        <v>7893</v>
      </c>
      <c r="C2076" t="s">
        <v>64</v>
      </c>
      <c r="D2076" t="s">
        <v>5803</v>
      </c>
      <c r="E2076" t="s">
        <v>5804</v>
      </c>
      <c r="F2076" t="s">
        <v>5803</v>
      </c>
    </row>
    <row r="2077" spans="1:6">
      <c r="A2077">
        <v>530005</v>
      </c>
      <c r="B2077" t="s">
        <v>7894</v>
      </c>
      <c r="C2077" t="s">
        <v>328</v>
      </c>
      <c r="D2077" t="s">
        <v>5725</v>
      </c>
      <c r="E2077" t="s">
        <v>5728</v>
      </c>
      <c r="F2077" t="s">
        <v>5728</v>
      </c>
    </row>
    <row r="2078" spans="1:6">
      <c r="A2078">
        <v>530006</v>
      </c>
      <c r="B2078" t="s">
        <v>7895</v>
      </c>
      <c r="C2078" t="s">
        <v>64</v>
      </c>
      <c r="D2078" t="s">
        <v>5803</v>
      </c>
      <c r="E2078" t="s">
        <v>5806</v>
      </c>
      <c r="F2078" t="s">
        <v>5803</v>
      </c>
    </row>
    <row r="2079" spans="1:6">
      <c r="A2079">
        <v>530008</v>
      </c>
      <c r="B2079" t="s">
        <v>7896</v>
      </c>
      <c r="C2079" t="s">
        <v>369</v>
      </c>
      <c r="D2079" t="s">
        <v>5751</v>
      </c>
      <c r="E2079" t="s">
        <v>5748</v>
      </c>
      <c r="F2079" t="s">
        <v>5748</v>
      </c>
    </row>
    <row r="2080" spans="1:6">
      <c r="A2080">
        <v>530009</v>
      </c>
      <c r="B2080" t="s">
        <v>7897</v>
      </c>
      <c r="C2080" t="s">
        <v>369</v>
      </c>
      <c r="D2080" t="s">
        <v>5751</v>
      </c>
      <c r="E2080" t="s">
        <v>5747</v>
      </c>
      <c r="F2080" t="s">
        <v>5747</v>
      </c>
    </row>
    <row r="2081" spans="1:6">
      <c r="A2081">
        <v>530010</v>
      </c>
      <c r="B2081" t="s">
        <v>7898</v>
      </c>
      <c r="C2081" t="s">
        <v>64</v>
      </c>
      <c r="D2081" t="s">
        <v>5716</v>
      </c>
      <c r="E2081" t="s">
        <v>5719</v>
      </c>
      <c r="F2081" t="s">
        <v>5719</v>
      </c>
    </row>
    <row r="2082" spans="1:6">
      <c r="A2082">
        <v>530011</v>
      </c>
      <c r="B2082" t="s">
        <v>7899</v>
      </c>
      <c r="C2082" t="s">
        <v>64</v>
      </c>
      <c r="D2082" t="s">
        <v>5803</v>
      </c>
      <c r="E2082" t="s">
        <v>5842</v>
      </c>
      <c r="F2082" t="s">
        <v>5803</v>
      </c>
    </row>
    <row r="2083" spans="1:6">
      <c r="A2083">
        <v>530012</v>
      </c>
      <c r="B2083" t="s">
        <v>7900</v>
      </c>
      <c r="C2083" t="s">
        <v>328</v>
      </c>
      <c r="D2083" t="s">
        <v>5725</v>
      </c>
      <c r="E2083" t="s">
        <v>5727</v>
      </c>
      <c r="F2083" t="s">
        <v>5727</v>
      </c>
    </row>
    <row r="2084" spans="1:6">
      <c r="A2084" t="s">
        <v>7901</v>
      </c>
      <c r="B2084" t="s">
        <v>7902</v>
      </c>
      <c r="C2084" t="s">
        <v>328</v>
      </c>
      <c r="D2084" t="s">
        <v>5725</v>
      </c>
      <c r="E2084" t="s">
        <v>5726</v>
      </c>
      <c r="F2084" t="s">
        <v>5726</v>
      </c>
    </row>
    <row r="2085" spans="1:6">
      <c r="A2085">
        <v>530014</v>
      </c>
      <c r="B2085" t="s">
        <v>7903</v>
      </c>
      <c r="C2085" t="s">
        <v>369</v>
      </c>
      <c r="D2085" t="s">
        <v>5751</v>
      </c>
      <c r="E2085" t="s">
        <v>5749</v>
      </c>
      <c r="F2085" t="s">
        <v>5749</v>
      </c>
    </row>
    <row r="2086" spans="1:6">
      <c r="A2086">
        <v>530015</v>
      </c>
      <c r="B2086" t="s">
        <v>7904</v>
      </c>
      <c r="C2086" t="s">
        <v>64</v>
      </c>
      <c r="D2086" t="s">
        <v>5716</v>
      </c>
      <c r="E2086" t="s">
        <v>5719</v>
      </c>
      <c r="F2086" t="s">
        <v>5719</v>
      </c>
    </row>
    <row r="2087" spans="1:6">
      <c r="A2087">
        <v>530016</v>
      </c>
      <c r="B2087" t="s">
        <v>7905</v>
      </c>
      <c r="C2087" t="s">
        <v>328</v>
      </c>
      <c r="D2087" t="s">
        <v>5725</v>
      </c>
      <c r="E2087" t="s">
        <v>5727</v>
      </c>
      <c r="F2087" t="s">
        <v>5727</v>
      </c>
    </row>
    <row r="2088" spans="1:6">
      <c r="A2088">
        <v>530017</v>
      </c>
      <c r="B2088" t="s">
        <v>7906</v>
      </c>
      <c r="C2088" t="s">
        <v>369</v>
      </c>
      <c r="D2088" t="s">
        <v>5751</v>
      </c>
      <c r="E2088" t="s">
        <v>5747</v>
      </c>
      <c r="F2088" t="s">
        <v>5747</v>
      </c>
    </row>
    <row r="2089" spans="1:6">
      <c r="A2089">
        <v>530018</v>
      </c>
      <c r="B2089" t="s">
        <v>7907</v>
      </c>
      <c r="C2089" t="s">
        <v>64</v>
      </c>
      <c r="D2089" t="s">
        <v>5716</v>
      </c>
      <c r="E2089" t="s">
        <v>5720</v>
      </c>
      <c r="F2089" t="s">
        <v>5720</v>
      </c>
    </row>
    <row r="2090" spans="1:6">
      <c r="A2090">
        <v>530019</v>
      </c>
      <c r="B2090" t="s">
        <v>7908</v>
      </c>
      <c r="C2090" t="s">
        <v>64</v>
      </c>
      <c r="D2090" t="s">
        <v>5803</v>
      </c>
      <c r="E2090" t="s">
        <v>5818</v>
      </c>
      <c r="F2090" t="s">
        <v>5803</v>
      </c>
    </row>
    <row r="2091" spans="1:6">
      <c r="A2091">
        <v>530020</v>
      </c>
      <c r="B2091" t="s">
        <v>7909</v>
      </c>
      <c r="C2091" t="s">
        <v>369</v>
      </c>
      <c r="D2091" t="s">
        <v>5751</v>
      </c>
      <c r="E2091" t="s">
        <v>5746</v>
      </c>
      <c r="F2091" t="s">
        <v>5746</v>
      </c>
    </row>
    <row r="2092" spans="1:6">
      <c r="A2092">
        <v>530021</v>
      </c>
      <c r="B2092" t="s">
        <v>7910</v>
      </c>
      <c r="C2092" t="s">
        <v>369</v>
      </c>
      <c r="D2092" t="s">
        <v>5751</v>
      </c>
      <c r="E2092" t="s">
        <v>5745</v>
      </c>
      <c r="F2092" t="s">
        <v>5745</v>
      </c>
    </row>
    <row r="2093" spans="1:6">
      <c r="A2093">
        <v>530028</v>
      </c>
      <c r="B2093" t="s">
        <v>7911</v>
      </c>
      <c r="C2093" t="s">
        <v>369</v>
      </c>
      <c r="D2093" t="s">
        <v>5751</v>
      </c>
      <c r="E2093" t="s">
        <v>5749</v>
      </c>
      <c r="F2093" t="s">
        <v>5749</v>
      </c>
    </row>
    <row r="2094" spans="1:6">
      <c r="A2094">
        <v>530029</v>
      </c>
      <c r="B2094" t="s">
        <v>7912</v>
      </c>
      <c r="C2094" t="s">
        <v>369</v>
      </c>
      <c r="D2094" t="s">
        <v>5751</v>
      </c>
      <c r="E2094" t="s">
        <v>5750</v>
      </c>
      <c r="F2094" t="s">
        <v>5750</v>
      </c>
    </row>
    <row r="2095" spans="1:6">
      <c r="A2095">
        <v>530030</v>
      </c>
      <c r="B2095" t="s">
        <v>7913</v>
      </c>
      <c r="C2095" t="s">
        <v>369</v>
      </c>
      <c r="D2095" t="s">
        <v>5751</v>
      </c>
      <c r="E2095" t="s">
        <v>5750</v>
      </c>
      <c r="F2095" t="s">
        <v>5750</v>
      </c>
    </row>
    <row r="2096" spans="1:6">
      <c r="A2096">
        <v>531009</v>
      </c>
      <c r="B2096" t="s">
        <v>7914</v>
      </c>
      <c r="C2096" t="s">
        <v>369</v>
      </c>
      <c r="D2096" t="s">
        <v>5751</v>
      </c>
      <c r="E2096" t="s">
        <v>5747</v>
      </c>
      <c r="F2096" t="s">
        <v>5747</v>
      </c>
    </row>
    <row r="2097" spans="1:6">
      <c r="A2097">
        <v>531014</v>
      </c>
      <c r="B2097" t="s">
        <v>7915</v>
      </c>
      <c r="C2097" t="s">
        <v>369</v>
      </c>
      <c r="D2097" t="s">
        <v>5751</v>
      </c>
      <c r="E2097" t="s">
        <v>5749</v>
      </c>
      <c r="F2097" t="s">
        <v>5749</v>
      </c>
    </row>
    <row r="2098" spans="1:6">
      <c r="A2098">
        <v>531020</v>
      </c>
      <c r="B2098" t="s">
        <v>7916</v>
      </c>
      <c r="C2098" t="s">
        <v>369</v>
      </c>
      <c r="D2098" t="s">
        <v>5751</v>
      </c>
      <c r="E2098" t="s">
        <v>5746</v>
      </c>
      <c r="F2098" t="s">
        <v>5746</v>
      </c>
    </row>
    <row r="2099" spans="1:6">
      <c r="A2099">
        <v>531021</v>
      </c>
      <c r="B2099" t="s">
        <v>7917</v>
      </c>
      <c r="C2099" t="s">
        <v>369</v>
      </c>
      <c r="D2099" t="s">
        <v>5751</v>
      </c>
      <c r="E2099" t="s">
        <v>5745</v>
      </c>
      <c r="F2099" t="s">
        <v>5745</v>
      </c>
    </row>
    <row r="2100" spans="1:6">
      <c r="A2100">
        <v>531028</v>
      </c>
      <c r="B2100" t="s">
        <v>7918</v>
      </c>
      <c r="C2100" t="s">
        <v>369</v>
      </c>
      <c r="D2100" t="s">
        <v>5751</v>
      </c>
      <c r="E2100" t="s">
        <v>5749</v>
      </c>
      <c r="F2100" t="s">
        <v>5749</v>
      </c>
    </row>
    <row r="2101" spans="1:6">
      <c r="A2101">
        <v>531029</v>
      </c>
      <c r="B2101" t="s">
        <v>7919</v>
      </c>
      <c r="C2101" t="s">
        <v>369</v>
      </c>
      <c r="D2101" t="s">
        <v>5751</v>
      </c>
      <c r="E2101" t="s">
        <v>5750</v>
      </c>
      <c r="F2101" t="s">
        <v>5750</v>
      </c>
    </row>
    <row r="2102" spans="1:6">
      <c r="A2102">
        <v>531030</v>
      </c>
      <c r="B2102" t="s">
        <v>7920</v>
      </c>
      <c r="C2102" t="s">
        <v>369</v>
      </c>
      <c r="D2102" t="s">
        <v>5751</v>
      </c>
      <c r="E2102" t="s">
        <v>5750</v>
      </c>
      <c r="F2102" t="s">
        <v>5750</v>
      </c>
    </row>
    <row r="2103" spans="1:6">
      <c r="A2103">
        <v>539001</v>
      </c>
      <c r="B2103" t="s">
        <v>7921</v>
      </c>
      <c r="C2103" t="s">
        <v>5766</v>
      </c>
      <c r="D2103" t="s">
        <v>5773</v>
      </c>
      <c r="E2103" t="s">
        <v>5775</v>
      </c>
      <c r="F2103" t="s">
        <v>5775</v>
      </c>
    </row>
    <row r="2104" spans="1:6">
      <c r="A2104">
        <v>539002</v>
      </c>
      <c r="B2104" t="s">
        <v>7922</v>
      </c>
      <c r="C2104" t="s">
        <v>5766</v>
      </c>
      <c r="D2104" t="s">
        <v>5773</v>
      </c>
      <c r="E2104" t="s">
        <v>5777</v>
      </c>
      <c r="F2104" t="s">
        <v>5777</v>
      </c>
    </row>
    <row r="2105" spans="1:6">
      <c r="A2105">
        <v>539003</v>
      </c>
      <c r="B2105" t="s">
        <v>7923</v>
      </c>
      <c r="C2105" t="s">
        <v>5766</v>
      </c>
      <c r="D2105" t="s">
        <v>5773</v>
      </c>
      <c r="E2105" t="s">
        <v>5779</v>
      </c>
      <c r="F2105" t="s">
        <v>5779</v>
      </c>
    </row>
    <row r="2106" spans="1:6">
      <c r="A2106">
        <v>540001</v>
      </c>
      <c r="B2106" t="s">
        <v>7924</v>
      </c>
      <c r="C2106" t="s">
        <v>328</v>
      </c>
      <c r="D2106" t="s">
        <v>5725</v>
      </c>
      <c r="E2106" t="s">
        <v>5731</v>
      </c>
      <c r="F2106" t="s">
        <v>5731</v>
      </c>
    </row>
    <row r="2107" spans="1:6">
      <c r="A2107">
        <v>540002</v>
      </c>
      <c r="B2107" t="s">
        <v>7925</v>
      </c>
      <c r="C2107" t="s">
        <v>64</v>
      </c>
      <c r="D2107" t="s">
        <v>5803</v>
      </c>
      <c r="E2107" t="s">
        <v>5804</v>
      </c>
      <c r="F2107" t="s">
        <v>5803</v>
      </c>
    </row>
    <row r="2108" spans="1:6">
      <c r="A2108">
        <v>540003</v>
      </c>
      <c r="B2108" t="s">
        <v>7926</v>
      </c>
      <c r="C2108" t="s">
        <v>328</v>
      </c>
      <c r="D2108" t="s">
        <v>5725</v>
      </c>
      <c r="E2108" t="s">
        <v>5728</v>
      </c>
      <c r="F2108" t="s">
        <v>5728</v>
      </c>
    </row>
    <row r="2109" spans="1:6">
      <c r="A2109">
        <v>540004</v>
      </c>
      <c r="B2109" t="s">
        <v>7927</v>
      </c>
      <c r="C2109" t="s">
        <v>328</v>
      </c>
      <c r="D2109" t="s">
        <v>5725</v>
      </c>
      <c r="E2109" t="s">
        <v>5731</v>
      </c>
      <c r="F2109" t="s">
        <v>5731</v>
      </c>
    </row>
    <row r="2110" spans="1:6">
      <c r="A2110">
        <v>540005</v>
      </c>
      <c r="B2110" t="s">
        <v>7928</v>
      </c>
      <c r="C2110" t="s">
        <v>369</v>
      </c>
      <c r="D2110" t="s">
        <v>5751</v>
      </c>
      <c r="E2110" t="s">
        <v>5748</v>
      </c>
      <c r="F2110" t="s">
        <v>5748</v>
      </c>
    </row>
    <row r="2111" spans="1:6">
      <c r="A2111">
        <v>540006</v>
      </c>
      <c r="B2111" t="s">
        <v>7929</v>
      </c>
      <c r="C2111" t="s">
        <v>64</v>
      </c>
      <c r="D2111" t="s">
        <v>5803</v>
      </c>
      <c r="E2111" t="s">
        <v>5818</v>
      </c>
      <c r="F2111" t="s">
        <v>5803</v>
      </c>
    </row>
    <row r="2112" spans="1:6">
      <c r="A2112">
        <v>540007</v>
      </c>
      <c r="B2112" t="s">
        <v>7930</v>
      </c>
      <c r="C2112" t="s">
        <v>64</v>
      </c>
      <c r="D2112" t="s">
        <v>5803</v>
      </c>
      <c r="E2112" t="s">
        <v>5804</v>
      </c>
      <c r="F2112" t="s">
        <v>5803</v>
      </c>
    </row>
    <row r="2113" spans="1:6">
      <c r="A2113">
        <v>540008</v>
      </c>
      <c r="B2113" t="s">
        <v>7931</v>
      </c>
      <c r="C2113" t="s">
        <v>64</v>
      </c>
      <c r="D2113" t="s">
        <v>5803</v>
      </c>
      <c r="E2113" t="s">
        <v>5842</v>
      </c>
      <c r="F2113" t="s">
        <v>5803</v>
      </c>
    </row>
    <row r="2114" spans="1:6">
      <c r="A2114">
        <v>540009</v>
      </c>
      <c r="B2114" t="s">
        <v>7932</v>
      </c>
      <c r="C2114" t="s">
        <v>64</v>
      </c>
      <c r="D2114" t="s">
        <v>5803</v>
      </c>
      <c r="E2114" t="s">
        <v>5842</v>
      </c>
      <c r="F2114" t="s">
        <v>5803</v>
      </c>
    </row>
    <row r="2115" spans="1:6">
      <c r="A2115">
        <v>540010</v>
      </c>
      <c r="B2115" t="s">
        <v>7933</v>
      </c>
      <c r="C2115" t="s">
        <v>64</v>
      </c>
      <c r="D2115" t="s">
        <v>5803</v>
      </c>
      <c r="E2115" t="s">
        <v>5842</v>
      </c>
      <c r="F2115" t="s">
        <v>5803</v>
      </c>
    </row>
    <row r="2116" spans="1:6">
      <c r="A2116">
        <v>540011</v>
      </c>
      <c r="B2116" t="s">
        <v>7934</v>
      </c>
      <c r="C2116" t="s">
        <v>664</v>
      </c>
      <c r="D2116" t="s">
        <v>5793</v>
      </c>
      <c r="E2116" t="s">
        <v>5793</v>
      </c>
      <c r="F2116" t="s">
        <v>5793</v>
      </c>
    </row>
    <row r="2117" spans="1:6">
      <c r="A2117">
        <v>540012</v>
      </c>
      <c r="B2117" t="s">
        <v>7935</v>
      </c>
      <c r="C2117" t="s">
        <v>64</v>
      </c>
      <c r="D2117" t="s">
        <v>5716</v>
      </c>
      <c r="E2117" t="s">
        <v>5717</v>
      </c>
      <c r="F2117" t="s">
        <v>5717</v>
      </c>
    </row>
    <row r="2118" spans="1:6">
      <c r="A2118">
        <v>541005</v>
      </c>
      <c r="B2118" t="s">
        <v>7936</v>
      </c>
      <c r="C2118" t="s">
        <v>369</v>
      </c>
      <c r="D2118" t="s">
        <v>5751</v>
      </c>
      <c r="E2118" t="s">
        <v>5748</v>
      </c>
      <c r="F2118" t="s">
        <v>5748</v>
      </c>
    </row>
    <row r="2119" spans="1:6">
      <c r="A2119">
        <v>541011</v>
      </c>
      <c r="B2119" t="s">
        <v>7937</v>
      </c>
      <c r="C2119" t="s">
        <v>664</v>
      </c>
      <c r="D2119" t="s">
        <v>5795</v>
      </c>
      <c r="E2119" t="s">
        <v>5795</v>
      </c>
      <c r="F2119" t="s">
        <v>5795</v>
      </c>
    </row>
    <row r="2120" spans="1:6">
      <c r="A2120">
        <v>550001</v>
      </c>
      <c r="B2120" t="s">
        <v>7938</v>
      </c>
      <c r="C2120" t="s">
        <v>328</v>
      </c>
      <c r="D2120" t="s">
        <v>5725</v>
      </c>
      <c r="E2120" t="s">
        <v>5728</v>
      </c>
      <c r="F2120" t="s">
        <v>5728</v>
      </c>
    </row>
    <row r="2121" spans="1:6">
      <c r="A2121">
        <v>550002</v>
      </c>
      <c r="B2121" t="s">
        <v>7939</v>
      </c>
      <c r="C2121" t="s">
        <v>64</v>
      </c>
      <c r="D2121" t="s">
        <v>5803</v>
      </c>
      <c r="E2121" t="s">
        <v>5804</v>
      </c>
      <c r="F2121" t="s">
        <v>5803</v>
      </c>
    </row>
    <row r="2122" spans="1:6">
      <c r="A2122">
        <v>550003</v>
      </c>
      <c r="B2122" t="s">
        <v>7940</v>
      </c>
      <c r="C2122" t="s">
        <v>64</v>
      </c>
      <c r="D2122" t="s">
        <v>5803</v>
      </c>
      <c r="E2122" t="s">
        <v>5818</v>
      </c>
      <c r="F2122" t="s">
        <v>5803</v>
      </c>
    </row>
    <row r="2123" spans="1:6">
      <c r="A2123">
        <v>550004</v>
      </c>
      <c r="B2123" t="s">
        <v>7941</v>
      </c>
      <c r="C2123" t="s">
        <v>369</v>
      </c>
      <c r="D2123" t="s">
        <v>5751</v>
      </c>
      <c r="E2123" t="s">
        <v>5747</v>
      </c>
      <c r="F2123" t="s">
        <v>5747</v>
      </c>
    </row>
    <row r="2124" spans="1:6">
      <c r="A2124">
        <v>550005</v>
      </c>
      <c r="B2124" t="s">
        <v>7942</v>
      </c>
      <c r="C2124" t="s">
        <v>369</v>
      </c>
      <c r="D2124" t="s">
        <v>5751</v>
      </c>
      <c r="E2124" t="s">
        <v>5747</v>
      </c>
      <c r="F2124" t="s">
        <v>5747</v>
      </c>
    </row>
    <row r="2125" spans="1:6">
      <c r="A2125">
        <v>550006</v>
      </c>
      <c r="B2125" t="s">
        <v>7943</v>
      </c>
      <c r="C2125" t="s">
        <v>369</v>
      </c>
      <c r="D2125" t="s">
        <v>5751</v>
      </c>
      <c r="E2125" t="s">
        <v>5748</v>
      </c>
      <c r="F2125" t="s">
        <v>5748</v>
      </c>
    </row>
    <row r="2126" spans="1:6">
      <c r="A2126">
        <v>550007</v>
      </c>
      <c r="B2126" t="s">
        <v>7944</v>
      </c>
      <c r="C2126" t="s">
        <v>369</v>
      </c>
      <c r="D2126" t="s">
        <v>5751</v>
      </c>
      <c r="E2126" t="s">
        <v>5748</v>
      </c>
      <c r="F2126" t="s">
        <v>5748</v>
      </c>
    </row>
    <row r="2127" spans="1:6">
      <c r="A2127">
        <v>550008</v>
      </c>
      <c r="B2127" t="s">
        <v>7945</v>
      </c>
      <c r="C2127" t="s">
        <v>64</v>
      </c>
      <c r="D2127" t="s">
        <v>5803</v>
      </c>
      <c r="E2127" t="s">
        <v>5806</v>
      </c>
      <c r="F2127" t="s">
        <v>5803</v>
      </c>
    </row>
    <row r="2128" spans="1:6">
      <c r="A2128">
        <v>550009</v>
      </c>
      <c r="B2128" t="s">
        <v>7946</v>
      </c>
      <c r="C2128" t="s">
        <v>64</v>
      </c>
      <c r="D2128" t="s">
        <v>5803</v>
      </c>
      <c r="E2128" t="s">
        <v>5804</v>
      </c>
      <c r="F2128" t="s">
        <v>5803</v>
      </c>
    </row>
    <row r="2129" spans="1:6">
      <c r="A2129">
        <v>550010</v>
      </c>
      <c r="B2129" t="s">
        <v>7947</v>
      </c>
      <c r="C2129" t="s">
        <v>664</v>
      </c>
      <c r="D2129" t="s">
        <v>5793</v>
      </c>
      <c r="E2129" t="s">
        <v>5793</v>
      </c>
      <c r="F2129" t="s">
        <v>5793</v>
      </c>
    </row>
    <row r="2130" spans="1:6">
      <c r="A2130">
        <v>550011</v>
      </c>
      <c r="B2130" t="s">
        <v>7948</v>
      </c>
      <c r="C2130" t="s">
        <v>664</v>
      </c>
      <c r="D2130" t="s">
        <v>5795</v>
      </c>
      <c r="E2130" t="s">
        <v>5795</v>
      </c>
      <c r="F2130" t="s">
        <v>5795</v>
      </c>
    </row>
    <row r="2131" spans="1:6">
      <c r="A2131">
        <v>550012</v>
      </c>
      <c r="B2131" t="s">
        <v>7949</v>
      </c>
      <c r="C2131" t="s">
        <v>369</v>
      </c>
      <c r="D2131" t="s">
        <v>5751</v>
      </c>
      <c r="E2131" t="s">
        <v>5749</v>
      </c>
      <c r="F2131" t="s">
        <v>5749</v>
      </c>
    </row>
    <row r="2132" spans="1:6">
      <c r="A2132">
        <v>550013</v>
      </c>
      <c r="B2132" t="s">
        <v>7950</v>
      </c>
      <c r="C2132" t="s">
        <v>369</v>
      </c>
      <c r="D2132" t="s">
        <v>5751</v>
      </c>
      <c r="E2132" t="s">
        <v>5749</v>
      </c>
      <c r="F2132" t="s">
        <v>5749</v>
      </c>
    </row>
    <row r="2133" spans="1:6">
      <c r="A2133">
        <v>550015</v>
      </c>
      <c r="B2133" t="s">
        <v>7951</v>
      </c>
      <c r="C2133" t="s">
        <v>5878</v>
      </c>
      <c r="D2133" t="s">
        <v>5879</v>
      </c>
      <c r="E2133" t="s">
        <v>5880</v>
      </c>
      <c r="F2133" t="s">
        <v>5880</v>
      </c>
    </row>
    <row r="2134" spans="1:6">
      <c r="A2134">
        <v>550016</v>
      </c>
      <c r="B2134" t="s">
        <v>7952</v>
      </c>
      <c r="C2134" t="s">
        <v>5878</v>
      </c>
      <c r="D2134" t="s">
        <v>5879</v>
      </c>
      <c r="E2134" t="s">
        <v>5882</v>
      </c>
      <c r="F2134" t="s">
        <v>5882</v>
      </c>
    </row>
    <row r="2135" spans="1:6">
      <c r="A2135">
        <v>550017</v>
      </c>
      <c r="B2135" t="s">
        <v>7953</v>
      </c>
      <c r="C2135" t="s">
        <v>369</v>
      </c>
      <c r="D2135" t="s">
        <v>5751</v>
      </c>
      <c r="E2135" t="s">
        <v>5748</v>
      </c>
      <c r="F2135" t="s">
        <v>5748</v>
      </c>
    </row>
    <row r="2136" spans="1:6">
      <c r="A2136">
        <v>550018</v>
      </c>
      <c r="B2136" t="s">
        <v>7954</v>
      </c>
      <c r="C2136" t="s">
        <v>369</v>
      </c>
      <c r="D2136" t="s">
        <v>5751</v>
      </c>
      <c r="E2136" t="s">
        <v>5748</v>
      </c>
      <c r="F2136" t="s">
        <v>5748</v>
      </c>
    </row>
    <row r="2137" spans="1:6">
      <c r="A2137">
        <v>550019</v>
      </c>
      <c r="B2137" t="s">
        <v>7955</v>
      </c>
      <c r="C2137" t="s">
        <v>369</v>
      </c>
      <c r="D2137" t="s">
        <v>5751</v>
      </c>
      <c r="E2137" t="s">
        <v>5748</v>
      </c>
      <c r="F2137" t="s">
        <v>5748</v>
      </c>
    </row>
    <row r="2138" spans="1:6">
      <c r="A2138">
        <v>560001</v>
      </c>
      <c r="B2138" t="s">
        <v>7956</v>
      </c>
      <c r="C2138" t="s">
        <v>664</v>
      </c>
      <c r="D2138" t="s">
        <v>5793</v>
      </c>
      <c r="E2138" t="s">
        <v>5793</v>
      </c>
      <c r="F2138" t="s">
        <v>5793</v>
      </c>
    </row>
    <row r="2139" spans="1:6">
      <c r="A2139">
        <v>560002</v>
      </c>
      <c r="B2139" t="s">
        <v>7957</v>
      </c>
      <c r="C2139" t="s">
        <v>328</v>
      </c>
      <c r="D2139" t="s">
        <v>5725</v>
      </c>
      <c r="E2139" t="s">
        <v>5728</v>
      </c>
      <c r="F2139" t="s">
        <v>5728</v>
      </c>
    </row>
    <row r="2140" spans="1:6">
      <c r="A2140">
        <v>560003</v>
      </c>
      <c r="B2140" t="s">
        <v>7958</v>
      </c>
      <c r="C2140" t="s">
        <v>328</v>
      </c>
      <c r="D2140" t="s">
        <v>5725</v>
      </c>
      <c r="E2140" t="s">
        <v>5728</v>
      </c>
      <c r="F2140" t="s">
        <v>5728</v>
      </c>
    </row>
    <row r="2141" spans="1:6">
      <c r="A2141">
        <v>560005</v>
      </c>
      <c r="B2141" t="s">
        <v>7959</v>
      </c>
      <c r="C2141" t="s">
        <v>369</v>
      </c>
      <c r="D2141" t="s">
        <v>5751</v>
      </c>
      <c r="E2141" t="s">
        <v>5747</v>
      </c>
      <c r="F2141" t="s">
        <v>5747</v>
      </c>
    </row>
    <row r="2142" spans="1:6">
      <c r="A2142">
        <v>560006</v>
      </c>
      <c r="B2142" t="s">
        <v>7960</v>
      </c>
      <c r="C2142" t="s">
        <v>328</v>
      </c>
      <c r="D2142" t="s">
        <v>5725</v>
      </c>
      <c r="E2142" t="s">
        <v>5727</v>
      </c>
      <c r="F2142" t="s">
        <v>5727</v>
      </c>
    </row>
    <row r="2143" spans="1:6">
      <c r="A2143">
        <v>570001</v>
      </c>
      <c r="B2143" t="s">
        <v>7961</v>
      </c>
      <c r="C2143" t="s">
        <v>64</v>
      </c>
      <c r="D2143" t="s">
        <v>5803</v>
      </c>
      <c r="E2143" t="s">
        <v>5818</v>
      </c>
      <c r="F2143" t="s">
        <v>5803</v>
      </c>
    </row>
    <row r="2144" spans="1:6">
      <c r="A2144">
        <v>570005</v>
      </c>
      <c r="B2144" t="s">
        <v>7962</v>
      </c>
      <c r="C2144" t="s">
        <v>64</v>
      </c>
      <c r="D2144" t="s">
        <v>5803</v>
      </c>
      <c r="E2144" t="s">
        <v>5804</v>
      </c>
      <c r="F2144" t="s">
        <v>5803</v>
      </c>
    </row>
    <row r="2145" spans="1:6">
      <c r="A2145">
        <v>570006</v>
      </c>
      <c r="B2145" t="s">
        <v>7963</v>
      </c>
      <c r="C2145" t="s">
        <v>64</v>
      </c>
      <c r="D2145" t="s">
        <v>5803</v>
      </c>
      <c r="E2145" t="s">
        <v>5804</v>
      </c>
      <c r="F2145" t="s">
        <v>5803</v>
      </c>
    </row>
    <row r="2146" spans="1:6">
      <c r="A2146">
        <v>570007</v>
      </c>
      <c r="B2146" t="s">
        <v>7964</v>
      </c>
      <c r="C2146" t="s">
        <v>64</v>
      </c>
      <c r="D2146" t="s">
        <v>5803</v>
      </c>
      <c r="E2146" t="s">
        <v>5804</v>
      </c>
      <c r="F2146" t="s">
        <v>5803</v>
      </c>
    </row>
    <row r="2147" spans="1:6">
      <c r="A2147">
        <v>570008</v>
      </c>
      <c r="B2147" t="s">
        <v>7965</v>
      </c>
      <c r="C2147" t="s">
        <v>64</v>
      </c>
      <c r="D2147" t="s">
        <v>5803</v>
      </c>
      <c r="E2147" t="s">
        <v>5806</v>
      </c>
      <c r="F2147" t="s">
        <v>5803</v>
      </c>
    </row>
    <row r="2148" spans="1:6">
      <c r="A2148">
        <v>571002</v>
      </c>
      <c r="B2148" t="s">
        <v>7966</v>
      </c>
      <c r="C2148" t="s">
        <v>328</v>
      </c>
      <c r="D2148" t="s">
        <v>5725</v>
      </c>
      <c r="E2148" t="s">
        <v>5727</v>
      </c>
      <c r="F2148" t="s">
        <v>5727</v>
      </c>
    </row>
    <row r="2149" spans="1:6">
      <c r="A2149">
        <v>573003</v>
      </c>
      <c r="B2149" t="s">
        <v>7967</v>
      </c>
      <c r="C2149" t="s">
        <v>369</v>
      </c>
      <c r="D2149" t="s">
        <v>5751</v>
      </c>
      <c r="E2149" t="s">
        <v>5747</v>
      </c>
      <c r="F2149" t="s">
        <v>5747</v>
      </c>
    </row>
    <row r="2150" spans="1:6">
      <c r="A2150">
        <v>580001</v>
      </c>
      <c r="B2150" t="s">
        <v>7968</v>
      </c>
      <c r="C2150" t="s">
        <v>328</v>
      </c>
      <c r="D2150" t="s">
        <v>5725</v>
      </c>
      <c r="E2150" t="s">
        <v>5728</v>
      </c>
      <c r="F2150" t="s">
        <v>5728</v>
      </c>
    </row>
    <row r="2151" spans="1:6">
      <c r="A2151">
        <v>580002</v>
      </c>
      <c r="B2151" t="s">
        <v>7969</v>
      </c>
      <c r="C2151" t="s">
        <v>64</v>
      </c>
      <c r="D2151" t="s">
        <v>5803</v>
      </c>
      <c r="E2151" t="s">
        <v>5806</v>
      </c>
      <c r="F2151" t="s">
        <v>5803</v>
      </c>
    </row>
    <row r="2152" spans="1:6">
      <c r="A2152">
        <v>580003</v>
      </c>
      <c r="B2152" t="s">
        <v>7970</v>
      </c>
      <c r="C2152" t="s">
        <v>64</v>
      </c>
      <c r="D2152" t="s">
        <v>5803</v>
      </c>
      <c r="E2152" t="s">
        <v>5804</v>
      </c>
      <c r="F2152" t="s">
        <v>5803</v>
      </c>
    </row>
    <row r="2153" spans="1:6">
      <c r="A2153">
        <v>580005</v>
      </c>
      <c r="B2153" t="s">
        <v>7971</v>
      </c>
      <c r="C2153" t="s">
        <v>328</v>
      </c>
      <c r="D2153" t="s">
        <v>5725</v>
      </c>
      <c r="E2153" t="s">
        <v>5727</v>
      </c>
      <c r="F2153" t="s">
        <v>5727</v>
      </c>
    </row>
    <row r="2154" spans="1:6">
      <c r="A2154">
        <v>580006</v>
      </c>
      <c r="B2154" t="s">
        <v>7972</v>
      </c>
      <c r="C2154" t="s">
        <v>64</v>
      </c>
      <c r="D2154" t="s">
        <v>5803</v>
      </c>
      <c r="E2154" t="s">
        <v>5804</v>
      </c>
      <c r="F2154" t="s">
        <v>5803</v>
      </c>
    </row>
    <row r="2155" spans="1:6">
      <c r="A2155">
        <v>580007</v>
      </c>
      <c r="B2155" t="s">
        <v>7973</v>
      </c>
      <c r="C2155" t="s">
        <v>64</v>
      </c>
      <c r="D2155" t="s">
        <v>5803</v>
      </c>
      <c r="E2155" t="s">
        <v>5804</v>
      </c>
      <c r="F2155" t="s">
        <v>5803</v>
      </c>
    </row>
    <row r="2156" spans="1:6">
      <c r="A2156">
        <v>580008</v>
      </c>
      <c r="B2156" t="s">
        <v>7974</v>
      </c>
      <c r="C2156" t="s">
        <v>64</v>
      </c>
      <c r="D2156" t="s">
        <v>5803</v>
      </c>
      <c r="E2156" t="s">
        <v>5842</v>
      </c>
      <c r="F2156" t="s">
        <v>5803</v>
      </c>
    </row>
    <row r="2157" spans="1:6">
      <c r="A2157">
        <v>580009</v>
      </c>
      <c r="B2157" t="s">
        <v>7975</v>
      </c>
      <c r="C2157" t="s">
        <v>328</v>
      </c>
      <c r="D2157" t="s">
        <v>5725</v>
      </c>
      <c r="E2157" t="s">
        <v>5727</v>
      </c>
      <c r="F2157" t="s">
        <v>5727</v>
      </c>
    </row>
    <row r="2158" spans="1:6">
      <c r="A2158">
        <v>582001</v>
      </c>
      <c r="B2158" t="s">
        <v>7976</v>
      </c>
      <c r="C2158" t="s">
        <v>369</v>
      </c>
      <c r="D2158" t="s">
        <v>5751</v>
      </c>
      <c r="E2158" t="s">
        <v>5747</v>
      </c>
      <c r="F2158" t="s">
        <v>5747</v>
      </c>
    </row>
    <row r="2159" spans="1:6">
      <c r="A2159">
        <v>582002</v>
      </c>
      <c r="B2159" t="s">
        <v>7977</v>
      </c>
      <c r="C2159" t="s">
        <v>369</v>
      </c>
      <c r="D2159" t="s">
        <v>5751</v>
      </c>
      <c r="E2159" t="s">
        <v>5748</v>
      </c>
      <c r="F2159" t="s">
        <v>5748</v>
      </c>
    </row>
    <row r="2160" spans="1:6">
      <c r="A2160">
        <v>582003</v>
      </c>
      <c r="B2160" t="s">
        <v>7978</v>
      </c>
      <c r="C2160" t="s">
        <v>328</v>
      </c>
      <c r="D2160" t="s">
        <v>5725</v>
      </c>
      <c r="E2160" t="s">
        <v>5726</v>
      </c>
      <c r="F2160" t="s">
        <v>5726</v>
      </c>
    </row>
    <row r="2161" spans="1:6">
      <c r="A2161">
        <v>582201</v>
      </c>
      <c r="B2161" t="s">
        <v>7979</v>
      </c>
      <c r="C2161" t="s">
        <v>369</v>
      </c>
      <c r="D2161" t="s">
        <v>5751</v>
      </c>
      <c r="E2161" t="s">
        <v>5747</v>
      </c>
      <c r="F2161" t="s">
        <v>5747</v>
      </c>
    </row>
    <row r="2162" spans="1:6">
      <c r="A2162">
        <v>582202</v>
      </c>
      <c r="B2162" t="s">
        <v>7980</v>
      </c>
      <c r="C2162" t="s">
        <v>369</v>
      </c>
      <c r="D2162" t="s">
        <v>5751</v>
      </c>
      <c r="E2162" t="s">
        <v>5748</v>
      </c>
      <c r="F2162" t="s">
        <v>5748</v>
      </c>
    </row>
    <row r="2163" spans="1:6">
      <c r="A2163">
        <v>583001</v>
      </c>
      <c r="B2163" t="s">
        <v>7981</v>
      </c>
      <c r="C2163" t="s">
        <v>664</v>
      </c>
      <c r="D2163" t="s">
        <v>5793</v>
      </c>
      <c r="E2163" t="s">
        <v>5793</v>
      </c>
      <c r="F2163" t="s">
        <v>5793</v>
      </c>
    </row>
    <row r="2164" spans="1:6">
      <c r="A2164">
        <v>583101</v>
      </c>
      <c r="B2164" t="s">
        <v>7982</v>
      </c>
      <c r="C2164" t="s">
        <v>664</v>
      </c>
      <c r="D2164" t="s">
        <v>5795</v>
      </c>
      <c r="E2164" t="s">
        <v>5795</v>
      </c>
      <c r="F2164" t="s">
        <v>5795</v>
      </c>
    </row>
    <row r="2165" spans="1:6">
      <c r="A2165">
        <v>585001</v>
      </c>
      <c r="B2165" t="s">
        <v>7983</v>
      </c>
      <c r="C2165" t="s">
        <v>64</v>
      </c>
      <c r="D2165" t="s">
        <v>5716</v>
      </c>
      <c r="E2165" t="s">
        <v>5717</v>
      </c>
      <c r="F2165" t="s">
        <v>5717</v>
      </c>
    </row>
    <row r="2166" spans="1:6">
      <c r="A2166">
        <v>590001</v>
      </c>
      <c r="B2166" t="s">
        <v>7984</v>
      </c>
      <c r="C2166" t="s">
        <v>64</v>
      </c>
      <c r="D2166" t="s">
        <v>5803</v>
      </c>
      <c r="E2166" t="s">
        <v>5806</v>
      </c>
      <c r="F2166" t="s">
        <v>5803</v>
      </c>
    </row>
    <row r="2167" spans="1:6">
      <c r="A2167">
        <v>590002</v>
      </c>
      <c r="B2167" t="s">
        <v>7985</v>
      </c>
      <c r="C2167" t="s">
        <v>64</v>
      </c>
      <c r="D2167" t="s">
        <v>5803</v>
      </c>
      <c r="E2167" t="s">
        <v>5804</v>
      </c>
      <c r="F2167" t="s">
        <v>5803</v>
      </c>
    </row>
    <row r="2168" spans="1:6">
      <c r="A2168">
        <v>590003</v>
      </c>
      <c r="B2168" t="s">
        <v>7986</v>
      </c>
      <c r="C2168" t="s">
        <v>328</v>
      </c>
      <c r="D2168" t="s">
        <v>5725</v>
      </c>
      <c r="E2168" t="s">
        <v>5727</v>
      </c>
      <c r="F2168" t="s">
        <v>5727</v>
      </c>
    </row>
    <row r="2169" spans="1:6">
      <c r="A2169">
        <v>590005</v>
      </c>
      <c r="B2169" t="s">
        <v>7987</v>
      </c>
      <c r="C2169" t="s">
        <v>64</v>
      </c>
      <c r="D2169" t="s">
        <v>5803</v>
      </c>
      <c r="E2169" t="s">
        <v>5806</v>
      </c>
      <c r="F2169" t="s">
        <v>5803</v>
      </c>
    </row>
    <row r="2170" spans="1:6">
      <c r="A2170">
        <v>590006</v>
      </c>
      <c r="B2170" t="s">
        <v>7988</v>
      </c>
      <c r="C2170" t="s">
        <v>328</v>
      </c>
      <c r="D2170" t="s">
        <v>5725</v>
      </c>
      <c r="E2170" t="s">
        <v>5727</v>
      </c>
      <c r="F2170" t="s">
        <v>5727</v>
      </c>
    </row>
    <row r="2171" spans="1:6">
      <c r="A2171">
        <v>590007</v>
      </c>
      <c r="B2171" t="s">
        <v>7989</v>
      </c>
      <c r="C2171" t="s">
        <v>64</v>
      </c>
      <c r="D2171" t="s">
        <v>5716</v>
      </c>
      <c r="E2171" t="s">
        <v>5720</v>
      </c>
      <c r="F2171" t="s">
        <v>5720</v>
      </c>
    </row>
    <row r="2172" spans="1:6">
      <c r="A2172">
        <v>590008</v>
      </c>
      <c r="B2172" t="s">
        <v>7990</v>
      </c>
      <c r="C2172" t="s">
        <v>64</v>
      </c>
      <c r="D2172" t="s">
        <v>5803</v>
      </c>
      <c r="E2172" t="s">
        <v>5842</v>
      </c>
      <c r="F2172" t="s">
        <v>5803</v>
      </c>
    </row>
    <row r="2173" spans="1:6">
      <c r="A2173">
        <v>590009</v>
      </c>
      <c r="B2173" t="s">
        <v>7991</v>
      </c>
      <c r="C2173" t="s">
        <v>369</v>
      </c>
      <c r="D2173" t="s">
        <v>5751</v>
      </c>
      <c r="E2173" t="s">
        <v>5748</v>
      </c>
      <c r="F2173" t="s">
        <v>5748</v>
      </c>
    </row>
    <row r="2174" spans="1:6">
      <c r="A2174">
        <v>590010</v>
      </c>
      <c r="B2174" t="s">
        <v>7992</v>
      </c>
      <c r="C2174" t="s">
        <v>369</v>
      </c>
      <c r="D2174" t="s">
        <v>5751</v>
      </c>
      <c r="E2174" t="s">
        <v>5748</v>
      </c>
      <c r="F2174" t="s">
        <v>5748</v>
      </c>
    </row>
    <row r="2175" spans="1:6">
      <c r="A2175">
        <v>610001</v>
      </c>
      <c r="B2175" t="s">
        <v>7993</v>
      </c>
      <c r="C2175" t="s">
        <v>64</v>
      </c>
      <c r="D2175" t="s">
        <v>5803</v>
      </c>
      <c r="E2175" t="s">
        <v>5804</v>
      </c>
      <c r="F2175" t="s">
        <v>5803</v>
      </c>
    </row>
    <row r="2176" spans="1:6">
      <c r="A2176">
        <v>610002</v>
      </c>
      <c r="B2176" t="s">
        <v>7994</v>
      </c>
      <c r="C2176" t="s">
        <v>328</v>
      </c>
      <c r="D2176" t="s">
        <v>5725</v>
      </c>
      <c r="E2176" t="s">
        <v>5727</v>
      </c>
      <c r="F2176" t="s">
        <v>5727</v>
      </c>
    </row>
    <row r="2177" spans="1:6">
      <c r="A2177">
        <v>610003</v>
      </c>
      <c r="B2177" t="s">
        <v>7995</v>
      </c>
      <c r="C2177" t="s">
        <v>369</v>
      </c>
      <c r="D2177" t="s">
        <v>5751</v>
      </c>
      <c r="E2177" t="s">
        <v>5748</v>
      </c>
      <c r="F2177" t="s">
        <v>5748</v>
      </c>
    </row>
    <row r="2178" spans="1:6">
      <c r="A2178">
        <v>610004</v>
      </c>
      <c r="B2178" t="s">
        <v>7996</v>
      </c>
      <c r="C2178" t="s">
        <v>64</v>
      </c>
      <c r="D2178" t="s">
        <v>5803</v>
      </c>
      <c r="E2178" t="s">
        <v>5804</v>
      </c>
      <c r="F2178" t="s">
        <v>5803</v>
      </c>
    </row>
    <row r="2179" spans="1:6">
      <c r="A2179">
        <v>610005</v>
      </c>
      <c r="B2179" t="s">
        <v>7997</v>
      </c>
      <c r="C2179" t="s">
        <v>64</v>
      </c>
      <c r="D2179" t="s">
        <v>5803</v>
      </c>
      <c r="E2179" t="s">
        <v>5818</v>
      </c>
      <c r="F2179" t="s">
        <v>5803</v>
      </c>
    </row>
    <row r="2180" spans="1:6">
      <c r="A2180">
        <v>610006</v>
      </c>
      <c r="B2180" t="s">
        <v>7998</v>
      </c>
      <c r="C2180" t="s">
        <v>64</v>
      </c>
      <c r="D2180" t="s">
        <v>5803</v>
      </c>
      <c r="E2180" t="s">
        <v>5804</v>
      </c>
      <c r="F2180" t="s">
        <v>5803</v>
      </c>
    </row>
    <row r="2181" spans="1:6">
      <c r="A2181">
        <v>610007</v>
      </c>
      <c r="B2181" t="s">
        <v>7999</v>
      </c>
      <c r="C2181" t="s">
        <v>64</v>
      </c>
      <c r="D2181" t="s">
        <v>5803</v>
      </c>
      <c r="E2181" t="s">
        <v>5804</v>
      </c>
      <c r="F2181" t="s">
        <v>5803</v>
      </c>
    </row>
    <row r="2182" spans="1:6">
      <c r="A2182">
        <v>610008</v>
      </c>
      <c r="B2182" t="s">
        <v>8000</v>
      </c>
      <c r="C2182" t="s">
        <v>369</v>
      </c>
      <c r="D2182" t="s">
        <v>5751</v>
      </c>
      <c r="E2182" t="s">
        <v>5747</v>
      </c>
      <c r="F2182" t="s">
        <v>5747</v>
      </c>
    </row>
    <row r="2183" spans="1:6">
      <c r="A2183">
        <v>610103</v>
      </c>
      <c r="B2183" t="s">
        <v>8001</v>
      </c>
      <c r="C2183" t="s">
        <v>369</v>
      </c>
      <c r="D2183" t="s">
        <v>5751</v>
      </c>
      <c r="E2183" t="s">
        <v>5748</v>
      </c>
      <c r="F2183" t="s">
        <v>5748</v>
      </c>
    </row>
    <row r="2184" spans="1:6">
      <c r="A2184">
        <v>610108</v>
      </c>
      <c r="B2184" t="s">
        <v>8002</v>
      </c>
      <c r="C2184" t="s">
        <v>369</v>
      </c>
      <c r="D2184" t="s">
        <v>5751</v>
      </c>
      <c r="E2184" t="s">
        <v>5747</v>
      </c>
      <c r="F2184" t="s">
        <v>5747</v>
      </c>
    </row>
    <row r="2185" spans="1:6">
      <c r="A2185">
        <v>620001</v>
      </c>
      <c r="B2185" t="s">
        <v>8003</v>
      </c>
      <c r="C2185" t="s">
        <v>328</v>
      </c>
      <c r="D2185" t="s">
        <v>5725</v>
      </c>
      <c r="E2185" t="s">
        <v>5730</v>
      </c>
      <c r="F2185" t="s">
        <v>5730</v>
      </c>
    </row>
    <row r="2186" spans="1:6">
      <c r="A2186" t="s">
        <v>8004</v>
      </c>
      <c r="B2186" t="s">
        <v>8005</v>
      </c>
      <c r="C2186" t="s">
        <v>328</v>
      </c>
      <c r="D2186" t="s">
        <v>5725</v>
      </c>
      <c r="E2186" t="s">
        <v>5726</v>
      </c>
      <c r="F2186" t="s">
        <v>5726</v>
      </c>
    </row>
    <row r="2187" spans="1:6">
      <c r="A2187">
        <v>620002</v>
      </c>
      <c r="B2187" t="s">
        <v>8006</v>
      </c>
      <c r="C2187" t="s">
        <v>328</v>
      </c>
      <c r="D2187" t="s">
        <v>5725</v>
      </c>
      <c r="E2187" t="s">
        <v>5727</v>
      </c>
      <c r="F2187" t="s">
        <v>5727</v>
      </c>
    </row>
    <row r="2188" spans="1:6">
      <c r="A2188">
        <v>620003</v>
      </c>
      <c r="B2188" t="s">
        <v>8007</v>
      </c>
      <c r="C2188" t="s">
        <v>369</v>
      </c>
      <c r="D2188" t="s">
        <v>5751</v>
      </c>
      <c r="E2188" t="s">
        <v>5747</v>
      </c>
      <c r="F2188" t="s">
        <v>5747</v>
      </c>
    </row>
    <row r="2189" spans="1:6">
      <c r="A2189">
        <v>620004</v>
      </c>
      <c r="B2189" t="s">
        <v>8008</v>
      </c>
      <c r="C2189" t="s">
        <v>64</v>
      </c>
      <c r="D2189" t="s">
        <v>5803</v>
      </c>
      <c r="E2189" t="s">
        <v>5818</v>
      </c>
      <c r="F2189" t="s">
        <v>5803</v>
      </c>
    </row>
    <row r="2190" spans="1:6">
      <c r="A2190">
        <v>620005</v>
      </c>
      <c r="B2190" t="s">
        <v>8009</v>
      </c>
      <c r="C2190" t="s">
        <v>64</v>
      </c>
      <c r="D2190" t="s">
        <v>5803</v>
      </c>
      <c r="E2190" t="s">
        <v>5818</v>
      </c>
      <c r="F2190" t="s">
        <v>5803</v>
      </c>
    </row>
    <row r="2191" spans="1:6">
      <c r="A2191">
        <v>620006</v>
      </c>
      <c r="B2191" t="s">
        <v>8010</v>
      </c>
      <c r="C2191" t="s">
        <v>64</v>
      </c>
      <c r="D2191" t="s">
        <v>5803</v>
      </c>
      <c r="E2191" t="s">
        <v>5842</v>
      </c>
      <c r="F2191" t="s">
        <v>5803</v>
      </c>
    </row>
    <row r="2192" spans="1:6">
      <c r="A2192">
        <v>620007</v>
      </c>
      <c r="B2192" t="s">
        <v>8011</v>
      </c>
      <c r="C2192" t="s">
        <v>328</v>
      </c>
      <c r="D2192" t="s">
        <v>5725</v>
      </c>
      <c r="E2192" t="s">
        <v>5726</v>
      </c>
      <c r="F2192" t="s">
        <v>5726</v>
      </c>
    </row>
    <row r="2193" spans="1:6">
      <c r="A2193">
        <v>620008</v>
      </c>
      <c r="B2193" t="s">
        <v>8012</v>
      </c>
      <c r="C2193" t="s">
        <v>64</v>
      </c>
      <c r="D2193" t="s">
        <v>5803</v>
      </c>
      <c r="E2193" t="s">
        <v>5804</v>
      </c>
      <c r="F2193" t="s">
        <v>5803</v>
      </c>
    </row>
    <row r="2194" spans="1:6">
      <c r="A2194">
        <v>620009</v>
      </c>
      <c r="B2194" t="s">
        <v>8013</v>
      </c>
      <c r="C2194" t="s">
        <v>328</v>
      </c>
      <c r="D2194" t="s">
        <v>5725</v>
      </c>
      <c r="E2194" t="s">
        <v>5726</v>
      </c>
      <c r="F2194" t="s">
        <v>5726</v>
      </c>
    </row>
    <row r="2195" spans="1:6">
      <c r="A2195">
        <v>630001</v>
      </c>
      <c r="B2195" t="s">
        <v>8014</v>
      </c>
      <c r="C2195" t="s">
        <v>328</v>
      </c>
      <c r="D2195" t="s">
        <v>5725</v>
      </c>
      <c r="E2195" t="s">
        <v>5728</v>
      </c>
      <c r="F2195" t="s">
        <v>5728</v>
      </c>
    </row>
    <row r="2196" spans="1:6">
      <c r="A2196">
        <v>630002</v>
      </c>
      <c r="B2196" t="s">
        <v>8015</v>
      </c>
      <c r="C2196" t="s">
        <v>64</v>
      </c>
      <c r="D2196" t="s">
        <v>5803</v>
      </c>
      <c r="E2196" t="s">
        <v>5804</v>
      </c>
      <c r="F2196" t="s">
        <v>5803</v>
      </c>
    </row>
    <row r="2197" spans="1:6">
      <c r="A2197">
        <v>630003</v>
      </c>
      <c r="B2197" t="s">
        <v>8016</v>
      </c>
      <c r="C2197" t="s">
        <v>369</v>
      </c>
      <c r="D2197" t="s">
        <v>5751</v>
      </c>
      <c r="E2197" t="s">
        <v>5748</v>
      </c>
      <c r="F2197" t="s">
        <v>5748</v>
      </c>
    </row>
    <row r="2198" spans="1:6">
      <c r="A2198">
        <v>630005</v>
      </c>
      <c r="B2198" t="s">
        <v>8017</v>
      </c>
      <c r="C2198" t="s">
        <v>328</v>
      </c>
      <c r="D2198" t="s">
        <v>5725</v>
      </c>
      <c r="E2198" t="s">
        <v>5727</v>
      </c>
      <c r="F2198" t="s">
        <v>5727</v>
      </c>
    </row>
    <row r="2199" spans="1:6">
      <c r="A2199">
        <v>630006</v>
      </c>
      <c r="B2199" t="s">
        <v>8018</v>
      </c>
      <c r="C2199" t="s">
        <v>64</v>
      </c>
      <c r="D2199" t="s">
        <v>5803</v>
      </c>
      <c r="E2199" t="s">
        <v>5804</v>
      </c>
      <c r="F2199" t="s">
        <v>5803</v>
      </c>
    </row>
    <row r="2200" spans="1:6">
      <c r="A2200">
        <v>630007</v>
      </c>
      <c r="B2200" t="s">
        <v>8019</v>
      </c>
      <c r="C2200" t="s">
        <v>369</v>
      </c>
      <c r="D2200" t="s">
        <v>5751</v>
      </c>
      <c r="E2200" t="s">
        <v>5747</v>
      </c>
      <c r="F2200" t="s">
        <v>5747</v>
      </c>
    </row>
    <row r="2201" spans="1:6">
      <c r="A2201">
        <v>630008</v>
      </c>
      <c r="B2201" t="s">
        <v>8020</v>
      </c>
      <c r="C2201" t="s">
        <v>328</v>
      </c>
      <c r="D2201" t="s">
        <v>5725</v>
      </c>
      <c r="E2201" t="s">
        <v>5727</v>
      </c>
      <c r="F2201" t="s">
        <v>5727</v>
      </c>
    </row>
    <row r="2202" spans="1:6">
      <c r="A2202">
        <v>630009</v>
      </c>
      <c r="B2202" t="s">
        <v>8021</v>
      </c>
      <c r="C2202" t="s">
        <v>369</v>
      </c>
      <c r="D2202" t="s">
        <v>5751</v>
      </c>
      <c r="E2202" t="s">
        <v>5747</v>
      </c>
      <c r="F2202" t="s">
        <v>5747</v>
      </c>
    </row>
    <row r="2203" spans="1:6">
      <c r="A2203">
        <v>630010</v>
      </c>
      <c r="B2203" t="s">
        <v>8022</v>
      </c>
      <c r="C2203" t="s">
        <v>64</v>
      </c>
      <c r="D2203" t="s">
        <v>5803</v>
      </c>
      <c r="E2203" t="s">
        <v>5818</v>
      </c>
      <c r="F2203" t="s">
        <v>5803</v>
      </c>
    </row>
    <row r="2204" spans="1:6">
      <c r="A2204">
        <v>630011</v>
      </c>
      <c r="B2204" t="s">
        <v>8023</v>
      </c>
      <c r="C2204" t="s">
        <v>64</v>
      </c>
      <c r="D2204" t="s">
        <v>5803</v>
      </c>
      <c r="E2204" t="s">
        <v>5806</v>
      </c>
      <c r="F2204" t="s">
        <v>5803</v>
      </c>
    </row>
    <row r="2205" spans="1:6">
      <c r="A2205">
        <v>630012</v>
      </c>
      <c r="B2205" t="s">
        <v>8024</v>
      </c>
      <c r="C2205" t="s">
        <v>664</v>
      </c>
      <c r="D2205" t="s">
        <v>5793</v>
      </c>
      <c r="E2205" t="s">
        <v>5793</v>
      </c>
      <c r="F2205" t="s">
        <v>5793</v>
      </c>
    </row>
    <row r="2206" spans="1:6">
      <c r="A2206">
        <v>630015</v>
      </c>
      <c r="B2206" t="s">
        <v>8025</v>
      </c>
      <c r="C2206" t="s">
        <v>328</v>
      </c>
      <c r="D2206" t="s">
        <v>5725</v>
      </c>
      <c r="E2206" t="s">
        <v>5727</v>
      </c>
      <c r="F2206" t="s">
        <v>5727</v>
      </c>
    </row>
    <row r="2207" spans="1:6">
      <c r="A2207">
        <v>630016</v>
      </c>
      <c r="B2207" t="s">
        <v>8026</v>
      </c>
      <c r="C2207" t="s">
        <v>328</v>
      </c>
      <c r="D2207" t="s">
        <v>5725</v>
      </c>
      <c r="E2207" t="s">
        <v>5727</v>
      </c>
      <c r="F2207" t="s">
        <v>5727</v>
      </c>
    </row>
    <row r="2208" spans="1:6">
      <c r="A2208">
        <v>630103</v>
      </c>
      <c r="B2208" t="s">
        <v>8027</v>
      </c>
      <c r="C2208" t="s">
        <v>369</v>
      </c>
      <c r="D2208" t="s">
        <v>5751</v>
      </c>
      <c r="E2208" t="s">
        <v>5748</v>
      </c>
      <c r="F2208" t="s">
        <v>5748</v>
      </c>
    </row>
    <row r="2209" spans="1:6">
      <c r="A2209">
        <v>630107</v>
      </c>
      <c r="B2209" t="s">
        <v>8028</v>
      </c>
      <c r="C2209" t="s">
        <v>369</v>
      </c>
      <c r="D2209" t="s">
        <v>5751</v>
      </c>
      <c r="E2209" t="s">
        <v>5747</v>
      </c>
      <c r="F2209" t="s">
        <v>5747</v>
      </c>
    </row>
    <row r="2210" spans="1:6">
      <c r="A2210">
        <v>630109</v>
      </c>
      <c r="B2210" t="s">
        <v>8029</v>
      </c>
      <c r="C2210" t="s">
        <v>369</v>
      </c>
      <c r="D2210" t="s">
        <v>5751</v>
      </c>
      <c r="E2210" t="s">
        <v>5747</v>
      </c>
      <c r="F2210" t="s">
        <v>5747</v>
      </c>
    </row>
    <row r="2211" spans="1:6">
      <c r="A2211">
        <v>630112</v>
      </c>
      <c r="B2211" t="s">
        <v>8030</v>
      </c>
      <c r="C2211" t="s">
        <v>664</v>
      </c>
      <c r="D2211" t="s">
        <v>5795</v>
      </c>
      <c r="E2211" t="s">
        <v>5795</v>
      </c>
      <c r="F2211" t="s">
        <v>5795</v>
      </c>
    </row>
    <row r="2212" spans="1:6">
      <c r="A2212">
        <v>650001</v>
      </c>
      <c r="B2212" t="s">
        <v>8031</v>
      </c>
      <c r="C2212" t="s">
        <v>369</v>
      </c>
      <c r="D2212" t="s">
        <v>5751</v>
      </c>
      <c r="E2212" t="s">
        <v>5748</v>
      </c>
      <c r="F2212" t="s">
        <v>5748</v>
      </c>
    </row>
    <row r="2213" spans="1:6">
      <c r="A2213">
        <v>650002</v>
      </c>
      <c r="B2213" t="s">
        <v>8032</v>
      </c>
      <c r="C2213" t="s">
        <v>369</v>
      </c>
      <c r="D2213" t="s">
        <v>5751</v>
      </c>
      <c r="E2213" t="s">
        <v>5748</v>
      </c>
      <c r="F2213" t="s">
        <v>5748</v>
      </c>
    </row>
    <row r="2214" spans="1:6">
      <c r="A2214">
        <v>660001</v>
      </c>
      <c r="B2214" t="s">
        <v>8033</v>
      </c>
      <c r="C2214" t="s">
        <v>64</v>
      </c>
      <c r="D2214" t="s">
        <v>5803</v>
      </c>
      <c r="E2214" t="s">
        <v>5804</v>
      </c>
      <c r="F2214" t="s">
        <v>5803</v>
      </c>
    </row>
    <row r="2215" spans="1:6">
      <c r="A2215">
        <v>660002</v>
      </c>
      <c r="B2215" t="s">
        <v>8034</v>
      </c>
      <c r="C2215" t="s">
        <v>369</v>
      </c>
      <c r="D2215" t="s">
        <v>5751</v>
      </c>
      <c r="E2215" t="s">
        <v>5748</v>
      </c>
      <c r="F2215" t="s">
        <v>5748</v>
      </c>
    </row>
    <row r="2216" spans="1:6">
      <c r="A2216">
        <v>660003</v>
      </c>
      <c r="B2216" t="s">
        <v>8035</v>
      </c>
      <c r="C2216" t="s">
        <v>328</v>
      </c>
      <c r="D2216" t="s">
        <v>5725</v>
      </c>
      <c r="E2216" t="s">
        <v>5727</v>
      </c>
      <c r="F2216" t="s">
        <v>5727</v>
      </c>
    </row>
    <row r="2217" spans="1:6">
      <c r="A2217">
        <v>660004</v>
      </c>
      <c r="B2217" t="s">
        <v>8036</v>
      </c>
      <c r="C2217" t="s">
        <v>64</v>
      </c>
      <c r="D2217" t="s">
        <v>5803</v>
      </c>
      <c r="E2217" t="s">
        <v>5818</v>
      </c>
      <c r="F2217" t="s">
        <v>5803</v>
      </c>
    </row>
    <row r="2218" spans="1:6">
      <c r="A2218">
        <v>660005</v>
      </c>
      <c r="B2218" t="s">
        <v>8037</v>
      </c>
      <c r="C2218" t="s">
        <v>64</v>
      </c>
      <c r="D2218" t="s">
        <v>5803</v>
      </c>
      <c r="E2218" t="s">
        <v>5804</v>
      </c>
      <c r="F2218" t="s">
        <v>5803</v>
      </c>
    </row>
    <row r="2219" spans="1:6">
      <c r="A2219">
        <v>660006</v>
      </c>
      <c r="B2219" t="s">
        <v>8038</v>
      </c>
      <c r="C2219" t="s">
        <v>64</v>
      </c>
      <c r="D2219" t="s">
        <v>5803</v>
      </c>
      <c r="E2219" t="s">
        <v>5818</v>
      </c>
      <c r="F2219" t="s">
        <v>5803</v>
      </c>
    </row>
    <row r="2220" spans="1:6">
      <c r="A2220">
        <v>660007</v>
      </c>
      <c r="B2220" t="s">
        <v>8039</v>
      </c>
      <c r="C2220" t="s">
        <v>664</v>
      </c>
      <c r="D2220" t="s">
        <v>5793</v>
      </c>
      <c r="E2220" t="s">
        <v>5793</v>
      </c>
      <c r="F2220" t="s">
        <v>5793</v>
      </c>
    </row>
    <row r="2221" spans="1:6">
      <c r="A2221">
        <v>660008</v>
      </c>
      <c r="B2221" t="s">
        <v>8040</v>
      </c>
      <c r="C2221" t="s">
        <v>64</v>
      </c>
      <c r="D2221" t="s">
        <v>5716</v>
      </c>
      <c r="E2221" t="s">
        <v>5717</v>
      </c>
      <c r="F2221" t="s">
        <v>5717</v>
      </c>
    </row>
    <row r="2222" spans="1:6">
      <c r="A2222">
        <v>660009</v>
      </c>
      <c r="B2222" t="s">
        <v>8041</v>
      </c>
      <c r="C2222" t="s">
        <v>369</v>
      </c>
      <c r="D2222" t="s">
        <v>5751</v>
      </c>
      <c r="E2222" t="s">
        <v>5747</v>
      </c>
      <c r="F2222" t="s">
        <v>5747</v>
      </c>
    </row>
    <row r="2223" spans="1:6">
      <c r="A2223">
        <v>660010</v>
      </c>
      <c r="B2223" t="s">
        <v>8042</v>
      </c>
      <c r="C2223" t="s">
        <v>64</v>
      </c>
      <c r="D2223" t="s">
        <v>5803</v>
      </c>
      <c r="E2223" t="s">
        <v>6365</v>
      </c>
      <c r="F2223" t="s">
        <v>5803</v>
      </c>
    </row>
    <row r="2224" spans="1:6">
      <c r="A2224">
        <v>660011</v>
      </c>
      <c r="B2224" t="s">
        <v>8043</v>
      </c>
      <c r="C2224" t="s">
        <v>64</v>
      </c>
      <c r="D2224" t="s">
        <v>5716</v>
      </c>
      <c r="E2224" t="s">
        <v>5717</v>
      </c>
      <c r="F2224" t="s">
        <v>5717</v>
      </c>
    </row>
    <row r="2225" spans="1:6">
      <c r="A2225">
        <v>660012</v>
      </c>
      <c r="B2225" t="s">
        <v>8044</v>
      </c>
      <c r="C2225" t="s">
        <v>64</v>
      </c>
      <c r="D2225" t="s">
        <v>5803</v>
      </c>
      <c r="E2225" t="s">
        <v>5842</v>
      </c>
      <c r="F2225" t="s">
        <v>5803</v>
      </c>
    </row>
    <row r="2226" spans="1:6">
      <c r="A2226">
        <v>660013</v>
      </c>
      <c r="B2226" t="s">
        <v>8045</v>
      </c>
      <c r="C2226" t="s">
        <v>369</v>
      </c>
      <c r="D2226" t="s">
        <v>5751</v>
      </c>
      <c r="E2226" t="s">
        <v>5748</v>
      </c>
      <c r="F2226" t="s">
        <v>5748</v>
      </c>
    </row>
    <row r="2227" spans="1:6">
      <c r="A2227">
        <v>660014</v>
      </c>
      <c r="B2227" t="s">
        <v>8046</v>
      </c>
      <c r="C2227" t="s">
        <v>64</v>
      </c>
      <c r="D2227" t="s">
        <v>5716</v>
      </c>
      <c r="E2227" t="s">
        <v>5720</v>
      </c>
      <c r="F2227" t="s">
        <v>5720</v>
      </c>
    </row>
    <row r="2228" spans="1:6">
      <c r="A2228">
        <v>660015</v>
      </c>
      <c r="B2228" t="s">
        <v>8047</v>
      </c>
      <c r="C2228" t="s">
        <v>64</v>
      </c>
      <c r="D2228" t="s">
        <v>5803</v>
      </c>
      <c r="E2228" t="s">
        <v>5806</v>
      </c>
      <c r="F2228" t="s">
        <v>5803</v>
      </c>
    </row>
    <row r="2229" spans="1:6">
      <c r="A2229">
        <v>660016</v>
      </c>
      <c r="B2229" t="s">
        <v>8048</v>
      </c>
      <c r="C2229" t="s">
        <v>369</v>
      </c>
      <c r="D2229" t="s">
        <v>5751</v>
      </c>
      <c r="E2229" t="s">
        <v>5749</v>
      </c>
      <c r="F2229" t="s">
        <v>5749</v>
      </c>
    </row>
    <row r="2230" spans="1:6">
      <c r="A2230">
        <v>660102</v>
      </c>
      <c r="B2230" t="s">
        <v>8049</v>
      </c>
      <c r="C2230" t="s">
        <v>369</v>
      </c>
      <c r="D2230" t="s">
        <v>5751</v>
      </c>
      <c r="E2230" t="s">
        <v>5748</v>
      </c>
      <c r="F2230" t="s">
        <v>5748</v>
      </c>
    </row>
    <row r="2231" spans="1:6">
      <c r="A2231">
        <v>660107</v>
      </c>
      <c r="B2231" t="s">
        <v>8050</v>
      </c>
      <c r="C2231" t="s">
        <v>664</v>
      </c>
      <c r="D2231" t="s">
        <v>5795</v>
      </c>
      <c r="E2231" t="s">
        <v>5795</v>
      </c>
      <c r="F2231" t="s">
        <v>5795</v>
      </c>
    </row>
    <row r="2232" spans="1:6">
      <c r="A2232">
        <v>660109</v>
      </c>
      <c r="B2232" t="s">
        <v>8051</v>
      </c>
      <c r="C2232" t="s">
        <v>369</v>
      </c>
      <c r="D2232" t="s">
        <v>5751</v>
      </c>
      <c r="E2232" t="s">
        <v>5747</v>
      </c>
      <c r="F2232" t="s">
        <v>5747</v>
      </c>
    </row>
    <row r="2233" spans="1:6">
      <c r="A2233">
        <v>660116</v>
      </c>
      <c r="B2233" t="s">
        <v>8052</v>
      </c>
      <c r="C2233" t="s">
        <v>369</v>
      </c>
      <c r="D2233" t="s">
        <v>5751</v>
      </c>
      <c r="E2233" t="s">
        <v>5749</v>
      </c>
      <c r="F2233" t="s">
        <v>5749</v>
      </c>
    </row>
    <row r="2234" spans="1:6">
      <c r="A2234">
        <v>671010</v>
      </c>
      <c r="B2234" t="s">
        <v>8053</v>
      </c>
      <c r="C2234" t="s">
        <v>64</v>
      </c>
      <c r="D2234" t="s">
        <v>5803</v>
      </c>
      <c r="E2234" t="s">
        <v>5806</v>
      </c>
      <c r="F2234" t="s">
        <v>5803</v>
      </c>
    </row>
    <row r="2235" spans="1:6">
      <c r="A2235">
        <v>673010</v>
      </c>
      <c r="B2235" t="s">
        <v>8054</v>
      </c>
      <c r="C2235" t="s">
        <v>328</v>
      </c>
      <c r="D2235" t="s">
        <v>5725</v>
      </c>
      <c r="E2235" t="s">
        <v>5727</v>
      </c>
      <c r="F2235" t="s">
        <v>5727</v>
      </c>
    </row>
    <row r="2236" spans="1:6">
      <c r="A2236">
        <v>675011</v>
      </c>
      <c r="B2236" t="s">
        <v>8055</v>
      </c>
      <c r="C2236" t="s">
        <v>369</v>
      </c>
      <c r="D2236" t="s">
        <v>5751</v>
      </c>
      <c r="E2236" t="s">
        <v>5747</v>
      </c>
      <c r="F2236" t="s">
        <v>5747</v>
      </c>
    </row>
    <row r="2237" spans="1:6">
      <c r="A2237">
        <v>675013</v>
      </c>
      <c r="B2237" t="s">
        <v>8056</v>
      </c>
      <c r="C2237" t="s">
        <v>369</v>
      </c>
      <c r="D2237" t="s">
        <v>5751</v>
      </c>
      <c r="E2237" t="s">
        <v>5747</v>
      </c>
      <c r="F2237" t="s">
        <v>5747</v>
      </c>
    </row>
    <row r="2238" spans="1:6">
      <c r="A2238">
        <v>675021</v>
      </c>
      <c r="B2238" t="s">
        <v>8057</v>
      </c>
      <c r="C2238" t="s">
        <v>369</v>
      </c>
      <c r="D2238" t="s">
        <v>5751</v>
      </c>
      <c r="E2238" t="s">
        <v>5748</v>
      </c>
      <c r="F2238" t="s">
        <v>5748</v>
      </c>
    </row>
    <row r="2239" spans="1:6">
      <c r="A2239">
        <v>675023</v>
      </c>
      <c r="B2239" t="s">
        <v>8058</v>
      </c>
      <c r="C2239" t="s">
        <v>369</v>
      </c>
      <c r="D2239" t="s">
        <v>5751</v>
      </c>
      <c r="E2239" t="s">
        <v>5748</v>
      </c>
      <c r="F2239" t="s">
        <v>5748</v>
      </c>
    </row>
    <row r="2240" spans="1:6">
      <c r="A2240">
        <v>686868</v>
      </c>
      <c r="B2240" t="s">
        <v>8059</v>
      </c>
      <c r="C2240" t="s">
        <v>369</v>
      </c>
      <c r="D2240" t="s">
        <v>5751</v>
      </c>
      <c r="E2240" t="s">
        <v>5748</v>
      </c>
      <c r="F2240" t="s">
        <v>5748</v>
      </c>
    </row>
    <row r="2241" spans="1:6">
      <c r="A2241">
        <v>686869</v>
      </c>
      <c r="B2241" t="s">
        <v>8060</v>
      </c>
      <c r="C2241" t="s">
        <v>369</v>
      </c>
      <c r="D2241" t="s">
        <v>5751</v>
      </c>
      <c r="E2241" t="s">
        <v>5748</v>
      </c>
      <c r="F2241" t="s">
        <v>5748</v>
      </c>
    </row>
    <row r="2242" spans="1:6">
      <c r="A2242">
        <v>688888</v>
      </c>
      <c r="B2242" t="s">
        <v>8061</v>
      </c>
      <c r="C2242" t="s">
        <v>64</v>
      </c>
      <c r="D2242" t="s">
        <v>5803</v>
      </c>
      <c r="E2242" t="s">
        <v>5804</v>
      </c>
      <c r="F2242" t="s">
        <v>5803</v>
      </c>
    </row>
    <row r="2243" spans="1:6">
      <c r="A2243">
        <v>690001</v>
      </c>
      <c r="B2243" t="s">
        <v>8062</v>
      </c>
      <c r="C2243" t="s">
        <v>328</v>
      </c>
      <c r="D2243" t="s">
        <v>5725</v>
      </c>
      <c r="E2243" t="s">
        <v>5727</v>
      </c>
      <c r="F2243" t="s">
        <v>5727</v>
      </c>
    </row>
    <row r="2244" spans="1:6">
      <c r="A2244">
        <v>690002</v>
      </c>
      <c r="B2244" t="s">
        <v>8063</v>
      </c>
      <c r="C2244" t="s">
        <v>369</v>
      </c>
      <c r="D2244" t="s">
        <v>5751</v>
      </c>
      <c r="E2244" t="s">
        <v>5747</v>
      </c>
      <c r="F2244" t="s">
        <v>5747</v>
      </c>
    </row>
    <row r="2245" spans="1:6">
      <c r="A2245">
        <v>690003</v>
      </c>
      <c r="B2245" t="s">
        <v>8064</v>
      </c>
      <c r="C2245" t="s">
        <v>64</v>
      </c>
      <c r="D2245" t="s">
        <v>5803</v>
      </c>
      <c r="E2245" t="s">
        <v>5806</v>
      </c>
      <c r="F2245" t="s">
        <v>5803</v>
      </c>
    </row>
    <row r="2246" spans="1:6">
      <c r="A2246">
        <v>690004</v>
      </c>
      <c r="B2246" t="s">
        <v>8065</v>
      </c>
      <c r="C2246" t="s">
        <v>64</v>
      </c>
      <c r="D2246" t="s">
        <v>5803</v>
      </c>
      <c r="E2246" t="s">
        <v>5806</v>
      </c>
      <c r="F2246" t="s">
        <v>5803</v>
      </c>
    </row>
    <row r="2247" spans="1:6">
      <c r="A2247">
        <v>690005</v>
      </c>
      <c r="B2247" t="s">
        <v>8066</v>
      </c>
      <c r="C2247" t="s">
        <v>64</v>
      </c>
      <c r="D2247" t="s">
        <v>5803</v>
      </c>
      <c r="E2247" t="s">
        <v>5842</v>
      </c>
      <c r="F2247" t="s">
        <v>5803</v>
      </c>
    </row>
    <row r="2248" spans="1:6">
      <c r="A2248">
        <v>690006</v>
      </c>
      <c r="B2248" t="s">
        <v>8067</v>
      </c>
      <c r="C2248" t="s">
        <v>369</v>
      </c>
      <c r="D2248" t="s">
        <v>5751</v>
      </c>
      <c r="E2248" t="s">
        <v>5747</v>
      </c>
      <c r="F2248" t="s">
        <v>5747</v>
      </c>
    </row>
    <row r="2249" spans="1:6">
      <c r="A2249">
        <v>690007</v>
      </c>
      <c r="B2249" t="s">
        <v>8068</v>
      </c>
      <c r="C2249" t="s">
        <v>64</v>
      </c>
      <c r="D2249" t="s">
        <v>5803</v>
      </c>
      <c r="E2249" t="s">
        <v>5806</v>
      </c>
      <c r="F2249" t="s">
        <v>5803</v>
      </c>
    </row>
    <row r="2250" spans="1:6">
      <c r="A2250">
        <v>690008</v>
      </c>
      <c r="B2250" t="s">
        <v>8069</v>
      </c>
      <c r="C2250" t="s">
        <v>64</v>
      </c>
      <c r="D2250" t="s">
        <v>5716</v>
      </c>
      <c r="E2250" t="s">
        <v>5717</v>
      </c>
      <c r="F2250" t="s">
        <v>5717</v>
      </c>
    </row>
    <row r="2251" spans="1:6">
      <c r="A2251">
        <v>690009</v>
      </c>
      <c r="B2251" t="s">
        <v>8070</v>
      </c>
      <c r="C2251" t="s">
        <v>328</v>
      </c>
      <c r="D2251" t="s">
        <v>5725</v>
      </c>
      <c r="E2251" t="s">
        <v>5727</v>
      </c>
      <c r="F2251" t="s">
        <v>5727</v>
      </c>
    </row>
    <row r="2252" spans="1:6">
      <c r="A2252">
        <v>690010</v>
      </c>
      <c r="B2252" t="s">
        <v>8071</v>
      </c>
      <c r="C2252" t="s">
        <v>664</v>
      </c>
      <c r="D2252" t="s">
        <v>5793</v>
      </c>
      <c r="E2252" t="s">
        <v>5793</v>
      </c>
      <c r="F2252" t="s">
        <v>5793</v>
      </c>
    </row>
    <row r="2253" spans="1:6">
      <c r="A2253">
        <v>690011</v>
      </c>
      <c r="B2253" t="s">
        <v>8072</v>
      </c>
      <c r="C2253" t="s">
        <v>328</v>
      </c>
      <c r="D2253" t="s">
        <v>5725</v>
      </c>
      <c r="E2253" t="s">
        <v>5727</v>
      </c>
      <c r="F2253" t="s">
        <v>5727</v>
      </c>
    </row>
    <row r="2254" spans="1:6">
      <c r="A2254">
        <v>690012</v>
      </c>
      <c r="B2254" t="s">
        <v>8073</v>
      </c>
      <c r="C2254" t="s">
        <v>369</v>
      </c>
      <c r="D2254" t="s">
        <v>5751</v>
      </c>
      <c r="E2254" t="s">
        <v>5749</v>
      </c>
      <c r="F2254" t="s">
        <v>5749</v>
      </c>
    </row>
    <row r="2255" spans="1:6">
      <c r="A2255">
        <v>690202</v>
      </c>
      <c r="B2255" t="s">
        <v>8074</v>
      </c>
      <c r="C2255" t="s">
        <v>369</v>
      </c>
      <c r="D2255" t="s">
        <v>5751</v>
      </c>
      <c r="E2255" t="s">
        <v>5747</v>
      </c>
      <c r="F2255" t="s">
        <v>5747</v>
      </c>
    </row>
    <row r="2256" spans="1:6">
      <c r="A2256">
        <v>690206</v>
      </c>
      <c r="B2256" t="s">
        <v>8075</v>
      </c>
      <c r="C2256" t="s">
        <v>369</v>
      </c>
      <c r="D2256" t="s">
        <v>5751</v>
      </c>
      <c r="E2256" t="s">
        <v>5747</v>
      </c>
      <c r="F2256" t="s">
        <v>5747</v>
      </c>
    </row>
    <row r="2257" spans="1:6">
      <c r="A2257">
        <v>690210</v>
      </c>
      <c r="B2257" t="s">
        <v>8076</v>
      </c>
      <c r="C2257" t="s">
        <v>664</v>
      </c>
      <c r="D2257" t="s">
        <v>5795</v>
      </c>
      <c r="E2257" t="s">
        <v>5795</v>
      </c>
      <c r="F2257" t="s">
        <v>5795</v>
      </c>
    </row>
    <row r="2258" spans="1:6">
      <c r="A2258">
        <v>690212</v>
      </c>
      <c r="B2258" t="s">
        <v>8077</v>
      </c>
      <c r="C2258" t="s">
        <v>369</v>
      </c>
      <c r="D2258" t="s">
        <v>5751</v>
      </c>
      <c r="E2258" t="s">
        <v>5749</v>
      </c>
      <c r="F2258" t="s">
        <v>5749</v>
      </c>
    </row>
    <row r="2259" spans="1:6">
      <c r="A2259">
        <v>700001</v>
      </c>
      <c r="B2259" t="s">
        <v>8078</v>
      </c>
      <c r="C2259" t="s">
        <v>64</v>
      </c>
      <c r="D2259" t="s">
        <v>5803</v>
      </c>
      <c r="E2259" t="s">
        <v>5804</v>
      </c>
      <c r="F2259" t="s">
        <v>5803</v>
      </c>
    </row>
    <row r="2260" spans="1:6">
      <c r="A2260">
        <v>700002</v>
      </c>
      <c r="B2260" t="s">
        <v>8079</v>
      </c>
      <c r="C2260" t="s">
        <v>64</v>
      </c>
      <c r="D2260" t="s">
        <v>5716</v>
      </c>
      <c r="E2260" t="s">
        <v>5720</v>
      </c>
      <c r="F2260" t="s">
        <v>5720</v>
      </c>
    </row>
    <row r="2261" spans="1:6">
      <c r="A2261">
        <v>700003</v>
      </c>
      <c r="B2261" t="s">
        <v>8080</v>
      </c>
      <c r="C2261" t="s">
        <v>328</v>
      </c>
      <c r="D2261" t="s">
        <v>5725</v>
      </c>
      <c r="E2261" t="s">
        <v>5727</v>
      </c>
      <c r="F2261" t="s">
        <v>5727</v>
      </c>
    </row>
    <row r="2262" spans="1:6">
      <c r="A2262">
        <v>700004</v>
      </c>
      <c r="B2262" t="s">
        <v>8081</v>
      </c>
      <c r="C2262" t="s">
        <v>328</v>
      </c>
      <c r="D2262" t="s">
        <v>5725</v>
      </c>
      <c r="E2262" t="s">
        <v>5726</v>
      </c>
      <c r="F2262" t="s">
        <v>5726</v>
      </c>
    </row>
    <row r="2263" spans="1:6">
      <c r="A2263">
        <v>700005</v>
      </c>
      <c r="B2263" t="s">
        <v>8082</v>
      </c>
      <c r="C2263" t="s">
        <v>369</v>
      </c>
      <c r="D2263" t="s">
        <v>5751</v>
      </c>
      <c r="E2263" t="s">
        <v>5748</v>
      </c>
      <c r="F2263" t="s">
        <v>5748</v>
      </c>
    </row>
    <row r="2264" spans="1:6">
      <c r="A2264">
        <v>700006</v>
      </c>
      <c r="B2264" t="s">
        <v>8083</v>
      </c>
      <c r="C2264" t="s">
        <v>369</v>
      </c>
      <c r="D2264" t="s">
        <v>5751</v>
      </c>
      <c r="E2264" t="s">
        <v>5748</v>
      </c>
      <c r="F2264" t="s">
        <v>5748</v>
      </c>
    </row>
    <row r="2265" spans="1:6">
      <c r="A2265">
        <v>710001</v>
      </c>
      <c r="B2265" t="s">
        <v>8084</v>
      </c>
      <c r="C2265" t="s">
        <v>64</v>
      </c>
      <c r="D2265" t="s">
        <v>5803</v>
      </c>
      <c r="E2265" t="s">
        <v>5804</v>
      </c>
      <c r="F2265" t="s">
        <v>5803</v>
      </c>
    </row>
    <row r="2266" spans="1:6">
      <c r="A2266">
        <v>710002</v>
      </c>
      <c r="B2266" t="s">
        <v>8085</v>
      </c>
      <c r="C2266" t="s">
        <v>328</v>
      </c>
      <c r="D2266" t="s">
        <v>5725</v>
      </c>
      <c r="E2266" t="s">
        <v>5728</v>
      </c>
      <c r="F2266" t="s">
        <v>5728</v>
      </c>
    </row>
    <row r="2267" spans="1:6">
      <c r="A2267">
        <v>710301</v>
      </c>
      <c r="B2267" t="s">
        <v>8086</v>
      </c>
      <c r="C2267" t="s">
        <v>369</v>
      </c>
      <c r="D2267" t="s">
        <v>5751</v>
      </c>
      <c r="E2267" t="s">
        <v>5747</v>
      </c>
      <c r="F2267" t="s">
        <v>5747</v>
      </c>
    </row>
    <row r="2268" spans="1:6">
      <c r="A2268">
        <v>710302</v>
      </c>
      <c r="B2268" t="s">
        <v>8087</v>
      </c>
      <c r="C2268" t="s">
        <v>369</v>
      </c>
      <c r="D2268" t="s">
        <v>5751</v>
      </c>
      <c r="E2268" t="s">
        <v>5747</v>
      </c>
      <c r="F2268" t="s">
        <v>5747</v>
      </c>
    </row>
    <row r="2269" spans="1:6">
      <c r="A2269">
        <v>710501</v>
      </c>
      <c r="B2269" t="s">
        <v>8088</v>
      </c>
      <c r="C2269" t="s">
        <v>664</v>
      </c>
      <c r="D2269" t="s">
        <v>5793</v>
      </c>
      <c r="E2269" t="s">
        <v>5793</v>
      </c>
      <c r="F2269" t="s">
        <v>5793</v>
      </c>
    </row>
    <row r="2270" spans="1:6">
      <c r="A2270">
        <v>710502</v>
      </c>
      <c r="B2270" t="s">
        <v>8089</v>
      </c>
      <c r="C2270" t="s">
        <v>664</v>
      </c>
      <c r="D2270" t="s">
        <v>5795</v>
      </c>
      <c r="E2270" t="s">
        <v>5795</v>
      </c>
      <c r="F2270" t="s">
        <v>5795</v>
      </c>
    </row>
    <row r="2271" spans="1:6">
      <c r="A2271">
        <v>720001</v>
      </c>
      <c r="B2271" t="s">
        <v>8090</v>
      </c>
      <c r="C2271" t="s">
        <v>328</v>
      </c>
      <c r="D2271" t="s">
        <v>5725</v>
      </c>
      <c r="E2271" t="s">
        <v>5728</v>
      </c>
      <c r="F2271" t="s">
        <v>5728</v>
      </c>
    </row>
    <row r="2272" spans="1:6">
      <c r="A2272">
        <v>720002</v>
      </c>
      <c r="B2272" t="s">
        <v>8091</v>
      </c>
      <c r="C2272" t="s">
        <v>369</v>
      </c>
      <c r="D2272" t="s">
        <v>5751</v>
      </c>
      <c r="E2272" t="s">
        <v>5747</v>
      </c>
      <c r="F2272" t="s">
        <v>5747</v>
      </c>
    </row>
    <row r="2273" spans="1:6">
      <c r="A2273">
        <v>720003</v>
      </c>
      <c r="B2273" t="s">
        <v>8092</v>
      </c>
      <c r="C2273" t="s">
        <v>328</v>
      </c>
      <c r="D2273" t="s">
        <v>5725</v>
      </c>
      <c r="E2273" t="s">
        <v>5726</v>
      </c>
      <c r="F2273" t="s">
        <v>5726</v>
      </c>
    </row>
    <row r="2274" spans="1:6">
      <c r="A2274">
        <v>730001</v>
      </c>
      <c r="B2274" t="s">
        <v>8093</v>
      </c>
      <c r="C2274" t="s">
        <v>64</v>
      </c>
      <c r="D2274" t="s">
        <v>5803</v>
      </c>
      <c r="E2274" t="s">
        <v>5804</v>
      </c>
      <c r="F2274" t="s">
        <v>5803</v>
      </c>
    </row>
    <row r="2275" spans="1:6">
      <c r="A2275">
        <v>730002</v>
      </c>
      <c r="B2275" t="s">
        <v>8094</v>
      </c>
      <c r="C2275" t="s">
        <v>64</v>
      </c>
      <c r="D2275" t="s">
        <v>5803</v>
      </c>
      <c r="E2275" t="s">
        <v>5818</v>
      </c>
      <c r="F2275" t="s">
        <v>5803</v>
      </c>
    </row>
    <row r="2276" spans="1:6">
      <c r="A2276">
        <v>730003</v>
      </c>
      <c r="B2276" t="s">
        <v>8095</v>
      </c>
      <c r="C2276" t="s">
        <v>664</v>
      </c>
      <c r="D2276" t="s">
        <v>5793</v>
      </c>
      <c r="E2276" t="s">
        <v>5793</v>
      </c>
      <c r="F2276" t="s">
        <v>5793</v>
      </c>
    </row>
    <row r="2277" spans="1:6">
      <c r="A2277">
        <v>730103</v>
      </c>
      <c r="B2277" t="s">
        <v>8096</v>
      </c>
      <c r="C2277" t="s">
        <v>664</v>
      </c>
      <c r="D2277" t="s">
        <v>5795</v>
      </c>
      <c r="E2277" t="s">
        <v>5795</v>
      </c>
      <c r="F2277" t="s">
        <v>5795</v>
      </c>
    </row>
    <row r="2278" spans="1:6">
      <c r="A2278">
        <v>740001</v>
      </c>
      <c r="B2278" t="s">
        <v>8097</v>
      </c>
      <c r="C2278" t="s">
        <v>64</v>
      </c>
      <c r="D2278" t="s">
        <v>5803</v>
      </c>
      <c r="E2278" t="s">
        <v>5806</v>
      </c>
      <c r="F2278" t="s">
        <v>5803</v>
      </c>
    </row>
    <row r="2279" spans="1:6">
      <c r="A2279">
        <v>740101</v>
      </c>
      <c r="B2279" t="s">
        <v>8098</v>
      </c>
      <c r="C2279" t="s">
        <v>64</v>
      </c>
      <c r="D2279" t="s">
        <v>5716</v>
      </c>
      <c r="E2279" t="s">
        <v>5717</v>
      </c>
      <c r="F2279" t="s">
        <v>5717</v>
      </c>
    </row>
    <row r="2280" spans="1:6">
      <c r="A2280">
        <v>740601</v>
      </c>
      <c r="B2280" t="s">
        <v>8099</v>
      </c>
      <c r="C2280" t="s">
        <v>664</v>
      </c>
      <c r="D2280" t="s">
        <v>5793</v>
      </c>
      <c r="E2280" t="s">
        <v>5793</v>
      </c>
      <c r="F2280" t="s">
        <v>5793</v>
      </c>
    </row>
    <row r="2281" spans="1:6">
      <c r="A2281">
        <v>740602</v>
      </c>
      <c r="B2281" t="s">
        <v>8100</v>
      </c>
      <c r="C2281" t="s">
        <v>664</v>
      </c>
      <c r="D2281" t="s">
        <v>5795</v>
      </c>
      <c r="E2281" t="s">
        <v>5795</v>
      </c>
      <c r="F2281" t="s">
        <v>5795</v>
      </c>
    </row>
    <row r="2282" spans="1:6">
      <c r="A2282">
        <v>750001</v>
      </c>
      <c r="B2282" t="s">
        <v>8101</v>
      </c>
      <c r="C2282" t="s">
        <v>328</v>
      </c>
      <c r="D2282" t="s">
        <v>5725</v>
      </c>
      <c r="E2282" t="s">
        <v>5727</v>
      </c>
      <c r="F2282" t="s">
        <v>5727</v>
      </c>
    </row>
    <row r="2283" spans="1:6">
      <c r="A2283">
        <v>750002</v>
      </c>
      <c r="B2283" t="s">
        <v>8102</v>
      </c>
      <c r="C2283" t="s">
        <v>369</v>
      </c>
      <c r="D2283" t="s">
        <v>5751</v>
      </c>
      <c r="E2283" t="s">
        <v>5748</v>
      </c>
      <c r="F2283" t="s">
        <v>5748</v>
      </c>
    </row>
    <row r="2284" spans="1:6">
      <c r="A2284">
        <v>750003</v>
      </c>
      <c r="B2284" t="s">
        <v>8103</v>
      </c>
      <c r="C2284" t="s">
        <v>369</v>
      </c>
      <c r="D2284" t="s">
        <v>5751</v>
      </c>
      <c r="E2284" t="s">
        <v>5748</v>
      </c>
      <c r="F2284" t="s">
        <v>5748</v>
      </c>
    </row>
    <row r="2285" spans="1:6">
      <c r="A2285">
        <v>750005</v>
      </c>
      <c r="B2285" t="s">
        <v>8104</v>
      </c>
      <c r="C2285" t="s">
        <v>328</v>
      </c>
      <c r="D2285" t="s">
        <v>5725</v>
      </c>
      <c r="E2285" t="s">
        <v>5728</v>
      </c>
      <c r="F2285" t="s">
        <v>5728</v>
      </c>
    </row>
    <row r="2286" spans="1:6">
      <c r="A2286">
        <v>750006</v>
      </c>
      <c r="B2286" t="s">
        <v>8105</v>
      </c>
      <c r="C2286" t="s">
        <v>664</v>
      </c>
      <c r="D2286" t="s">
        <v>5793</v>
      </c>
      <c r="E2286" t="s">
        <v>5793</v>
      </c>
      <c r="F2286" t="s">
        <v>5793</v>
      </c>
    </row>
    <row r="2287" spans="1:6">
      <c r="A2287">
        <v>750007</v>
      </c>
      <c r="B2287" t="s">
        <v>8106</v>
      </c>
      <c r="C2287" t="s">
        <v>664</v>
      </c>
      <c r="D2287" t="s">
        <v>5795</v>
      </c>
      <c r="E2287" t="s">
        <v>5795</v>
      </c>
      <c r="F2287" t="s">
        <v>5795</v>
      </c>
    </row>
    <row r="2288" spans="1:6">
      <c r="A2288">
        <v>762001</v>
      </c>
      <c r="B2288" t="s">
        <v>8107</v>
      </c>
      <c r="C2288" t="s">
        <v>328</v>
      </c>
      <c r="D2288" t="s">
        <v>5725</v>
      </c>
      <c r="E2288" t="s">
        <v>5727</v>
      </c>
      <c r="F2288" t="s">
        <v>5727</v>
      </c>
    </row>
    <row r="2289" spans="1:6">
      <c r="A2289">
        <v>770001</v>
      </c>
      <c r="B2289" t="s">
        <v>8108</v>
      </c>
      <c r="C2289" t="s">
        <v>64</v>
      </c>
      <c r="D2289" t="s">
        <v>5803</v>
      </c>
      <c r="E2289" t="s">
        <v>5806</v>
      </c>
      <c r="F2289" t="s">
        <v>5803</v>
      </c>
    </row>
  </sheetData>
  <phoneticPr fontId="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20"/>
  <sheetViews>
    <sheetView workbookViewId="0">
      <selection activeCell="E18" sqref="E18"/>
    </sheetView>
  </sheetViews>
  <sheetFormatPr defaultColWidth="9.140625" defaultRowHeight="15"/>
  <cols>
    <col min="1" max="1" width="21.42578125" bestFit="1" customWidth="1"/>
    <col min="3" max="3" width="22.5703125" bestFit="1" customWidth="1"/>
    <col min="5" max="5" width="17.28515625" bestFit="1" customWidth="1"/>
    <col min="7" max="7" width="15.140625" bestFit="1" customWidth="1"/>
  </cols>
  <sheetData>
    <row r="1" spans="1:11">
      <c r="A1" s="1" t="str">
        <f>A2&amp;"、"&amp;A3&amp;"、"&amp;A4&amp;"、"&amp;A5&amp;"、"&amp;A6&amp;"、"&amp;A7&amp;"、"&amp;A8&amp;"、"&amp;A9&amp;"、"&amp;A10&amp;"、"&amp;A11&amp;"、"&amp;A12&amp;"、"&amp;A13</f>
        <v>浦银安盛消费升级、浦银安盛战略新兴产业、景顺资源垄断、光大均衡精选、浦银红利精选、华商主题精选、泰达红利先锋、浦银价值成长、添富社会责任、华商价值精选、浦银精致生活、东吴嘉禾优势</v>
      </c>
      <c r="C1" s="1" t="str">
        <f>C2&amp;"、"&amp;C3&amp;"、"&amp;C4&amp;"、"&amp;C5&amp;"、"&amp;C6&amp;"、"&amp;C7&amp;"、"&amp;C8&amp;"、"&amp;C9&amp;"、"&amp;C10&amp;"、"&amp;C11&amp;"、"&amp;C12&amp;"、"&amp;C13</f>
        <v>易方达创业板ETF、易方达创业板联接、富国创业板、嘉实中创400ETF、诺安中证创业成长、万家中证创业、嘉实中创400联接、融通创业板、国联安双力中小板、中小板300成长ETF、国泰中小板300成长联接、大成中证500沪市ETF</v>
      </c>
      <c r="E1" s="1" t="str">
        <f>E2&amp;"、"&amp;E3&amp;"、"&amp;E4&amp;"、"&amp;E5&amp;"、"&amp;E6&amp;"、"&amp;E7&amp;"、"&amp;E8&amp;"、"&amp;E9&amp;"、"&amp;E10&amp;"、"&amp;E11&amp;"、"&amp;E12&amp;"、"&amp;E13</f>
        <v>信诚双盈分级、中欧信用增利分级、南方丰元A、宝盈增强收益A/B、农银信用添利、大成景旭纯债A、华商收益增强A、大成债券投资A/B、国泰信用债券A、万家稳健增利A、大成景兴信用债C、诺安双利</v>
      </c>
      <c r="G1" s="1" t="str">
        <f>G2&amp;"、"&amp;G3&amp;"、"&amp;G4&amp;"、"&amp;G5&amp;"、"&amp;G6&amp;"、"&amp;G7&amp;"、"&amp;G8&amp;"、"&amp;G9&amp;"、"&amp;G10&amp;"、"&amp;G11&amp;"、"&amp;G12&amp;"、"&amp;G13</f>
        <v>安信现金管理A、中加货币C、易方达保证金B、嘉实活期宝、国泰现金管理A、兴全添利宝、东吴货币B、华夏财富宝、民生加银现金宝、天弘增利宝、汇添富现金宝、易方达易理财</v>
      </c>
      <c r="I1" s="1" t="str">
        <f>I2&amp;"、"&amp;I3&amp;"、"&amp;I4&amp;"、"&amp;I5&amp;"、"&amp;I6&amp;"、"&amp;I7&amp;"、"&amp;I8&amp;"、"&amp;I9&amp;"、"&amp;I10&amp;"、"&amp;I11&amp;"、"&amp;I12&amp;"、"&amp;I13</f>
        <v>长城岁岁金、建信双月理财A、工银60天理财B、添富理财30天B、光大添天盈B、汇添富理财60天B、工银60天理财A、光大添天盈A、工银14天理财B、工银7天理财债B、嘉实理财宝7天B、南方理财60天B</v>
      </c>
      <c r="K1" s="1" t="str">
        <f>K2&amp;"、"&amp;K3&amp;"、"&amp;K4&amp;"、"&amp;K5&amp;"、"&amp;K6&amp;"、"&amp;K7&amp;"、"&amp;K8&amp;"、"&amp;K9&amp;"、"&amp;K10&amp;"、"&amp;K11&amp;"、"&amp;K12&amp;"、"&amp;K13</f>
        <v>华宝标普油气、诺安油气能源、嘉实美国成长人民币、华安标普全球石油、嘉实美国成长美元现汇、建信全球资源、博时标普500ETF、诺安全球收益不动产、大成标普500、博时标普500、广发纳斯达克100、纳斯达克100ETF</v>
      </c>
    </row>
    <row r="2" spans="1:11">
      <c r="A2" t="s">
        <v>8109</v>
      </c>
      <c r="C2" t="s">
        <v>8110</v>
      </c>
      <c r="E2" t="s">
        <v>8111</v>
      </c>
      <c r="G2" t="s">
        <v>8112</v>
      </c>
      <c r="I2" t="s">
        <v>8113</v>
      </c>
      <c r="K2" t="s">
        <v>8114</v>
      </c>
    </row>
    <row r="3" spans="1:11">
      <c r="A3" t="s">
        <v>8115</v>
      </c>
      <c r="C3" t="s">
        <v>8116</v>
      </c>
      <c r="E3" t="s">
        <v>8117</v>
      </c>
      <c r="G3" t="s">
        <v>8118</v>
      </c>
      <c r="I3" t="s">
        <v>8119</v>
      </c>
      <c r="K3" t="s">
        <v>8120</v>
      </c>
    </row>
    <row r="4" spans="1:11">
      <c r="A4" t="s">
        <v>6942</v>
      </c>
      <c r="C4" t="s">
        <v>8121</v>
      </c>
      <c r="E4" t="s">
        <v>8122</v>
      </c>
      <c r="G4" t="s">
        <v>8123</v>
      </c>
      <c r="I4" t="s">
        <v>8124</v>
      </c>
      <c r="K4" t="s">
        <v>8125</v>
      </c>
    </row>
    <row r="5" spans="1:11">
      <c r="A5" t="s">
        <v>7442</v>
      </c>
      <c r="C5" t="s">
        <v>8126</v>
      </c>
      <c r="E5" t="s">
        <v>8127</v>
      </c>
      <c r="G5" t="s">
        <v>8128</v>
      </c>
      <c r="I5" t="s">
        <v>8129</v>
      </c>
      <c r="K5" t="s">
        <v>8130</v>
      </c>
    </row>
    <row r="6" spans="1:11">
      <c r="A6" t="s">
        <v>7757</v>
      </c>
      <c r="C6" t="s">
        <v>8131</v>
      </c>
      <c r="E6" t="s">
        <v>8132</v>
      </c>
      <c r="G6" t="s">
        <v>8133</v>
      </c>
      <c r="I6" t="s">
        <v>8134</v>
      </c>
      <c r="K6" t="s">
        <v>8135</v>
      </c>
    </row>
    <row r="7" spans="1:11">
      <c r="A7" t="s">
        <v>8136</v>
      </c>
      <c r="C7" t="s">
        <v>8137</v>
      </c>
      <c r="E7" t="s">
        <v>8138</v>
      </c>
      <c r="G7" t="s">
        <v>8139</v>
      </c>
      <c r="I7" t="s">
        <v>8140</v>
      </c>
      <c r="K7" t="s">
        <v>8141</v>
      </c>
    </row>
    <row r="8" spans="1:11">
      <c r="A8" t="s">
        <v>6927</v>
      </c>
      <c r="C8" t="s">
        <v>8142</v>
      </c>
      <c r="E8" t="s">
        <v>8143</v>
      </c>
      <c r="G8" t="s">
        <v>8144</v>
      </c>
      <c r="I8" t="s">
        <v>8145</v>
      </c>
      <c r="K8" t="s">
        <v>8146</v>
      </c>
    </row>
    <row r="9" spans="1:11">
      <c r="A9" t="s">
        <v>7753</v>
      </c>
      <c r="C9" t="s">
        <v>8147</v>
      </c>
      <c r="E9" t="s">
        <v>6406</v>
      </c>
      <c r="G9" t="s">
        <v>8148</v>
      </c>
      <c r="I9" t="s">
        <v>8149</v>
      </c>
      <c r="K9" t="s">
        <v>8150</v>
      </c>
    </row>
    <row r="10" spans="1:11">
      <c r="A10" t="s">
        <v>8151</v>
      </c>
      <c r="C10" t="s">
        <v>8152</v>
      </c>
      <c r="E10" t="s">
        <v>8153</v>
      </c>
      <c r="G10" t="s">
        <v>8154</v>
      </c>
      <c r="I10" t="s">
        <v>8155</v>
      </c>
      <c r="K10" t="s">
        <v>8156</v>
      </c>
    </row>
    <row r="11" spans="1:11">
      <c r="A11" t="s">
        <v>8157</v>
      </c>
      <c r="C11" t="s">
        <v>8158</v>
      </c>
      <c r="E11" t="s">
        <v>7780</v>
      </c>
      <c r="G11" t="s">
        <v>8159</v>
      </c>
      <c r="I11" t="s">
        <v>8160</v>
      </c>
      <c r="K11" t="s">
        <v>8161</v>
      </c>
    </row>
    <row r="12" spans="1:11">
      <c r="A12" t="s">
        <v>7756</v>
      </c>
      <c r="C12" t="s">
        <v>8162</v>
      </c>
      <c r="E12" t="s">
        <v>8163</v>
      </c>
      <c r="G12" t="s">
        <v>8164</v>
      </c>
      <c r="I12" t="s">
        <v>8165</v>
      </c>
      <c r="K12" t="s">
        <v>8166</v>
      </c>
    </row>
    <row r="13" spans="1:11">
      <c r="A13" t="s">
        <v>7968</v>
      </c>
      <c r="C13" t="s">
        <v>8167</v>
      </c>
      <c r="E13" t="s">
        <v>8168</v>
      </c>
      <c r="G13" t="s">
        <v>8169</v>
      </c>
      <c r="I13" t="s">
        <v>8170</v>
      </c>
      <c r="K13" t="s">
        <v>8171</v>
      </c>
    </row>
    <row r="20" spans="1:11">
      <c r="A20" s="1" t="s">
        <v>8172</v>
      </c>
      <c r="C20" s="1" t="s">
        <v>8173</v>
      </c>
      <c r="E20" s="1" t="s">
        <v>8174</v>
      </c>
      <c r="G20" s="1" t="s">
        <v>8175</v>
      </c>
      <c r="I20" s="1" t="s">
        <v>8176</v>
      </c>
      <c r="K20" s="1" t="s">
        <v>8177</v>
      </c>
    </row>
  </sheetData>
  <phoneticPr fontId="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公募基金</vt:lpstr>
      <vt:lpstr>Disclaimer免责声明</vt:lpstr>
      <vt:lpstr>Category</vt:lpstr>
      <vt:lpstr>Sheet3</vt:lpstr>
      <vt:lpstr>分类</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陈瑶</dc:creator>
  <cp:lastModifiedBy>Cheryl Ye</cp:lastModifiedBy>
  <dcterms:created xsi:type="dcterms:W3CDTF">2013-04-21T07:09:35Z</dcterms:created>
  <dcterms:modified xsi:type="dcterms:W3CDTF">2024-05-07T02:11:20Z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0B16D4D41BAD4C2DA8F014F3D7F83F2F</vt:lpwstr>
  </property>
  <property fmtid="{D5CDD505-2E9C-101B-9397-08002B2CF9AE}" pid="3" name="KSOProductBuildVer">
    <vt:lpwstr>1033-11.2.0.11191</vt:lpwstr>
  </property>
</Properties>
</file>